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223026\Desktop\★公会計\"/>
    </mc:Choice>
  </mc:AlternateContent>
  <xr:revisionPtr revIDLastSave="0" documentId="13_ncr:1_{5B8FC873-5BFC-4079-93A1-4F27C65E68D3}" xr6:coauthVersionLast="47" xr6:coauthVersionMax="47" xr10:uidLastSave="{00000000-0000-0000-0000-000000000000}"/>
  <bookViews>
    <workbookView xWindow="28680" yWindow="-120" windowWidth="29040" windowHeight="15840" xr2:uid="{00000000-000D-0000-FFFF-FFFF0000000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3F591C58_5977_473F_B484_1DAF10F0D825_.wvu.Cols" localSheetId="2" hidden="1">'各会計、関係団体の財政状況及び健全化判断比率'!$EB:$XFD</definedName>
    <definedName name="Z_3F591C58_5977_473F_B484_1DAF10F0D825_.wvu.Cols" localSheetId="12" hidden="1">基金残高に係る経年分析!$P:$XFD</definedName>
    <definedName name="Z_3F591C58_5977_473F_B484_1DAF10F0D825_.wvu.Cols" localSheetId="4" hidden="1">'経常経費分析表（経常収支比率の分析）'!$DM:$XFD</definedName>
    <definedName name="Z_3F591C58_5977_473F_B484_1DAF10F0D825_.wvu.Cols" localSheetId="5" hidden="1">'経常経費分析表（人件費・公債費・普通建設事業費の分析）'!$AU:$XFD</definedName>
    <definedName name="Z_3F591C58_5977_473F_B484_1DAF10F0D825_.wvu.Cols" localSheetId="3" hidden="1">財政比較分析表!$DQ:$XFD</definedName>
    <definedName name="Z_3F591C58_5977_473F_B484_1DAF10F0D825_.wvu.Cols" localSheetId="10" hidden="1">'実質公債費比率（分子）の構造'!$V:$XFD</definedName>
    <definedName name="Z_3F591C58_5977_473F_B484_1DAF10F0D825_.wvu.Cols" localSheetId="8" hidden="1">実質収支比率等に係る経年分析!$Q:$XFD</definedName>
    <definedName name="Z_3F591C58_5977_473F_B484_1DAF10F0D825_.wvu.Cols" localSheetId="11" hidden="1">'将来負担比率（分子）の構造'!$T:$XFD</definedName>
    <definedName name="Z_3F591C58_5977_473F_B484_1DAF10F0D825_.wvu.Cols" localSheetId="6" hidden="1">'性質別歳出決算分析表（住民一人当たりのコスト）'!$DV:$XFD</definedName>
    <definedName name="Z_3F591C58_5977_473F_B484_1DAF10F0D825_.wvu.Cols" localSheetId="0" hidden="1">総括表!$DP:$XFD</definedName>
    <definedName name="Z_3F591C58_5977_473F_B484_1DAF10F0D825_.wvu.Cols" localSheetId="1" hidden="1">普通会計の状況!$EN:$XFD</definedName>
    <definedName name="Z_3F591C58_5977_473F_B484_1DAF10F0D825_.wvu.Cols" localSheetId="7" hidden="1">'目的別歳出決算分析表（住民一人当たりのコスト）'!$DV:$XFD</definedName>
    <definedName name="Z_3F591C58_5977_473F_B484_1DAF10F0D825_.wvu.Cols" localSheetId="9" hidden="1">連結実質赤字比率に係る赤字・黒字の構成分析!$Q:$XFD</definedName>
    <definedName name="Z_3F591C58_5977_473F_B484_1DAF10F0D825_.wvu.Rows" localSheetId="2" hidden="1">'各会計、関係団体の財政状況及び健全化判断比率'!$136:$1048576,'各会計、関係団体の財政状況及び健全化判断比率'!$89:$101,'各会計、関係団体の財政状況及び健全化判断比率'!$135:$135</definedName>
    <definedName name="Z_3F591C58_5977_473F_B484_1DAF10F0D825_.wvu.Rows" localSheetId="12" hidden="1">基金残高に係る経年分析!$65:$1048576</definedName>
    <definedName name="Z_3F591C58_5977_473F_B484_1DAF10F0D825_.wvu.Rows" localSheetId="4" hidden="1">'経常経費分析表（経常収支比率の分析）'!$90:$1048576</definedName>
    <definedName name="Z_3F591C58_5977_473F_B484_1DAF10F0D825_.wvu.Rows" localSheetId="5" hidden="1">'経常経費分析表（人件費・公債費・普通建設事業費の分析）'!$74:$1048576,'経常経費分析表（人件費・公債費・普通建設事業費の分析）'!$67:$73</definedName>
    <definedName name="Z_3F591C58_5977_473F_B484_1DAF10F0D825_.wvu.Rows" localSheetId="3" hidden="1">財政比較分析表!$106:$1048576,財政比較分析表!$98:$105</definedName>
    <definedName name="Z_3F591C58_5977_473F_B484_1DAF10F0D825_.wvu.Rows" localSheetId="10" hidden="1">'実質公債費比率（分子）の構造'!$63:$1048576</definedName>
    <definedName name="Z_3F591C58_5977_473F_B484_1DAF10F0D825_.wvu.Rows" localSheetId="8" hidden="1">実質収支比率等に係る経年分析!$51:$1048576</definedName>
    <definedName name="Z_3F591C58_5977_473F_B484_1DAF10F0D825_.wvu.Rows" localSheetId="11" hidden="1">'将来負担比率（分子）の構造'!$56:$1048576</definedName>
    <definedName name="Z_3F591C58_5977_473F_B484_1DAF10F0D825_.wvu.Rows" localSheetId="6" hidden="1">'性質別歳出決算分析表（住民一人当たりのコスト）'!$122:$1048576,'性質別歳出決算分析表（住民一人当たりのコスト）'!$117:$121</definedName>
    <definedName name="Z_3F591C58_5977_473F_B484_1DAF10F0D825_.wvu.Rows" localSheetId="0" hidden="1">総括表!$57:$1048576</definedName>
    <definedName name="Z_3F591C58_5977_473F_B484_1DAF10F0D825_.wvu.Rows" localSheetId="1" hidden="1">普通会計の状況!$51:$1048576,普通会計の状況!$50:$50</definedName>
    <definedName name="Z_3F591C58_5977_473F_B484_1DAF10F0D825_.wvu.Rows" localSheetId="7" hidden="1">'目的別歳出決算分析表（住民一人当たりのコスト）'!$117:$1048576</definedName>
    <definedName name="Z_3F591C58_5977_473F_B484_1DAF10F0D825_.wvu.Rows" localSheetId="9" hidden="1">連結実質赤字比率に係る赤字・黒字の構成分析!$46:$1048576</definedName>
  </definedNames>
  <calcPr calcId="191029"/>
  <customWorkbookViews>
    <customWorkbookView name="Administrator - 個人用ビュー" guid="{3F591C58-5977-473F-B484-1DAF10F0D825}" mergeInterval="0" personalView="1" maximized="1" xWindow="1352" yWindow="-673" windowWidth="2576" windowHeight="1416" activeSheetId="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3" i="3" l="1"/>
  <c r="AA31" i="3"/>
  <c r="AA32" i="3"/>
  <c r="AA30" i="3" l="1"/>
  <c r="AA29" i="3"/>
  <c r="Q28" i="3"/>
  <c r="AA28" i="3"/>
  <c r="AA7" i="3"/>
  <c r="AO36" i="1" l="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W40" i="1"/>
  <c r="BE40" i="1"/>
  <c r="AM40" i="1"/>
  <c r="U40" i="1"/>
  <c r="C40" i="1"/>
  <c r="CO39" i="1"/>
  <c r="BW39" i="1"/>
  <c r="BE39" i="1"/>
  <c r="AM39" i="1"/>
  <c r="U39" i="1"/>
  <c r="C39" i="1"/>
  <c r="BW38" i="1"/>
  <c r="BE38" i="1"/>
  <c r="AM38" i="1"/>
  <c r="U38" i="1"/>
  <c r="C38" i="1"/>
  <c r="BW37" i="1"/>
  <c r="BE37" i="1"/>
  <c r="AM37" i="1"/>
  <c r="U37" i="1"/>
  <c r="C37" i="1"/>
  <c r="BW36" i="1"/>
  <c r="BE36" i="1"/>
  <c r="C36" i="1"/>
  <c r="BW35" i="1"/>
  <c r="BE35" i="1"/>
  <c r="C35" i="1"/>
  <c r="BW34" i="1"/>
  <c r="BE34" i="1"/>
  <c r="C34" i="1"/>
  <c r="U34" i="1" s="1"/>
  <c r="U35" i="1" s="1"/>
  <c r="U36" i="1" s="1"/>
  <c r="AM34" i="1" l="1"/>
  <c r="AM35" i="1" s="1"/>
  <c r="AM36"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CO34" i="1" l="1"/>
  <c r="CO35" i="1" s="1"/>
  <c r="CO36" i="1" s="1"/>
  <c r="CO37" i="1" s="1"/>
  <c r="CO38" i="1" s="1"/>
</calcChain>
</file>

<file path=xl/sharedStrings.xml><?xml version="1.0" encoding="utf-8"?>
<sst xmlns="http://schemas.openxmlformats.org/spreadsheetml/2006/main" count="1093" uniqueCount="631">
  <si>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</si>
  <si>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</si>
  <si>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</si>
  <si>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</si>
  <si>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</si>
  <si>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</si>
  <si>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</si>
  <si>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</si>
  <si>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</si>
  <si>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</si>
  <si>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</si>
  <si>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</si>
  <si>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</si>
  <si>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</si>
  <si>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</si>
  <si>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</si>
  <si>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</si>
  <si>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</si>
  <si>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</si>
  <si>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</si>
  <si>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</si>
  <si>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</si>
  <si>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</si>
  <si>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</si>
  <si>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</si>
  <si>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</si>
  <si>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</si>
  <si>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</si>
  <si>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</si>
  <si>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</si>
  <si>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</si>
  <si>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</si>
  <si>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</si>
  <si>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</si>
  <si>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</si>
  <si>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</si>
  <si>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</si>
  <si>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</si>
  <si>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</si>
  <si>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</si>
  <si>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</si>
  <si>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</si>
  <si>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</si>
  <si>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</si>
  <si>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</si>
  <si>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</si>
  <si>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</si>
  <si>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</si>
  <si>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</si>
  <si>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</si>
  <si>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</si>
  <si>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</si>
  <si>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</si>
  <si>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</si>
  <si>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</si>
  <si>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</si>
  <si>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</si>
  <si>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</si>
  <si>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</si>
  <si>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</si>
  <si>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</si>
  <si>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</si>
  <si>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</si>
  <si>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</si>
  <si>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</si>
  <si>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</si>
  <si>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</si>
  <si>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</si>
  <si>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</si>
  <si>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</si>
  <si>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</si>
  <si>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</si>
  <si>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</si>
  <si>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</si>
  <si>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</si>
  <si>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</si>
  <si>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</si>
  <si>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</si>
  <si>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</si>
  <si>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</si>
  <si>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</si>
  <si>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</si>
  <si>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</si>
  <si>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</si>
  <si>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</si>
  <si>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</si>
  <si>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</si>
  <si>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</si>
  <si>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</si>
  <si>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</si>
  <si>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</si>
  <si>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</si>
  <si>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</si>
  <si>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</si>
  <si>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</si>
  <si>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</si>
  <si>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</si>
  <si>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</si>
  <si>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越前市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</si>
  <si>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</si>
  <si>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</si>
  <si>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</si>
  <si>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</si>
  <si>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</si>
  <si>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</si>
  <si>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</si>
  <si>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</si>
  <si>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</si>
  <si>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</si>
  <si>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</si>
  <si>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</si>
  <si>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</si>
  <si>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</si>
  <si>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</si>
  <si>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</si>
  <si>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</si>
  <si>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</si>
  <si>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</si>
  <si>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</si>
  <si>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</si>
  <si>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</si>
  <si>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</si>
  <si>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</si>
  <si>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</si>
  <si>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</si>
  <si>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</si>
  <si>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</si>
  <si>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</si>
  <si>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</si>
  <si>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</si>
  <si>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</si>
  <si>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</si>
  <si>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</si>
  <si>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</si>
  <si>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</si>
  <si>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</si>
  <si>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</si>
  <si>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</si>
  <si>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</si>
  <si>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</si>
  <si>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</si>
  <si>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</si>
  <si>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</si>
  <si>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</si>
  <si>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</si>
  <si>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</si>
  <si>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</si>
  <si>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</si>
  <si>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</si>
  <si>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</si>
  <si>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</si>
  <si>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</si>
  <si>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</si>
  <si>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</si>
  <si>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</si>
  <si>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</si>
  <si>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</si>
  <si>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</si>
  <si>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</si>
  <si>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</si>
  <si>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</si>
  <si>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</si>
  <si>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</si>
  <si>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</si>
  <si>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</si>
  <si>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</si>
  <si>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</si>
  <si>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</si>
  <si>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</si>
  <si>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</si>
  <si>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</si>
  <si>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</si>
  <si>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</si>
  <si>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</si>
  <si>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</si>
  <si>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</si>
  <si>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</si>
  <si>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</si>
  <si>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</si>
  <si>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</si>
  <si>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</si>
  <si>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</si>
  <si>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</si>
  <si>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</si>
  <si>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</si>
  <si>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</si>
  <si>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</si>
  <si>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</si>
  <si>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</si>
  <si>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</si>
  <si>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</si>
  <si>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</si>
  <si>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</si>
  <si>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</si>
  <si>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</si>
  <si>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</si>
  <si>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</si>
  <si>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</si>
  <si>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</si>
  <si>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</si>
  <si>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</si>
  <si>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</si>
  <si>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</si>
  <si>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</si>
  <si>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</si>
  <si>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</si>
  <si>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</si>
  <si>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</si>
  <si>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</si>
  <si>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</si>
  <si>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</si>
  <si>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</si>
  <si>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</si>
  <si>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</si>
  <si>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</si>
  <si>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</si>
  <si>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</si>
  <si>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</si>
  <si>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</si>
  <si>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</si>
  <si>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福井県越前市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</si>
  <si>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</si>
  <si>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</si>
  <si>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</si>
  <si>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</si>
  <si>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</si>
  <si>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</si>
  <si>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</si>
  <si>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</si>
  <si>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</si>
  <si>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</si>
  <si>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</si>
  <si>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</si>
  <si>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</si>
  <si>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</si>
  <si>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</si>
  <si>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</si>
  <si>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</si>
  <si>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</si>
  <si>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</si>
  <si>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</si>
  <si>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</si>
  <si>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</si>
  <si>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</si>
  <si>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</si>
  <si>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</si>
  <si>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</si>
  <si>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</si>
  <si>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</si>
  <si>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</si>
  <si>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</si>
  <si>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</si>
  <si>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</si>
  <si>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</si>
  <si>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</si>
  <si>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</si>
  <si>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</si>
  <si>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</si>
  <si>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</si>
  <si>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</si>
  <si>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</si>
  <si>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</si>
  <si>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</si>
  <si>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</si>
  <si>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</si>
  <si>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</si>
  <si>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</si>
  <si>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</si>
  <si>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</si>
  <si>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</si>
  <si>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</si>
  <si>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</si>
  <si>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</si>
  <si>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</si>
  <si>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</si>
  <si>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</si>
  <si>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</si>
  <si>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</si>
  <si>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</si>
  <si>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</si>
  <si>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</si>
  <si>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</si>
  <si>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</si>
  <si>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</si>
  <si>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</si>
  <si>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</si>
  <si>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</si>
  <si>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</si>
  <si>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</si>
  <si>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</si>
  <si>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</si>
  <si>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</si>
  <si>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</si>
  <si>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</si>
  <si>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</si>
  <si>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</si>
  <si>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</si>
  <si>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</si>
  <si>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</si>
  <si>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</si>
  <si>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</si>
  <si>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</si>
  <si>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</si>
  <si>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</si>
  <si>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</si>
  <si>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</si>
  <si>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</si>
  <si>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</si>
  <si>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</si>
  <si>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</si>
  <si>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</si>
  <si>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</si>
  <si>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</si>
  <si>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</si>
  <si>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</si>
  <si>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</si>
  <si>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</si>
  <si>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</si>
  <si>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</si>
  <si>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</si>
  <si>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</si>
  <si>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</si>
  <si>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</si>
  <si>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</si>
  <si>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</si>
  <si>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</si>
  <si>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</si>
  <si>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</si>
  <si>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</si>
  <si>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</si>
  <si>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</si>
  <si>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</si>
  <si>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</si>
  <si>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</si>
  <si>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</si>
  <si>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</si>
  <si>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</si>
  <si>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</si>
  <si>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</si>
  <si>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</si>
  <si>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</si>
  <si>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</si>
  <si>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</si>
  <si>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</si>
  <si>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</si>
  <si>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</si>
  <si>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</si>
  <si>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</si>
  <si>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</si>
  <si>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</si>
  <si>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</si>
  <si>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</si>
  <si>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病院</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</si>
  <si>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</si>
  <si>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</si>
  <si>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</si>
  <si>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</si>
  <si>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</si>
  <si>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</si>
  <si>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</si>
  <si>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</si>
  <si>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</si>
  <si>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</si>
  <si>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</si>
  <si>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</si>
  <si>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</si>
  <si>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</si>
  <si>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</si>
  <si>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</si>
  <si>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</si>
  <si>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</si>
  <si>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</si>
  <si>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</si>
  <si>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</si>
  <si>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</si>
  <si>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</si>
  <si>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</si>
  <si>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</si>
  <si>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福井県越前市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</si>
  <si>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</si>
  <si>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</si>
  <si>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</si>
  <si>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</si>
  <si>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</si>
  <si>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</si>
  <si>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</si>
  <si>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</si>
  <si>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</si>
  <si>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</si>
  <si>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</si>
  <si>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</si>
  <si>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</si>
  <si>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</si>
  <si>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</si>
  <si>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</si>
  <si>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</si>
  <si>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</si>
  <si>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</si>
  <si>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</si>
  <si>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</si>
  <si>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</si>
  <si>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</si>
  <si>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</si>
  <si>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</si>
  <si>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</si>
  <si>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</si>
  <si>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</si>
  <si>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</si>
  <si>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</si>
  <si>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</si>
  <si>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</si>
  <si>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</si>
  <si>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</si>
  <si>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</si>
  <si>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</si>
  <si>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</si>
  <si>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水道事業</t>
    <phoneticPr fontId="5"/>
  </si>
  <si>
    <t>法適用企業</t>
    <phoneticPr fontId="5"/>
  </si>
  <si>
    <t>工業用水道事業</t>
    <phoneticPr fontId="5"/>
  </si>
  <si>
    <t>法適用企業</t>
    <phoneticPr fontId="5"/>
  </si>
  <si>
    <t>下水道事業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</si>
  <si>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</si>
  <si>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</si>
  <si>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</si>
  <si>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</si>
  <si>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</si>
  <si>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</si>
  <si>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</si>
  <si>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</si>
  <si>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</si>
  <si>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</si>
  <si>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</si>
  <si>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</si>
  <si>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</si>
  <si>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</si>
  <si>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</si>
  <si>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</si>
  <si>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</si>
  <si>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</si>
  <si>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</si>
  <si>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</si>
  <si>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</si>
  <si>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</si>
  <si>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</si>
  <si>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</si>
  <si>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</si>
  <si>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</si>
  <si>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</si>
  <si>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</si>
  <si>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</si>
  <si>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</si>
  <si>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</si>
  <si>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</si>
  <si>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</si>
  <si>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</si>
  <si>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</si>
  <si>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</si>
  <si>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</si>
  <si>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</si>
  <si>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</si>
  <si>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</si>
  <si>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</si>
  <si>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</si>
  <si>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</si>
  <si>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</si>
  <si>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</si>
  <si>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</si>
  <si>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</si>
  <si>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</si>
  <si>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</si>
  <si>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</si>
  <si>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</si>
  <si>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</si>
  <si>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</si>
  <si>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</si>
  <si>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</si>
  <si>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</si>
  <si>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</si>
  <si>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</si>
  <si>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</si>
  <si>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</si>
  <si>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</si>
  <si>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</si>
  <si>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</si>
  <si>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</si>
  <si>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</si>
  <si>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</si>
  <si>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</si>
  <si>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</si>
  <si>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</si>
  <si>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</si>
  <si>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</si>
  <si>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</si>
  <si>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</si>
  <si>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</si>
  <si>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</si>
  <si>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</si>
  <si>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</si>
  <si>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</si>
  <si>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</si>
  <si>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</si>
  <si>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工業用水道事業会計</t>
    <phoneticPr fontId="5"/>
  </si>
  <si>
    <t>(Ｆ)</t>
    <phoneticPr fontId="5"/>
  </si>
  <si>
    <t>介護保険</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</si>
  <si>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</si>
  <si>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</si>
  <si>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</si>
  <si>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</si>
  <si>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</si>
  <si>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</si>
  <si>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</si>
  <si>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</si>
  <si>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</si>
  <si>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</si>
  <si>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</si>
  <si>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</si>
  <si>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</si>
  <si>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</si>
  <si>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</si>
  <si>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</si>
  <si>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</si>
  <si>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</si>
  <si>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</si>
  <si>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</si>
  <si>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</si>
  <si>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</si>
  <si>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</si>
  <si>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</si>
  <si>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</si>
  <si>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</si>
  <si>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</si>
  <si>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</si>
  <si>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</si>
  <si>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</si>
  <si>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</si>
  <si>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</si>
  <si>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</si>
  <si>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</si>
  <si>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</si>
  <si>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</si>
  <si>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</si>
  <si>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</si>
  <si>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</si>
  <si>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</si>
  <si>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</si>
  <si>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</si>
  <si>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</si>
  <si>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</si>
  <si>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</si>
  <si>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</si>
  <si>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</si>
  <si>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</si>
  <si>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</si>
  <si>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</si>
  <si>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</si>
  <si>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</si>
  <si>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</si>
  <si>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</si>
  <si>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</si>
  <si>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</si>
  <si>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</si>
  <si>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</si>
  <si>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</si>
  <si>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</si>
  <si>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</si>
  <si>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</si>
  <si>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</si>
  <si>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</si>
  <si>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</si>
  <si>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</si>
  <si>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</si>
  <si>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</si>
  <si>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</si>
  <si>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</si>
  <si>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</si>
  <si>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</si>
  <si>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</si>
  <si>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</si>
  <si>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</si>
  <si>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</si>
  <si>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</si>
  <si>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</si>
  <si>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</si>
  <si>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</si>
  <si>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</si>
  <si>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</si>
  <si>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</si>
  <si>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</si>
  <si>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2.34</t>
  </si>
  <si>
    <t>▲ 1.04</t>
  </si>
  <si>
    <t>▲ 0.27</t>
  </si>
  <si>
    <t>水道事業</t>
  </si>
  <si>
    <t>一般会計</t>
  </si>
  <si>
    <t>下水道事業</t>
  </si>
  <si>
    <t>▲ 1.65</t>
  </si>
  <si>
    <t>介護保険</t>
  </si>
  <si>
    <t>工業用水道事業</t>
  </si>
  <si>
    <t>国民健康保険</t>
  </si>
  <si>
    <t>後期高齢者医療</t>
  </si>
  <si>
    <t>その他会計（赤字）</t>
  </si>
  <si>
    <t>▲ 0.13</t>
  </si>
  <si>
    <t>その他会計（黒字）</t>
  </si>
  <si>
    <t>（百万円）</t>
    <phoneticPr fontId="5"/>
  </si>
  <si>
    <t>H28末</t>
    <phoneticPr fontId="5"/>
  </si>
  <si>
    <t>H29末</t>
    <phoneticPr fontId="5"/>
  </si>
  <si>
    <t>H30末</t>
    <phoneticPr fontId="5"/>
  </si>
  <si>
    <t>R01末</t>
    <phoneticPr fontId="5"/>
  </si>
  <si>
    <t>R02末</t>
    <phoneticPr fontId="5"/>
  </si>
  <si>
    <t>タケフ都市開発</t>
    <rPh sb="3" eb="5">
      <t>トシ</t>
    </rPh>
    <rPh sb="5" eb="7">
      <t>カイハツ</t>
    </rPh>
    <phoneticPr fontId="2"/>
  </si>
  <si>
    <t>丹南ケーブルテレビ㈱</t>
    <rPh sb="0" eb="2">
      <t>タンナン</t>
    </rPh>
    <phoneticPr fontId="2"/>
  </si>
  <si>
    <t>武生駅北パーキング㈱</t>
    <rPh sb="0" eb="2">
      <t>タケフ</t>
    </rPh>
    <rPh sb="2" eb="3">
      <t>エキ</t>
    </rPh>
    <rPh sb="3" eb="4">
      <t>キタ</t>
    </rPh>
    <phoneticPr fontId="2"/>
  </si>
  <si>
    <t>越前市文化振興・施設管理事業団</t>
    <rPh sb="0" eb="3">
      <t>エチゼンシ</t>
    </rPh>
    <rPh sb="3" eb="5">
      <t>ブンカ</t>
    </rPh>
    <rPh sb="5" eb="7">
      <t>シンコウ</t>
    </rPh>
    <rPh sb="8" eb="10">
      <t>シセツ</t>
    </rPh>
    <rPh sb="10" eb="12">
      <t>カンリ</t>
    </rPh>
    <rPh sb="12" eb="15">
      <t>ジギョウダン</t>
    </rPh>
    <phoneticPr fontId="2"/>
  </si>
  <si>
    <t>まちづくり武生㈱</t>
    <rPh sb="5" eb="7">
      <t>タケフ</t>
    </rPh>
    <phoneticPr fontId="2"/>
  </si>
  <si>
    <t>-</t>
    <phoneticPr fontId="2"/>
  </si>
  <si>
    <t>(まちづくり事業基金(R03年度末現在))</t>
    <rPh sb="6" eb="8">
      <t>ジギョウ</t>
    </rPh>
    <rPh sb="8" eb="10">
      <t>キキン</t>
    </rPh>
    <phoneticPr fontId="5"/>
  </si>
  <si>
    <t>(社会基盤整備基金(R03年度末現在))</t>
    <rPh sb="1" eb="3">
      <t>シャカイ</t>
    </rPh>
    <rPh sb="3" eb="5">
      <t>キバン</t>
    </rPh>
    <rPh sb="5" eb="7">
      <t>セイビ</t>
    </rPh>
    <rPh sb="7" eb="9">
      <t>キキン</t>
    </rPh>
    <phoneticPr fontId="5"/>
  </si>
  <si>
    <t>(福祉基金(R03年度末現在))</t>
    <rPh sb="1" eb="3">
      <t>フクシ</t>
    </rPh>
    <rPh sb="3" eb="5">
      <t>キキン</t>
    </rPh>
    <phoneticPr fontId="5"/>
  </si>
  <si>
    <t>(中小企業等経営安定対策利子補給基金(R03年度末現在))</t>
    <rPh sb="1" eb="3">
      <t>チュウショウ</t>
    </rPh>
    <rPh sb="3" eb="5">
      <t>キギョウ</t>
    </rPh>
    <rPh sb="5" eb="6">
      <t>トウ</t>
    </rPh>
    <rPh sb="6" eb="8">
      <t>ケイエイ</t>
    </rPh>
    <rPh sb="8" eb="10">
      <t>アンテイ</t>
    </rPh>
    <rPh sb="10" eb="12">
      <t>タイサク</t>
    </rPh>
    <rPh sb="12" eb="14">
      <t>リシ</t>
    </rPh>
    <rPh sb="14" eb="16">
      <t>ホキュウ</t>
    </rPh>
    <rPh sb="16" eb="18">
      <t>キキン</t>
    </rPh>
    <phoneticPr fontId="5"/>
  </si>
  <si>
    <t>(国際交流基金(R03年度末現在))</t>
    <rPh sb="1" eb="3">
      <t>コクサイ</t>
    </rPh>
    <rPh sb="3" eb="5">
      <t>コウリュウ</t>
    </rPh>
    <rPh sb="5" eb="7">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</si>
  <si>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</si>
  <si>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</si>
  <si>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</si>
  <si>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べて高い水準にある一方、有形固定資産減価償却率は類似団体よりも低い水準で推移している。一方で、公民館や児童館の減価償却率は類似団体よりも高い水準であることから「教育施設等長寿命化方針」に基づき、施設の集約化、長寿命化、除却等を計画的に実施している。施設の集約化や長寿命化事業実施に伴う地方債の発行により将来負担比率は引き続き高い水準となることが見込まれるが、施設の集約化等が進むことで、今後は公共施設等の維持管理に要する経費が減少することが見込まれる。</t>
    <rPh sb="57" eb="59">
      <t>イッポウ</t>
    </rPh>
    <rPh sb="61" eb="64">
      <t>コウミンカン</t>
    </rPh>
    <rPh sb="65" eb="68">
      <t>ジドウカン</t>
    </rPh>
    <rPh sb="69" eb="71">
      <t>ゲンカ</t>
    </rPh>
    <rPh sb="71" eb="73">
      <t>ショウキャク</t>
    </rPh>
    <rPh sb="73" eb="74">
      <t>リツ</t>
    </rPh>
    <rPh sb="75" eb="77">
      <t>ルイジ</t>
    </rPh>
    <rPh sb="77" eb="79">
      <t>ダンタイ</t>
    </rPh>
    <rPh sb="82" eb="83">
      <t>タカ</t>
    </rPh>
    <rPh sb="84" eb="86">
      <t>スイジュン</t>
    </rPh>
    <rPh sb="94" eb="96">
      <t>キョウイク</t>
    </rPh>
    <rPh sb="96" eb="98">
      <t>シセツ</t>
    </rPh>
    <rPh sb="98" eb="99">
      <t>ナド</t>
    </rPh>
    <rPh sb="99" eb="100">
      <t>チョウ</t>
    </rPh>
    <rPh sb="100" eb="103">
      <t>ジュミョウカ</t>
    </rPh>
    <rPh sb="103" eb="105">
      <t>ホウシン</t>
    </rPh>
    <rPh sb="107" eb="108">
      <t>モト</t>
    </rPh>
    <rPh sb="111" eb="113">
      <t>シセツ</t>
    </rPh>
    <rPh sb="114" eb="117">
      <t>シュウヤクカ</t>
    </rPh>
    <rPh sb="118" eb="119">
      <t>チョウ</t>
    </rPh>
    <rPh sb="119" eb="122">
      <t>ジュミョウカ</t>
    </rPh>
    <rPh sb="123" eb="125">
      <t>ジョキャク</t>
    </rPh>
    <rPh sb="125" eb="126">
      <t>ナド</t>
    </rPh>
    <rPh sb="127" eb="130">
      <t>ケイカクテキ</t>
    </rPh>
    <rPh sb="131" eb="133">
      <t>ジッシ</t>
    </rPh>
    <rPh sb="138" eb="140">
      <t>シセツ</t>
    </rPh>
    <rPh sb="141" eb="144">
      <t>シュウヤクカ</t>
    </rPh>
    <rPh sb="145" eb="146">
      <t>チョウ</t>
    </rPh>
    <rPh sb="146" eb="149">
      <t>ジュミョウカ</t>
    </rPh>
    <rPh sb="149" eb="151">
      <t>ジギョウ</t>
    </rPh>
    <rPh sb="151" eb="153">
      <t>ジッシ</t>
    </rPh>
    <rPh sb="154" eb="155">
      <t>トモナ</t>
    </rPh>
    <rPh sb="160" eb="162">
      <t>ハッコウ</t>
    </rPh>
    <rPh sb="169" eb="171">
      <t>ヒリツ</t>
    </rPh>
    <rPh sb="172" eb="173">
      <t>ヒ</t>
    </rPh>
    <rPh sb="174" eb="175">
      <t>ツヅ</t>
    </rPh>
    <rPh sb="176" eb="177">
      <t>タカ</t>
    </rPh>
    <rPh sb="178" eb="180">
      <t>スイジュン</t>
    </rPh>
    <rPh sb="186" eb="188">
      <t>ミコ</t>
    </rPh>
    <rPh sb="196" eb="198">
      <t>シュウヤク</t>
    </rPh>
    <rPh sb="199" eb="200">
      <t>ナド</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</si>
  <si>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</si>
  <si>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</si>
  <si>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</si>
  <si>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</si>
  <si>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</si>
  <si>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</si>
  <si>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と比較して高い水準にある。主な要因としては、庁舎や体育館、中央公園エリアの整備、南越清掃組合新ごみ処理施設など大規模建設事業に対し、地方債を発行したことが挙げられる。令和2年度から地方債の発行額が元金償還額を超えないよう新規発行を抑制し、財政健全化に努めている。</t>
    <rPh sb="77" eb="79">
      <t>キボ</t>
    </rPh>
    <rPh sb="79" eb="81">
      <t>ケンセツ</t>
    </rPh>
    <rPh sb="140" eb="142">
      <t>ザイセイ</t>
    </rPh>
    <rPh sb="142" eb="145">
      <t>ケンゼンカ</t>
    </rPh>
    <rPh sb="146" eb="147">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</si>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</sst>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C1D9E01-4CA1-4E4E-ADD7-52EA0263772C}"/>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B80C6B5E-CE92-4063-A196-FF01105B867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5308-4EB3-9E84-CDDE241649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75179</c:v>
                </c:pt>
                <c:pt idx="1">
                  <c:v>76223</c:v>
                </c:pt>
                <c:pt idx="2">
                  <c:v>92085</c:v>
                </c:pt>
                <c:pt idx="3">
                  <c:v>48975</c:v>
                </c:pt>
                <c:pt idx="4">
                  <c:v>61859</c:v>
                </c:pt>
              </c:numCache>
            </c:numRef>
          </c:val>
          <c:smooth val="0"/>
          <c:extLst>
            <c:ext xmlns:c16="http://schemas.microsoft.com/office/drawing/2014/chart" uri="{C3380CC4-5D6E-409C-BE32-E72D297353CC}">
              <c16:uniqueId val="{00000001-5308-4EB3-9E84-CDDE2416498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5.86</c:v>
                </c:pt>
                <c:pt idx="1">
                  <c:v>3.87</c:v>
                </c:pt>
                <c:pt idx="2">
                  <c:v>5.29</c:v>
                </c:pt>
                <c:pt idx="3">
                  <c:v>4.46</c:v>
                </c:pt>
                <c:pt idx="4">
                  <c:v>4.67</c:v>
                </c:pt>
              </c:numCache>
            </c:numRef>
          </c:val>
          <c:extLst>
            <c:ext xmlns:c16="http://schemas.microsoft.com/office/drawing/2014/chart" uri="{C3380CC4-5D6E-409C-BE32-E72D297353CC}">
              <c16:uniqueId val="{00000000-7D5F-467F-9046-3D68F4D1CC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12.47</c:v>
                </c:pt>
                <c:pt idx="1">
                  <c:v>13.64</c:v>
                </c:pt>
                <c:pt idx="2">
                  <c:v>12.53</c:v>
                </c:pt>
                <c:pt idx="3">
                  <c:v>12.65</c:v>
                </c:pt>
                <c:pt idx="4">
                  <c:v>13.26</c:v>
                </c:pt>
              </c:numCache>
            </c:numRef>
          </c:val>
          <c:extLst>
            <c:ext xmlns:c16="http://schemas.microsoft.com/office/drawing/2014/chart" uri="{C3380CC4-5D6E-409C-BE32-E72D297353CC}">
              <c16:uniqueId val="{00000001-7D5F-467F-9046-3D68F4D1CC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-2.34</c:v>
                </c:pt>
                <c:pt idx="1">
                  <c:v>-1.04</c:v>
                </c:pt>
                <c:pt idx="2">
                  <c:v>0.48</c:v>
                </c:pt>
                <c:pt idx="3">
                  <c:v>-0.27</c:v>
                </c:pt>
                <c:pt idx="4">
                  <c:v>1.58</c:v>
                </c:pt>
              </c:numCache>
            </c:numRef>
          </c:val>
          <c:smooth val="0"/>
          <c:extLst>
            <c:ext xmlns:c16="http://schemas.microsoft.com/office/drawing/2014/chart" uri="{C3380CC4-5D6E-409C-BE32-E72D297353CC}">
              <c16:uniqueId val="{00000002-7D5F-467F-9046-3D68F4D1CC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35BB-4034-8244-71E2E5E4BD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0.13</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35BB-4034-8244-71E2E5E4BD7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5BB-4034-8244-71E2E5E4BD75}"/>
            </c:ext>
          </c:extLst>
        </c:ser>
        <c:ser>
          <c:idx val="3"/>
          <c:order val="3"/>
          <c:tx>
            <c:strRef>
              <c:f>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5BB-4034-8244-71E2E5E4BD75}"/>
            </c:ext>
          </c:extLst>
        </c:ser>
        <c:ser>
          <c:idx val="4"/>
          <c:order val="4"/>
          <c:tx>
            <c:strRef>
              <c:f>データシート!$A$31</c:f>
              <c:strCache>
                <c:ptCount val="1"/>
                <c:pt idx="0">
                  <c:v>国民健康保険</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0.76</c:v>
                </c:pt>
                <c:pt idx="2">
                  <c:v>#N/A</c:v>
                </c:pt>
                <c:pt idx="3">
                  <c:v>0.65</c:v>
                </c:pt>
                <c:pt idx="4">
                  <c:v>#N/A</c:v>
                </c:pt>
                <c:pt idx="5">
                  <c:v>0.32</c:v>
                </c:pt>
                <c:pt idx="6">
                  <c:v>#N/A</c:v>
                </c:pt>
                <c:pt idx="7">
                  <c:v>0.67</c:v>
                </c:pt>
                <c:pt idx="8">
                  <c:v>#N/A</c:v>
                </c:pt>
                <c:pt idx="9">
                  <c:v>0.4</c:v>
                </c:pt>
              </c:numCache>
            </c:numRef>
          </c:val>
          <c:extLst>
            <c:ext xmlns:c16="http://schemas.microsoft.com/office/drawing/2014/chart" uri="{C3380CC4-5D6E-409C-BE32-E72D297353CC}">
              <c16:uniqueId val="{00000004-35BB-4034-8244-71E2E5E4BD75}"/>
            </c:ext>
          </c:extLst>
        </c:ser>
        <c:ser>
          <c:idx val="5"/>
          <c:order val="5"/>
          <c:tx>
            <c:strRef>
              <c:f>データシート!$A$32</c:f>
              <c:strCache>
                <c:ptCount val="1"/>
                <c:pt idx="0">
                  <c:v>工業用水道事業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1.03</c:v>
                </c:pt>
                <c:pt idx="2">
                  <c:v>#N/A</c:v>
                </c:pt>
                <c:pt idx="3">
                  <c:v>1.0900000000000001</c:v>
                </c:pt>
                <c:pt idx="4">
                  <c:v>#N/A</c:v>
                </c:pt>
                <c:pt idx="5">
                  <c:v>2</c:v>
                </c:pt>
                <c:pt idx="6">
                  <c:v>#N/A</c:v>
                </c:pt>
                <c:pt idx="7">
                  <c:v>1.44</c:v>
                </c:pt>
                <c:pt idx="8">
                  <c:v>#N/A</c:v>
                </c:pt>
                <c:pt idx="9">
                  <c:v>0.51</c:v>
                </c:pt>
              </c:numCache>
            </c:numRef>
          </c:val>
          <c:extLst>
            <c:ext xmlns:c16="http://schemas.microsoft.com/office/drawing/2014/chart" uri="{C3380CC4-5D6E-409C-BE32-E72D297353CC}">
              <c16:uniqueId val="{00000005-35BB-4034-8244-71E2E5E4BD75}"/>
            </c:ext>
          </c:extLst>
        </c:ser>
        <c:ser>
          <c:idx val="6"/>
          <c:order val="6"/>
          <c:tx>
            <c:strRef>
              <c:f>データシート!$A$33</c:f>
              <c:strCache>
                <c:ptCount val="1"/>
                <c:pt idx="0">
                  <c:v>介護保険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0.61</c:v>
                </c:pt>
                <c:pt idx="2">
                  <c:v>#N/A</c:v>
                </c:pt>
                <c:pt idx="3">
                  <c:v>0.76</c:v>
                </c:pt>
                <c:pt idx="4">
                  <c:v>#N/A</c:v>
                </c:pt>
                <c:pt idx="5">
                  <c:v>0.31</c:v>
                </c:pt>
                <c:pt idx="6">
                  <c:v>#N/A</c:v>
                </c:pt>
                <c:pt idx="7">
                  <c:v>0.56000000000000005</c:v>
                </c:pt>
                <c:pt idx="8">
                  <c:v>#N/A</c:v>
                </c:pt>
                <c:pt idx="9">
                  <c:v>0.75</c:v>
                </c:pt>
              </c:numCache>
            </c:numRef>
          </c:val>
          <c:extLst>
            <c:ext xmlns:c16="http://schemas.microsoft.com/office/drawing/2014/chart" uri="{C3380CC4-5D6E-409C-BE32-E72D297353CC}">
              <c16:uniqueId val="{00000006-35BB-4034-8244-71E2E5E4BD75}"/>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1.65</c:v>
                </c:pt>
                <c:pt idx="5">
                  <c:v>#N/A</c:v>
                </c:pt>
                <c:pt idx="6">
                  <c:v>#N/A</c:v>
                </c:pt>
                <c:pt idx="7">
                  <c:v>2.4500000000000002</c:v>
                </c:pt>
                <c:pt idx="8">
                  <c:v>#N/A</c:v>
                </c:pt>
                <c:pt idx="9">
                  <c:v>2.69</c:v>
                </c:pt>
              </c:numCache>
            </c:numRef>
          </c:val>
          <c:extLst>
            <c:ext xmlns:c16="http://schemas.microsoft.com/office/drawing/2014/chart" uri="{C3380CC4-5D6E-409C-BE32-E72D297353CC}">
              <c16:uniqueId val="{00000007-35BB-4034-8244-71E2E5E4BD7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5.85</c:v>
                </c:pt>
                <c:pt idx="2">
                  <c:v>#N/A</c:v>
                </c:pt>
                <c:pt idx="3">
                  <c:v>3.86</c:v>
                </c:pt>
                <c:pt idx="4">
                  <c:v>#N/A</c:v>
                </c:pt>
                <c:pt idx="5">
                  <c:v>5.28</c:v>
                </c:pt>
                <c:pt idx="6">
                  <c:v>#N/A</c:v>
                </c:pt>
                <c:pt idx="7">
                  <c:v>4.46</c:v>
                </c:pt>
                <c:pt idx="8">
                  <c:v>#N/A</c:v>
                </c:pt>
                <c:pt idx="9">
                  <c:v>4.67</c:v>
                </c:pt>
              </c:numCache>
            </c:numRef>
          </c:val>
          <c:extLst>
            <c:ext xmlns:c16="http://schemas.microsoft.com/office/drawing/2014/chart" uri="{C3380CC4-5D6E-409C-BE32-E72D297353CC}">
              <c16:uniqueId val="{00000008-35BB-4034-8244-71E2E5E4BD75}"/>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14.08</c:v>
                </c:pt>
                <c:pt idx="2">
                  <c:v>#N/A</c:v>
                </c:pt>
                <c:pt idx="3">
                  <c:v>14.72</c:v>
                </c:pt>
                <c:pt idx="4">
                  <c:v>#N/A</c:v>
                </c:pt>
                <c:pt idx="5">
                  <c:v>13.48</c:v>
                </c:pt>
                <c:pt idx="6">
                  <c:v>#N/A</c:v>
                </c:pt>
                <c:pt idx="7">
                  <c:v>9.89</c:v>
                </c:pt>
                <c:pt idx="8">
                  <c:v>#N/A</c:v>
                </c:pt>
                <c:pt idx="9">
                  <c:v>10.72</c:v>
                </c:pt>
              </c:numCache>
            </c:numRef>
          </c:val>
          <c:extLst>
            <c:ext xmlns:c16="http://schemas.microsoft.com/office/drawing/2014/chart" uri="{C3380CC4-5D6E-409C-BE32-E72D297353CC}">
              <c16:uniqueId val="{00000009-35BB-4034-8244-71E2E5E4BD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4003</c:v>
                </c:pt>
                <c:pt idx="5">
                  <c:v>4013</c:v>
                </c:pt>
                <c:pt idx="8">
                  <c:v>3990</c:v>
                </c:pt>
                <c:pt idx="11">
                  <c:v>4001</c:v>
                </c:pt>
                <c:pt idx="14">
                  <c:v>4012</c:v>
                </c:pt>
              </c:numCache>
            </c:numRef>
          </c:val>
          <c:extLst>
            <c:ext xmlns:c16="http://schemas.microsoft.com/office/drawing/2014/chart" uri="{C3380CC4-5D6E-409C-BE32-E72D297353CC}">
              <c16:uniqueId val="{00000000-582A-49D0-B3B4-2F560CFC8F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2A-49D0-B3B4-2F560CFC8F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341</c:v>
                </c:pt>
                <c:pt idx="3">
                  <c:v>340</c:v>
                </c:pt>
                <c:pt idx="6">
                  <c:v>340</c:v>
                </c:pt>
                <c:pt idx="9">
                  <c:v>339</c:v>
                </c:pt>
                <c:pt idx="12">
                  <c:v>156</c:v>
                </c:pt>
              </c:numCache>
            </c:numRef>
          </c:val>
          <c:extLst>
            <c:ext xmlns:c16="http://schemas.microsoft.com/office/drawing/2014/chart" uri="{C3380CC4-5D6E-409C-BE32-E72D297353CC}">
              <c16:uniqueId val="{00000002-582A-49D0-B3B4-2F560CFC8F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381</c:v>
                </c:pt>
                <c:pt idx="3">
                  <c:v>404</c:v>
                </c:pt>
                <c:pt idx="6">
                  <c:v>364</c:v>
                </c:pt>
                <c:pt idx="9">
                  <c:v>258</c:v>
                </c:pt>
                <c:pt idx="12">
                  <c:v>264</c:v>
                </c:pt>
              </c:numCache>
            </c:numRef>
          </c:val>
          <c:extLst>
            <c:ext xmlns:c16="http://schemas.microsoft.com/office/drawing/2014/chart" uri="{C3380CC4-5D6E-409C-BE32-E72D297353CC}">
              <c16:uniqueId val="{00000003-582A-49D0-B3B4-2F560CFC8F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1080</c:v>
                </c:pt>
                <c:pt idx="3">
                  <c:v>1198</c:v>
                </c:pt>
                <c:pt idx="6">
                  <c:v>1223</c:v>
                </c:pt>
                <c:pt idx="9">
                  <c:v>1122</c:v>
                </c:pt>
                <c:pt idx="12">
                  <c:v>1193</c:v>
                </c:pt>
              </c:numCache>
            </c:numRef>
          </c:val>
          <c:extLst>
            <c:ext xmlns:c16="http://schemas.microsoft.com/office/drawing/2014/chart" uri="{C3380CC4-5D6E-409C-BE32-E72D297353CC}">
              <c16:uniqueId val="{00000004-582A-49D0-B3B4-2F560CFC8F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2A-49D0-B3B4-2F560CFC8F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2A-49D0-B3B4-2F560CFC8F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4046</c:v>
                </c:pt>
                <c:pt idx="3">
                  <c:v>4010</c:v>
                </c:pt>
                <c:pt idx="6">
                  <c:v>3951</c:v>
                </c:pt>
                <c:pt idx="9">
                  <c:v>3946</c:v>
                </c:pt>
                <c:pt idx="12">
                  <c:v>4077</c:v>
                </c:pt>
              </c:numCache>
            </c:numRef>
          </c:val>
          <c:extLst>
            <c:ext xmlns:c16="http://schemas.microsoft.com/office/drawing/2014/chart" uri="{C3380CC4-5D6E-409C-BE32-E72D297353CC}">
              <c16:uniqueId val="{00000007-582A-49D0-B3B4-2F560CFC8FC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1845</c:v>
                </c:pt>
                <c:pt idx="2">
                  <c:v>#N/A</c:v>
                </c:pt>
                <c:pt idx="3">
                  <c:v>#N/A</c:v>
                </c:pt>
                <c:pt idx="4">
                  <c:v>1939</c:v>
                </c:pt>
                <c:pt idx="5">
                  <c:v>#N/A</c:v>
                </c:pt>
                <c:pt idx="6">
                  <c:v>#N/A</c:v>
                </c:pt>
                <c:pt idx="7">
                  <c:v>1888</c:v>
                </c:pt>
                <c:pt idx="8">
                  <c:v>#N/A</c:v>
                </c:pt>
                <c:pt idx="9">
                  <c:v>#N/A</c:v>
                </c:pt>
                <c:pt idx="10">
                  <c:v>1664</c:v>
                </c:pt>
                <c:pt idx="11">
                  <c:v>#N/A</c:v>
                </c:pt>
                <c:pt idx="12">
                  <c:v>#N/A</c:v>
                </c:pt>
                <c:pt idx="13">
                  <c:v>1678</c:v>
                </c:pt>
                <c:pt idx="14">
                  <c:v>#N/A</c:v>
                </c:pt>
              </c:numCache>
            </c:numRef>
          </c:val>
          <c:smooth val="0"/>
          <c:extLst>
            <c:ext xmlns:c16="http://schemas.microsoft.com/office/drawing/2014/chart" uri="{C3380CC4-5D6E-409C-BE32-E72D297353CC}">
              <c16:uniqueId val="{00000008-582A-49D0-B3B4-2F560CFC8FC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42069</c:v>
                </c:pt>
                <c:pt idx="5">
                  <c:v>42506</c:v>
                </c:pt>
                <c:pt idx="8">
                  <c:v>44043</c:v>
                </c:pt>
                <c:pt idx="11">
                  <c:v>44382</c:v>
                </c:pt>
                <c:pt idx="14">
                  <c:v>44021</c:v>
                </c:pt>
              </c:numCache>
            </c:numRef>
          </c:val>
          <c:extLst>
            <c:ext xmlns:c16="http://schemas.microsoft.com/office/drawing/2014/chart" uri="{C3380CC4-5D6E-409C-BE32-E72D297353CC}">
              <c16:uniqueId val="{00000000-F86F-4838-9554-860E173941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8467</c:v>
                </c:pt>
                <c:pt idx="5">
                  <c:v>8803</c:v>
                </c:pt>
                <c:pt idx="8">
                  <c:v>8254</c:v>
                </c:pt>
                <c:pt idx="11">
                  <c:v>8073</c:v>
                </c:pt>
                <c:pt idx="14">
                  <c:v>7820</c:v>
                </c:pt>
              </c:numCache>
            </c:numRef>
          </c:val>
          <c:extLst>
            <c:ext xmlns:c16="http://schemas.microsoft.com/office/drawing/2014/chart" uri="{C3380CC4-5D6E-409C-BE32-E72D297353CC}">
              <c16:uniqueId val="{00000001-F86F-4838-9554-860E173941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5549</c:v>
                </c:pt>
                <c:pt idx="5">
                  <c:v>5398</c:v>
                </c:pt>
                <c:pt idx="8">
                  <c:v>4374</c:v>
                </c:pt>
                <c:pt idx="11">
                  <c:v>4284</c:v>
                </c:pt>
                <c:pt idx="14">
                  <c:v>4600</c:v>
                </c:pt>
              </c:numCache>
            </c:numRef>
          </c:val>
          <c:extLst>
            <c:ext xmlns:c16="http://schemas.microsoft.com/office/drawing/2014/chart" uri="{C3380CC4-5D6E-409C-BE32-E72D297353CC}">
              <c16:uniqueId val="{00000002-F86F-4838-9554-860E173941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6F-4838-9554-860E173941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6F-4838-9554-860E173941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6F-4838-9554-860E173941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4400</c:v>
                </c:pt>
                <c:pt idx="3">
                  <c:v>3898</c:v>
                </c:pt>
                <c:pt idx="6">
                  <c:v>3674</c:v>
                </c:pt>
                <c:pt idx="9">
                  <c:v>3841</c:v>
                </c:pt>
                <c:pt idx="12">
                  <c:v>3792</c:v>
                </c:pt>
              </c:numCache>
            </c:numRef>
          </c:val>
          <c:extLst>
            <c:ext xmlns:c16="http://schemas.microsoft.com/office/drawing/2014/chart" uri="{C3380CC4-5D6E-409C-BE32-E72D297353CC}">
              <c16:uniqueId val="{00000006-F86F-4838-9554-860E173941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2160</c:v>
                </c:pt>
                <c:pt idx="3">
                  <c:v>2048</c:v>
                </c:pt>
                <c:pt idx="6">
                  <c:v>2954</c:v>
                </c:pt>
                <c:pt idx="9">
                  <c:v>6748</c:v>
                </c:pt>
                <c:pt idx="12">
                  <c:v>6613</c:v>
                </c:pt>
              </c:numCache>
            </c:numRef>
          </c:val>
          <c:extLst>
            <c:ext xmlns:c16="http://schemas.microsoft.com/office/drawing/2014/chart" uri="{C3380CC4-5D6E-409C-BE32-E72D297353CC}">
              <c16:uniqueId val="{00000007-F86F-4838-9554-860E173941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18141</c:v>
                </c:pt>
                <c:pt idx="3">
                  <c:v>18740</c:v>
                </c:pt>
                <c:pt idx="6">
                  <c:v>18671</c:v>
                </c:pt>
                <c:pt idx="9">
                  <c:v>18265</c:v>
                </c:pt>
                <c:pt idx="12">
                  <c:v>17878</c:v>
                </c:pt>
              </c:numCache>
            </c:numRef>
          </c:val>
          <c:extLst>
            <c:ext xmlns:c16="http://schemas.microsoft.com/office/drawing/2014/chart" uri="{C3380CC4-5D6E-409C-BE32-E72D297353CC}">
              <c16:uniqueId val="{00000008-F86F-4838-9554-860E173941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3532</c:v>
                </c:pt>
                <c:pt idx="3">
                  <c:v>2880</c:v>
                </c:pt>
                <c:pt idx="6">
                  <c:v>3662</c:v>
                </c:pt>
                <c:pt idx="9">
                  <c:v>3119</c:v>
                </c:pt>
                <c:pt idx="12">
                  <c:v>2944</c:v>
                </c:pt>
              </c:numCache>
            </c:numRef>
          </c:val>
          <c:extLst>
            <c:ext xmlns:c16="http://schemas.microsoft.com/office/drawing/2014/chart" uri="{C3380CC4-5D6E-409C-BE32-E72D297353CC}">
              <c16:uniqueId val="{00000009-F86F-4838-9554-860E173941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44528</c:v>
                </c:pt>
                <c:pt idx="3">
                  <c:v>46434</c:v>
                </c:pt>
                <c:pt idx="6">
                  <c:v>48314</c:v>
                </c:pt>
                <c:pt idx="9">
                  <c:v>47082</c:v>
                </c:pt>
                <c:pt idx="12">
                  <c:v>46195</c:v>
                </c:pt>
              </c:numCache>
            </c:numRef>
          </c:val>
          <c:extLst>
            <c:ext xmlns:c16="http://schemas.microsoft.com/office/drawing/2014/chart" uri="{C3380CC4-5D6E-409C-BE32-E72D297353CC}">
              <c16:uniqueId val="{0000000A-F86F-4838-9554-860E1739419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16676</c:v>
                </c:pt>
                <c:pt idx="2">
                  <c:v>#N/A</c:v>
                </c:pt>
                <c:pt idx="3">
                  <c:v>#N/A</c:v>
                </c:pt>
                <c:pt idx="4">
                  <c:v>17293</c:v>
                </c:pt>
                <c:pt idx="5">
                  <c:v>#N/A</c:v>
                </c:pt>
                <c:pt idx="6">
                  <c:v>#N/A</c:v>
                </c:pt>
                <c:pt idx="7">
                  <c:v>20604</c:v>
                </c:pt>
                <c:pt idx="8">
                  <c:v>#N/A</c:v>
                </c:pt>
                <c:pt idx="9">
                  <c:v>#N/A</c:v>
                </c:pt>
                <c:pt idx="10">
                  <c:v>22316</c:v>
                </c:pt>
                <c:pt idx="11">
                  <c:v>#N/A</c:v>
                </c:pt>
                <c:pt idx="12">
                  <c:v>#N/A</c:v>
                </c:pt>
                <c:pt idx="13">
                  <c:v>20982</c:v>
                </c:pt>
                <c:pt idx="14">
                  <c:v>#N/A</c:v>
                </c:pt>
              </c:numCache>
            </c:numRef>
          </c:val>
          <c:smooth val="0"/>
          <c:extLst>
            <c:ext xmlns:c16="http://schemas.microsoft.com/office/drawing/2014/chart" uri="{C3380CC4-5D6E-409C-BE32-E72D297353CC}">
              <c16:uniqueId val="{0000000B-F86F-4838-9554-860E1739419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2463</c:v>
                </c:pt>
                <c:pt idx="1">
                  <c:v>2550</c:v>
                </c:pt>
                <c:pt idx="2">
                  <c:v>2797</c:v>
                </c:pt>
              </c:numCache>
            </c:numRef>
          </c:val>
          <c:extLst>
            <c:ext xmlns:c16="http://schemas.microsoft.com/office/drawing/2014/chart" uri="{C3380CC4-5D6E-409C-BE32-E72D297353CC}">
              <c16:uniqueId val="{00000000-186D-4EF0-8614-0B1EB6B19A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c:v>
                </c:pt>
                <c:pt idx="1">
                  <c:v>14</c:v>
                </c:pt>
                <c:pt idx="2">
                  <c:v>15</c:v>
                </c:pt>
              </c:numCache>
            </c:numRef>
          </c:val>
          <c:extLst>
            <c:ext xmlns:c16="http://schemas.microsoft.com/office/drawing/2014/chart" uri="{C3380CC4-5D6E-409C-BE32-E72D297353CC}">
              <c16:uniqueId val="{00000001-186D-4EF0-8614-0B1EB6B19A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1735</c:v>
                </c:pt>
                <c:pt idx="1">
                  <c:v>1514</c:v>
                </c:pt>
                <c:pt idx="2">
                  <c:v>1144</c:v>
                </c:pt>
              </c:numCache>
            </c:numRef>
          </c:val>
          <c:extLst>
            <c:ext xmlns:c16="http://schemas.microsoft.com/office/drawing/2014/chart" uri="{C3380CC4-5D6E-409C-BE32-E72D297353CC}">
              <c16:uniqueId val="{00000002-186D-4EF0-8614-0B1EB6B19A8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9929628224196019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{93E76DBA-A06C-4491-A2AE-052467A29A7E}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91B-42B6-92BD-FAEB8BD79B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{A75EC82C-8968-459D-BD25-663E1A73FAF1}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1B-42B6-92BD-FAEB8BD79B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{B6A77FB5-BE37-4D60-9CF8-B1F744B47758}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1B-42B6-92BD-FAEB8BD79B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{FB02216B-C8D2-4CCB-B3D6-EE4948A0AEEC}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1B-42B6-92BD-FAEB8BD79B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{7B5CE0DB-3649-485A-B571-E285DDBC01DB}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1B-42B6-92BD-FAEB8BD79BC8}"/>
                </c:ext>
              </c:extLst>
            </c:dLbl>
            <c:dLbl>
              <c:idx val="8"/>
              <c:layout>
                <c:manualLayout>
                  <c:x val="-3.436077271494858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{C57E21D2-1F06-40EE-932B-DF0F0F4C0727}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91B-42B6-92BD-FAEB8BD79BC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{273308EC-071A-4FE0-8DF0-C7947E4B1989}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91B-42B6-92BD-FAEB8BD79BC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{B9164BCD-FA3F-4B70-A024-F07FD4829DC6}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91B-42B6-92BD-FAEB8BD79BC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{B314A5DC-275A-49CB-8337-1B9A3E51FF95}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91B-42B6-92BD-FAEB8BD79B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47.9</c:v>
                </c:pt>
                <c:pt idx="8">
                  <c:v>48.7</c:v>
                </c:pt>
                <c:pt idx="16">
                  <c:v>48.7</c:v>
                </c:pt>
                <c:pt idx="24">
                  <c:v>49.9</c:v>
                </c:pt>
                <c:pt idx="32">
                  <c:v>51.3</c:v>
                </c:pt>
              </c:numCache>
            </c:numRef>
          </c:xVal>
          <c:yVal>
            <c:numRef>
              <c:f>公会計指標分析・財政指標組合せ分析表!$BP$51:$DC$51</c:f>
              <c:numCache>
                <c:formatCode>#,##0.0;"▲ "#,##0.0</c:formatCode>
                <c:ptCount val="40"/>
                <c:pt idx="0">
                  <c:v>101.8</c:v>
                </c:pt>
                <c:pt idx="8">
                  <c:v>107.4</c:v>
                </c:pt>
                <c:pt idx="16">
                  <c:v>126.2</c:v>
                </c:pt>
                <c:pt idx="24">
                  <c:v>132.30000000000001</c:v>
                </c:pt>
                <c:pt idx="32">
                  <c:v>118.1</c:v>
                </c:pt>
              </c:numCache>
            </c:numRef>
          </c:yVal>
          <c:smooth val="0"/>
          <c:extLst>
            <c:ext xmlns:c16="http://schemas.microsoft.com/office/drawing/2014/chart" uri="{C3380CC4-5D6E-409C-BE32-E72D297353CC}">
              <c16:uniqueId val="{00000009-A91B-42B6-92BD-FAEB8BD79B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{F5D2097A-8920-4498-9068-CE872A5AB746}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91B-42B6-92BD-FAEB8BD79BC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{9769C1DA-6635-4915-9BD4-91F5702A02C4}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1B-42B6-92BD-FAEB8BD79B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{4361A076-B333-48A7-8264-429F31F3B8C2}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1B-42B6-92BD-FAEB8BD79B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{BD812FF1-0CAF-4E9A-9F0F-4C83098C067F}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1B-42B6-92BD-FAEB8BD79B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{C2DC22C5-3C91-4080-A5B3-371AAF223888}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1B-42B6-92BD-FAEB8BD79BC8}"/>
                </c:ext>
              </c:extLst>
            </c:dLbl>
            <c:dLbl>
              <c:idx val="8"/>
              <c:layout>
                <c:manualLayout>
                  <c:x val="-2.953669196155937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{2B87A1A5-3A7D-4824-AF0E-7A025493763A}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91B-42B6-92BD-FAEB8BD79BC8}"/>
                </c:ext>
              </c:extLst>
            </c:dLbl>
            <c:dLbl>
              <c:idx val="16"/>
              <c:layout>
                <c:manualLayout>
                  <c:x val="-2.2530966755713776E-2"/>
                  <c:y val="-4.608871321540382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{FC6D18F8-02DA-4887-AF5F-BD24A1F9C2E8}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91B-42B6-92BD-FAEB8BD79BC8}"/>
                </c:ext>
              </c:extLst>
            </c:dLbl>
            <c:dLbl>
              <c:idx val="24"/>
              <c:layout>
                <c:manualLayout>
                  <c:x val="-4.4109043052767472E-2"/>
                  <c:y val="-8.338937099632655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{106EEC19-5A27-40B9-95FE-918A4DE7DDF6}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91B-42B6-92BD-FAEB8BD79BC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{9120548E-3961-4B41-BACE-F1006B5DF51D}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91B-42B6-92BD-FAEB8BD79B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A91B-42B6-92BD-FAEB8BD79BC8}"/>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{F30AD620-56C6-4CCA-81F2-3559B08D477F}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1AE-40F0-AA76-03B5F04096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{A661222B-6587-42D9-89A6-7C8148761058}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AE-40F0-AA76-03B5F04096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{2903151D-DA1A-4BA4-B68C-AB44993E4609}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AE-40F0-AA76-03B5F04096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{4CA6ED08-A3DC-45FC-B18E-F05233B48EE3}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AE-40F0-AA76-03B5F04096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{2FDDEE42-2FA2-4029-A540-4A88B2306021}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AE-40F0-AA76-03B5F040960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{E0E1EE24-81EC-4BC4-B46B-00AB99FD422D}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1AE-40F0-AA76-03B5F040960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{5266D23F-F513-480C-A0CA-C7D545297819}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1AE-40F0-AA76-03B5F040960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{A89136B3-ECA9-494F-A207-801E9804D056}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1AE-40F0-AA76-03B5F040960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{CB9582AA-D8F3-46FD-B25F-15F85FFB0A78}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1AE-40F0-AA76-03B5F04096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11.3</c:v>
                </c:pt>
                <c:pt idx="16">
                  <c:v>11.6</c:v>
                </c:pt>
                <c:pt idx="24">
                  <c:v>11.1</c:v>
                </c:pt>
                <c:pt idx="32">
                  <c:v>10.199999999999999</c:v>
                </c:pt>
              </c:numCache>
            </c:numRef>
          </c:xVal>
          <c:yVal>
            <c:numRef>
              <c:f>公会計指標分析・財政指標組合せ分析表!$BP$73:$DC$73</c:f>
              <c:numCache>
                <c:formatCode>#,##0.0;"▲ "#,##0.0</c:formatCode>
                <c:ptCount val="40"/>
                <c:pt idx="0">
                  <c:v>101.8</c:v>
                </c:pt>
                <c:pt idx="8">
                  <c:v>107.4</c:v>
                </c:pt>
                <c:pt idx="16">
                  <c:v>126.2</c:v>
                </c:pt>
                <c:pt idx="24">
                  <c:v>132.30000000000001</c:v>
                </c:pt>
                <c:pt idx="32">
                  <c:v>118.1</c:v>
                </c:pt>
              </c:numCache>
            </c:numRef>
          </c:yVal>
          <c:smooth val="0"/>
          <c:extLst>
            <c:ext xmlns:c16="http://schemas.microsoft.com/office/drawing/2014/chart" uri="{C3380CC4-5D6E-409C-BE32-E72D297353CC}">
              <c16:uniqueId val="{00000009-E1AE-40F0-AA76-03B5F04096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{8937DE83-2F7B-4C8F-AF8B-04B241027737}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1AE-40F0-AA76-03B5F040960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{2C29D47E-4B05-43A3-BCBA-8ADEFA4A4A2E}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AE-40F0-AA76-03B5F04096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{0BC812CF-5466-472D-8AB5-CD64F1CE73AF}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AE-40F0-AA76-03B5F04096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{C4ECCDDD-D8CF-4FFC-B7E3-E06677D54CAB}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AE-40F0-AA76-03B5F04096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{B6A7B2CE-E21B-4AA9-8528-FAE955BE3B19}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AE-40F0-AA76-03B5F040960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{613EE9A6-8A72-41E6-A504-0856344D0641}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1AE-40F0-AA76-03B5F040960A}"/>
                </c:ext>
              </c:extLst>
            </c:dLbl>
            <c:dLbl>
              <c:idx val="16"/>
              <c:layout>
                <c:manualLayout>
                  <c:x val="-3.279743771767811E-2"/>
                  <c:y val="-3.908382520256429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{A75C5C3F-7BA9-45EC-827D-D2771E0AB4B3}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1AE-40F0-AA76-03B5F040960A}"/>
                </c:ext>
              </c:extLst>
            </c:dLbl>
            <c:dLbl>
              <c:idx val="24"/>
              <c:layout>
                <c:manualLayout>
                  <c:x val="-3.034324773247319E-2"/>
                  <c:y val="-7.24493067024132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{C93975C4-E634-4AB9-A8BC-2ABB834FBDBD}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1AE-40F0-AA76-03B5F040960A}"/>
                </c:ext>
              </c:extLst>
            </c:dLbl>
            <c:dLbl>
              <c:idx val="32"/>
              <c:layout>
                <c:manualLayout>
                  <c:x val="-3.1570342725075584E-2"/>
                  <c:y val="-7.571629562705022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{D60E2757-BFBC-40C9-9167-1E212F95EE8E}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1AE-40F0-AA76-03B5F04096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E1AE-40F0-AA76-03B5F040960A}"/>
            </c:ext>
          </c:extLst>
        </c:ser>
        <c:dLbls>
          <c:showLegendKey val="0"/>
          <c:showVal val="1"/>
          <c:showCatName val="0"/>
          <c:showSerName val="0"/>
          <c:showPercent val="0"/>
          <c:showBubbleSize val="0"/>
        </c:dLbls>
        <c:axId val="84219776"/>
        <c:axId val="84234240"/>
      </c:scatterChart>
      <c:valAx>
        <c:axId val="8421977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年度の実質公債費率（</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ヵ年平均）は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10.2</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％となり、</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庁舎建設に伴う合併特例債の償還開始等の影響により元利償還金が増加し、実質公債費率の分子は昨年度から微増となった。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減少した主な要因は、</a:t>
          </a:r>
          <a:r>
            <a:rPr lang="ja-JP" altLang="ja-JP" sz="1400" b="0">
              <a:solidFill>
                <a:schemeClr val="dk1"/>
              </a:solidFill>
              <a:effectLst/>
              <a:latin typeface="ＭＳ ゴシック" panose="020B0609070205080204" pitchFamily="49" charset="-128"/>
              <a:ea typeface="ＭＳ ゴシック" panose="020B0609070205080204" pitchFamily="49" charset="-128"/>
              <a:cs typeface="+mn-cs"/>
            </a:rPr>
            <a:t>固定資産税の増収</a:t>
          </a:r>
          <a:r>
            <a:rPr lang="ja-JP" altLang="en-US" sz="1400" b="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b="0">
              <a:solidFill>
                <a:schemeClr val="dk1"/>
              </a:solidFill>
              <a:effectLst/>
              <a:latin typeface="ＭＳ ゴシック" panose="020B0609070205080204" pitchFamily="49" charset="-128"/>
              <a:ea typeface="ＭＳ ゴシック" panose="020B0609070205080204" pitchFamily="49" charset="-128"/>
              <a:cs typeface="+mn-cs"/>
            </a:rPr>
            <a:t>普通交付税や臨時財政債発行可能額の</a:t>
          </a:r>
          <a:r>
            <a:rPr lang="ja-JP" altLang="en-US" sz="1400" b="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400" b="0">
              <a:solidFill>
                <a:schemeClr val="dk1"/>
              </a:solidFill>
              <a:effectLst/>
              <a:latin typeface="ＭＳ ゴシック" panose="020B0609070205080204" pitchFamily="49" charset="-128"/>
              <a:ea typeface="ＭＳ ゴシック" panose="020B0609070205080204" pitchFamily="49" charset="-128"/>
              <a:cs typeface="+mn-cs"/>
            </a:rPr>
            <a:t>により</a:t>
          </a:r>
          <a:r>
            <a:rPr lang="ja-JP" altLang="en-US" sz="1400" b="0">
              <a:solidFill>
                <a:schemeClr val="dk1"/>
              </a:solidFill>
              <a:effectLst/>
              <a:latin typeface="ＭＳ ゴシック" panose="020B0609070205080204" pitchFamily="49" charset="-128"/>
              <a:ea typeface="ＭＳ ゴシック" panose="020B0609070205080204" pitchFamily="49" charset="-128"/>
              <a:cs typeface="+mn-cs"/>
            </a:rPr>
            <a:t>分母である</a:t>
          </a:r>
          <a:r>
            <a:rPr lang="ja-JP" altLang="ja-JP" sz="1400" b="0">
              <a:solidFill>
                <a:schemeClr val="dk1"/>
              </a:solidFill>
              <a:effectLst/>
              <a:latin typeface="ＭＳ ゴシック" panose="020B0609070205080204" pitchFamily="49" charset="-128"/>
              <a:ea typeface="ＭＳ ゴシック" panose="020B0609070205080204" pitchFamily="49" charset="-128"/>
              <a:cs typeface="+mn-cs"/>
            </a:rPr>
            <a:t>標準財政規模が増大したことに</a:t>
          </a:r>
          <a:r>
            <a:rPr lang="ja-JP" altLang="en-US" sz="1400" b="0">
              <a:solidFill>
                <a:schemeClr val="dk1"/>
              </a:solidFill>
              <a:effectLst/>
              <a:latin typeface="ＭＳ ゴシック" panose="020B0609070205080204" pitchFamily="49" charset="-128"/>
              <a:ea typeface="ＭＳ ゴシック" panose="020B0609070205080204" pitchFamily="49" charset="-128"/>
              <a:cs typeface="+mn-cs"/>
            </a:rPr>
            <a:t>よるもので、</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前年度比</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なお、令和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年度の単年度の実質公債費率は、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9.4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％と前年度比</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rPr>
            <a:t>年度の将来負担比率については、前年度比</a:t>
          </a:r>
          <a:r>
            <a:rPr kumimoji="1" lang="en-US"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rPr>
            <a:t>14.2</a:t>
          </a:r>
          <a:r>
            <a:rPr kumimoji="1" lang="ja-JP"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400" b="0">
              <a:solidFill>
                <a:sysClr val="windowText" lastClr="000000"/>
              </a:solidFill>
              <a:effectLst/>
              <a:latin typeface="ＭＳ ゴシック" panose="020B0609070205080204" pitchFamily="49" charset="-128"/>
              <a:ea typeface="ＭＳ ゴシック" panose="020B0609070205080204" pitchFamily="49" charset="-128"/>
              <a:cs typeface="+mn-cs"/>
            </a:rPr>
            <a:t>減の</a:t>
          </a:r>
          <a:r>
            <a:rPr kumimoji="1" lang="en-US"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rPr>
            <a:t>118.1</a:t>
          </a:r>
          <a:r>
            <a:rPr kumimoji="1" lang="ja-JP"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400" b="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rPr>
            <a:t>　主な要因は、</a:t>
          </a:r>
          <a:r>
            <a:rPr kumimoji="1" lang="ja-JP" altLang="en-US" sz="1400" b="0">
              <a:solidFill>
                <a:sysClr val="windowText" lastClr="000000"/>
              </a:solidFill>
              <a:effectLst/>
              <a:latin typeface="ＭＳ ゴシック" panose="020B0609070205080204" pitchFamily="49" charset="-128"/>
              <a:ea typeface="ＭＳ ゴシック" panose="020B0609070205080204" pitchFamily="49" charset="-128"/>
              <a:cs typeface="+mn-cs"/>
            </a:rPr>
            <a:t>地方債の現在高の減少に加え、国営かんがい排水事業（日野用水２期）の完了に伴う債務負担行為に基づく支出予定額の減少や公営企業債等見込額の減少によるもの。</a:t>
          </a:r>
          <a:endParaRPr kumimoji="1" lang="en-US"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b="0">
              <a:solidFill>
                <a:sysClr val="windowText" lastClr="000000"/>
              </a:solidFill>
              <a:effectLst/>
              <a:latin typeface="ＭＳ ゴシック" panose="020B0609070205080204" pitchFamily="49" charset="-128"/>
              <a:ea typeface="ＭＳ ゴシック" panose="020B0609070205080204" pitchFamily="49" charset="-128"/>
              <a:cs typeface="+mn-cs"/>
            </a:rPr>
            <a:t>　また、臨時財政対策債の充当可能額の増に伴う標準財政規模の増加によるもの。</a:t>
          </a:r>
          <a:endParaRPr lang="ja-JP" altLang="ja-JP" sz="1400" b="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福井県越前市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en-US" sz="1400">
              <a:solidFill>
                <a:sysClr val="windowText" lastClr="000000"/>
              </a:solidFill>
              <a:effectLst/>
              <a:latin typeface="+mn-ea"/>
              <a:ea typeface="+mn-ea"/>
              <a:cs typeface="+mn-cs"/>
            </a:rPr>
            <a:t>財政調整基金は増加したものの、コロナ対策や半世紀に一度のまちづくり推進のため、</a:t>
          </a:r>
          <a:r>
            <a:rPr kumimoji="1" lang="ja-JP" altLang="ja-JP" sz="1400">
              <a:solidFill>
                <a:sysClr val="windowText" lastClr="000000"/>
              </a:solidFill>
              <a:effectLst/>
              <a:latin typeface="+mn-ea"/>
              <a:ea typeface="+mn-ea"/>
              <a:cs typeface="+mn-cs"/>
            </a:rPr>
            <a:t>その他特定目的基金</a:t>
          </a:r>
          <a:r>
            <a:rPr kumimoji="1" lang="ja-JP" altLang="en-US" sz="1400">
              <a:solidFill>
                <a:sysClr val="windowText" lastClr="000000"/>
              </a:solidFill>
              <a:effectLst/>
              <a:latin typeface="+mn-ea"/>
              <a:ea typeface="+mn-ea"/>
              <a:cs typeface="+mn-cs"/>
            </a:rPr>
            <a:t>であるまちづくり基金や社会基盤整備基金を財源として活用し事業を展開したため、</a:t>
          </a:r>
          <a:r>
            <a:rPr kumimoji="1" lang="ja-JP" altLang="ja-JP" sz="1400">
              <a:solidFill>
                <a:sysClr val="windowText" lastClr="000000"/>
              </a:solidFill>
              <a:effectLst/>
              <a:latin typeface="+mn-ea"/>
              <a:ea typeface="+mn-ea"/>
              <a:cs typeface="+mn-cs"/>
            </a:rPr>
            <a:t>基金全体として</a:t>
          </a:r>
          <a:r>
            <a:rPr kumimoji="1" lang="en-US" altLang="ja-JP" sz="1400">
              <a:solidFill>
                <a:sysClr val="windowText" lastClr="000000"/>
              </a:solidFill>
              <a:effectLst/>
              <a:latin typeface="+mn-ea"/>
              <a:ea typeface="+mn-ea"/>
              <a:cs typeface="+mn-cs"/>
            </a:rPr>
            <a:t>124</a:t>
          </a:r>
          <a:r>
            <a:rPr kumimoji="1" lang="ja-JP" altLang="ja-JP" sz="1400">
              <a:solidFill>
                <a:sysClr val="windowText" lastClr="000000"/>
              </a:solidFill>
              <a:effectLst/>
              <a:latin typeface="+mn-ea"/>
              <a:ea typeface="+mn-ea"/>
              <a:cs typeface="+mn-cs"/>
            </a:rPr>
            <a:t>百万円の減となった。</a:t>
          </a:r>
          <a:endParaRPr lang="ja-JP" altLang="ja-JP" sz="1400">
            <a:solidFill>
              <a:sysClr val="windowText" lastClr="000000"/>
            </a:solidFill>
            <a:effectLst/>
            <a:latin typeface="+mn-ea"/>
            <a:ea typeface="+mn-ea"/>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健全な財政運営を確保するため財調整基金の計画的な運営を図り、</a:t>
          </a:r>
          <a:r>
            <a:rPr kumimoji="1" lang="ja-JP" altLang="en-US" sz="1400">
              <a:solidFill>
                <a:sysClr val="windowText" lastClr="000000"/>
              </a:solidFill>
              <a:effectLst/>
              <a:latin typeface="+mn-lt"/>
              <a:ea typeface="+mn-ea"/>
              <a:cs typeface="+mn-cs"/>
            </a:rPr>
            <a:t>また、北</a:t>
          </a:r>
          <a:r>
            <a:rPr kumimoji="1" lang="ja-JP" altLang="ja-JP" sz="1400">
              <a:solidFill>
                <a:sysClr val="windowText" lastClr="000000"/>
              </a:solidFill>
              <a:effectLst/>
              <a:latin typeface="+mn-lt"/>
              <a:ea typeface="+mn-ea"/>
              <a:cs typeface="+mn-cs"/>
            </a:rPr>
            <a:t>陸新幹線越前たけふ駅開業</a:t>
          </a:r>
          <a:r>
            <a:rPr kumimoji="1" lang="ja-JP" altLang="en-US" sz="1400">
              <a:solidFill>
                <a:sysClr val="windowText" lastClr="000000"/>
              </a:solidFill>
              <a:effectLst/>
              <a:latin typeface="+mn-lt"/>
              <a:ea typeface="+mn-ea"/>
              <a:cs typeface="+mn-cs"/>
            </a:rPr>
            <a:t>を目前に控え</a:t>
          </a:r>
          <a:r>
            <a:rPr kumimoji="1" lang="ja-JP" altLang="ja-JP" sz="1400">
              <a:solidFill>
                <a:sysClr val="windowText" lastClr="000000"/>
              </a:solidFill>
              <a:effectLst/>
              <a:latin typeface="+mn-lt"/>
              <a:ea typeface="+mn-ea"/>
              <a:cs typeface="+mn-cs"/>
            </a:rPr>
            <a:t>社会基盤の着実な整備等のため社会基盤整備基金の運用を計画的に実施する。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まちづくり事業基金</a:t>
          </a:r>
          <a:r>
            <a:rPr kumimoji="1" lang="ja-JP" altLang="en-US" sz="1400">
              <a:solidFill>
                <a:schemeClr val="dk1"/>
              </a:solidFill>
              <a:effectLst/>
              <a:latin typeface="+mn-lt"/>
              <a:ea typeface="+mn-ea"/>
              <a:cs typeface="+mn-cs"/>
            </a:rPr>
            <a:t>：地域住民の一体感の醸成又は地域の振興に要する経費の財源に充てる。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社会基盤整備基金：必要な社会基盤整備及び公共施設の長寿命化又は統廃合に要する経費の財源に充てる。</a:t>
          </a:r>
          <a:endParaRPr lang="ja-JP" altLang="ja-JP" sz="1400">
            <a:effectLst/>
          </a:endParaRPr>
        </a:p>
        <a:p>
          <a:r>
            <a:rPr kumimoji="1" lang="ja-JP" altLang="ja-JP" sz="14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400">
              <a:solidFill>
                <a:schemeClr val="dk1"/>
              </a:solidFill>
              <a:effectLst/>
              <a:latin typeface="+mn-ea"/>
              <a:ea typeface="+mn-ea"/>
              <a:cs typeface="+mn-cs"/>
            </a:rPr>
            <a:t>まちづくり事業基金：企業版ふるさと納税やクラウドファンディングにより</a:t>
          </a:r>
          <a:r>
            <a:rPr kumimoji="1" lang="en-US" altLang="ja-JP" sz="1400">
              <a:solidFill>
                <a:schemeClr val="dk1"/>
              </a:solidFill>
              <a:effectLst/>
              <a:latin typeface="+mn-ea"/>
              <a:ea typeface="+mn-ea"/>
              <a:cs typeface="+mn-cs"/>
            </a:rPr>
            <a:t>18</a:t>
          </a:r>
          <a:r>
            <a:rPr kumimoji="1" lang="ja-JP" altLang="en-US" sz="1400">
              <a:solidFill>
                <a:schemeClr val="dk1"/>
              </a:solidFill>
              <a:effectLst/>
              <a:latin typeface="+mn-ea"/>
              <a:ea typeface="+mn-ea"/>
              <a:cs typeface="+mn-cs"/>
            </a:rPr>
            <a:t>百万円あまりを積み立てたが、コロナ対策費などに</a:t>
          </a:r>
          <a:r>
            <a:rPr kumimoji="1" lang="en-US" altLang="ja-JP" sz="1400">
              <a:solidFill>
                <a:schemeClr val="dk1"/>
              </a:solidFill>
              <a:effectLst/>
              <a:latin typeface="+mn-ea"/>
              <a:ea typeface="+mn-ea"/>
              <a:cs typeface="+mn-cs"/>
            </a:rPr>
            <a:t>194</a:t>
          </a:r>
          <a:r>
            <a:rPr kumimoji="1" lang="ja-JP" altLang="ja-JP" sz="1400">
              <a:solidFill>
                <a:schemeClr val="dk1"/>
              </a:solidFill>
              <a:effectLst/>
              <a:latin typeface="+mn-ea"/>
              <a:ea typeface="+mn-ea"/>
              <a:cs typeface="+mn-cs"/>
            </a:rPr>
            <a:t>百万円</a:t>
          </a:r>
          <a:r>
            <a:rPr kumimoji="1" lang="ja-JP" altLang="en-US" sz="1400">
              <a:solidFill>
                <a:schemeClr val="dk1"/>
              </a:solidFill>
              <a:effectLst/>
              <a:latin typeface="+mn-ea"/>
              <a:ea typeface="+mn-ea"/>
              <a:cs typeface="+mn-cs"/>
            </a:rPr>
            <a:t>あまりを</a:t>
          </a:r>
          <a:r>
            <a:rPr kumimoji="1" lang="ja-JP" altLang="ja-JP" sz="1400">
              <a:solidFill>
                <a:schemeClr val="dk1"/>
              </a:solidFill>
              <a:effectLst/>
              <a:latin typeface="+mn-ea"/>
              <a:ea typeface="+mn-ea"/>
              <a:cs typeface="+mn-cs"/>
            </a:rPr>
            <a:t>取り崩した</a:t>
          </a:r>
          <a:r>
            <a:rPr kumimoji="1" lang="ja-JP" altLang="en-US" sz="1400">
              <a:solidFill>
                <a:schemeClr val="dk1"/>
              </a:solidFill>
              <a:effectLst/>
              <a:latin typeface="+mn-ea"/>
              <a:ea typeface="+mn-ea"/>
              <a:cs typeface="+mn-cs"/>
            </a:rPr>
            <a:t>ため、前年比</a:t>
          </a:r>
          <a:r>
            <a:rPr kumimoji="1" lang="en-US" altLang="ja-JP" sz="1400">
              <a:solidFill>
                <a:schemeClr val="dk1"/>
              </a:solidFill>
              <a:effectLst/>
              <a:latin typeface="+mn-ea"/>
              <a:ea typeface="+mn-ea"/>
              <a:cs typeface="+mn-cs"/>
            </a:rPr>
            <a:t>176</a:t>
          </a:r>
          <a:r>
            <a:rPr kumimoji="1" lang="ja-JP" altLang="en-US" sz="1400">
              <a:solidFill>
                <a:schemeClr val="dk1"/>
              </a:solidFill>
              <a:effectLst/>
              <a:latin typeface="+mn-ea"/>
              <a:ea typeface="+mn-ea"/>
              <a:cs typeface="+mn-cs"/>
            </a:rPr>
            <a:t>百万円減少した。</a:t>
          </a:r>
          <a:endParaRPr lang="ja-JP" altLang="ja-JP" sz="1400">
            <a:effectLst/>
            <a:latin typeface="+mn-ea"/>
            <a:ea typeface="+mn-ea"/>
          </a:endParaRPr>
        </a:p>
        <a:p>
          <a:r>
            <a:rPr kumimoji="1" lang="ja-JP" altLang="ja-JP" sz="1400">
              <a:solidFill>
                <a:schemeClr val="dk1"/>
              </a:solidFill>
              <a:effectLst/>
              <a:latin typeface="+mn-ea"/>
              <a:ea typeface="+mn-ea"/>
              <a:cs typeface="+mn-cs"/>
            </a:rPr>
            <a:t>　</a:t>
          </a:r>
          <a:endParaRPr kumimoji="1" lang="en-US" altLang="ja-JP" sz="1400">
            <a:solidFill>
              <a:schemeClr val="dk1"/>
            </a:solidFill>
            <a:effectLst/>
            <a:latin typeface="+mn-ea"/>
            <a:ea typeface="+mn-ea"/>
            <a:cs typeface="+mn-cs"/>
          </a:endParaRPr>
        </a:p>
        <a:p>
          <a:r>
            <a:rPr kumimoji="1" lang="ja-JP" altLang="en-US" sz="1400">
              <a:solidFill>
                <a:srgbClr val="FF0000"/>
              </a:solidFill>
              <a:effectLst/>
              <a:latin typeface="+mn-lt"/>
              <a:ea typeface="+mn-ea"/>
              <a:cs typeface="+mn-cs"/>
            </a:rPr>
            <a:t>　</a:t>
          </a:r>
          <a:r>
            <a:rPr kumimoji="1" lang="ja-JP" altLang="ja-JP" sz="1400">
              <a:solidFill>
                <a:sysClr val="windowText" lastClr="000000"/>
              </a:solidFill>
              <a:effectLst/>
              <a:latin typeface="+mn-lt"/>
              <a:ea typeface="+mn-ea"/>
              <a:cs typeface="+mn-cs"/>
            </a:rPr>
            <a:t>社会基盤整備基金：</a:t>
          </a:r>
          <a:r>
            <a:rPr kumimoji="1" lang="ja-JP" altLang="ja-JP" sz="1400">
              <a:solidFill>
                <a:sysClr val="windowText" lastClr="000000"/>
              </a:solidFill>
              <a:effectLst/>
              <a:latin typeface="+mn-ea"/>
              <a:ea typeface="+mn-ea"/>
              <a:cs typeface="+mn-cs"/>
            </a:rPr>
            <a:t>今後の社会基盤整備の経費の財源として、</a:t>
          </a:r>
          <a:r>
            <a:rPr kumimoji="1" lang="en-US" altLang="ja-JP" sz="1400">
              <a:solidFill>
                <a:sysClr val="windowText" lastClr="000000"/>
              </a:solidFill>
              <a:effectLst/>
              <a:latin typeface="+mn-ea"/>
              <a:ea typeface="+mn-ea"/>
              <a:cs typeface="+mn-cs"/>
            </a:rPr>
            <a:t>300</a:t>
          </a:r>
          <a:r>
            <a:rPr kumimoji="1" lang="ja-JP" altLang="ja-JP" sz="1400">
              <a:solidFill>
                <a:sysClr val="windowText" lastClr="000000"/>
              </a:solidFill>
              <a:effectLst/>
              <a:latin typeface="+mn-ea"/>
              <a:ea typeface="+mn-ea"/>
              <a:cs typeface="+mn-cs"/>
            </a:rPr>
            <a:t>百万円</a:t>
          </a:r>
          <a:r>
            <a:rPr kumimoji="1" lang="ja-JP" altLang="en-US" sz="1400">
              <a:solidFill>
                <a:sysClr val="windowText" lastClr="000000"/>
              </a:solidFill>
              <a:effectLst/>
              <a:latin typeface="+mn-ea"/>
              <a:ea typeface="+mn-ea"/>
              <a:cs typeface="+mn-cs"/>
            </a:rPr>
            <a:t>あまりを</a:t>
          </a:r>
          <a:r>
            <a:rPr kumimoji="1" lang="ja-JP" altLang="ja-JP" sz="1400">
              <a:solidFill>
                <a:sysClr val="windowText" lastClr="000000"/>
              </a:solidFill>
              <a:effectLst/>
              <a:latin typeface="+mn-ea"/>
              <a:ea typeface="+mn-ea"/>
              <a:cs typeface="+mn-cs"/>
            </a:rPr>
            <a:t>積</a:t>
          </a:r>
          <a:r>
            <a:rPr kumimoji="1" lang="ja-JP" altLang="en-US" sz="1400">
              <a:solidFill>
                <a:sysClr val="windowText" lastClr="000000"/>
              </a:solidFill>
              <a:effectLst/>
              <a:latin typeface="+mn-ea"/>
              <a:ea typeface="+mn-ea"/>
              <a:cs typeface="+mn-cs"/>
            </a:rPr>
            <a:t>み</a:t>
          </a:r>
          <a:r>
            <a:rPr kumimoji="1" lang="ja-JP" altLang="ja-JP" sz="1400">
              <a:solidFill>
                <a:sysClr val="windowText" lastClr="000000"/>
              </a:solidFill>
              <a:effectLst/>
              <a:latin typeface="+mn-ea"/>
              <a:ea typeface="+mn-ea"/>
              <a:cs typeface="+mn-cs"/>
            </a:rPr>
            <a:t>立て</a:t>
          </a:r>
          <a:r>
            <a:rPr kumimoji="1" lang="ja-JP" altLang="en-US" sz="1400">
              <a:solidFill>
                <a:sysClr val="windowText" lastClr="000000"/>
              </a:solidFill>
              <a:effectLst/>
              <a:latin typeface="+mn-ea"/>
              <a:ea typeface="+mn-ea"/>
              <a:cs typeface="+mn-cs"/>
            </a:rPr>
            <a:t>たが、</a:t>
          </a:r>
          <a:r>
            <a:rPr kumimoji="1" lang="ja-JP" altLang="en-US" sz="1400">
              <a:solidFill>
                <a:sysClr val="windowText" lastClr="000000"/>
              </a:solidFill>
              <a:effectLst/>
              <a:latin typeface="+mn-lt"/>
              <a:ea typeface="+mn-ea"/>
              <a:cs typeface="+mn-cs"/>
            </a:rPr>
            <a:t>半世紀に一度まちづくりの推進のため</a:t>
          </a:r>
          <a:r>
            <a:rPr kumimoji="1" lang="ja-JP" altLang="ja-JP" sz="1400">
              <a:solidFill>
                <a:sysClr val="windowText" lastClr="000000"/>
              </a:solidFill>
              <a:effectLst/>
              <a:latin typeface="+mn-lt"/>
              <a:ea typeface="+mn-ea"/>
              <a:cs typeface="+mn-cs"/>
            </a:rPr>
            <a:t>社会基盤整備及び公共施設の長寿命化又は統廃合に要する経費に</a:t>
          </a:r>
          <a:r>
            <a:rPr kumimoji="1" lang="en-US" altLang="ja-JP" sz="1400">
              <a:solidFill>
                <a:sysClr val="windowText" lastClr="000000"/>
              </a:solidFill>
              <a:effectLst/>
              <a:latin typeface="+mn-lt"/>
              <a:ea typeface="+mn-ea"/>
              <a:cs typeface="+mn-cs"/>
            </a:rPr>
            <a:t>436</a:t>
          </a:r>
          <a:r>
            <a:rPr kumimoji="1" lang="ja-JP" altLang="ja-JP" sz="1400">
              <a:solidFill>
                <a:sysClr val="windowText" lastClr="000000"/>
              </a:solidFill>
              <a:effectLst/>
              <a:latin typeface="+mn-lt"/>
              <a:ea typeface="+mn-ea"/>
              <a:cs typeface="+mn-cs"/>
            </a:rPr>
            <a:t>百万円</a:t>
          </a:r>
          <a:r>
            <a:rPr kumimoji="1" lang="ja-JP" altLang="en-US" sz="1400">
              <a:solidFill>
                <a:sysClr val="windowText" lastClr="000000"/>
              </a:solidFill>
              <a:effectLst/>
              <a:latin typeface="+mn-lt"/>
              <a:ea typeface="+mn-ea"/>
              <a:cs typeface="+mn-cs"/>
            </a:rPr>
            <a:t>あまり</a:t>
          </a:r>
          <a:r>
            <a:rPr kumimoji="1" lang="ja-JP" altLang="ja-JP" sz="1400">
              <a:solidFill>
                <a:sysClr val="windowText" lastClr="000000"/>
              </a:solidFill>
              <a:effectLst/>
              <a:latin typeface="+mn-lt"/>
              <a:ea typeface="+mn-ea"/>
              <a:cs typeface="+mn-cs"/>
            </a:rPr>
            <a:t>充当</a:t>
          </a:r>
          <a:r>
            <a:rPr kumimoji="1" lang="ja-JP" altLang="en-US" sz="1400">
              <a:solidFill>
                <a:sysClr val="windowText" lastClr="000000"/>
              </a:solidFill>
              <a:effectLst/>
              <a:latin typeface="+mn-lt"/>
              <a:ea typeface="+mn-ea"/>
              <a:cs typeface="+mn-cs"/>
            </a:rPr>
            <a:t>したため</a:t>
          </a:r>
          <a:r>
            <a:rPr kumimoji="1" lang="ja-JP" altLang="ja-JP" sz="1400">
              <a:solidFill>
                <a:sysClr val="windowText" lastClr="000000"/>
              </a:solidFill>
              <a:effectLst/>
              <a:latin typeface="+mn-lt"/>
              <a:ea typeface="+mn-ea"/>
              <a:cs typeface="+mn-cs"/>
            </a:rPr>
            <a:t>、前年比</a:t>
          </a:r>
          <a:r>
            <a:rPr kumimoji="1" lang="en-US" altLang="ja-JP" sz="1400">
              <a:solidFill>
                <a:sysClr val="windowText" lastClr="000000"/>
              </a:solidFill>
              <a:effectLst/>
              <a:latin typeface="+mn-lt"/>
              <a:ea typeface="+mn-ea"/>
              <a:cs typeface="+mn-cs"/>
            </a:rPr>
            <a:t>136</a:t>
          </a:r>
          <a:r>
            <a:rPr kumimoji="1" lang="ja-JP" altLang="ja-JP" sz="1400">
              <a:solidFill>
                <a:sysClr val="windowText" lastClr="000000"/>
              </a:solidFill>
              <a:effectLst/>
              <a:latin typeface="+mn-lt"/>
              <a:ea typeface="+mn-ea"/>
              <a:cs typeface="+mn-cs"/>
            </a:rPr>
            <a:t>百万円</a:t>
          </a:r>
          <a:r>
            <a:rPr kumimoji="1" lang="ja-JP" altLang="en-US" sz="1400">
              <a:solidFill>
                <a:sysClr val="windowText" lastClr="000000"/>
              </a:solidFill>
              <a:effectLst/>
              <a:latin typeface="+mn-lt"/>
              <a:ea typeface="+mn-ea"/>
              <a:cs typeface="+mn-cs"/>
            </a:rPr>
            <a:t>減少</a:t>
          </a:r>
          <a:r>
            <a:rPr kumimoji="1" lang="ja-JP" altLang="ja-JP" sz="14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ja-JP" sz="1400">
              <a:solidFill>
                <a:srgbClr val="FF0000"/>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ea"/>
              <a:ea typeface="+mn-ea"/>
              <a:cs typeface="+mn-cs"/>
            </a:rPr>
            <a:t>まちづくり事業基金：</a:t>
          </a:r>
          <a:r>
            <a:rPr kumimoji="1" lang="ja-JP" altLang="en-US" sz="1400">
              <a:solidFill>
                <a:schemeClr val="dk1"/>
              </a:solidFill>
              <a:effectLst/>
              <a:latin typeface="+mn-ea"/>
              <a:ea typeface="+mn-ea"/>
              <a:cs typeface="+mn-cs"/>
            </a:rPr>
            <a:t>引き続き、</a:t>
          </a:r>
          <a:r>
            <a:rPr kumimoji="1" lang="ja-JP" altLang="ja-JP" sz="1400">
              <a:solidFill>
                <a:schemeClr val="dk1"/>
              </a:solidFill>
              <a:effectLst/>
              <a:latin typeface="+mn-ea"/>
              <a:ea typeface="+mn-ea"/>
              <a:cs typeface="+mn-cs"/>
            </a:rPr>
            <a:t>地域住民の一体感の醸成又は地域の振興に要する経費</a:t>
          </a:r>
          <a:r>
            <a:rPr kumimoji="1" lang="ja-JP" altLang="en-US" sz="1400">
              <a:solidFill>
                <a:schemeClr val="dk1"/>
              </a:solidFill>
              <a:effectLst/>
              <a:latin typeface="+mn-ea"/>
              <a:ea typeface="+mn-ea"/>
              <a:cs typeface="+mn-cs"/>
            </a:rPr>
            <a:t>として計画的に活用していく</a:t>
          </a:r>
          <a:r>
            <a:rPr kumimoji="1" lang="ja-JP" altLang="ja-JP" sz="1400">
              <a:solidFill>
                <a:schemeClr val="dk1"/>
              </a:solidFill>
              <a:effectLst/>
              <a:latin typeface="+mn-ea"/>
              <a:ea typeface="+mn-ea"/>
              <a:cs typeface="+mn-cs"/>
            </a:rPr>
            <a:t>。</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社会基盤整備基金：計画的な社会基盤の整備を推進するため、健全な財政運営を確保</a:t>
          </a:r>
          <a:r>
            <a:rPr kumimoji="1" lang="ja-JP" altLang="ja-JP" sz="1400">
              <a:solidFill>
                <a:schemeClr val="dk1"/>
              </a:solidFill>
              <a:effectLst/>
              <a:latin typeface="+mn-lt"/>
              <a:ea typeface="+mn-ea"/>
              <a:cs typeface="+mn-cs"/>
            </a:rPr>
            <a:t>するため計画的な積立を実施する。</a:t>
          </a:r>
          <a:endParaRPr lang="ja-JP" altLang="ja-JP" sz="1400">
            <a:effectLst/>
          </a:endParaRPr>
        </a:p>
        <a:p>
          <a:r>
            <a:rPr kumimoji="1" lang="ja-JP" altLang="ja-JP" sz="14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予算編成において</a:t>
          </a:r>
          <a:r>
            <a:rPr kumimoji="1" lang="ja-JP" altLang="ja-JP" sz="1400">
              <a:solidFill>
                <a:sysClr val="windowText" lastClr="000000"/>
              </a:solidFill>
              <a:effectLst/>
              <a:latin typeface="+mn-ea"/>
              <a:ea typeface="+mn-ea"/>
              <a:cs typeface="+mn-cs"/>
            </a:rPr>
            <a:t>景気の動向や</a:t>
          </a:r>
          <a:r>
            <a:rPr kumimoji="1" lang="ja-JP" altLang="en-US" sz="1400">
              <a:solidFill>
                <a:sysClr val="windowText" lastClr="000000"/>
              </a:solidFill>
              <a:effectLst/>
              <a:latin typeface="+mn-ea"/>
              <a:ea typeface="+mn-ea"/>
              <a:cs typeface="+mn-cs"/>
            </a:rPr>
            <a:t>コロナ禍</a:t>
          </a:r>
          <a:r>
            <a:rPr kumimoji="1" lang="ja-JP" altLang="ja-JP" sz="1400">
              <a:solidFill>
                <a:sysClr val="windowText" lastClr="000000"/>
              </a:solidFill>
              <a:effectLst/>
              <a:latin typeface="+mn-ea"/>
              <a:ea typeface="+mn-ea"/>
              <a:cs typeface="+mn-cs"/>
            </a:rPr>
            <a:t>の影響による法人関係税</a:t>
          </a:r>
          <a:r>
            <a:rPr kumimoji="1" lang="ja-JP" altLang="en-US" sz="1400">
              <a:solidFill>
                <a:sysClr val="windowText" lastClr="000000"/>
              </a:solidFill>
              <a:effectLst/>
              <a:latin typeface="+mn-ea"/>
              <a:ea typeface="+mn-ea"/>
              <a:cs typeface="+mn-cs"/>
            </a:rPr>
            <a:t>の税収減を見込み</a:t>
          </a:r>
          <a:r>
            <a:rPr kumimoji="1" lang="en-US" altLang="ja-JP" sz="1400">
              <a:solidFill>
                <a:sysClr val="windowText" lastClr="000000"/>
              </a:solidFill>
              <a:effectLst/>
              <a:latin typeface="+mn-ea"/>
              <a:ea typeface="+mn-ea"/>
              <a:cs typeface="+mn-cs"/>
            </a:rPr>
            <a:t>1,360</a:t>
          </a:r>
          <a:r>
            <a:rPr kumimoji="1" lang="ja-JP" altLang="ja-JP" sz="1400">
              <a:solidFill>
                <a:sysClr val="windowText" lastClr="000000"/>
              </a:solidFill>
              <a:effectLst/>
              <a:latin typeface="+mn-ea"/>
              <a:ea typeface="+mn-ea"/>
              <a:cs typeface="+mn-cs"/>
            </a:rPr>
            <a:t>百万円あまりを取り崩</a:t>
          </a:r>
          <a:r>
            <a:rPr kumimoji="1" lang="ja-JP" altLang="en-US" sz="1400">
              <a:solidFill>
                <a:sysClr val="windowText" lastClr="000000"/>
              </a:solidFill>
              <a:effectLst/>
              <a:latin typeface="+mn-ea"/>
              <a:ea typeface="+mn-ea"/>
              <a:cs typeface="+mn-cs"/>
            </a:rPr>
            <a:t>す</a:t>
          </a:r>
          <a:r>
            <a:rPr kumimoji="1" lang="ja-JP" altLang="ja-JP" sz="1400">
              <a:solidFill>
                <a:sysClr val="windowText" lastClr="000000"/>
              </a:solidFill>
              <a:effectLst/>
              <a:latin typeface="+mn-ea"/>
              <a:ea typeface="+mn-ea"/>
              <a:cs typeface="+mn-cs"/>
            </a:rPr>
            <a:t>一方で、繰越金の</a:t>
          </a:r>
          <a:r>
            <a:rPr kumimoji="1" lang="en-US" altLang="ja-JP" sz="1400">
              <a:solidFill>
                <a:sysClr val="windowText" lastClr="000000"/>
              </a:solidFill>
              <a:effectLst/>
              <a:latin typeface="+mn-ea"/>
              <a:ea typeface="+mn-ea"/>
              <a:cs typeface="+mn-cs"/>
            </a:rPr>
            <a:t>1/2</a:t>
          </a:r>
          <a:r>
            <a:rPr kumimoji="1" lang="ja-JP" altLang="ja-JP" sz="1400">
              <a:solidFill>
                <a:sysClr val="windowText" lastClr="000000"/>
              </a:solidFill>
              <a:effectLst/>
              <a:latin typeface="+mn-ea"/>
              <a:ea typeface="+mn-ea"/>
              <a:cs typeface="+mn-cs"/>
            </a:rPr>
            <a:t>及び</a:t>
          </a:r>
          <a:r>
            <a:rPr kumimoji="1" lang="ja-JP" altLang="en-US" sz="1400">
              <a:solidFill>
                <a:sysClr val="windowText" lastClr="000000"/>
              </a:solidFill>
              <a:effectLst/>
              <a:latin typeface="+mn-ea"/>
              <a:ea typeface="+mn-ea"/>
              <a:cs typeface="+mn-cs"/>
            </a:rPr>
            <a:t>税収の上振れ分や</a:t>
          </a:r>
          <a:r>
            <a:rPr kumimoji="1" lang="ja-JP" altLang="ja-JP" sz="1400">
              <a:solidFill>
                <a:sysClr val="windowText" lastClr="000000"/>
              </a:solidFill>
              <a:effectLst/>
              <a:latin typeface="+mn-ea"/>
              <a:ea typeface="+mn-ea"/>
              <a:cs typeface="+mn-cs"/>
            </a:rPr>
            <a:t>年度末までに発生した入札差金</a:t>
          </a:r>
          <a:r>
            <a:rPr kumimoji="1" lang="ja-JP" altLang="en-US" sz="1400">
              <a:solidFill>
                <a:sysClr val="windowText" lastClr="000000"/>
              </a:solidFill>
              <a:effectLst/>
              <a:latin typeface="+mn-ea"/>
              <a:ea typeface="+mn-ea"/>
              <a:cs typeface="+mn-cs"/>
            </a:rPr>
            <a:t>などの</a:t>
          </a:r>
          <a:r>
            <a:rPr kumimoji="1" lang="ja-JP" altLang="ja-JP" sz="1400">
              <a:solidFill>
                <a:sysClr val="windowText" lastClr="000000"/>
              </a:solidFill>
              <a:effectLst/>
              <a:latin typeface="+mn-ea"/>
              <a:ea typeface="+mn-ea"/>
              <a:cs typeface="+mn-cs"/>
            </a:rPr>
            <a:t>不用額で</a:t>
          </a:r>
          <a:r>
            <a:rPr kumimoji="1" lang="en-US" altLang="ja-JP" sz="1400">
              <a:solidFill>
                <a:sysClr val="windowText" lastClr="000000"/>
              </a:solidFill>
              <a:effectLst/>
              <a:latin typeface="+mn-ea"/>
              <a:ea typeface="+mn-ea"/>
              <a:cs typeface="+mn-cs"/>
            </a:rPr>
            <a:t>1,607</a:t>
          </a:r>
          <a:r>
            <a:rPr kumimoji="1" lang="ja-JP" altLang="ja-JP" sz="1400">
              <a:solidFill>
                <a:sysClr val="windowText" lastClr="000000"/>
              </a:solidFill>
              <a:effectLst/>
              <a:latin typeface="+mn-ea"/>
              <a:ea typeface="+mn-ea"/>
              <a:cs typeface="+mn-cs"/>
            </a:rPr>
            <a:t>百万円あまりを積</a:t>
          </a:r>
          <a:r>
            <a:rPr kumimoji="1" lang="ja-JP" altLang="en-US" sz="1400">
              <a:solidFill>
                <a:sysClr val="windowText" lastClr="000000"/>
              </a:solidFill>
              <a:effectLst/>
              <a:latin typeface="+mn-ea"/>
              <a:ea typeface="+mn-ea"/>
              <a:cs typeface="+mn-cs"/>
            </a:rPr>
            <a:t>み</a:t>
          </a:r>
          <a:r>
            <a:rPr kumimoji="1" lang="ja-JP" altLang="ja-JP" sz="1400">
              <a:solidFill>
                <a:sysClr val="windowText" lastClr="000000"/>
              </a:solidFill>
              <a:effectLst/>
              <a:latin typeface="+mn-ea"/>
              <a:ea typeface="+mn-ea"/>
              <a:cs typeface="+mn-cs"/>
            </a:rPr>
            <a:t>立</a:t>
          </a:r>
          <a:r>
            <a:rPr kumimoji="1" lang="ja-JP" altLang="en-US" sz="1400">
              <a:solidFill>
                <a:sysClr val="windowText" lastClr="000000"/>
              </a:solidFill>
              <a:effectLst/>
              <a:latin typeface="+mn-ea"/>
              <a:ea typeface="+mn-ea"/>
              <a:cs typeface="+mn-cs"/>
            </a:rPr>
            <a:t>て</a:t>
          </a:r>
          <a:r>
            <a:rPr kumimoji="1" lang="ja-JP" altLang="ja-JP" sz="1400">
              <a:solidFill>
                <a:sysClr val="windowText" lastClr="000000"/>
              </a:solidFill>
              <a:effectLst/>
              <a:latin typeface="+mn-ea"/>
              <a:ea typeface="+mn-ea"/>
              <a:cs typeface="+mn-cs"/>
            </a:rPr>
            <a:t>たことにより</a:t>
          </a:r>
          <a:r>
            <a:rPr kumimoji="1" lang="ja-JP" altLang="en-US" sz="1400">
              <a:solidFill>
                <a:sysClr val="windowText" lastClr="000000"/>
              </a:solidFill>
              <a:effectLst/>
              <a:latin typeface="+mn-ea"/>
              <a:ea typeface="+mn-ea"/>
              <a:cs typeface="+mn-cs"/>
            </a:rPr>
            <a:t>、結果として</a:t>
          </a:r>
          <a:r>
            <a:rPr kumimoji="1" lang="en-US" altLang="ja-JP" sz="1400">
              <a:solidFill>
                <a:sysClr val="windowText" lastClr="000000"/>
              </a:solidFill>
              <a:effectLst/>
              <a:latin typeface="+mn-ea"/>
              <a:ea typeface="+mn-ea"/>
              <a:cs typeface="+mn-cs"/>
            </a:rPr>
            <a:t>247</a:t>
          </a:r>
          <a:r>
            <a:rPr kumimoji="1" lang="ja-JP" altLang="ja-JP" sz="1400">
              <a:solidFill>
                <a:sysClr val="windowText" lastClr="000000"/>
              </a:solidFill>
              <a:effectLst/>
              <a:latin typeface="+mn-ea"/>
              <a:ea typeface="+mn-ea"/>
              <a:cs typeface="+mn-cs"/>
            </a:rPr>
            <a:t>百万円の増となった。</a:t>
          </a:r>
          <a:endParaRPr kumimoji="1" lang="en-US" altLang="ja-JP" sz="1300">
            <a:solidFill>
              <a:sysClr val="windowText" lastClr="000000"/>
            </a:solidFill>
            <a:effectLst/>
            <a:latin typeface="+mn-ea"/>
            <a:ea typeface="+mn-ea"/>
            <a:cs typeface="+mn-cs"/>
          </a:endParaRPr>
        </a:p>
        <a:p>
          <a:endParaRPr kumimoji="1" lang="en-US" altLang="ja-JP" sz="1300">
            <a:solidFill>
              <a:sysClr val="windowText" lastClr="000000"/>
            </a:solidFill>
            <a:effectLst/>
            <a:latin typeface="+mn-ea"/>
            <a:ea typeface="+mn-ea"/>
            <a:cs typeface="+mn-cs"/>
          </a:endParaRPr>
        </a:p>
        <a:p>
          <a:r>
            <a:rPr kumimoji="1" lang="ja-JP" altLang="en-US" sz="1300">
              <a:solidFill>
                <a:sysClr val="windowText" lastClr="000000"/>
              </a:solidFill>
              <a:effectLst/>
              <a:latin typeface="+mn-ea"/>
              <a:ea typeface="+mn-ea"/>
              <a:cs typeface="+mn-cs"/>
            </a:rPr>
            <a:t>（今後の方針）</a:t>
          </a:r>
          <a:endParaRPr kumimoji="1" lang="en-US" altLang="ja-JP" sz="13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ea"/>
              <a:ea typeface="+mn-ea"/>
              <a:cs typeface="+mn-cs"/>
            </a:rPr>
            <a:t>　</a:t>
          </a:r>
          <a:r>
            <a:rPr kumimoji="1" lang="ja-JP" altLang="ja-JP" sz="1400">
              <a:solidFill>
                <a:sysClr val="windowText" lastClr="000000"/>
              </a:solidFill>
              <a:effectLst/>
              <a:latin typeface="+mn-ea"/>
              <a:ea typeface="+mn-ea"/>
              <a:cs typeface="+mn-cs"/>
            </a:rPr>
            <a:t>年度間の財源不足の調整や災害等に備えるための財源として活用するとともに、</a:t>
          </a:r>
          <a:r>
            <a:rPr kumimoji="1" lang="ja-JP" altLang="en-US" sz="1400">
              <a:solidFill>
                <a:sysClr val="windowText" lastClr="000000"/>
              </a:solidFill>
              <a:effectLst/>
              <a:latin typeface="+mn-ea"/>
              <a:ea typeface="+mn-ea"/>
              <a:cs typeface="+mn-cs"/>
            </a:rPr>
            <a:t>引き続き</a:t>
          </a:r>
          <a:r>
            <a:rPr kumimoji="1" lang="ja-JP" altLang="ja-JP" sz="1400">
              <a:solidFill>
                <a:sysClr val="windowText" lastClr="000000"/>
              </a:solidFill>
              <a:effectLst/>
              <a:latin typeface="+mn-ea"/>
              <a:ea typeface="+mn-ea"/>
              <a:cs typeface="+mn-cs"/>
            </a:rPr>
            <a:t>行財政構造改革プログラムにお</a:t>
          </a:r>
          <a:r>
            <a:rPr kumimoji="1" lang="ja-JP" altLang="en-US" sz="1400">
              <a:solidFill>
                <a:sysClr val="windowText" lastClr="000000"/>
              </a:solidFill>
              <a:effectLst/>
              <a:latin typeface="+mn-ea"/>
              <a:ea typeface="+mn-ea"/>
              <a:cs typeface="+mn-cs"/>
            </a:rPr>
            <a:t>ける目標値である</a:t>
          </a:r>
          <a:r>
            <a:rPr kumimoji="1" lang="ja-JP" altLang="ja-JP" sz="1400">
              <a:solidFill>
                <a:sysClr val="windowText" lastClr="000000"/>
              </a:solidFill>
              <a:effectLst/>
              <a:latin typeface="+mn-ea"/>
              <a:ea typeface="+mn-ea"/>
              <a:cs typeface="+mn-cs"/>
            </a:rPr>
            <a:t>年度末残高</a:t>
          </a:r>
          <a:r>
            <a:rPr kumimoji="1" lang="en-US" altLang="ja-JP" sz="1400">
              <a:solidFill>
                <a:sysClr val="windowText" lastClr="000000"/>
              </a:solidFill>
              <a:effectLst/>
              <a:latin typeface="+mn-ea"/>
              <a:ea typeface="+mn-ea"/>
              <a:cs typeface="+mn-cs"/>
            </a:rPr>
            <a:t>10</a:t>
          </a:r>
          <a:r>
            <a:rPr kumimoji="1" lang="ja-JP" altLang="ja-JP" sz="1400">
              <a:solidFill>
                <a:sysClr val="windowText" lastClr="000000"/>
              </a:solidFill>
              <a:effectLst/>
              <a:latin typeface="+mn-ea"/>
              <a:ea typeface="+mn-ea"/>
              <a:cs typeface="+mn-cs"/>
            </a:rPr>
            <a:t>億円以上を確保</a:t>
          </a:r>
          <a:r>
            <a:rPr kumimoji="1" lang="ja-JP" altLang="en-US" sz="1400">
              <a:solidFill>
                <a:sysClr val="windowText" lastClr="000000"/>
              </a:solidFill>
              <a:effectLst/>
              <a:latin typeface="+mn-ea"/>
              <a:ea typeface="+mn-ea"/>
              <a:cs typeface="+mn-cs"/>
            </a:rPr>
            <a:t>していく</a:t>
          </a:r>
          <a:r>
            <a:rPr kumimoji="1" lang="ja-JP" altLang="ja-JP" sz="1400">
              <a:solidFill>
                <a:sysClr val="windowText" lastClr="000000"/>
              </a:solidFill>
              <a:effectLst/>
              <a:latin typeface="+mn-ea"/>
              <a:ea typeface="+mn-ea"/>
              <a:cs typeface="+mn-cs"/>
            </a:rPr>
            <a:t>。</a:t>
          </a:r>
          <a:endParaRPr lang="ja-JP" altLang="ja-JP" sz="1400">
            <a:solidFill>
              <a:sysClr val="windowText" lastClr="000000"/>
            </a:solidFill>
            <a:effectLst/>
            <a:latin typeface="+mn-ea"/>
            <a:ea typeface="+mn-ea"/>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　特になし</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208A94A-EE85-41B8-B4CA-E2BE578635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2FA739C-41FE-46EC-88AF-91710F9415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6CED89C-0AA5-4049-A769-2D2D32514322}"/>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CE7C8DC-0C9F-4E72-AD9C-F725DECE90E7}"/>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C7B6B92-46D1-4007-803E-2B617B178F41}"/>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EE5C0E8-2CBD-44C7-B8CB-A2B71CF095FE}"/>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1E1050D-CD20-403C-8A99-86125B4B25C6}"/>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6FABE9F-CD1B-4AA9-B7D6-522ECD7C7DB4}"/>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35B599E-7442-4176-8ABA-F1FFFEB9BA7C}"/>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C1A3261-591B-4986-99E8-23180A790566}"/>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E0FB0CE-2D11-477D-A92C-8871887585B3}"/>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0B502F9-9255-4619-87CB-7BD82903681D}"/>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81,968
76,842
230.70
41,698,275
40,532,983
985,126
21,090,751
46,195,041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61E5E82-B86A-4097-A1A7-408ED61502C1}"/>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F97C683-8B66-4EC7-B192-8330848E377A}"/>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4A3F282-6EC5-4704-8574-7C1362219805}"/>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27CBD27-23DA-4AED-BCBF-92D5287F3371}"/>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8A0B780-F521-4F57-BA2C-87007CB82703}"/>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C6A71F4-7DDE-48BD-9E0E-5537B81551E7}"/>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C411404-83B7-45A7-B2C4-476B207831F2}"/>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6B7FF65-1557-4001-B1DA-3621E25EEFF6}"/>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CA5CE5A-ED12-44FE-891F-D099B9C9909D}"/>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A15D61B-98A8-447B-B33E-3F893CC71AB0}"/>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2FD4D64-6893-4E12-86F0-3CD93F2EBF9E}"/>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A121B5B-0C4F-4141-936E-736B88100A10}"/>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966EA32-89DD-41AA-98E6-AFAB77C01876}"/>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9BD7493-98FC-493A-8BAC-6B6C669187C9}"/>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27B4858-BDF1-407E-A656-28F8485A2DF9}"/>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B7B2874-7EC9-4A4E-B7B6-98A112C6C130}"/>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8F94A9A-4596-456B-9959-FA21A7438811}"/>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ECD8D3C-1B58-4124-894C-0C85F23A8E3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691DFEC-15BB-4A51-930B-C4DC9CE8C48C}"/>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E948D02-B17B-44E8-8853-2CC9C4995A8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C84B6C4-AA75-4411-A459-968E1957B7C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61EC8DD-D9FD-415C-B0B0-65890307C0D5}"/>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964C7F5-49B9-40FF-BA90-C84547F4293D}"/>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29F97D3-5A74-457F-92A0-030B4894EBEE}"/>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C86D909-4306-4EFA-841E-DC85A7F412DA}"/>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7AA2725-EA33-4FF5-8625-1A3D8E43BFC8}"/>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22B88F7-D08E-4FBD-9E02-90857FDE644E}"/>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7017518-09E4-42BC-9E39-73AD437B0669}"/>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2A1BCD6-1ACC-4BFD-973D-FCCB7513872F}"/>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456543A-6BE8-4E18-A54D-48F9E53A3A3C}"/>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193FBBA-4AC3-4F98-857A-0D5727F7E795}"/>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DCF9244-9BE1-45FA-BEF5-9CB7275FFF04}"/>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A65E2F8-CDD1-4262-8C53-06DB1B8E373A}"/>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C641BE7-A711-4A37-8508-D82B07E280E5}"/>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C9ACB2A-E4E7-4C33-A8BC-9805C0463EB0}"/>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年度に策定（令和</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年度改定）した公共施設等総合管理計画において、公共施設等の延べ床面積を</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・長寿命化</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や除却を進めている。</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当市の有形固定資産減価償却率は類似団体より低い水準にあるが、資産の大半を占める道路の償却率が低いために全体の償却率も低くなっている。児童館などの建築系公共施設においては、類似団体よりも高い水準となっており、費用抑制と施設機能向上の両方の課題に対応するべく令和元年度に個別計画となる「教育施設等長寿命化方針」を策定し</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、施設の更新等を計画的に実施している</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5F332FD-5BE0-4499-8AB2-5B08B84E614B}"/>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11EE15A-00A9-4433-92A6-ADFE190D0A12}"/>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FCC4242F-31AB-424A-B350-86C60E61C1F9}"/>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2F582F2D-615E-40C9-92D1-21030910FE1B}"/>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29291D03-DD65-4393-BCAD-6A605CD1E55E}"/>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F9D1D5B-E357-4FAB-972E-670ED60707F3}"/>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DC959E66-AA9F-46FC-8B37-77CF8C4FB171}"/>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F14D2B82-C161-44BA-BD30-A45073364569}"/>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D04133D-8276-4F07-AF88-7C98510BEE48}"/>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35126560-BC2C-465C-B157-62C6A4CAA6F0}"/>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2CF88226-53FB-4C4C-85A1-5FABA2E34818}"/>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4521DC3-C86E-4204-AAB2-BDC6329120B7}"/>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F19C614E-893B-4D81-BF95-7F6042A49B40}"/>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45EEB576-E510-4607-B6AF-6437C4645B20}"/>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745ED150-A737-4238-8450-09972FBB8723}"/>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54B6F704-788E-4FEB-A69A-94C714B4210A}"/>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a:extLst>
            <a:ext uri="{FF2B5EF4-FFF2-40B4-BE49-F238E27FC236}">
              <a16:creationId xmlns:a16="http://schemas.microsoft.com/office/drawing/2014/main" id="{8690CEE7-618A-4D10-9B6B-FF1F8D9DEDA2}"/>
            </a:ext>
          </a:extLst>
        </xdr:cNvPr>
        <xdr:cNvCxnSpPr/>
      </xdr:nvCxnSpPr>
      <xdr:spPr>
        <a:xfrm flipV="1">
          <a:off x="4295775" y="5513493"/>
          <a:ext cx="1270" cy="111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a:extLst>
            <a:ext uri="{FF2B5EF4-FFF2-40B4-BE49-F238E27FC236}">
              <a16:creationId xmlns:a16="http://schemas.microsoft.com/office/drawing/2014/main" id="{D5D630FF-0DA0-4392-A47F-2C8571D8A818}"/>
            </a:ext>
          </a:extLst>
        </xdr:cNvPr>
        <xdr:cNvSpPr txBox="1"/>
      </xdr:nvSpPr>
      <xdr:spPr>
        <a:xfrm>
          <a:off x="4342765" y="6630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a:extLst>
            <a:ext uri="{FF2B5EF4-FFF2-40B4-BE49-F238E27FC236}">
              <a16:creationId xmlns:a16="http://schemas.microsoft.com/office/drawing/2014/main" id="{13D749B4-1C03-43F2-8DD9-83187184C403}"/>
            </a:ext>
          </a:extLst>
        </xdr:cNvPr>
        <xdr:cNvCxnSpPr/>
      </xdr:nvCxnSpPr>
      <xdr:spPr>
        <a:xfrm>
          <a:off x="4206875" y="662707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D9776029-771A-4871-8433-2B96B38092DB}"/>
            </a:ext>
          </a:extLst>
        </xdr:cNvPr>
        <xdr:cNvSpPr txBox="1"/>
      </xdr:nvSpPr>
      <xdr:spPr>
        <a:xfrm>
          <a:off x="4342765" y="528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0ECBB7EA-A6C7-4816-BADF-0F89BFBAAE3A}"/>
            </a:ext>
          </a:extLst>
        </xdr:cNvPr>
        <xdr:cNvCxnSpPr/>
      </xdr:nvCxnSpPr>
      <xdr:spPr>
        <a:xfrm>
          <a:off x="4206875" y="551349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0" name="有形固定資産減価償却率平均値テキスト">
          <a:extLst>
            <a:ext uri="{FF2B5EF4-FFF2-40B4-BE49-F238E27FC236}">
              <a16:creationId xmlns:a16="http://schemas.microsoft.com/office/drawing/2014/main" id="{E6F96F46-27F7-40F2-B0CA-A1361EEFF7E0}"/>
            </a:ext>
          </a:extLst>
        </xdr:cNvPr>
        <xdr:cNvSpPr txBox="1"/>
      </xdr:nvSpPr>
      <xdr:spPr>
        <a:xfrm>
          <a:off x="4342765" y="603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a:extLst>
            <a:ext uri="{FF2B5EF4-FFF2-40B4-BE49-F238E27FC236}">
              <a16:creationId xmlns:a16="http://schemas.microsoft.com/office/drawing/2014/main" id="{629E4F43-6D79-44A1-A114-738F01FE1A6A}"/>
            </a:ext>
          </a:extLst>
        </xdr:cNvPr>
        <xdr:cNvSpPr/>
      </xdr:nvSpPr>
      <xdr:spPr>
        <a:xfrm>
          <a:off x="4244975" y="60490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0CD6254E-1EB4-45EF-8418-A032E52C24B2}"/>
            </a:ext>
          </a:extLst>
        </xdr:cNvPr>
        <xdr:cNvSpPr/>
      </xdr:nvSpPr>
      <xdr:spPr>
        <a:xfrm>
          <a:off x="3611880" y="5994823"/>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a:extLst>
            <a:ext uri="{FF2B5EF4-FFF2-40B4-BE49-F238E27FC236}">
              <a16:creationId xmlns:a16="http://schemas.microsoft.com/office/drawing/2014/main" id="{A28DBC72-6209-402F-AE2F-283E88030F86}"/>
            </a:ext>
          </a:extLst>
        </xdr:cNvPr>
        <xdr:cNvSpPr/>
      </xdr:nvSpPr>
      <xdr:spPr>
        <a:xfrm>
          <a:off x="2926080" y="5991225"/>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80AB8666-D733-48BD-A153-B7999DA05C35}"/>
            </a:ext>
          </a:extLst>
        </xdr:cNvPr>
        <xdr:cNvSpPr/>
      </xdr:nvSpPr>
      <xdr:spPr>
        <a:xfrm>
          <a:off x="2240280" y="595566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a:extLst>
            <a:ext uri="{FF2B5EF4-FFF2-40B4-BE49-F238E27FC236}">
              <a16:creationId xmlns:a16="http://schemas.microsoft.com/office/drawing/2014/main" id="{689157CA-7677-4130-8ED8-3C43E274744A}"/>
            </a:ext>
          </a:extLst>
        </xdr:cNvPr>
        <xdr:cNvSpPr/>
      </xdr:nvSpPr>
      <xdr:spPr>
        <a:xfrm>
          <a:off x="1554480" y="5906982"/>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818B306-4634-4912-B6AA-B8CD02BBFF98}"/>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5C92231-183A-4A2B-A066-D84E4B606DF7}"/>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E1F01F9-9725-4D89-AED0-1505F1D80C62}"/>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8F57B52-D07F-4C34-B888-268D724FAA98}"/>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8824C40-0809-4C1D-99F5-222B6700004F}"/>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96520</xdr:rowOff>
    </xdr:from>
    <xdr:to>
      <xdr:col>23</xdr:col>
      <xdr:colOff>136525</xdr:colOff>
      <xdr:row>29</xdr:row>
      <xdr:rowOff>26670</xdr:rowOff>
    </xdr:to>
    <xdr:sp macro="" textlink="">
      <xdr:nvSpPr>
        <xdr:cNvPr id="81" name="楕円 80">
          <a:extLst>
            <a:ext uri="{FF2B5EF4-FFF2-40B4-BE49-F238E27FC236}">
              <a16:creationId xmlns:a16="http://schemas.microsoft.com/office/drawing/2014/main" id="{BA030122-7F68-45CC-BEC8-6635604147CC}"/>
            </a:ext>
          </a:extLst>
        </xdr:cNvPr>
        <xdr:cNvSpPr/>
      </xdr:nvSpPr>
      <xdr:spPr>
        <a:xfrm>
          <a:off x="4244975" y="56457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119397</xdr:rowOff>
    </xdr:from>
    <xdr:ext cx="405111" cy="259045"/>
    <xdr:sp macro="" textlink="">
      <xdr:nvSpPr>
        <xdr:cNvPr id="82" name="有形固定資産減価償却率該当値テキスト">
          <a:extLst>
            <a:ext uri="{FF2B5EF4-FFF2-40B4-BE49-F238E27FC236}">
              <a16:creationId xmlns:a16="http://schemas.microsoft.com/office/drawing/2014/main" id="{3DDC39F4-90BC-4F3C-8EBD-3F709D23D614}"/>
            </a:ext>
          </a:extLst>
        </xdr:cNvPr>
        <xdr:cNvSpPr txBox="1"/>
      </xdr:nvSpPr>
      <xdr:spPr>
        <a:xfrm>
          <a:off x="4342765" y="55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46143</xdr:rowOff>
    </xdr:from>
    <xdr:to>
      <xdr:col>19</xdr:col>
      <xdr:colOff>187325</xdr:colOff>
      <xdr:row>28</xdr:row>
      <xdr:rowOff>147743</xdr:rowOff>
    </xdr:to>
    <xdr:sp macro="" textlink="">
      <xdr:nvSpPr>
        <xdr:cNvPr id="83" name="楕円 82">
          <a:extLst>
            <a:ext uri="{FF2B5EF4-FFF2-40B4-BE49-F238E27FC236}">
              <a16:creationId xmlns:a16="http://schemas.microsoft.com/office/drawing/2014/main" id="{B475892C-0971-4C68-9829-E4A159BC9FD4}"/>
            </a:ext>
          </a:extLst>
        </xdr:cNvPr>
        <xdr:cNvSpPr/>
      </xdr:nvSpPr>
      <xdr:spPr>
        <a:xfrm>
          <a:off x="3611880" y="5601123"/>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96943</xdr:rowOff>
    </xdr:from>
    <xdr:to>
      <xdr:col>23</xdr:col>
      <xdr:colOff>85725</xdr:colOff>
      <xdr:row>28</xdr:row>
      <xdr:rowOff>147320</xdr:rowOff>
    </xdr:to>
    <xdr:cxnSp macro="">
      <xdr:nvCxnSpPr>
        <xdr:cNvPr id="84" name="直線コネクタ 83">
          <a:extLst>
            <a:ext uri="{FF2B5EF4-FFF2-40B4-BE49-F238E27FC236}">
              <a16:creationId xmlns:a16="http://schemas.microsoft.com/office/drawing/2014/main" id="{F245EB05-544E-4858-842D-DB9476716387}"/>
            </a:ext>
          </a:extLst>
        </xdr:cNvPr>
        <xdr:cNvCxnSpPr/>
      </xdr:nvCxnSpPr>
      <xdr:spPr>
        <a:xfrm>
          <a:off x="3656965" y="5646208"/>
          <a:ext cx="640715"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2963</xdr:rowOff>
    </xdr:from>
    <xdr:to>
      <xdr:col>15</xdr:col>
      <xdr:colOff>187325</xdr:colOff>
      <xdr:row>28</xdr:row>
      <xdr:rowOff>104563</xdr:rowOff>
    </xdr:to>
    <xdr:sp macro="" textlink="">
      <xdr:nvSpPr>
        <xdr:cNvPr id="85" name="楕円 84">
          <a:extLst>
            <a:ext uri="{FF2B5EF4-FFF2-40B4-BE49-F238E27FC236}">
              <a16:creationId xmlns:a16="http://schemas.microsoft.com/office/drawing/2014/main" id="{32D5453B-1AE1-4840-AAE0-A1D003AF6158}"/>
            </a:ext>
          </a:extLst>
        </xdr:cNvPr>
        <xdr:cNvSpPr/>
      </xdr:nvSpPr>
      <xdr:spPr>
        <a:xfrm>
          <a:off x="2926080" y="5556038"/>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53763</xdr:rowOff>
    </xdr:from>
    <xdr:to>
      <xdr:col>19</xdr:col>
      <xdr:colOff>136525</xdr:colOff>
      <xdr:row>28</xdr:row>
      <xdr:rowOff>96943</xdr:rowOff>
    </xdr:to>
    <xdr:cxnSp macro="">
      <xdr:nvCxnSpPr>
        <xdr:cNvPr id="86" name="直線コネクタ 85">
          <a:extLst>
            <a:ext uri="{FF2B5EF4-FFF2-40B4-BE49-F238E27FC236}">
              <a16:creationId xmlns:a16="http://schemas.microsoft.com/office/drawing/2014/main" id="{43099E6C-A483-4911-B614-D42F1E1EFE82}"/>
            </a:ext>
          </a:extLst>
        </xdr:cNvPr>
        <xdr:cNvCxnSpPr/>
      </xdr:nvCxnSpPr>
      <xdr:spPr>
        <a:xfrm>
          <a:off x="2971165" y="5610648"/>
          <a:ext cx="6858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2963</xdr:rowOff>
    </xdr:from>
    <xdr:to>
      <xdr:col>11</xdr:col>
      <xdr:colOff>187325</xdr:colOff>
      <xdr:row>28</xdr:row>
      <xdr:rowOff>104563</xdr:rowOff>
    </xdr:to>
    <xdr:sp macro="" textlink="">
      <xdr:nvSpPr>
        <xdr:cNvPr id="87" name="楕円 86">
          <a:extLst>
            <a:ext uri="{FF2B5EF4-FFF2-40B4-BE49-F238E27FC236}">
              <a16:creationId xmlns:a16="http://schemas.microsoft.com/office/drawing/2014/main" id="{67E8C567-FEC2-4198-9EAD-B99EFD03A545}"/>
            </a:ext>
          </a:extLst>
        </xdr:cNvPr>
        <xdr:cNvSpPr/>
      </xdr:nvSpPr>
      <xdr:spPr>
        <a:xfrm>
          <a:off x="2240280" y="5556038"/>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53763</xdr:rowOff>
    </xdr:from>
    <xdr:to>
      <xdr:col>15</xdr:col>
      <xdr:colOff>136525</xdr:colOff>
      <xdr:row>28</xdr:row>
      <xdr:rowOff>53763</xdr:rowOff>
    </xdr:to>
    <xdr:cxnSp macro="">
      <xdr:nvCxnSpPr>
        <xdr:cNvPr id="88" name="直線コネクタ 87">
          <a:extLst>
            <a:ext uri="{FF2B5EF4-FFF2-40B4-BE49-F238E27FC236}">
              <a16:creationId xmlns:a16="http://schemas.microsoft.com/office/drawing/2014/main" id="{9A05FD53-4715-4BE7-9D5A-D3DFF202516A}"/>
            </a:ext>
          </a:extLst>
        </xdr:cNvPr>
        <xdr:cNvCxnSpPr/>
      </xdr:nvCxnSpPr>
      <xdr:spPr>
        <a:xfrm>
          <a:off x="2285365" y="5610648"/>
          <a:ext cx="685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145627</xdr:rowOff>
    </xdr:from>
    <xdr:to>
      <xdr:col>7</xdr:col>
      <xdr:colOff>187325</xdr:colOff>
      <xdr:row>28</xdr:row>
      <xdr:rowOff>75777</xdr:rowOff>
    </xdr:to>
    <xdr:sp macro="" textlink="">
      <xdr:nvSpPr>
        <xdr:cNvPr id="89" name="楕円 88">
          <a:extLst>
            <a:ext uri="{FF2B5EF4-FFF2-40B4-BE49-F238E27FC236}">
              <a16:creationId xmlns:a16="http://schemas.microsoft.com/office/drawing/2014/main" id="{CE4160C8-C196-4984-BE60-33FE19232685}"/>
            </a:ext>
          </a:extLst>
        </xdr:cNvPr>
        <xdr:cNvSpPr/>
      </xdr:nvSpPr>
      <xdr:spPr>
        <a:xfrm>
          <a:off x="1554480" y="552534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24977</xdr:rowOff>
    </xdr:from>
    <xdr:to>
      <xdr:col>11</xdr:col>
      <xdr:colOff>136525</xdr:colOff>
      <xdr:row>28</xdr:row>
      <xdr:rowOff>53763</xdr:rowOff>
    </xdr:to>
    <xdr:cxnSp macro="">
      <xdr:nvCxnSpPr>
        <xdr:cNvPr id="90" name="直線コネクタ 89">
          <a:extLst>
            <a:ext uri="{FF2B5EF4-FFF2-40B4-BE49-F238E27FC236}">
              <a16:creationId xmlns:a16="http://schemas.microsoft.com/office/drawing/2014/main" id="{A6AD880E-D10B-4CAB-B2B2-A51A8D9F551D}"/>
            </a:ext>
          </a:extLst>
        </xdr:cNvPr>
        <xdr:cNvCxnSpPr/>
      </xdr:nvCxnSpPr>
      <xdr:spPr>
        <a:xfrm>
          <a:off x="1599565" y="5574242"/>
          <a:ext cx="6858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a:extLst>
            <a:ext uri="{FF2B5EF4-FFF2-40B4-BE49-F238E27FC236}">
              <a16:creationId xmlns:a16="http://schemas.microsoft.com/office/drawing/2014/main" id="{7BD19EEC-81E8-402D-A62D-4DA34AE5F2AD}"/>
            </a:ext>
          </a:extLst>
        </xdr:cNvPr>
        <xdr:cNvSpPr txBox="1"/>
      </xdr:nvSpPr>
      <xdr:spPr>
        <a:xfrm>
          <a:off x="3464569" y="6087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aveValue有形固定資産減価償却率">
          <a:extLst>
            <a:ext uri="{FF2B5EF4-FFF2-40B4-BE49-F238E27FC236}">
              <a16:creationId xmlns:a16="http://schemas.microsoft.com/office/drawing/2014/main" id="{04D841DA-DE52-4F3B-9BBE-DD34FFB41E26}"/>
            </a:ext>
          </a:extLst>
        </xdr:cNvPr>
        <xdr:cNvSpPr txBox="1"/>
      </xdr:nvSpPr>
      <xdr:spPr>
        <a:xfrm>
          <a:off x="2793374" y="6083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a:extLst>
            <a:ext uri="{FF2B5EF4-FFF2-40B4-BE49-F238E27FC236}">
              <a16:creationId xmlns:a16="http://schemas.microsoft.com/office/drawing/2014/main" id="{3635CE5A-0F6B-47A8-A778-F7F5BE231CE5}"/>
            </a:ext>
          </a:extLst>
        </xdr:cNvPr>
        <xdr:cNvSpPr txBox="1"/>
      </xdr:nvSpPr>
      <xdr:spPr>
        <a:xfrm>
          <a:off x="2107574" y="604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94" name="n_4aveValue有形固定資産減価償却率">
          <a:extLst>
            <a:ext uri="{FF2B5EF4-FFF2-40B4-BE49-F238E27FC236}">
              <a16:creationId xmlns:a16="http://schemas.microsoft.com/office/drawing/2014/main" id="{6647AC05-672D-4F29-B33C-3978CBAF0796}"/>
            </a:ext>
          </a:extLst>
        </xdr:cNvPr>
        <xdr:cNvSpPr txBox="1"/>
      </xdr:nvSpPr>
      <xdr:spPr>
        <a:xfrm>
          <a:off x="1421774" y="5993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164270</xdr:rowOff>
    </xdr:from>
    <xdr:ext cx="405111" cy="259045"/>
    <xdr:sp macro="" textlink="">
      <xdr:nvSpPr>
        <xdr:cNvPr id="95" name="n_1mainValue有形固定資産減価償却率">
          <a:extLst>
            <a:ext uri="{FF2B5EF4-FFF2-40B4-BE49-F238E27FC236}">
              <a16:creationId xmlns:a16="http://schemas.microsoft.com/office/drawing/2014/main" id="{36E8FE61-8FD1-4379-9D9A-1B0E7437E270}"/>
            </a:ext>
          </a:extLst>
        </xdr:cNvPr>
        <xdr:cNvSpPr txBox="1"/>
      </xdr:nvSpPr>
      <xdr:spPr>
        <a:xfrm>
          <a:off x="3464569" y="53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121090</xdr:rowOff>
    </xdr:from>
    <xdr:ext cx="405111" cy="259045"/>
    <xdr:sp macro="" textlink="">
      <xdr:nvSpPr>
        <xdr:cNvPr id="96" name="n_2mainValue有形固定資産減価償却率">
          <a:extLst>
            <a:ext uri="{FF2B5EF4-FFF2-40B4-BE49-F238E27FC236}">
              <a16:creationId xmlns:a16="http://schemas.microsoft.com/office/drawing/2014/main" id="{746E76A2-7EBA-4B85-9BC4-DA7256DBFA0D}"/>
            </a:ext>
          </a:extLst>
        </xdr:cNvPr>
        <xdr:cNvSpPr txBox="1"/>
      </xdr:nvSpPr>
      <xdr:spPr>
        <a:xfrm>
          <a:off x="2793374" y="533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121090</xdr:rowOff>
    </xdr:from>
    <xdr:ext cx="405111" cy="259045"/>
    <xdr:sp macro="" textlink="">
      <xdr:nvSpPr>
        <xdr:cNvPr id="97" name="n_3mainValue有形固定資産減価償却率">
          <a:extLst>
            <a:ext uri="{FF2B5EF4-FFF2-40B4-BE49-F238E27FC236}">
              <a16:creationId xmlns:a16="http://schemas.microsoft.com/office/drawing/2014/main" id="{D54B81FB-7885-44A6-A57C-B027549C2C1E}"/>
            </a:ext>
          </a:extLst>
        </xdr:cNvPr>
        <xdr:cNvSpPr txBox="1"/>
      </xdr:nvSpPr>
      <xdr:spPr>
        <a:xfrm>
          <a:off x="2107574" y="533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92304</xdr:rowOff>
    </xdr:from>
    <xdr:ext cx="405111" cy="259045"/>
    <xdr:sp macro="" textlink="">
      <xdr:nvSpPr>
        <xdr:cNvPr id="98" name="n_4mainValue有形固定資産減価償却率">
          <a:extLst>
            <a:ext uri="{FF2B5EF4-FFF2-40B4-BE49-F238E27FC236}">
              <a16:creationId xmlns:a16="http://schemas.microsoft.com/office/drawing/2014/main" id="{BE701FBA-84DB-49BE-A4ED-B8BFA3D173D7}"/>
            </a:ext>
          </a:extLst>
        </xdr:cNvPr>
        <xdr:cNvSpPr txBox="1"/>
      </xdr:nvSpPr>
      <xdr:spPr>
        <a:xfrm>
          <a:off x="1421774" y="5306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48D2A3A4-EFEC-4770-93DF-BA5F2A949467}"/>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EE613000-3A05-4CF8-8300-52E2A2B6459B}"/>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FB377D35-A8F0-44D3-9C9E-FDD7CC7381F0}"/>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56031941-782E-4F9B-AC30-DA70C9002E75}"/>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F6E5EE99-5CD2-4E45-B86A-99D6832B62EC}"/>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F13001E7-3A68-4803-A8B7-F0C5177EF483}"/>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AA20CFCA-B63C-49D3-B551-DFBA2E644244}"/>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0920698-FE7B-4FC4-A64A-4A2AE4118615}"/>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AD8808BD-6A85-47B4-89ED-34F21291A67F}"/>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9781E764-53B9-4340-BA37-BC70DFAFDCF9}"/>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80D2F4C8-8CD1-424F-B6B5-A143AF9C3660}"/>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D4E2FD8-D3BC-47D5-A97D-AFD315B39845}"/>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EAA411A0-93B7-401D-9643-A6BB8F5D8904}"/>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合併特例債等、財源確保に有利な起債を活用し、庁舎や体育館、中央公園エリア整備などの大規模事業を実施してきたことで、地方債残高が上昇し、債務償還比率は類似団体に比して高くなっている。</a:t>
          </a:r>
        </a:p>
        <a:p>
          <a:r>
            <a:rPr kumimoji="1" lang="ja-JP" altLang="en-US" sz="1050">
              <a:latin typeface="ＭＳ Ｐゴシック" panose="020B0600070205080204" pitchFamily="50" charset="-128"/>
              <a:ea typeface="ＭＳ Ｐゴシック" panose="020B0600070205080204" pitchFamily="50" charset="-128"/>
            </a:rPr>
            <a:t>　今後、令和</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年春開業の北陸新幹線越前たけふ駅周辺整備等の大規模事業の実施に伴う地方債の発行により債務償還比率が高い状況が続くと見込まれるが、令和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年度から地方債の発行額が元金償還額を超えないよう新規発行を抑制し、将来負担額が上昇しないよう努めている。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83C6A265-4BA4-4DF5-8030-C718F775D3F9}"/>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F61A059F-9492-4536-88CD-D7271897717E}"/>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5313C8C6-2630-4000-9F8E-5F9ABA505763}"/>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96C3043F-B5E2-42CA-B9AE-8836665D2F42}"/>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6FCBC934-D421-40D0-82F1-B8024AFD879F}"/>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5CDE7A5A-C6DB-402F-B5F9-E3A8D97B33AD}"/>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D1FF3DBA-86DF-42DD-AC9C-56B9A2EB6BA4}"/>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575D9083-CD8C-43EC-A93E-3F25CDA90F2A}"/>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C047837F-D050-4617-BEC7-9A11971E5B90}"/>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88E79F9D-7BF7-4B44-8E22-4D8AA37E2F67}"/>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D68F3228-419E-485D-9449-51E557AC20E8}"/>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FE5C9621-A328-424D-A762-866E5404126D}"/>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4A267A47-B34C-4E1C-A3AF-A14CA7797C61}"/>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72109705-5CB6-43E8-81C0-0A91A7A7408A}"/>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AA48934C-9A47-4307-8F52-46D5D9BAAD0B}"/>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42382252-27FB-4EFC-86DB-5D20150BC01C}"/>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84E84FF9-40D6-4A17-A62C-07D3C09596CC}"/>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a:extLst>
            <a:ext uri="{FF2B5EF4-FFF2-40B4-BE49-F238E27FC236}">
              <a16:creationId xmlns:a16="http://schemas.microsoft.com/office/drawing/2014/main" id="{211C6E64-BD61-42B7-89CA-05C2F007BCAA}"/>
            </a:ext>
          </a:extLst>
        </xdr:cNvPr>
        <xdr:cNvCxnSpPr/>
      </xdr:nvCxnSpPr>
      <xdr:spPr>
        <a:xfrm flipV="1">
          <a:off x="13313410" y="5240473"/>
          <a:ext cx="1269" cy="141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a:extLst>
            <a:ext uri="{FF2B5EF4-FFF2-40B4-BE49-F238E27FC236}">
              <a16:creationId xmlns:a16="http://schemas.microsoft.com/office/drawing/2014/main" id="{64CC16CD-399D-4315-9401-C0951AD126DB}"/>
            </a:ext>
          </a:extLst>
        </xdr:cNvPr>
        <xdr:cNvSpPr txBox="1"/>
      </xdr:nvSpPr>
      <xdr:spPr>
        <a:xfrm>
          <a:off x="13369925" y="665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a:extLst>
            <a:ext uri="{FF2B5EF4-FFF2-40B4-BE49-F238E27FC236}">
              <a16:creationId xmlns:a16="http://schemas.microsoft.com/office/drawing/2014/main" id="{CE37F796-2789-4ABE-A568-CF2B6BCEF3B1}"/>
            </a:ext>
          </a:extLst>
        </xdr:cNvPr>
        <xdr:cNvCxnSpPr/>
      </xdr:nvCxnSpPr>
      <xdr:spPr>
        <a:xfrm>
          <a:off x="13251180" y="6654210"/>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BD22093A-D3EC-4651-B1C1-2FDB220E6C41}"/>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3F80C0CD-2424-4558-A4F2-B77A26148998}"/>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a:extLst>
            <a:ext uri="{FF2B5EF4-FFF2-40B4-BE49-F238E27FC236}">
              <a16:creationId xmlns:a16="http://schemas.microsoft.com/office/drawing/2014/main" id="{7B37EFED-3A9D-473A-B8EB-D77BAF2B6731}"/>
            </a:ext>
          </a:extLst>
        </xdr:cNvPr>
        <xdr:cNvSpPr txBox="1"/>
      </xdr:nvSpPr>
      <xdr:spPr>
        <a:xfrm>
          <a:off x="13369925" y="5803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a:extLst>
            <a:ext uri="{FF2B5EF4-FFF2-40B4-BE49-F238E27FC236}">
              <a16:creationId xmlns:a16="http://schemas.microsoft.com/office/drawing/2014/main" id="{3179C54D-C767-4A43-A5AA-DC598C1E6D89}"/>
            </a:ext>
          </a:extLst>
        </xdr:cNvPr>
        <xdr:cNvSpPr/>
      </xdr:nvSpPr>
      <xdr:spPr>
        <a:xfrm>
          <a:off x="13289280" y="5955511"/>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a:extLst>
            <a:ext uri="{FF2B5EF4-FFF2-40B4-BE49-F238E27FC236}">
              <a16:creationId xmlns:a16="http://schemas.microsoft.com/office/drawing/2014/main" id="{E6614922-14E5-44C8-999D-AD174D7E1594}"/>
            </a:ext>
          </a:extLst>
        </xdr:cNvPr>
        <xdr:cNvSpPr/>
      </xdr:nvSpPr>
      <xdr:spPr>
        <a:xfrm>
          <a:off x="12629515" y="616394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a:extLst>
            <a:ext uri="{FF2B5EF4-FFF2-40B4-BE49-F238E27FC236}">
              <a16:creationId xmlns:a16="http://schemas.microsoft.com/office/drawing/2014/main" id="{BD4A1022-170F-4157-A35A-92D06CF620BA}"/>
            </a:ext>
          </a:extLst>
        </xdr:cNvPr>
        <xdr:cNvSpPr/>
      </xdr:nvSpPr>
      <xdr:spPr>
        <a:xfrm>
          <a:off x="11943715" y="617155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a:extLst>
            <a:ext uri="{FF2B5EF4-FFF2-40B4-BE49-F238E27FC236}">
              <a16:creationId xmlns:a16="http://schemas.microsoft.com/office/drawing/2014/main" id="{15FAAE01-9688-437F-BB0B-3F81610138BE}"/>
            </a:ext>
          </a:extLst>
        </xdr:cNvPr>
        <xdr:cNvSpPr/>
      </xdr:nvSpPr>
      <xdr:spPr>
        <a:xfrm>
          <a:off x="11257915" y="61510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a:extLst>
            <a:ext uri="{FF2B5EF4-FFF2-40B4-BE49-F238E27FC236}">
              <a16:creationId xmlns:a16="http://schemas.microsoft.com/office/drawing/2014/main" id="{88D96389-F44D-4539-AAC7-BC786588A867}"/>
            </a:ext>
          </a:extLst>
        </xdr:cNvPr>
        <xdr:cNvSpPr/>
      </xdr:nvSpPr>
      <xdr:spPr>
        <a:xfrm>
          <a:off x="10572115" y="6180092"/>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B4C34AF-8A54-4D42-952B-7E11B27A221C}"/>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4566B4E-C53C-4562-ABE2-1925ACDCD9F0}"/>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DB5A37F-7B01-4FD7-8142-0757C6AC30E8}"/>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5FFFAC4D-29C4-4D40-A106-E4B8357D7D19}"/>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6C8585F-65C0-4ED4-9982-7A67736176EE}"/>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41801</xdr:rowOff>
    </xdr:from>
    <xdr:to>
      <xdr:col>76</xdr:col>
      <xdr:colOff>73025</xdr:colOff>
      <xdr:row>33</xdr:row>
      <xdr:rowOff>143401</xdr:rowOff>
    </xdr:to>
    <xdr:sp macro="" textlink="">
      <xdr:nvSpPr>
        <xdr:cNvPr id="145" name="楕円 144">
          <a:extLst>
            <a:ext uri="{FF2B5EF4-FFF2-40B4-BE49-F238E27FC236}">
              <a16:creationId xmlns:a16="http://schemas.microsoft.com/office/drawing/2014/main" id="{10DE56EA-518C-446A-91B4-AA6208C23F64}"/>
            </a:ext>
          </a:extLst>
        </xdr:cNvPr>
        <xdr:cNvSpPr/>
      </xdr:nvSpPr>
      <xdr:spPr>
        <a:xfrm>
          <a:off x="13289280" y="6452126"/>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20228</xdr:rowOff>
    </xdr:from>
    <xdr:ext cx="469744" cy="259045"/>
    <xdr:sp macro="" textlink="">
      <xdr:nvSpPr>
        <xdr:cNvPr id="146" name="債務償還比率該当値テキスト">
          <a:extLst>
            <a:ext uri="{FF2B5EF4-FFF2-40B4-BE49-F238E27FC236}">
              <a16:creationId xmlns:a16="http://schemas.microsoft.com/office/drawing/2014/main" id="{08A5B292-C594-4B00-803C-6B0088E965FC}"/>
            </a:ext>
          </a:extLst>
        </xdr:cNvPr>
        <xdr:cNvSpPr txBox="1"/>
      </xdr:nvSpPr>
      <xdr:spPr>
        <a:xfrm>
          <a:off x="13369925" y="642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50936</xdr:rowOff>
    </xdr:from>
    <xdr:to>
      <xdr:col>72</xdr:col>
      <xdr:colOff>123825</xdr:colOff>
      <xdr:row>34</xdr:row>
      <xdr:rowOff>152536</xdr:rowOff>
    </xdr:to>
    <xdr:sp macro="" textlink="">
      <xdr:nvSpPr>
        <xdr:cNvPr id="147" name="楕円 146">
          <a:extLst>
            <a:ext uri="{FF2B5EF4-FFF2-40B4-BE49-F238E27FC236}">
              <a16:creationId xmlns:a16="http://schemas.microsoft.com/office/drawing/2014/main" id="{65F6A359-0AE7-438B-9A6B-43DF4A3C6400}"/>
            </a:ext>
          </a:extLst>
        </xdr:cNvPr>
        <xdr:cNvSpPr/>
      </xdr:nvSpPr>
      <xdr:spPr>
        <a:xfrm>
          <a:off x="12629515" y="6636521"/>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92601</xdr:rowOff>
    </xdr:from>
    <xdr:to>
      <xdr:col>76</xdr:col>
      <xdr:colOff>22225</xdr:colOff>
      <xdr:row>34</xdr:row>
      <xdr:rowOff>101736</xdr:rowOff>
    </xdr:to>
    <xdr:cxnSp macro="">
      <xdr:nvCxnSpPr>
        <xdr:cNvPr id="148" name="直線コネクタ 147">
          <a:extLst>
            <a:ext uri="{FF2B5EF4-FFF2-40B4-BE49-F238E27FC236}">
              <a16:creationId xmlns:a16="http://schemas.microsoft.com/office/drawing/2014/main" id="{FC3DBD49-D9F7-4A2A-9B5F-D7F87829D5CF}"/>
            </a:ext>
          </a:extLst>
        </xdr:cNvPr>
        <xdr:cNvCxnSpPr/>
      </xdr:nvCxnSpPr>
      <xdr:spPr>
        <a:xfrm flipV="1">
          <a:off x="12684125" y="6506736"/>
          <a:ext cx="631190" cy="17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2822</xdr:rowOff>
    </xdr:from>
    <xdr:to>
      <xdr:col>68</xdr:col>
      <xdr:colOff>123825</xdr:colOff>
      <xdr:row>34</xdr:row>
      <xdr:rowOff>104422</xdr:rowOff>
    </xdr:to>
    <xdr:sp macro="" textlink="">
      <xdr:nvSpPr>
        <xdr:cNvPr id="149" name="楕円 148">
          <a:extLst>
            <a:ext uri="{FF2B5EF4-FFF2-40B4-BE49-F238E27FC236}">
              <a16:creationId xmlns:a16="http://schemas.microsoft.com/office/drawing/2014/main" id="{95BC60FE-C163-49CE-9AC5-0D33A7860228}"/>
            </a:ext>
          </a:extLst>
        </xdr:cNvPr>
        <xdr:cNvSpPr/>
      </xdr:nvSpPr>
      <xdr:spPr>
        <a:xfrm>
          <a:off x="11943715" y="6584597"/>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53622</xdr:rowOff>
    </xdr:from>
    <xdr:to>
      <xdr:col>72</xdr:col>
      <xdr:colOff>73025</xdr:colOff>
      <xdr:row>34</xdr:row>
      <xdr:rowOff>101736</xdr:rowOff>
    </xdr:to>
    <xdr:cxnSp macro="">
      <xdr:nvCxnSpPr>
        <xdr:cNvPr id="150" name="直線コネクタ 149">
          <a:extLst>
            <a:ext uri="{FF2B5EF4-FFF2-40B4-BE49-F238E27FC236}">
              <a16:creationId xmlns:a16="http://schemas.microsoft.com/office/drawing/2014/main" id="{7A08CF5B-46FD-4EBA-829E-FB8FE088250D}"/>
            </a:ext>
          </a:extLst>
        </xdr:cNvPr>
        <xdr:cNvCxnSpPr/>
      </xdr:nvCxnSpPr>
      <xdr:spPr>
        <a:xfrm>
          <a:off x="11998325" y="6639207"/>
          <a:ext cx="6858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112241</xdr:rowOff>
    </xdr:from>
    <xdr:to>
      <xdr:col>64</xdr:col>
      <xdr:colOff>123825</xdr:colOff>
      <xdr:row>33</xdr:row>
      <xdr:rowOff>42391</xdr:rowOff>
    </xdr:to>
    <xdr:sp macro="" textlink="">
      <xdr:nvSpPr>
        <xdr:cNvPr id="151" name="楕円 150">
          <a:extLst>
            <a:ext uri="{FF2B5EF4-FFF2-40B4-BE49-F238E27FC236}">
              <a16:creationId xmlns:a16="http://schemas.microsoft.com/office/drawing/2014/main" id="{B862DDC2-422F-4549-B5FE-DFA8AD68EE2E}"/>
            </a:ext>
          </a:extLst>
        </xdr:cNvPr>
        <xdr:cNvSpPr/>
      </xdr:nvSpPr>
      <xdr:spPr>
        <a:xfrm>
          <a:off x="11257915" y="6351116"/>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163041</xdr:rowOff>
    </xdr:from>
    <xdr:to>
      <xdr:col>68</xdr:col>
      <xdr:colOff>73025</xdr:colOff>
      <xdr:row>34</xdr:row>
      <xdr:rowOff>53622</xdr:rowOff>
    </xdr:to>
    <xdr:cxnSp macro="">
      <xdr:nvCxnSpPr>
        <xdr:cNvPr id="152" name="直線コネクタ 151">
          <a:extLst>
            <a:ext uri="{FF2B5EF4-FFF2-40B4-BE49-F238E27FC236}">
              <a16:creationId xmlns:a16="http://schemas.microsoft.com/office/drawing/2014/main" id="{88C15A70-51F1-4F72-803B-0C90CDB1C2F3}"/>
            </a:ext>
          </a:extLst>
        </xdr:cNvPr>
        <xdr:cNvCxnSpPr/>
      </xdr:nvCxnSpPr>
      <xdr:spPr>
        <a:xfrm>
          <a:off x="11312525" y="6403821"/>
          <a:ext cx="685800" cy="23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126737</xdr:rowOff>
    </xdr:from>
    <xdr:to>
      <xdr:col>60</xdr:col>
      <xdr:colOff>123825</xdr:colOff>
      <xdr:row>33</xdr:row>
      <xdr:rowOff>56887</xdr:rowOff>
    </xdr:to>
    <xdr:sp macro="" textlink="">
      <xdr:nvSpPr>
        <xdr:cNvPr id="153" name="楕円 152">
          <a:extLst>
            <a:ext uri="{FF2B5EF4-FFF2-40B4-BE49-F238E27FC236}">
              <a16:creationId xmlns:a16="http://schemas.microsoft.com/office/drawing/2014/main" id="{02F93A0D-ABA6-416E-AB86-A62D8FFD6F57}"/>
            </a:ext>
          </a:extLst>
        </xdr:cNvPr>
        <xdr:cNvSpPr/>
      </xdr:nvSpPr>
      <xdr:spPr>
        <a:xfrm>
          <a:off x="10572115" y="6369422"/>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163041</xdr:rowOff>
    </xdr:from>
    <xdr:to>
      <xdr:col>64</xdr:col>
      <xdr:colOff>73025</xdr:colOff>
      <xdr:row>33</xdr:row>
      <xdr:rowOff>6087</xdr:rowOff>
    </xdr:to>
    <xdr:cxnSp macro="">
      <xdr:nvCxnSpPr>
        <xdr:cNvPr id="154" name="直線コネクタ 153">
          <a:extLst>
            <a:ext uri="{FF2B5EF4-FFF2-40B4-BE49-F238E27FC236}">
              <a16:creationId xmlns:a16="http://schemas.microsoft.com/office/drawing/2014/main" id="{5537DC3D-D318-4C10-AAEE-2FD66BAA5266}"/>
            </a:ext>
          </a:extLst>
        </xdr:cNvPr>
        <xdr:cNvCxnSpPr/>
      </xdr:nvCxnSpPr>
      <xdr:spPr>
        <a:xfrm flipV="1">
          <a:off x="10626725" y="6403821"/>
          <a:ext cx="6858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a:extLst>
            <a:ext uri="{FF2B5EF4-FFF2-40B4-BE49-F238E27FC236}">
              <a16:creationId xmlns:a16="http://schemas.microsoft.com/office/drawing/2014/main" id="{5E390E57-636F-4CFA-9CD1-7609C3446FC4}"/>
            </a:ext>
          </a:extLst>
        </xdr:cNvPr>
        <xdr:cNvSpPr txBox="1"/>
      </xdr:nvSpPr>
      <xdr:spPr>
        <a:xfrm>
          <a:off x="12459412" y="594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a:extLst>
            <a:ext uri="{FF2B5EF4-FFF2-40B4-BE49-F238E27FC236}">
              <a16:creationId xmlns:a16="http://schemas.microsoft.com/office/drawing/2014/main" id="{0B13497F-DE85-4BA8-BCC4-E2A868BE0E01}"/>
            </a:ext>
          </a:extLst>
        </xdr:cNvPr>
        <xdr:cNvSpPr txBox="1"/>
      </xdr:nvSpPr>
      <xdr:spPr>
        <a:xfrm>
          <a:off x="11780597" y="59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a:extLst>
            <a:ext uri="{FF2B5EF4-FFF2-40B4-BE49-F238E27FC236}">
              <a16:creationId xmlns:a16="http://schemas.microsoft.com/office/drawing/2014/main" id="{5DACFE43-1967-42EF-BE16-46F60C2D125D}"/>
            </a:ext>
          </a:extLst>
        </xdr:cNvPr>
        <xdr:cNvSpPr txBox="1"/>
      </xdr:nvSpPr>
      <xdr:spPr>
        <a:xfrm>
          <a:off x="11094797" y="592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8" name="n_4aveValue債務償還比率">
          <a:extLst>
            <a:ext uri="{FF2B5EF4-FFF2-40B4-BE49-F238E27FC236}">
              <a16:creationId xmlns:a16="http://schemas.microsoft.com/office/drawing/2014/main" id="{5BFBE87E-29C8-4BEA-9CEF-A10AC9CDB3E7}"/>
            </a:ext>
          </a:extLst>
        </xdr:cNvPr>
        <xdr:cNvSpPr txBox="1"/>
      </xdr:nvSpPr>
      <xdr:spPr>
        <a:xfrm>
          <a:off x="10408997" y="595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143663</xdr:rowOff>
    </xdr:from>
    <xdr:ext cx="469744" cy="259045"/>
    <xdr:sp macro="" textlink="">
      <xdr:nvSpPr>
        <xdr:cNvPr id="159" name="n_1mainValue債務償還比率">
          <a:extLst>
            <a:ext uri="{FF2B5EF4-FFF2-40B4-BE49-F238E27FC236}">
              <a16:creationId xmlns:a16="http://schemas.microsoft.com/office/drawing/2014/main" id="{45CE213D-94E1-471A-85FB-272A77FA3650}"/>
            </a:ext>
          </a:extLst>
        </xdr:cNvPr>
        <xdr:cNvSpPr txBox="1"/>
      </xdr:nvSpPr>
      <xdr:spPr>
        <a:xfrm>
          <a:off x="12459412" y="6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95549</xdr:rowOff>
    </xdr:from>
    <xdr:ext cx="469744" cy="259045"/>
    <xdr:sp macro="" textlink="">
      <xdr:nvSpPr>
        <xdr:cNvPr id="160" name="n_2mainValue債務償還比率">
          <a:extLst>
            <a:ext uri="{FF2B5EF4-FFF2-40B4-BE49-F238E27FC236}">
              <a16:creationId xmlns:a16="http://schemas.microsoft.com/office/drawing/2014/main" id="{06641D59-0D5F-412B-A1FF-49673D32AE59}"/>
            </a:ext>
          </a:extLst>
        </xdr:cNvPr>
        <xdr:cNvSpPr txBox="1"/>
      </xdr:nvSpPr>
      <xdr:spPr>
        <a:xfrm>
          <a:off x="11780597" y="667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33518</xdr:rowOff>
    </xdr:from>
    <xdr:ext cx="469744" cy="259045"/>
    <xdr:sp macro="" textlink="">
      <xdr:nvSpPr>
        <xdr:cNvPr id="161" name="n_3mainValue債務償還比率">
          <a:extLst>
            <a:ext uri="{FF2B5EF4-FFF2-40B4-BE49-F238E27FC236}">
              <a16:creationId xmlns:a16="http://schemas.microsoft.com/office/drawing/2014/main" id="{E40918CD-40DB-4A2A-832E-4449BD3FD6B3}"/>
            </a:ext>
          </a:extLst>
        </xdr:cNvPr>
        <xdr:cNvSpPr txBox="1"/>
      </xdr:nvSpPr>
      <xdr:spPr>
        <a:xfrm>
          <a:off x="11094797" y="64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48014</xdr:rowOff>
    </xdr:from>
    <xdr:ext cx="469744" cy="259045"/>
    <xdr:sp macro="" textlink="">
      <xdr:nvSpPr>
        <xdr:cNvPr id="162" name="n_4mainValue債務償還比率">
          <a:extLst>
            <a:ext uri="{FF2B5EF4-FFF2-40B4-BE49-F238E27FC236}">
              <a16:creationId xmlns:a16="http://schemas.microsoft.com/office/drawing/2014/main" id="{8823E0AD-EB9A-46E5-A794-D8C9A964E818}"/>
            </a:ext>
          </a:extLst>
        </xdr:cNvPr>
        <xdr:cNvSpPr txBox="1"/>
      </xdr:nvSpPr>
      <xdr:spPr>
        <a:xfrm>
          <a:off x="10408997" y="646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397DB7B0-CBBF-4547-87DA-136C23F2C7F3}"/>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1C03D25F-B52D-446E-8F21-89D2EC68EDE2}"/>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EF88C512-46F5-4C21-8B95-75CA5AFE9CD0}"/>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B27A5BE5-4EE9-4E43-A8E0-0B00828BA6AB}"/>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1C69E46B-5889-4EBB-BACE-000A6D547282}"/>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91E3C9D3-3D7E-47B5-9A29-BE3F2515015C}"/>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C416A3B-6587-493B-9CD2-75211B071E57}"/>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BBF273C-D85C-42B7-A186-D630AA53E6CB}"/>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29A2504-0D18-473D-8497-6B6128DE5E1C}"/>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662E735-6BC6-4932-A611-19EE891EDF68}"/>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B70E804-BF31-4BB0-A2F2-0CC74C8E6DF6}"/>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64AB5FB-F672-4555-B07B-EFBB09EB7F6C}"/>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E5E2108-9568-4E7E-9914-FC8E2EA3CB5F}"/>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CA1BD55-4C64-4697-95A4-2A3C12372C33}"/>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83F07A6-792F-4EB5-B8AE-B290DBFB0714}"/>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EE8832B-4D54-42A2-8F24-6F3D747520E2}"/>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81,968
76,842
230.70
41,698,275
40,532,983
985,126
21,090,751
46,195,041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3658BD6-3BE2-4406-8489-566F735DC535}"/>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1F5042-BA4B-4F93-BF26-54ACD3962D0E}"/>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2675BB7-5F80-44D0-8B7F-8D8BD2043FF4}"/>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B1ED5F6-823B-46D6-9612-42C75F55EED3}"/>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EC60E59-BD13-45B2-A915-F2547E97E8A0}"/>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B6AB234-8DBB-4B8B-868E-ACB33FA14EAA}"/>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A2E817A-CED3-4036-A54F-E907A7F1D8C8}"/>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C6BA88C-3504-4C49-93EB-E4302DD135A4}"/>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D8B124A-2A62-4BBB-8EBA-5792A5E6F1D5}"/>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60690B1-BB4C-45ED-B214-5FC3E2B87845}"/>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C27C119-DC91-4E55-B70E-7005AD906BF0}"/>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74ABB89-DBFB-47AF-9FA4-E0AA87AC9E94}"/>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3C5E93B-D753-4B28-8792-CBF2787EFE4D}"/>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DA63222-8B22-4EE7-9816-EC967E29737F}"/>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AE25E3C-4632-44F6-8342-A8FA71353B23}"/>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281422C-45AA-46FE-866D-6CBB0598A0C2}"/>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C73641D-3E4C-48A6-8F73-9EEDA62487C5}"/>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D9BCC1B-CB23-4950-951D-A83955E58B21}"/>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B2D2C4A-72F8-49A7-B98B-A9E8B956E910}"/>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BBE4CDE-6298-4A73-AC05-D67677C252DB}"/>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C9C5CDF-6AD3-4177-B9C8-A1062FE14BB4}"/>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79C2DBA-2C04-449D-B2CB-AD85ACCFE3B5}"/>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B6A9B04-6E8E-464E-92EB-90518A9869C4}"/>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824872E-439D-48AA-B8EB-22B6E890642F}"/>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58E865E-17FB-47A7-9D42-34044AB305A2}"/>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551A654-9B4B-41C3-AA38-4D64BE5EDEA3}"/>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2440419-7C6D-4125-863D-068A47E73A5D}"/>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A17131C-8EF5-4E31-9474-18195788C20D}"/>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59AA8DE-2079-4BF9-AA2E-B1024925AF7F}"/>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57FFA0F-B055-4CEF-B246-84FB8D9E8B74}"/>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0277A30-06F4-4090-9B74-A79EA19F68F7}"/>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3A92672-109C-426C-ADBD-7424E44C3494}"/>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8251CEC-AC17-4240-902A-D7EE920B61BA}"/>
            </a:ext>
          </a:extLst>
        </xdr:cNvPr>
        <xdr:cNvCxnSpPr/>
      </xdr:nvCxnSpPr>
      <xdr:spPr>
        <a:xfrm>
          <a:off x="6858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2A5DAFE8-2F51-488D-BF17-B8010581730D}"/>
            </a:ext>
          </a:extLst>
        </xdr:cNvPr>
        <xdr:cNvSpPr txBox="1"/>
      </xdr:nvSpPr>
      <xdr:spPr>
        <a:xfrm>
          <a:off x="343701" y="7022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EB55D80-F07D-4348-B529-424B10256BB8}"/>
            </a:ext>
          </a:extLst>
        </xdr:cNvPr>
        <xdr:cNvCxnSpPr/>
      </xdr:nvCxnSpPr>
      <xdr:spPr>
        <a:xfrm>
          <a:off x="6858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249B3AC1-90B1-47CC-A7EA-984AB16282D2}"/>
            </a:ext>
          </a:extLst>
        </xdr:cNvPr>
        <xdr:cNvSpPr txBox="1"/>
      </xdr:nvSpPr>
      <xdr:spPr>
        <a:xfrm>
          <a:off x="34370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785EF00-6EC0-477C-A411-FFE2948B735E}"/>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B5EEC1A9-87FE-475D-9EB4-DD82E0C71486}"/>
            </a:ext>
          </a:extLst>
        </xdr:cNvPr>
        <xdr:cNvSpPr txBox="1"/>
      </xdr:nvSpPr>
      <xdr:spPr>
        <a:xfrm>
          <a:off x="34370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EC73A404-0E61-4976-8E79-5CB4320D8A7C}"/>
            </a:ext>
          </a:extLst>
        </xdr:cNvPr>
        <xdr:cNvCxnSpPr/>
      </xdr:nvCxnSpPr>
      <xdr:spPr>
        <a:xfrm>
          <a:off x="6858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125B6981-0BFC-439B-916C-AC2DFB99A3D8}"/>
            </a:ext>
          </a:extLst>
        </xdr:cNvPr>
        <xdr:cNvSpPr txBox="1"/>
      </xdr:nvSpPr>
      <xdr:spPr>
        <a:xfrm>
          <a:off x="34370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AB5F9F6C-E9D4-48C5-A3EB-A2E267EEC83E}"/>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860E9910-98D9-4BD2-93B0-719218B6E94C}"/>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5F78DCB2-B8CA-49A0-A5EC-59C2D815004F}"/>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514583E4-8851-4CEE-ACB6-02763C37F9DA}"/>
            </a:ext>
          </a:extLst>
        </xdr:cNvPr>
        <xdr:cNvCxnSpPr/>
      </xdr:nvCxnSpPr>
      <xdr:spPr>
        <a:xfrm flipV="1">
          <a:off x="4173855" y="610704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4C35ACB0-C6FA-4F7C-9292-8FA252922055}"/>
            </a:ext>
          </a:extLst>
        </xdr:cNvPr>
        <xdr:cNvSpPr txBox="1"/>
      </xdr:nvSpPr>
      <xdr:spPr>
        <a:xfrm>
          <a:off x="4212590" y="726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CEA900A9-55B8-41EE-9660-9DCBC427A833}"/>
            </a:ext>
          </a:extLst>
        </xdr:cNvPr>
        <xdr:cNvCxnSpPr/>
      </xdr:nvCxnSpPr>
      <xdr:spPr>
        <a:xfrm>
          <a:off x="4112260" y="7263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3BCB46B1-3084-41E9-9627-978F339B6718}"/>
            </a:ext>
          </a:extLst>
        </xdr:cNvPr>
        <xdr:cNvSpPr txBox="1"/>
      </xdr:nvSpPr>
      <xdr:spPr>
        <a:xfrm>
          <a:off x="4212590" y="58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95B45C44-CD4C-489B-AB24-434134C4B1BB}"/>
            </a:ext>
          </a:extLst>
        </xdr:cNvPr>
        <xdr:cNvCxnSpPr/>
      </xdr:nvCxnSpPr>
      <xdr:spPr>
        <a:xfrm>
          <a:off x="4112260" y="6107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a:extLst>
            <a:ext uri="{FF2B5EF4-FFF2-40B4-BE49-F238E27FC236}">
              <a16:creationId xmlns:a16="http://schemas.microsoft.com/office/drawing/2014/main" id="{36AFAA2E-56E5-43AE-90C5-E37D83609B48}"/>
            </a:ext>
          </a:extLst>
        </xdr:cNvPr>
        <xdr:cNvSpPr txBox="1"/>
      </xdr:nvSpPr>
      <xdr:spPr>
        <a:xfrm>
          <a:off x="4212590" y="67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93B4776B-7196-4511-BB72-7C25E5ACA9FA}"/>
            </a:ext>
          </a:extLst>
        </xdr:cNvPr>
        <xdr:cNvSpPr/>
      </xdr:nvSpPr>
      <xdr:spPr>
        <a:xfrm>
          <a:off x="4131310" y="67256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78B66972-5C05-4354-9412-0BAC4BBD420B}"/>
            </a:ext>
          </a:extLst>
        </xdr:cNvPr>
        <xdr:cNvSpPr/>
      </xdr:nvSpPr>
      <xdr:spPr>
        <a:xfrm>
          <a:off x="3388360" y="66795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792CA33B-C147-40D5-852D-92BE9D1D0C6E}"/>
            </a:ext>
          </a:extLst>
        </xdr:cNvPr>
        <xdr:cNvSpPr/>
      </xdr:nvSpPr>
      <xdr:spPr>
        <a:xfrm>
          <a:off x="2571750" y="66597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F91D9C00-53C5-4995-88A8-ADA5496C1031}"/>
            </a:ext>
          </a:extLst>
        </xdr:cNvPr>
        <xdr:cNvSpPr/>
      </xdr:nvSpPr>
      <xdr:spPr>
        <a:xfrm>
          <a:off x="1774190" y="6607556"/>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6E382B9B-EAE7-4A5D-ABFF-87F19FD41C52}"/>
            </a:ext>
          </a:extLst>
        </xdr:cNvPr>
        <xdr:cNvSpPr/>
      </xdr:nvSpPr>
      <xdr:spPr>
        <a:xfrm>
          <a:off x="988060" y="653669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AA7838E-9D22-4603-9085-107980085A9B}"/>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228A9CE-FFDA-4FFB-B40C-DC0F4BB676D8}"/>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765DE77-F6F2-43AD-8A11-40DA001EF3E9}"/>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69B505F-A9C4-49F8-A2BE-FF5FA43CB0FC}"/>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BC259BB-6E20-4F2F-9D44-58E321A84C79}"/>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153416</xdr:rowOff>
    </xdr:from>
    <xdr:to>
      <xdr:col>24</xdr:col>
      <xdr:colOff>114300</xdr:colOff>
      <xdr:row>37</xdr:row>
      <xdr:rowOff>83566</xdr:rowOff>
    </xdr:to>
    <xdr:sp macro="" textlink="">
      <xdr:nvSpPr>
        <xdr:cNvPr id="71" name="楕円 70">
          <a:extLst>
            <a:ext uri="{FF2B5EF4-FFF2-40B4-BE49-F238E27FC236}">
              <a16:creationId xmlns:a16="http://schemas.microsoft.com/office/drawing/2014/main" id="{1B472816-F66B-48F5-A59C-BE5FD3CE089F}"/>
            </a:ext>
          </a:extLst>
        </xdr:cNvPr>
        <xdr:cNvSpPr/>
      </xdr:nvSpPr>
      <xdr:spPr>
        <a:xfrm>
          <a:off x="4131310" y="632561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4843</xdr:rowOff>
    </xdr:from>
    <xdr:ext cx="405111" cy="259045"/>
    <xdr:sp macro="" textlink="">
      <xdr:nvSpPr>
        <xdr:cNvPr id="72" name="【道路】&#10;有形固定資産減価償却率該当値テキスト">
          <a:extLst>
            <a:ext uri="{FF2B5EF4-FFF2-40B4-BE49-F238E27FC236}">
              <a16:creationId xmlns:a16="http://schemas.microsoft.com/office/drawing/2014/main" id="{89C22F25-3901-40A9-AA44-3E32578D53BD}"/>
            </a:ext>
          </a:extLst>
        </xdr:cNvPr>
        <xdr:cNvSpPr txBox="1"/>
      </xdr:nvSpPr>
      <xdr:spPr>
        <a:xfrm>
          <a:off x="4212590" y="6178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114554</xdr:rowOff>
    </xdr:from>
    <xdr:to>
      <xdr:col>20</xdr:col>
      <xdr:colOff>38100</xdr:colOff>
      <xdr:row>37</xdr:row>
      <xdr:rowOff>44704</xdr:rowOff>
    </xdr:to>
    <xdr:sp macro="" textlink="">
      <xdr:nvSpPr>
        <xdr:cNvPr id="73" name="楕円 72">
          <a:extLst>
            <a:ext uri="{FF2B5EF4-FFF2-40B4-BE49-F238E27FC236}">
              <a16:creationId xmlns:a16="http://schemas.microsoft.com/office/drawing/2014/main" id="{4AB2E1C6-5D68-4C6D-ADDC-C62162869C29}"/>
            </a:ext>
          </a:extLst>
        </xdr:cNvPr>
        <xdr:cNvSpPr/>
      </xdr:nvSpPr>
      <xdr:spPr>
        <a:xfrm>
          <a:off x="3388360" y="628675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165354</xdr:rowOff>
    </xdr:from>
    <xdr:to>
      <xdr:col>24</xdr:col>
      <xdr:colOff>63500</xdr:colOff>
      <xdr:row>37</xdr:row>
      <xdr:rowOff>32766</xdr:rowOff>
    </xdr:to>
    <xdr:cxnSp macro="">
      <xdr:nvCxnSpPr>
        <xdr:cNvPr id="74" name="直線コネクタ 73">
          <a:extLst>
            <a:ext uri="{FF2B5EF4-FFF2-40B4-BE49-F238E27FC236}">
              <a16:creationId xmlns:a16="http://schemas.microsoft.com/office/drawing/2014/main" id="{C470831E-23A4-4DAB-80F8-C9A0A18D7494}"/>
            </a:ext>
          </a:extLst>
        </xdr:cNvPr>
        <xdr:cNvCxnSpPr/>
      </xdr:nvCxnSpPr>
      <xdr:spPr>
        <a:xfrm>
          <a:off x="3431540" y="6341364"/>
          <a:ext cx="74295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75692</xdr:rowOff>
    </xdr:from>
    <xdr:to>
      <xdr:col>15</xdr:col>
      <xdr:colOff>101600</xdr:colOff>
      <xdr:row>37</xdr:row>
      <xdr:rowOff>5842</xdr:rowOff>
    </xdr:to>
    <xdr:sp macro="" textlink="">
      <xdr:nvSpPr>
        <xdr:cNvPr id="75" name="楕円 74">
          <a:extLst>
            <a:ext uri="{FF2B5EF4-FFF2-40B4-BE49-F238E27FC236}">
              <a16:creationId xmlns:a16="http://schemas.microsoft.com/office/drawing/2014/main" id="{8F9A07CD-4BD3-4ECE-808C-3689EC5AECDF}"/>
            </a:ext>
          </a:extLst>
        </xdr:cNvPr>
        <xdr:cNvSpPr/>
      </xdr:nvSpPr>
      <xdr:spPr>
        <a:xfrm>
          <a:off x="2571750" y="62478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126492</xdr:rowOff>
    </xdr:from>
    <xdr:to>
      <xdr:col>19</xdr:col>
      <xdr:colOff>177800</xdr:colOff>
      <xdr:row>36</xdr:row>
      <xdr:rowOff>165354</xdr:rowOff>
    </xdr:to>
    <xdr:cxnSp macro="">
      <xdr:nvCxnSpPr>
        <xdr:cNvPr id="76" name="直線コネクタ 75">
          <a:extLst>
            <a:ext uri="{FF2B5EF4-FFF2-40B4-BE49-F238E27FC236}">
              <a16:creationId xmlns:a16="http://schemas.microsoft.com/office/drawing/2014/main" id="{C2FF25A6-BCFB-4905-BB0A-13ED76852E39}"/>
            </a:ext>
          </a:extLst>
        </xdr:cNvPr>
        <xdr:cNvCxnSpPr/>
      </xdr:nvCxnSpPr>
      <xdr:spPr>
        <a:xfrm>
          <a:off x="2626360" y="6302502"/>
          <a:ext cx="80518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36830</xdr:rowOff>
    </xdr:from>
    <xdr:to>
      <xdr:col>10</xdr:col>
      <xdr:colOff>165100</xdr:colOff>
      <xdr:row>36</xdr:row>
      <xdr:rowOff>138430</xdr:rowOff>
    </xdr:to>
    <xdr:sp macro="" textlink="">
      <xdr:nvSpPr>
        <xdr:cNvPr id="77" name="楕円 76">
          <a:extLst>
            <a:ext uri="{FF2B5EF4-FFF2-40B4-BE49-F238E27FC236}">
              <a16:creationId xmlns:a16="http://schemas.microsoft.com/office/drawing/2014/main" id="{BEB888E8-E8C2-49DD-AAAF-9663E9918A0F}"/>
            </a:ext>
          </a:extLst>
        </xdr:cNvPr>
        <xdr:cNvSpPr/>
      </xdr:nvSpPr>
      <xdr:spPr>
        <a:xfrm>
          <a:off x="1774190" y="62090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87630</xdr:rowOff>
    </xdr:from>
    <xdr:to>
      <xdr:col>15</xdr:col>
      <xdr:colOff>50800</xdr:colOff>
      <xdr:row>36</xdr:row>
      <xdr:rowOff>126492</xdr:rowOff>
    </xdr:to>
    <xdr:cxnSp macro="">
      <xdr:nvCxnSpPr>
        <xdr:cNvPr id="78" name="直線コネクタ 77">
          <a:extLst>
            <a:ext uri="{FF2B5EF4-FFF2-40B4-BE49-F238E27FC236}">
              <a16:creationId xmlns:a16="http://schemas.microsoft.com/office/drawing/2014/main" id="{2E022800-1174-432E-BACD-2D970EE1473A}"/>
            </a:ext>
          </a:extLst>
        </xdr:cNvPr>
        <xdr:cNvCxnSpPr/>
      </xdr:nvCxnSpPr>
      <xdr:spPr>
        <a:xfrm>
          <a:off x="1828800" y="6263640"/>
          <a:ext cx="79756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9398</xdr:rowOff>
    </xdr:from>
    <xdr:to>
      <xdr:col>6</xdr:col>
      <xdr:colOff>38100</xdr:colOff>
      <xdr:row>36</xdr:row>
      <xdr:rowOff>110998</xdr:rowOff>
    </xdr:to>
    <xdr:sp macro="" textlink="">
      <xdr:nvSpPr>
        <xdr:cNvPr id="79" name="楕円 78">
          <a:extLst>
            <a:ext uri="{FF2B5EF4-FFF2-40B4-BE49-F238E27FC236}">
              <a16:creationId xmlns:a16="http://schemas.microsoft.com/office/drawing/2014/main" id="{3A96E0EE-0EE3-486C-A484-27310D9A5055}"/>
            </a:ext>
          </a:extLst>
        </xdr:cNvPr>
        <xdr:cNvSpPr/>
      </xdr:nvSpPr>
      <xdr:spPr>
        <a:xfrm>
          <a:off x="988060" y="6183503"/>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60198</xdr:rowOff>
    </xdr:from>
    <xdr:to>
      <xdr:col>10</xdr:col>
      <xdr:colOff>114300</xdr:colOff>
      <xdr:row>36</xdr:row>
      <xdr:rowOff>87630</xdr:rowOff>
    </xdr:to>
    <xdr:cxnSp macro="">
      <xdr:nvCxnSpPr>
        <xdr:cNvPr id="80" name="直線コネクタ 79">
          <a:extLst>
            <a:ext uri="{FF2B5EF4-FFF2-40B4-BE49-F238E27FC236}">
              <a16:creationId xmlns:a16="http://schemas.microsoft.com/office/drawing/2014/main" id="{4310378E-83D2-4004-8195-DBAC8C995D82}"/>
            </a:ext>
          </a:extLst>
        </xdr:cNvPr>
        <xdr:cNvCxnSpPr/>
      </xdr:nvCxnSpPr>
      <xdr:spPr>
        <a:xfrm>
          <a:off x="1031240" y="6228588"/>
          <a:ext cx="79756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a:extLst>
            <a:ext uri="{FF2B5EF4-FFF2-40B4-BE49-F238E27FC236}">
              <a16:creationId xmlns:a16="http://schemas.microsoft.com/office/drawing/2014/main" id="{F4A3E877-9403-4D9E-8648-E09471935E58}"/>
            </a:ext>
          </a:extLst>
        </xdr:cNvPr>
        <xdr:cNvSpPr txBox="1"/>
      </xdr:nvSpPr>
      <xdr:spPr>
        <a:xfrm>
          <a:off x="32391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a:extLst>
            <a:ext uri="{FF2B5EF4-FFF2-40B4-BE49-F238E27FC236}">
              <a16:creationId xmlns:a16="http://schemas.microsoft.com/office/drawing/2014/main" id="{2F60F32D-08C6-423C-9823-FD40DFE07DBC}"/>
            </a:ext>
          </a:extLst>
        </xdr:cNvPr>
        <xdr:cNvSpPr txBox="1"/>
      </xdr:nvSpPr>
      <xdr:spPr>
        <a:xfrm>
          <a:off x="2439044" y="6752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a:extLst>
            <a:ext uri="{FF2B5EF4-FFF2-40B4-BE49-F238E27FC236}">
              <a16:creationId xmlns:a16="http://schemas.microsoft.com/office/drawing/2014/main" id="{9AF8572A-BD4B-4162-A0FE-74851C2912E1}"/>
            </a:ext>
          </a:extLst>
        </xdr:cNvPr>
        <xdr:cNvSpPr txBox="1"/>
      </xdr:nvSpPr>
      <xdr:spPr>
        <a:xfrm>
          <a:off x="1641484" y="670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4" name="n_4aveValue【道路】&#10;有形固定資産減価償却率">
          <a:extLst>
            <a:ext uri="{FF2B5EF4-FFF2-40B4-BE49-F238E27FC236}">
              <a16:creationId xmlns:a16="http://schemas.microsoft.com/office/drawing/2014/main" id="{9E8168C8-B9C3-42C6-B2D7-A36A3E26E2C5}"/>
            </a:ext>
          </a:extLst>
        </xdr:cNvPr>
        <xdr:cNvSpPr txBox="1"/>
      </xdr:nvSpPr>
      <xdr:spPr>
        <a:xfrm>
          <a:off x="85535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61231</xdr:rowOff>
    </xdr:from>
    <xdr:ext cx="405111" cy="259045"/>
    <xdr:sp macro="" textlink="">
      <xdr:nvSpPr>
        <xdr:cNvPr id="85" name="n_1mainValue【道路】&#10;有形固定資産減価償却率">
          <a:extLst>
            <a:ext uri="{FF2B5EF4-FFF2-40B4-BE49-F238E27FC236}">
              <a16:creationId xmlns:a16="http://schemas.microsoft.com/office/drawing/2014/main" id="{0E980807-5EEB-488A-A18D-20BD3E1AAA6C}"/>
            </a:ext>
          </a:extLst>
        </xdr:cNvPr>
        <xdr:cNvSpPr txBox="1"/>
      </xdr:nvSpPr>
      <xdr:spPr>
        <a:xfrm>
          <a:off x="3239144" y="605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22369</xdr:rowOff>
    </xdr:from>
    <xdr:ext cx="405111" cy="259045"/>
    <xdr:sp macro="" textlink="">
      <xdr:nvSpPr>
        <xdr:cNvPr id="86" name="n_2mainValue【道路】&#10;有形固定資産減価償却率">
          <a:extLst>
            <a:ext uri="{FF2B5EF4-FFF2-40B4-BE49-F238E27FC236}">
              <a16:creationId xmlns:a16="http://schemas.microsoft.com/office/drawing/2014/main" id="{7EFE6DAF-669B-411B-BB51-EA9C70AEFAA6}"/>
            </a:ext>
          </a:extLst>
        </xdr:cNvPr>
        <xdr:cNvSpPr txBox="1"/>
      </xdr:nvSpPr>
      <xdr:spPr>
        <a:xfrm>
          <a:off x="2439044" y="6019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154957</xdr:rowOff>
    </xdr:from>
    <xdr:ext cx="405111" cy="259045"/>
    <xdr:sp macro="" textlink="">
      <xdr:nvSpPr>
        <xdr:cNvPr id="87" name="n_3mainValue【道路】&#10;有形固定資産減価償却率">
          <a:extLst>
            <a:ext uri="{FF2B5EF4-FFF2-40B4-BE49-F238E27FC236}">
              <a16:creationId xmlns:a16="http://schemas.microsoft.com/office/drawing/2014/main" id="{64DEC9A2-A2E5-4F61-A391-E81E719C06DD}"/>
            </a:ext>
          </a:extLst>
        </xdr:cNvPr>
        <xdr:cNvSpPr txBox="1"/>
      </xdr:nvSpPr>
      <xdr:spPr>
        <a:xfrm>
          <a:off x="164148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127525</xdr:rowOff>
    </xdr:from>
    <xdr:ext cx="405111" cy="259045"/>
    <xdr:sp macro="" textlink="">
      <xdr:nvSpPr>
        <xdr:cNvPr id="88" name="n_4mainValue【道路】&#10;有形固定資産減価償却率">
          <a:extLst>
            <a:ext uri="{FF2B5EF4-FFF2-40B4-BE49-F238E27FC236}">
              <a16:creationId xmlns:a16="http://schemas.microsoft.com/office/drawing/2014/main" id="{A64AAEBB-6A0C-4B9D-9C97-8AB3E94FBC66}"/>
            </a:ext>
          </a:extLst>
        </xdr:cNvPr>
        <xdr:cNvSpPr txBox="1"/>
      </xdr:nvSpPr>
      <xdr:spPr>
        <a:xfrm>
          <a:off x="855354" y="596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AB3C6CBA-9322-4E35-BB15-A2CD02373208}"/>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15543740-3504-41C3-92CF-980CF5489EA9}"/>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17638AB-AF33-435A-97B4-87225AFCE4B3}"/>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5E487DD8-AE01-4597-9F4E-943FBDA90533}"/>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68B1D5C-53FE-4F1B-864F-718345AC72BD}"/>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9697057-2DF2-4C1B-9639-566A467B0398}"/>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A1E44385-13E6-448D-968E-399FE08866FE}"/>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FFC4A53E-0554-42E2-AD03-EC2D3A57C5D9}"/>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B959E6D2-22A1-46CA-961E-F4565A04CBFA}"/>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8C0B1B9-1288-4B3E-97BB-1256051DD98B}"/>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8C3E438F-3A4C-4A40-831D-63B46449D553}"/>
            </a:ext>
          </a:extLst>
        </xdr:cNvPr>
        <xdr:cNvCxnSpPr/>
      </xdr:nvCxnSpPr>
      <xdr:spPr>
        <a:xfrm>
          <a:off x="5960110" y="729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A1903BC5-0841-4708-BEAD-350A701C476A}"/>
            </a:ext>
          </a:extLst>
        </xdr:cNvPr>
        <xdr:cNvSpPr txBox="1"/>
      </xdr:nvSpPr>
      <xdr:spPr>
        <a:xfrm>
          <a:off x="552722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83C95C4D-54A0-4CED-9614-2A569CE137AE}"/>
            </a:ext>
          </a:extLst>
        </xdr:cNvPr>
        <xdr:cNvCxnSpPr/>
      </xdr:nvCxnSpPr>
      <xdr:spPr>
        <a:xfrm>
          <a:off x="5960110" y="696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F9CCEC4D-095E-44AA-B538-950958E88316}"/>
            </a:ext>
          </a:extLst>
        </xdr:cNvPr>
        <xdr:cNvSpPr txBox="1"/>
      </xdr:nvSpPr>
      <xdr:spPr>
        <a:xfrm>
          <a:off x="5485961" y="682082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2F87F942-8DFF-440B-BCDB-6C92E7C3C02F}"/>
            </a:ext>
          </a:extLst>
        </xdr:cNvPr>
        <xdr:cNvCxnSpPr/>
      </xdr:nvCxnSpPr>
      <xdr:spPr>
        <a:xfrm>
          <a:off x="5960110" y="664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D17C35DE-187C-43E8-8912-A68177853F48}"/>
            </a:ext>
          </a:extLst>
        </xdr:cNvPr>
        <xdr:cNvSpPr txBox="1"/>
      </xdr:nvSpPr>
      <xdr:spPr>
        <a:xfrm>
          <a:off x="548596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10A521B1-2385-45E0-9BA0-A39618BA2681}"/>
            </a:ext>
          </a:extLst>
        </xdr:cNvPr>
        <xdr:cNvCxnSpPr/>
      </xdr:nvCxnSpPr>
      <xdr:spPr>
        <a:xfrm>
          <a:off x="5960110" y="631180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D0651F8A-CC5A-4335-9A95-DFA9B8DF6ED0}"/>
            </a:ext>
          </a:extLst>
        </xdr:cNvPr>
        <xdr:cNvSpPr txBox="1"/>
      </xdr:nvSpPr>
      <xdr:spPr>
        <a:xfrm>
          <a:off x="5485961" y="61753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B24044D4-307F-43A2-B483-2BA83AF227AF}"/>
            </a:ext>
          </a:extLst>
        </xdr:cNvPr>
        <xdr:cNvCxnSpPr/>
      </xdr:nvCxnSpPr>
      <xdr:spPr>
        <a:xfrm>
          <a:off x="5960110" y="598904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13C70FD0-7074-4FA2-BE4B-0605CAAEC7D7}"/>
            </a:ext>
          </a:extLst>
        </xdr:cNvPr>
        <xdr:cNvSpPr txBox="1"/>
      </xdr:nvSpPr>
      <xdr:spPr>
        <a:xfrm>
          <a:off x="5485961" y="58487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F00991C6-3F54-4929-BE69-FAD0D3717A3B}"/>
            </a:ext>
          </a:extLst>
        </xdr:cNvPr>
        <xdr:cNvCxnSpPr/>
      </xdr:nvCxnSpPr>
      <xdr:spPr>
        <a:xfrm>
          <a:off x="5960110" y="566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F871C97E-66FB-4F97-BB8D-335390A5FEBF}"/>
            </a:ext>
          </a:extLst>
        </xdr:cNvPr>
        <xdr:cNvSpPr txBox="1"/>
      </xdr:nvSpPr>
      <xdr:spPr>
        <a:xfrm>
          <a:off x="5416126" y="55164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15A7E7DF-2574-4B5D-BDC9-5E631B631252}"/>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B1C7AC4F-4ACC-4D58-8071-8F3A2516D180}"/>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D5DD87A-A7DB-40A5-93FE-85409D89B010}"/>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EC0631FC-6EC9-4519-83B5-7028F9A12902}"/>
            </a:ext>
          </a:extLst>
        </xdr:cNvPr>
        <xdr:cNvCxnSpPr/>
      </xdr:nvCxnSpPr>
      <xdr:spPr>
        <a:xfrm flipV="1">
          <a:off x="9429115" y="5887054"/>
          <a:ext cx="0" cy="134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6EB84611-35B6-4B2A-89F9-4897E15E7BBA}"/>
            </a:ext>
          </a:extLst>
        </xdr:cNvPr>
        <xdr:cNvSpPr txBox="1"/>
      </xdr:nvSpPr>
      <xdr:spPr>
        <a:xfrm>
          <a:off x="946785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32263519-E2C7-4579-BC37-8A400AF5954C}"/>
            </a:ext>
          </a:extLst>
        </xdr:cNvPr>
        <xdr:cNvCxnSpPr/>
      </xdr:nvCxnSpPr>
      <xdr:spPr>
        <a:xfrm>
          <a:off x="9356090" y="723590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1E4D2906-12C6-44E6-A9CA-D13DC9A3E7FD}"/>
            </a:ext>
          </a:extLst>
        </xdr:cNvPr>
        <xdr:cNvSpPr txBox="1"/>
      </xdr:nvSpPr>
      <xdr:spPr>
        <a:xfrm>
          <a:off x="946785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2EBC2EA5-F8E9-4934-9EB4-70EFCBBA588A}"/>
            </a:ext>
          </a:extLst>
        </xdr:cNvPr>
        <xdr:cNvCxnSpPr/>
      </xdr:nvCxnSpPr>
      <xdr:spPr>
        <a:xfrm>
          <a:off x="9356090" y="588705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9" name="【道路】&#10;一人当たり延長平均値テキスト">
          <a:extLst>
            <a:ext uri="{FF2B5EF4-FFF2-40B4-BE49-F238E27FC236}">
              <a16:creationId xmlns:a16="http://schemas.microsoft.com/office/drawing/2014/main" id="{952FF5ED-6BBE-4183-A21B-46680F65768E}"/>
            </a:ext>
          </a:extLst>
        </xdr:cNvPr>
        <xdr:cNvSpPr txBox="1"/>
      </xdr:nvSpPr>
      <xdr:spPr>
        <a:xfrm>
          <a:off x="9467850" y="6981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446EAB87-DAFB-43F9-A22F-0BCA3A93D196}"/>
            </a:ext>
          </a:extLst>
        </xdr:cNvPr>
        <xdr:cNvSpPr/>
      </xdr:nvSpPr>
      <xdr:spPr>
        <a:xfrm>
          <a:off x="9394190" y="699942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696C826F-BAAA-481E-8014-334129828E73}"/>
            </a:ext>
          </a:extLst>
        </xdr:cNvPr>
        <xdr:cNvSpPr/>
      </xdr:nvSpPr>
      <xdr:spPr>
        <a:xfrm>
          <a:off x="8632190" y="7030494"/>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6BC20AB1-4675-4EAF-A5A3-D82E931BD0D5}"/>
            </a:ext>
          </a:extLst>
        </xdr:cNvPr>
        <xdr:cNvSpPr/>
      </xdr:nvSpPr>
      <xdr:spPr>
        <a:xfrm>
          <a:off x="7846060" y="702249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C117A1F6-D184-432B-AFBA-455E757F6172}"/>
            </a:ext>
          </a:extLst>
        </xdr:cNvPr>
        <xdr:cNvSpPr/>
      </xdr:nvSpPr>
      <xdr:spPr>
        <a:xfrm>
          <a:off x="7029450" y="702703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72498BE1-80FD-45D0-A0F1-5CE6A3C5E427}"/>
            </a:ext>
          </a:extLst>
        </xdr:cNvPr>
        <xdr:cNvSpPr/>
      </xdr:nvSpPr>
      <xdr:spPr>
        <a:xfrm>
          <a:off x="6231890" y="699032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3CF8848-B114-45B2-8CE1-10E254614342}"/>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8288CEB-29F3-4250-8FDE-C928198BC570}"/>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F4DC23C-C4E6-4E09-9B86-7634F78077C2}"/>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5F214A1-2755-4DE3-9B6A-0E3D8463F2B4}"/>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9343408-5C8E-4ED5-A16F-DF5FC7817F72}"/>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138312</xdr:rowOff>
    </xdr:from>
    <xdr:to>
      <xdr:col>55</xdr:col>
      <xdr:colOff>50800</xdr:colOff>
      <xdr:row>41</xdr:row>
      <xdr:rowOff>68462</xdr:rowOff>
    </xdr:to>
    <xdr:sp macro="" textlink="">
      <xdr:nvSpPr>
        <xdr:cNvPr id="130" name="楕円 129">
          <a:extLst>
            <a:ext uri="{FF2B5EF4-FFF2-40B4-BE49-F238E27FC236}">
              <a16:creationId xmlns:a16="http://schemas.microsoft.com/office/drawing/2014/main" id="{CD7BEE18-4067-40DB-8C95-B941908850D6}"/>
            </a:ext>
          </a:extLst>
        </xdr:cNvPr>
        <xdr:cNvSpPr/>
      </xdr:nvSpPr>
      <xdr:spPr>
        <a:xfrm>
          <a:off x="9394190" y="6992502"/>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161189</xdr:rowOff>
    </xdr:from>
    <xdr:ext cx="534377" cy="259045"/>
    <xdr:sp macro="" textlink="">
      <xdr:nvSpPr>
        <xdr:cNvPr id="131" name="【道路】&#10;一人当たり延長該当値テキスト">
          <a:extLst>
            <a:ext uri="{FF2B5EF4-FFF2-40B4-BE49-F238E27FC236}">
              <a16:creationId xmlns:a16="http://schemas.microsoft.com/office/drawing/2014/main" id="{0E3B8CC1-7618-480E-A8A9-3A092C33C057}"/>
            </a:ext>
          </a:extLst>
        </xdr:cNvPr>
        <xdr:cNvSpPr txBox="1"/>
      </xdr:nvSpPr>
      <xdr:spPr>
        <a:xfrm>
          <a:off x="9467850" y="684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139210</xdr:rowOff>
    </xdr:from>
    <xdr:to>
      <xdr:col>50</xdr:col>
      <xdr:colOff>165100</xdr:colOff>
      <xdr:row>41</xdr:row>
      <xdr:rowOff>69360</xdr:rowOff>
    </xdr:to>
    <xdr:sp macro="" textlink="">
      <xdr:nvSpPr>
        <xdr:cNvPr id="132" name="楕円 131">
          <a:extLst>
            <a:ext uri="{FF2B5EF4-FFF2-40B4-BE49-F238E27FC236}">
              <a16:creationId xmlns:a16="http://schemas.microsoft.com/office/drawing/2014/main" id="{6939FFC6-6A1C-4D6E-9DD7-EB4A8561E6B0}"/>
            </a:ext>
          </a:extLst>
        </xdr:cNvPr>
        <xdr:cNvSpPr/>
      </xdr:nvSpPr>
      <xdr:spPr>
        <a:xfrm>
          <a:off x="8632190" y="699340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17662</xdr:rowOff>
    </xdr:from>
    <xdr:to>
      <xdr:col>55</xdr:col>
      <xdr:colOff>0</xdr:colOff>
      <xdr:row>41</xdr:row>
      <xdr:rowOff>18560</xdr:rowOff>
    </xdr:to>
    <xdr:cxnSp macro="">
      <xdr:nvCxnSpPr>
        <xdr:cNvPr id="133" name="直線コネクタ 132">
          <a:extLst>
            <a:ext uri="{FF2B5EF4-FFF2-40B4-BE49-F238E27FC236}">
              <a16:creationId xmlns:a16="http://schemas.microsoft.com/office/drawing/2014/main" id="{DA9002D7-C19C-43B9-9D59-807599FE258D}"/>
            </a:ext>
          </a:extLst>
        </xdr:cNvPr>
        <xdr:cNvCxnSpPr/>
      </xdr:nvCxnSpPr>
      <xdr:spPr>
        <a:xfrm flipV="1">
          <a:off x="8686800" y="7050922"/>
          <a:ext cx="74295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139030</xdr:rowOff>
    </xdr:from>
    <xdr:to>
      <xdr:col>46</xdr:col>
      <xdr:colOff>38100</xdr:colOff>
      <xdr:row>41</xdr:row>
      <xdr:rowOff>69180</xdr:rowOff>
    </xdr:to>
    <xdr:sp macro="" textlink="">
      <xdr:nvSpPr>
        <xdr:cNvPr id="134" name="楕円 133">
          <a:extLst>
            <a:ext uri="{FF2B5EF4-FFF2-40B4-BE49-F238E27FC236}">
              <a16:creationId xmlns:a16="http://schemas.microsoft.com/office/drawing/2014/main" id="{5838B068-F608-47E4-ADE3-8CA15F664580}"/>
            </a:ext>
          </a:extLst>
        </xdr:cNvPr>
        <xdr:cNvSpPr/>
      </xdr:nvSpPr>
      <xdr:spPr>
        <a:xfrm>
          <a:off x="7846060" y="699322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18380</xdr:rowOff>
    </xdr:from>
    <xdr:to>
      <xdr:col>50</xdr:col>
      <xdr:colOff>114300</xdr:colOff>
      <xdr:row>41</xdr:row>
      <xdr:rowOff>18560</xdr:rowOff>
    </xdr:to>
    <xdr:cxnSp macro="">
      <xdr:nvCxnSpPr>
        <xdr:cNvPr id="135" name="直線コネクタ 134">
          <a:extLst>
            <a:ext uri="{FF2B5EF4-FFF2-40B4-BE49-F238E27FC236}">
              <a16:creationId xmlns:a16="http://schemas.microsoft.com/office/drawing/2014/main" id="{5FF7C908-AABE-485D-B5F4-EE9483EE71E2}"/>
            </a:ext>
          </a:extLst>
        </xdr:cNvPr>
        <xdr:cNvCxnSpPr/>
      </xdr:nvCxnSpPr>
      <xdr:spPr>
        <a:xfrm>
          <a:off x="7889240" y="7051640"/>
          <a:ext cx="79756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141970</xdr:rowOff>
    </xdr:from>
    <xdr:to>
      <xdr:col>41</xdr:col>
      <xdr:colOff>101600</xdr:colOff>
      <xdr:row>41</xdr:row>
      <xdr:rowOff>72120</xdr:rowOff>
    </xdr:to>
    <xdr:sp macro="" textlink="">
      <xdr:nvSpPr>
        <xdr:cNvPr id="136" name="楕円 135">
          <a:extLst>
            <a:ext uri="{FF2B5EF4-FFF2-40B4-BE49-F238E27FC236}">
              <a16:creationId xmlns:a16="http://schemas.microsoft.com/office/drawing/2014/main" id="{A690E4C1-6A8D-4ACD-AD69-65F763FFEBB1}"/>
            </a:ext>
          </a:extLst>
        </xdr:cNvPr>
        <xdr:cNvSpPr/>
      </xdr:nvSpPr>
      <xdr:spPr>
        <a:xfrm>
          <a:off x="7029450" y="69980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18380</xdr:rowOff>
    </xdr:from>
    <xdr:to>
      <xdr:col>45</xdr:col>
      <xdr:colOff>177800</xdr:colOff>
      <xdr:row>41</xdr:row>
      <xdr:rowOff>21320</xdr:rowOff>
    </xdr:to>
    <xdr:cxnSp macro="">
      <xdr:nvCxnSpPr>
        <xdr:cNvPr id="137" name="直線コネクタ 136">
          <a:extLst>
            <a:ext uri="{FF2B5EF4-FFF2-40B4-BE49-F238E27FC236}">
              <a16:creationId xmlns:a16="http://schemas.microsoft.com/office/drawing/2014/main" id="{ED6DD206-E417-4D3D-904E-FEBECDF84B3C}"/>
            </a:ext>
          </a:extLst>
        </xdr:cNvPr>
        <xdr:cNvCxnSpPr/>
      </xdr:nvCxnSpPr>
      <xdr:spPr>
        <a:xfrm flipV="1">
          <a:off x="7084060" y="705164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141757</xdr:rowOff>
    </xdr:from>
    <xdr:to>
      <xdr:col>36</xdr:col>
      <xdr:colOff>165100</xdr:colOff>
      <xdr:row>41</xdr:row>
      <xdr:rowOff>71907</xdr:rowOff>
    </xdr:to>
    <xdr:sp macro="" textlink="">
      <xdr:nvSpPr>
        <xdr:cNvPr id="138" name="楕円 137">
          <a:extLst>
            <a:ext uri="{FF2B5EF4-FFF2-40B4-BE49-F238E27FC236}">
              <a16:creationId xmlns:a16="http://schemas.microsoft.com/office/drawing/2014/main" id="{C967176E-D2C6-44A3-9322-03D608A1C607}"/>
            </a:ext>
          </a:extLst>
        </xdr:cNvPr>
        <xdr:cNvSpPr/>
      </xdr:nvSpPr>
      <xdr:spPr>
        <a:xfrm>
          <a:off x="6231890" y="6997852"/>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21107</xdr:rowOff>
    </xdr:from>
    <xdr:to>
      <xdr:col>41</xdr:col>
      <xdr:colOff>50800</xdr:colOff>
      <xdr:row>41</xdr:row>
      <xdr:rowOff>21320</xdr:rowOff>
    </xdr:to>
    <xdr:cxnSp macro="">
      <xdr:nvCxnSpPr>
        <xdr:cNvPr id="139" name="直線コネクタ 138">
          <a:extLst>
            <a:ext uri="{FF2B5EF4-FFF2-40B4-BE49-F238E27FC236}">
              <a16:creationId xmlns:a16="http://schemas.microsoft.com/office/drawing/2014/main" id="{DBBDAE3C-4942-49D9-8806-1BEA590E6788}"/>
            </a:ext>
          </a:extLst>
        </xdr:cNvPr>
        <xdr:cNvCxnSpPr/>
      </xdr:nvCxnSpPr>
      <xdr:spPr>
        <a:xfrm>
          <a:off x="6286500" y="7046747"/>
          <a:ext cx="79756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89961</xdr:rowOff>
    </xdr:from>
    <xdr:ext cx="534377" cy="259045"/>
    <xdr:sp macro="" textlink="">
      <xdr:nvSpPr>
        <xdr:cNvPr id="140" name="n_1aveValue【道路】&#10;一人当たり延長">
          <a:extLst>
            <a:ext uri="{FF2B5EF4-FFF2-40B4-BE49-F238E27FC236}">
              <a16:creationId xmlns:a16="http://schemas.microsoft.com/office/drawing/2014/main" id="{BB49C9B2-514A-4AA0-AE6D-D5B078E4DC2C}"/>
            </a:ext>
          </a:extLst>
        </xdr:cNvPr>
        <xdr:cNvSpPr txBox="1"/>
      </xdr:nvSpPr>
      <xdr:spPr>
        <a:xfrm>
          <a:off x="8422151" y="712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83869</xdr:rowOff>
    </xdr:from>
    <xdr:ext cx="534377" cy="259045"/>
    <xdr:sp macro="" textlink="">
      <xdr:nvSpPr>
        <xdr:cNvPr id="141" name="n_2aveValue【道路】&#10;一人当たり延長">
          <a:extLst>
            <a:ext uri="{FF2B5EF4-FFF2-40B4-BE49-F238E27FC236}">
              <a16:creationId xmlns:a16="http://schemas.microsoft.com/office/drawing/2014/main" id="{5FD361BE-3C9F-4AD7-8D71-3649F5F5C1F1}"/>
            </a:ext>
          </a:extLst>
        </xdr:cNvPr>
        <xdr:cNvSpPr txBox="1"/>
      </xdr:nvSpPr>
      <xdr:spPr>
        <a:xfrm>
          <a:off x="7641101" y="711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86499</xdr:rowOff>
    </xdr:from>
    <xdr:ext cx="534377" cy="259045"/>
    <xdr:sp macro="" textlink="">
      <xdr:nvSpPr>
        <xdr:cNvPr id="142" name="n_3aveValue【道路】&#10;一人当たり延長">
          <a:extLst>
            <a:ext uri="{FF2B5EF4-FFF2-40B4-BE49-F238E27FC236}">
              <a16:creationId xmlns:a16="http://schemas.microsoft.com/office/drawing/2014/main" id="{F56BB409-7C8B-4117-B00A-B2BDAF488137}"/>
            </a:ext>
          </a:extLst>
        </xdr:cNvPr>
        <xdr:cNvSpPr txBox="1"/>
      </xdr:nvSpPr>
      <xdr:spPr>
        <a:xfrm>
          <a:off x="6854971" y="71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3227BB8C-5620-4ACA-B23E-7CF8B234A5DA}"/>
            </a:ext>
          </a:extLst>
        </xdr:cNvPr>
        <xdr:cNvSpPr txBox="1"/>
      </xdr:nvSpPr>
      <xdr:spPr>
        <a:xfrm>
          <a:off x="603836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85887</xdr:rowOff>
    </xdr:from>
    <xdr:ext cx="534377" cy="259045"/>
    <xdr:sp macro="" textlink="">
      <xdr:nvSpPr>
        <xdr:cNvPr id="144" name="n_1mainValue【道路】&#10;一人当たり延長">
          <a:extLst>
            <a:ext uri="{FF2B5EF4-FFF2-40B4-BE49-F238E27FC236}">
              <a16:creationId xmlns:a16="http://schemas.microsoft.com/office/drawing/2014/main" id="{32CFECB8-0D28-418E-9A56-7EEACA7CABC2}"/>
            </a:ext>
          </a:extLst>
        </xdr:cNvPr>
        <xdr:cNvSpPr txBox="1"/>
      </xdr:nvSpPr>
      <xdr:spPr>
        <a:xfrm>
          <a:off x="8422151" y="67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85707</xdr:rowOff>
    </xdr:from>
    <xdr:ext cx="534377" cy="259045"/>
    <xdr:sp macro="" textlink="">
      <xdr:nvSpPr>
        <xdr:cNvPr id="145" name="n_2mainValue【道路】&#10;一人当たり延長">
          <a:extLst>
            <a:ext uri="{FF2B5EF4-FFF2-40B4-BE49-F238E27FC236}">
              <a16:creationId xmlns:a16="http://schemas.microsoft.com/office/drawing/2014/main" id="{0BF4973C-B31E-41F9-8137-E3C5EB79DF3D}"/>
            </a:ext>
          </a:extLst>
        </xdr:cNvPr>
        <xdr:cNvSpPr txBox="1"/>
      </xdr:nvSpPr>
      <xdr:spPr>
        <a:xfrm>
          <a:off x="7641101" y="677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88647</xdr:rowOff>
    </xdr:from>
    <xdr:ext cx="534377" cy="259045"/>
    <xdr:sp macro="" textlink="">
      <xdr:nvSpPr>
        <xdr:cNvPr id="146" name="n_3mainValue【道路】&#10;一人当たり延長">
          <a:extLst>
            <a:ext uri="{FF2B5EF4-FFF2-40B4-BE49-F238E27FC236}">
              <a16:creationId xmlns:a16="http://schemas.microsoft.com/office/drawing/2014/main" id="{F931F627-D9E5-4944-88AF-AADB5441AFAC}"/>
            </a:ext>
          </a:extLst>
        </xdr:cNvPr>
        <xdr:cNvSpPr txBox="1"/>
      </xdr:nvSpPr>
      <xdr:spPr>
        <a:xfrm>
          <a:off x="6854971" y="67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63034</xdr:rowOff>
    </xdr:from>
    <xdr:ext cx="534377" cy="259045"/>
    <xdr:sp macro="" textlink="">
      <xdr:nvSpPr>
        <xdr:cNvPr id="147" name="n_4mainValue【道路】&#10;一人当たり延長">
          <a:extLst>
            <a:ext uri="{FF2B5EF4-FFF2-40B4-BE49-F238E27FC236}">
              <a16:creationId xmlns:a16="http://schemas.microsoft.com/office/drawing/2014/main" id="{6CB9884B-5C1A-46DB-806B-D35AA8E2E139}"/>
            </a:ext>
          </a:extLst>
        </xdr:cNvPr>
        <xdr:cNvSpPr txBox="1"/>
      </xdr:nvSpPr>
      <xdr:spPr>
        <a:xfrm>
          <a:off x="6038361" y="708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A10E52F1-EF5C-4464-9F8C-00D2A05926C7}"/>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70FB7706-332E-4018-BA22-2FC62DF646D2}"/>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B932559-7C90-4BC4-849B-9193ED04C104}"/>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96E5915-B97B-4153-A634-B52EDC47C4A2}"/>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C11C597-FA5E-41A8-8CAB-0F8867B82FF9}"/>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19AE814-B84D-48DA-80B8-1FF31B2E2EC5}"/>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FABD7FD-ACD1-4ABD-84C0-61681C506F48}"/>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8741925-6D24-4E28-B4BE-B0794F36867F}"/>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CEE6C530-D963-40B6-93FA-AB5D435118E2}"/>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3097F5B8-CF16-4C92-8CF5-EEE7E781BA83}"/>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4421BBC4-C2B3-4E77-9323-AC4353D39FF9}"/>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C6634B9D-D0F2-470F-B269-0ADE1B9EE4D7}"/>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E9E256C8-D458-4EF3-94B9-FEC195B2781A}"/>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9CA74027-F90E-4BCD-948F-07041BBE605A}"/>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D64D46CA-D825-43B0-B90F-4A33504F91A6}"/>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84CC420F-42DA-4E4D-9BED-5C37944E3ACF}"/>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5DBE1307-45C5-4E02-B4DE-801B5BADB8F1}"/>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7835FFA6-299C-4C7D-AC2D-C9E1E93EA004}"/>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DA75D711-764F-4F5E-B10F-25D248B5D6AD}"/>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5074BB9E-E423-4CED-A85C-E568603C3A90}"/>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BCD6D77A-ACCC-464A-9EB8-1BDD0E068D89}"/>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3C749F8D-35C2-4CA7-9434-0CB448758423}"/>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C557E20C-4957-4A37-89EA-D14AE645859D}"/>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B671BFD9-C5E6-4223-B80E-23932913D055}"/>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1CA2920C-7874-4567-9C92-0602BE1AFD0A}"/>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A07ACCD9-7DEE-47EC-B332-66C78CF6EDB5}"/>
            </a:ext>
          </a:extLst>
        </xdr:cNvPr>
        <xdr:cNvCxnSpPr/>
      </xdr:nvCxnSpPr>
      <xdr:spPr>
        <a:xfrm flipV="1">
          <a:off x="417385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DDA8D48-F751-4173-A0B0-2F13F1B10616}"/>
            </a:ext>
          </a:extLst>
        </xdr:cNvPr>
        <xdr:cNvSpPr txBox="1"/>
      </xdr:nvSpPr>
      <xdr:spPr>
        <a:xfrm>
          <a:off x="421259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F5C1C3DC-AC4C-4F77-9D17-DB44146469FE}"/>
            </a:ext>
          </a:extLst>
        </xdr:cNvPr>
        <xdr:cNvCxnSpPr/>
      </xdr:nvCxnSpPr>
      <xdr:spPr>
        <a:xfrm>
          <a:off x="4112260" y="10912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F55688B5-5529-401F-BF28-8DB6779AC705}"/>
            </a:ext>
          </a:extLst>
        </xdr:cNvPr>
        <xdr:cNvSpPr txBox="1"/>
      </xdr:nvSpPr>
      <xdr:spPr>
        <a:xfrm>
          <a:off x="4212590" y="92795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55B7F8D0-E0C7-4CC2-AEF9-53ADD689D66B}"/>
            </a:ext>
          </a:extLst>
        </xdr:cNvPr>
        <xdr:cNvCxnSpPr/>
      </xdr:nvCxnSpPr>
      <xdr:spPr>
        <a:xfrm>
          <a:off x="4112260" y="9508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31DDF4C4-26DD-4C6E-ACEC-C9C11D69379F}"/>
            </a:ext>
          </a:extLst>
        </xdr:cNvPr>
        <xdr:cNvSpPr txBox="1"/>
      </xdr:nvSpPr>
      <xdr:spPr>
        <a:xfrm>
          <a:off x="4212590" y="102487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8DF3A875-DA50-4A8F-A752-12557B8A37B0}"/>
            </a:ext>
          </a:extLst>
        </xdr:cNvPr>
        <xdr:cNvSpPr/>
      </xdr:nvSpPr>
      <xdr:spPr>
        <a:xfrm>
          <a:off x="4131310" y="104011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839F8259-2473-4E69-92F8-23791B54CAF5}"/>
            </a:ext>
          </a:extLst>
        </xdr:cNvPr>
        <xdr:cNvSpPr/>
      </xdr:nvSpPr>
      <xdr:spPr>
        <a:xfrm>
          <a:off x="3388360" y="103943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CC8EBF85-392A-4340-B34A-B3364DC4B45B}"/>
            </a:ext>
          </a:extLst>
        </xdr:cNvPr>
        <xdr:cNvSpPr/>
      </xdr:nvSpPr>
      <xdr:spPr>
        <a:xfrm>
          <a:off x="2571750" y="104095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4677178E-0399-4CB1-B3F3-32C08D87E051}"/>
            </a:ext>
          </a:extLst>
        </xdr:cNvPr>
        <xdr:cNvSpPr/>
      </xdr:nvSpPr>
      <xdr:spPr>
        <a:xfrm>
          <a:off x="1774190" y="10385334"/>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6BAC8539-B802-4D0F-917A-34967828B236}"/>
            </a:ext>
          </a:extLst>
        </xdr:cNvPr>
        <xdr:cNvSpPr/>
      </xdr:nvSpPr>
      <xdr:spPr>
        <a:xfrm>
          <a:off x="988060" y="1035022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56DC677-4F86-4E7A-9406-E09BA302EBA9}"/>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AFADA22-EFB6-4DB3-82EB-A315F2FF399A}"/>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5F09EAC-757B-419E-9874-5DCE18B2B3B7}"/>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1F7A8A7-9C29-4A08-8894-B133B483B554}"/>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2E9AFA3-D15E-4268-B381-0D8C93BC7D20}"/>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89" name="楕円 188">
          <a:extLst>
            <a:ext uri="{FF2B5EF4-FFF2-40B4-BE49-F238E27FC236}">
              <a16:creationId xmlns:a16="http://schemas.microsoft.com/office/drawing/2014/main" id="{AC2F002F-F089-444E-8864-0495DB818B8D}"/>
            </a:ext>
          </a:extLst>
        </xdr:cNvPr>
        <xdr:cNvSpPr/>
      </xdr:nvSpPr>
      <xdr:spPr>
        <a:xfrm>
          <a:off x="4131310" y="1055406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77850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7CA1777F-4F34-4062-B259-B356BBF54DB7}"/>
            </a:ext>
          </a:extLst>
        </xdr:cNvPr>
        <xdr:cNvSpPr txBox="1"/>
      </xdr:nvSpPr>
      <xdr:spPr>
        <a:xfrm>
          <a:off x="4212590"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91" name="楕円 190">
          <a:extLst>
            <a:ext uri="{FF2B5EF4-FFF2-40B4-BE49-F238E27FC236}">
              <a16:creationId xmlns:a16="http://schemas.microsoft.com/office/drawing/2014/main" id="{56AE6DFA-F811-45D9-9937-7D11894DAC45}"/>
            </a:ext>
          </a:extLst>
        </xdr:cNvPr>
        <xdr:cNvSpPr/>
      </xdr:nvSpPr>
      <xdr:spPr>
        <a:xfrm>
          <a:off x="3388360" y="1048575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150223</xdr:rowOff>
    </xdr:to>
    <xdr:cxnSp macro="">
      <xdr:nvCxnSpPr>
        <xdr:cNvPr id="192" name="直線コネクタ 191">
          <a:extLst>
            <a:ext uri="{FF2B5EF4-FFF2-40B4-BE49-F238E27FC236}">
              <a16:creationId xmlns:a16="http://schemas.microsoft.com/office/drawing/2014/main" id="{5DB68D6E-9C28-4CB6-B9BD-D44BBF44ECBB}"/>
            </a:ext>
          </a:extLst>
        </xdr:cNvPr>
        <xdr:cNvCxnSpPr/>
      </xdr:nvCxnSpPr>
      <xdr:spPr>
        <a:xfrm>
          <a:off x="3431540" y="10540365"/>
          <a:ext cx="742950" cy="6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45538</xdr:rowOff>
    </xdr:from>
    <xdr:to>
      <xdr:col>15</xdr:col>
      <xdr:colOff>101600</xdr:colOff>
      <xdr:row>61</xdr:row>
      <xdr:rowOff>147138</xdr:rowOff>
    </xdr:to>
    <xdr:sp macro="" textlink="">
      <xdr:nvSpPr>
        <xdr:cNvPr id="193" name="楕円 192">
          <a:extLst>
            <a:ext uri="{FF2B5EF4-FFF2-40B4-BE49-F238E27FC236}">
              <a16:creationId xmlns:a16="http://schemas.microsoft.com/office/drawing/2014/main" id="{A7DD3ED7-BEBC-450F-868F-85EBB4E7E59A}"/>
            </a:ext>
          </a:extLst>
        </xdr:cNvPr>
        <xdr:cNvSpPr/>
      </xdr:nvSpPr>
      <xdr:spPr>
        <a:xfrm>
          <a:off x="2571750" y="1050589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96338</xdr:rowOff>
    </xdr:to>
    <xdr:cxnSp macro="">
      <xdr:nvCxnSpPr>
        <xdr:cNvPr id="194" name="直線コネクタ 193">
          <a:extLst>
            <a:ext uri="{FF2B5EF4-FFF2-40B4-BE49-F238E27FC236}">
              <a16:creationId xmlns:a16="http://schemas.microsoft.com/office/drawing/2014/main" id="{5C72513C-3D83-4175-BB79-1C0C604F6FE0}"/>
            </a:ext>
          </a:extLst>
        </xdr:cNvPr>
        <xdr:cNvCxnSpPr/>
      </xdr:nvCxnSpPr>
      <xdr:spPr>
        <a:xfrm flipV="1">
          <a:off x="2626360" y="10540365"/>
          <a:ext cx="80518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95" name="楕円 194">
          <a:extLst>
            <a:ext uri="{FF2B5EF4-FFF2-40B4-BE49-F238E27FC236}">
              <a16:creationId xmlns:a16="http://schemas.microsoft.com/office/drawing/2014/main" id="{D2632725-A1F0-4E70-A611-61FEDF4F6512}"/>
            </a:ext>
          </a:extLst>
        </xdr:cNvPr>
        <xdr:cNvSpPr/>
      </xdr:nvSpPr>
      <xdr:spPr>
        <a:xfrm>
          <a:off x="1774190" y="104800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68580</xdr:rowOff>
    </xdr:from>
    <xdr:to>
      <xdr:col>15</xdr:col>
      <xdr:colOff>50800</xdr:colOff>
      <xdr:row>61</xdr:row>
      <xdr:rowOff>96338</xdr:rowOff>
    </xdr:to>
    <xdr:cxnSp macro="">
      <xdr:nvCxnSpPr>
        <xdr:cNvPr id="196" name="直線コネクタ 195">
          <a:extLst>
            <a:ext uri="{FF2B5EF4-FFF2-40B4-BE49-F238E27FC236}">
              <a16:creationId xmlns:a16="http://schemas.microsoft.com/office/drawing/2014/main" id="{A6CA1AE2-72E1-4CE1-B55A-95D15AE73C3D}"/>
            </a:ext>
          </a:extLst>
        </xdr:cNvPr>
        <xdr:cNvCxnSpPr/>
      </xdr:nvCxnSpPr>
      <xdr:spPr>
        <a:xfrm>
          <a:off x="1828800" y="10525125"/>
          <a:ext cx="79756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164737</xdr:rowOff>
    </xdr:from>
    <xdr:to>
      <xdr:col>6</xdr:col>
      <xdr:colOff>38100</xdr:colOff>
      <xdr:row>61</xdr:row>
      <xdr:rowOff>94887</xdr:rowOff>
    </xdr:to>
    <xdr:sp macro="" textlink="">
      <xdr:nvSpPr>
        <xdr:cNvPr id="197" name="楕円 196">
          <a:extLst>
            <a:ext uri="{FF2B5EF4-FFF2-40B4-BE49-F238E27FC236}">
              <a16:creationId xmlns:a16="http://schemas.microsoft.com/office/drawing/2014/main" id="{BB475095-22AD-47BB-BFA3-61DD34F858CA}"/>
            </a:ext>
          </a:extLst>
        </xdr:cNvPr>
        <xdr:cNvSpPr/>
      </xdr:nvSpPr>
      <xdr:spPr>
        <a:xfrm>
          <a:off x="988060" y="104555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44087</xdr:rowOff>
    </xdr:from>
    <xdr:to>
      <xdr:col>10</xdr:col>
      <xdr:colOff>114300</xdr:colOff>
      <xdr:row>61</xdr:row>
      <xdr:rowOff>68580</xdr:rowOff>
    </xdr:to>
    <xdr:cxnSp macro="">
      <xdr:nvCxnSpPr>
        <xdr:cNvPr id="198" name="直線コネクタ 197">
          <a:extLst>
            <a:ext uri="{FF2B5EF4-FFF2-40B4-BE49-F238E27FC236}">
              <a16:creationId xmlns:a16="http://schemas.microsoft.com/office/drawing/2014/main" id="{46278FFD-BFAD-4FC2-A3A0-FAFC06C392E2}"/>
            </a:ext>
          </a:extLst>
        </xdr:cNvPr>
        <xdr:cNvCxnSpPr/>
      </xdr:nvCxnSpPr>
      <xdr:spPr>
        <a:xfrm>
          <a:off x="1031240" y="10504442"/>
          <a:ext cx="79756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E7484014-11B2-4B76-AFCD-DC0DD59BA68D}"/>
            </a:ext>
          </a:extLst>
        </xdr:cNvPr>
        <xdr:cNvSpPr txBox="1"/>
      </xdr:nvSpPr>
      <xdr:spPr>
        <a:xfrm>
          <a:off x="32391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8D0ACA1F-47D5-456B-ADD3-3BA2FC120216}"/>
            </a:ext>
          </a:extLst>
        </xdr:cNvPr>
        <xdr:cNvSpPr txBox="1"/>
      </xdr:nvSpPr>
      <xdr:spPr>
        <a:xfrm>
          <a:off x="2439044" y="1018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E137B598-0D59-4A2D-A367-FAF079DC1E3D}"/>
            </a:ext>
          </a:extLst>
        </xdr:cNvPr>
        <xdr:cNvSpPr txBox="1"/>
      </xdr:nvSpPr>
      <xdr:spPr>
        <a:xfrm>
          <a:off x="164148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CDF30C9-9A69-4F83-AE88-C393FCFF917D}"/>
            </a:ext>
          </a:extLst>
        </xdr:cNvPr>
        <xdr:cNvSpPr txBox="1"/>
      </xdr:nvSpPr>
      <xdr:spPr>
        <a:xfrm>
          <a:off x="855354" y="1013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121937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BA49A66-A9E4-4167-939D-F90EF3AAF479}"/>
            </a:ext>
          </a:extLst>
        </xdr:cNvPr>
        <xdr:cNvSpPr txBox="1"/>
      </xdr:nvSpPr>
      <xdr:spPr>
        <a:xfrm>
          <a:off x="32391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138265</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3DFD5B7A-D558-45CE-B003-F726D7284717}"/>
            </a:ext>
          </a:extLst>
        </xdr:cNvPr>
        <xdr:cNvSpPr txBox="1"/>
      </xdr:nvSpPr>
      <xdr:spPr>
        <a:xfrm>
          <a:off x="2439044" y="1059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708135D-3950-48EF-BED9-46DC82BC397D}"/>
            </a:ext>
          </a:extLst>
        </xdr:cNvPr>
        <xdr:cNvSpPr txBox="1"/>
      </xdr:nvSpPr>
      <xdr:spPr>
        <a:xfrm>
          <a:off x="164148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53A3CE03-B09C-4F1E-99BB-D8BA43222DAC}"/>
            </a:ext>
          </a:extLst>
        </xdr:cNvPr>
        <xdr:cNvSpPr txBox="1"/>
      </xdr:nvSpPr>
      <xdr:spPr>
        <a:xfrm>
          <a:off x="855354" y="105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B0EC8330-65D2-4B98-8508-9F529230ADB7}"/>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0F2D122-7B78-45C6-BABB-3F18D9728E9D}"/>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356305B-55D7-4825-BBC5-E19A68078648}"/>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A4FF3270-50BA-47D0-BE37-D1443CE65EAE}"/>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7947A33-59D2-4290-A525-BA120E65E0D9}"/>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97672EE-52E6-455C-BDF0-397E56E01F59}"/>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1A55A82C-C555-473E-B717-EC63F7868C70}"/>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AE58C2C-9ADD-4334-B07B-31BA8A683AAE}"/>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C0997B4-0CCC-45ED-AD0F-CFB6140919EE}"/>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09F4BE0-0D38-4C84-A678-FD78277AE5BA}"/>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4F38482A-EAC1-4771-8F43-549CCCD24ACA}"/>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EE89CFFC-431A-4D6D-9B04-1A3185A6ED70}"/>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EF342ABC-858D-48B6-8758-CB1C3D44DE5C}"/>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2323EEA8-94A8-482E-B18D-BA47365501BF}"/>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528F8922-1DB5-4859-B31F-FF9939B93D1D}"/>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DD37108A-2885-48AF-80C1-20FE08A4C992}"/>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487D8573-9FE1-41FA-A2DF-676F63796538}"/>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BE2D4062-E7FF-4F1B-94E7-2C2D310DD124}"/>
            </a:ext>
          </a:extLst>
        </xdr:cNvPr>
        <xdr:cNvSpPr txBox="1"/>
      </xdr:nvSpPr>
      <xdr:spPr>
        <a:xfrm>
          <a:off x="5416126" y="976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ACF4C3BA-2EC3-4C7A-8F26-98A440637940}"/>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A28A90DC-870E-41F4-8FE6-E2E10F3544CA}"/>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F8EC1282-617F-44AA-B729-EE14D22E67A1}"/>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BA4BDB7F-A09F-4DCA-B333-86406D4F9FD2}"/>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EB2A19F3-6C18-4F1C-AC53-3E7BC0A6342E}"/>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756A6BA0-F63B-4717-A697-A8C14FAF3B32}"/>
            </a:ext>
          </a:extLst>
        </xdr:cNvPr>
        <xdr:cNvCxnSpPr/>
      </xdr:nvCxnSpPr>
      <xdr:spPr>
        <a:xfrm flipV="1">
          <a:off x="9429115" y="9655486"/>
          <a:ext cx="0" cy="1387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BBEBFF81-D9F5-48C2-AF58-74AD5F291296}"/>
            </a:ext>
          </a:extLst>
        </xdr:cNvPr>
        <xdr:cNvSpPr txBox="1"/>
      </xdr:nvSpPr>
      <xdr:spPr>
        <a:xfrm>
          <a:off x="946785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D6EAFA61-BD8A-4FE9-8E85-CEBBB1C686A3}"/>
            </a:ext>
          </a:extLst>
        </xdr:cNvPr>
        <xdr:cNvCxnSpPr/>
      </xdr:nvCxnSpPr>
      <xdr:spPr>
        <a:xfrm>
          <a:off x="9356090" y="1104271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C92295A5-0DF7-43FE-B4A4-425EE13E2B06}"/>
            </a:ext>
          </a:extLst>
        </xdr:cNvPr>
        <xdr:cNvSpPr txBox="1"/>
      </xdr:nvSpPr>
      <xdr:spPr>
        <a:xfrm>
          <a:off x="9467850" y="94364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47A93EC5-B8A3-46F6-9582-5C727F32963B}"/>
            </a:ext>
          </a:extLst>
        </xdr:cNvPr>
        <xdr:cNvCxnSpPr/>
      </xdr:nvCxnSpPr>
      <xdr:spPr>
        <a:xfrm>
          <a:off x="9356090" y="965548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83CFC52D-3718-4CBD-98B8-BF38CEEF0E13}"/>
            </a:ext>
          </a:extLst>
        </xdr:cNvPr>
        <xdr:cNvSpPr txBox="1"/>
      </xdr:nvSpPr>
      <xdr:spPr>
        <a:xfrm>
          <a:off x="9467850" y="10580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F8A3866D-3AE6-47F4-99E7-241DE6CCA4AC}"/>
            </a:ext>
          </a:extLst>
        </xdr:cNvPr>
        <xdr:cNvSpPr/>
      </xdr:nvSpPr>
      <xdr:spPr>
        <a:xfrm>
          <a:off x="9394190" y="10722876"/>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E15E986F-F27C-446F-8317-7845167D20BA}"/>
            </a:ext>
          </a:extLst>
        </xdr:cNvPr>
        <xdr:cNvSpPr/>
      </xdr:nvSpPr>
      <xdr:spPr>
        <a:xfrm>
          <a:off x="8632190" y="1074174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830BAAFA-BFC4-4BD8-8AB2-A60B4DCF28A2}"/>
            </a:ext>
          </a:extLst>
        </xdr:cNvPr>
        <xdr:cNvSpPr/>
      </xdr:nvSpPr>
      <xdr:spPr>
        <a:xfrm>
          <a:off x="7846060" y="1074291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104A1C41-8600-4540-A615-1798E5083683}"/>
            </a:ext>
          </a:extLst>
        </xdr:cNvPr>
        <xdr:cNvSpPr/>
      </xdr:nvSpPr>
      <xdr:spPr>
        <a:xfrm>
          <a:off x="7029450" y="107445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29286F72-7966-4A41-AE59-26DB019DE8FC}"/>
            </a:ext>
          </a:extLst>
        </xdr:cNvPr>
        <xdr:cNvSpPr/>
      </xdr:nvSpPr>
      <xdr:spPr>
        <a:xfrm>
          <a:off x="6231890" y="1075213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6B9E00A-83BC-40A1-BA7D-44EA461EF348}"/>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40A76D2-EABE-4646-9366-FCC018983ACB}"/>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4D7AF41-7E3E-4118-910B-5AF979C574BE}"/>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1FE3F50-983C-485F-8787-F6C7D442532C}"/>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5A6E3A0-DE45-4779-8E6F-1D1706ACC5AF}"/>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24023</xdr:rowOff>
    </xdr:from>
    <xdr:to>
      <xdr:col>55</xdr:col>
      <xdr:colOff>50800</xdr:colOff>
      <xdr:row>63</xdr:row>
      <xdr:rowOff>125623</xdr:rowOff>
    </xdr:to>
    <xdr:sp macro="" textlink="">
      <xdr:nvSpPr>
        <xdr:cNvPr id="246" name="楕円 245">
          <a:extLst>
            <a:ext uri="{FF2B5EF4-FFF2-40B4-BE49-F238E27FC236}">
              <a16:creationId xmlns:a16="http://schemas.microsoft.com/office/drawing/2014/main" id="{F28321E4-DD77-4A7D-802A-89C254BFEBC1}"/>
            </a:ext>
          </a:extLst>
        </xdr:cNvPr>
        <xdr:cNvSpPr/>
      </xdr:nvSpPr>
      <xdr:spPr>
        <a:xfrm>
          <a:off x="9394190" y="10821563"/>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2450</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676F876C-CA24-4E82-AEAC-6D4CDBBDE199}"/>
            </a:ext>
          </a:extLst>
        </xdr:cNvPr>
        <xdr:cNvSpPr txBox="1"/>
      </xdr:nvSpPr>
      <xdr:spPr>
        <a:xfrm>
          <a:off x="9467850" y="1080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5719</xdr:rowOff>
    </xdr:from>
    <xdr:to>
      <xdr:col>50</xdr:col>
      <xdr:colOff>165100</xdr:colOff>
      <xdr:row>63</xdr:row>
      <xdr:rowOff>107319</xdr:rowOff>
    </xdr:to>
    <xdr:sp macro="" textlink="">
      <xdr:nvSpPr>
        <xdr:cNvPr id="248" name="楕円 247">
          <a:extLst>
            <a:ext uri="{FF2B5EF4-FFF2-40B4-BE49-F238E27FC236}">
              <a16:creationId xmlns:a16="http://schemas.microsoft.com/office/drawing/2014/main" id="{BD325E9F-E430-4AA4-BF8C-18CF9A767911}"/>
            </a:ext>
          </a:extLst>
        </xdr:cNvPr>
        <xdr:cNvSpPr/>
      </xdr:nvSpPr>
      <xdr:spPr>
        <a:xfrm>
          <a:off x="8632190" y="1080897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56519</xdr:rowOff>
    </xdr:from>
    <xdr:to>
      <xdr:col>55</xdr:col>
      <xdr:colOff>0</xdr:colOff>
      <xdr:row>63</xdr:row>
      <xdr:rowOff>74823</xdr:rowOff>
    </xdr:to>
    <xdr:cxnSp macro="">
      <xdr:nvCxnSpPr>
        <xdr:cNvPr id="249" name="直線コネクタ 248">
          <a:extLst>
            <a:ext uri="{FF2B5EF4-FFF2-40B4-BE49-F238E27FC236}">
              <a16:creationId xmlns:a16="http://schemas.microsoft.com/office/drawing/2014/main" id="{3ECD01C5-5B90-4852-A41C-CB1924E08757}"/>
            </a:ext>
          </a:extLst>
        </xdr:cNvPr>
        <xdr:cNvCxnSpPr/>
      </xdr:nvCxnSpPr>
      <xdr:spPr>
        <a:xfrm>
          <a:off x="8686800" y="10861679"/>
          <a:ext cx="74295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24413</xdr:rowOff>
    </xdr:from>
    <xdr:to>
      <xdr:col>46</xdr:col>
      <xdr:colOff>38100</xdr:colOff>
      <xdr:row>63</xdr:row>
      <xdr:rowOff>126013</xdr:rowOff>
    </xdr:to>
    <xdr:sp macro="" textlink="">
      <xdr:nvSpPr>
        <xdr:cNvPr id="250" name="楕円 249">
          <a:extLst>
            <a:ext uri="{FF2B5EF4-FFF2-40B4-BE49-F238E27FC236}">
              <a16:creationId xmlns:a16="http://schemas.microsoft.com/office/drawing/2014/main" id="{8920EEA4-7DF5-4926-AFE1-BB8CF81666EB}"/>
            </a:ext>
          </a:extLst>
        </xdr:cNvPr>
        <xdr:cNvSpPr/>
      </xdr:nvSpPr>
      <xdr:spPr>
        <a:xfrm>
          <a:off x="7846060" y="10821953"/>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56519</xdr:rowOff>
    </xdr:from>
    <xdr:to>
      <xdr:col>50</xdr:col>
      <xdr:colOff>114300</xdr:colOff>
      <xdr:row>63</xdr:row>
      <xdr:rowOff>75213</xdr:rowOff>
    </xdr:to>
    <xdr:cxnSp macro="">
      <xdr:nvCxnSpPr>
        <xdr:cNvPr id="251" name="直線コネクタ 250">
          <a:extLst>
            <a:ext uri="{FF2B5EF4-FFF2-40B4-BE49-F238E27FC236}">
              <a16:creationId xmlns:a16="http://schemas.microsoft.com/office/drawing/2014/main" id="{72464B63-AC71-40F5-99D2-F8EDDF551B46}"/>
            </a:ext>
          </a:extLst>
        </xdr:cNvPr>
        <xdr:cNvCxnSpPr/>
      </xdr:nvCxnSpPr>
      <xdr:spPr>
        <a:xfrm flipV="1">
          <a:off x="7889240" y="10861679"/>
          <a:ext cx="797560" cy="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26487</xdr:rowOff>
    </xdr:from>
    <xdr:to>
      <xdr:col>41</xdr:col>
      <xdr:colOff>101600</xdr:colOff>
      <xdr:row>63</xdr:row>
      <xdr:rowOff>128087</xdr:rowOff>
    </xdr:to>
    <xdr:sp macro="" textlink="">
      <xdr:nvSpPr>
        <xdr:cNvPr id="252" name="楕円 251">
          <a:extLst>
            <a:ext uri="{FF2B5EF4-FFF2-40B4-BE49-F238E27FC236}">
              <a16:creationId xmlns:a16="http://schemas.microsoft.com/office/drawing/2014/main" id="{8EAB0CDE-B452-4199-9053-FD614C634C39}"/>
            </a:ext>
          </a:extLst>
        </xdr:cNvPr>
        <xdr:cNvSpPr/>
      </xdr:nvSpPr>
      <xdr:spPr>
        <a:xfrm>
          <a:off x="7029450" y="10824027"/>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75213</xdr:rowOff>
    </xdr:from>
    <xdr:to>
      <xdr:col>45</xdr:col>
      <xdr:colOff>177800</xdr:colOff>
      <xdr:row>63</xdr:row>
      <xdr:rowOff>77287</xdr:rowOff>
    </xdr:to>
    <xdr:cxnSp macro="">
      <xdr:nvCxnSpPr>
        <xdr:cNvPr id="253" name="直線コネクタ 252">
          <a:extLst>
            <a:ext uri="{FF2B5EF4-FFF2-40B4-BE49-F238E27FC236}">
              <a16:creationId xmlns:a16="http://schemas.microsoft.com/office/drawing/2014/main" id="{55272FBF-9588-47D9-ABEE-6432A0966809}"/>
            </a:ext>
          </a:extLst>
        </xdr:cNvPr>
        <xdr:cNvCxnSpPr/>
      </xdr:nvCxnSpPr>
      <xdr:spPr>
        <a:xfrm flipV="1">
          <a:off x="7084060" y="10876563"/>
          <a:ext cx="805180" cy="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26637</xdr:rowOff>
    </xdr:from>
    <xdr:to>
      <xdr:col>36</xdr:col>
      <xdr:colOff>165100</xdr:colOff>
      <xdr:row>63</xdr:row>
      <xdr:rowOff>128237</xdr:rowOff>
    </xdr:to>
    <xdr:sp macro="" textlink="">
      <xdr:nvSpPr>
        <xdr:cNvPr id="254" name="楕円 253">
          <a:extLst>
            <a:ext uri="{FF2B5EF4-FFF2-40B4-BE49-F238E27FC236}">
              <a16:creationId xmlns:a16="http://schemas.microsoft.com/office/drawing/2014/main" id="{0BA65B92-827B-4997-ADBA-B909DFCC94FC}"/>
            </a:ext>
          </a:extLst>
        </xdr:cNvPr>
        <xdr:cNvSpPr/>
      </xdr:nvSpPr>
      <xdr:spPr>
        <a:xfrm>
          <a:off x="6231890" y="10824177"/>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77287</xdr:rowOff>
    </xdr:from>
    <xdr:to>
      <xdr:col>41</xdr:col>
      <xdr:colOff>50800</xdr:colOff>
      <xdr:row>63</xdr:row>
      <xdr:rowOff>77437</xdr:rowOff>
    </xdr:to>
    <xdr:cxnSp macro="">
      <xdr:nvCxnSpPr>
        <xdr:cNvPr id="255" name="直線コネクタ 254">
          <a:extLst>
            <a:ext uri="{FF2B5EF4-FFF2-40B4-BE49-F238E27FC236}">
              <a16:creationId xmlns:a16="http://schemas.microsoft.com/office/drawing/2014/main" id="{A8E6E8FF-E9C6-4FC8-9764-1FBF70F39B04}"/>
            </a:ext>
          </a:extLst>
        </xdr:cNvPr>
        <xdr:cNvCxnSpPr/>
      </xdr:nvCxnSpPr>
      <xdr:spPr>
        <a:xfrm flipV="1">
          <a:off x="6286500" y="10878637"/>
          <a:ext cx="79756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88AE2DCD-C2D7-44F3-BC71-C718D232C525}"/>
            </a:ext>
          </a:extLst>
        </xdr:cNvPr>
        <xdr:cNvSpPr txBox="1"/>
      </xdr:nvSpPr>
      <xdr:spPr>
        <a:xfrm>
          <a:off x="8401265" y="1051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A463E367-B786-4FDB-A603-FF393128049A}"/>
            </a:ext>
          </a:extLst>
        </xdr:cNvPr>
        <xdr:cNvSpPr txBox="1"/>
      </xdr:nvSpPr>
      <xdr:spPr>
        <a:xfrm>
          <a:off x="7610690" y="1051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61A22591-006E-4997-9C8C-48CAB64989F6}"/>
            </a:ext>
          </a:extLst>
        </xdr:cNvPr>
        <xdr:cNvSpPr txBox="1"/>
      </xdr:nvSpPr>
      <xdr:spPr>
        <a:xfrm>
          <a:off x="6822655" y="1051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47A78F8F-88AC-464F-9751-E27D1B194DC5}"/>
            </a:ext>
          </a:extLst>
        </xdr:cNvPr>
        <xdr:cNvSpPr txBox="1"/>
      </xdr:nvSpPr>
      <xdr:spPr>
        <a:xfrm>
          <a:off x="6007950" y="1052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98446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FA1C13BD-2627-42C6-A439-1357FC3C05F1}"/>
            </a:ext>
          </a:extLst>
        </xdr:cNvPr>
        <xdr:cNvSpPr txBox="1"/>
      </xdr:nvSpPr>
      <xdr:spPr>
        <a:xfrm>
          <a:off x="8401265" y="1089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117140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45A78B00-AB6C-4969-8617-AA6E1F470916}"/>
            </a:ext>
          </a:extLst>
        </xdr:cNvPr>
        <xdr:cNvSpPr txBox="1"/>
      </xdr:nvSpPr>
      <xdr:spPr>
        <a:xfrm>
          <a:off x="7610690" y="1091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119214</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474921A6-077B-494E-96F5-1690885E7010}"/>
            </a:ext>
          </a:extLst>
        </xdr:cNvPr>
        <xdr:cNvSpPr txBox="1"/>
      </xdr:nvSpPr>
      <xdr:spPr>
        <a:xfrm>
          <a:off x="6822655" y="1092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119364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75952304-10C7-4FA5-8B71-DBBBFCD53731}"/>
            </a:ext>
          </a:extLst>
        </xdr:cNvPr>
        <xdr:cNvSpPr txBox="1"/>
      </xdr:nvSpPr>
      <xdr:spPr>
        <a:xfrm>
          <a:off x="6007950" y="1092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6548FE7D-DF76-462A-A1D3-30BAB71E02AB}"/>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F4F408EE-8B19-4242-BEC6-9F80F1036A0D}"/>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BF781441-0DCD-41C6-AF67-7EA6FB7C01B8}"/>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94023600-2FCE-437C-9447-FA508A204854}"/>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4D3A7E50-E060-4D70-96C2-FCFDC06A12B7}"/>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3D3597F7-5E5B-4AA3-9B46-AB24E5D74F59}"/>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08A6821-2E94-457D-8E82-1957364A8573}"/>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B6A2A921-008A-45C7-904B-0D14673A93D6}"/>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F398113A-E139-415F-9006-B642ABB3C9F4}"/>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DD1D8A09-F3FC-4B5D-84D9-6967345A528E}"/>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689E237E-94BD-41E0-B7EB-E24619FFBEF4}"/>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4936F06D-3514-4F9B-A637-3A94EB6E6B82}"/>
            </a:ext>
          </a:extLst>
        </xdr:cNvPr>
        <xdr:cNvCxnSpPr/>
      </xdr:nvCxnSpPr>
      <xdr:spPr>
        <a:xfrm>
          <a:off x="6858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39141F64-FFFF-4FCC-8D4D-05DD636FB91F}"/>
            </a:ext>
          </a:extLst>
        </xdr:cNvPr>
        <xdr:cNvSpPr txBox="1"/>
      </xdr:nvSpPr>
      <xdr:spPr>
        <a:xfrm>
          <a:off x="2738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4E1342F3-C5FA-4D98-9D6C-D4E22CFFC144}"/>
            </a:ext>
          </a:extLst>
        </xdr:cNvPr>
        <xdr:cNvCxnSpPr/>
      </xdr:nvCxnSpPr>
      <xdr:spPr>
        <a:xfrm>
          <a:off x="6858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97BA8C95-8D18-4F37-8A78-C6E588A2FA6D}"/>
            </a:ext>
          </a:extLst>
        </xdr:cNvPr>
        <xdr:cNvSpPr txBox="1"/>
      </xdr:nvSpPr>
      <xdr:spPr>
        <a:xfrm>
          <a:off x="343701" y="1418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8928D98-860F-4F91-A249-02C9328639BD}"/>
            </a:ext>
          </a:extLst>
        </xdr:cNvPr>
        <xdr:cNvCxnSpPr/>
      </xdr:nvCxnSpPr>
      <xdr:spPr>
        <a:xfrm>
          <a:off x="6858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CEBC098B-E29D-4F51-9C9C-3DDFFFAEAAF0}"/>
            </a:ext>
          </a:extLst>
        </xdr:cNvPr>
        <xdr:cNvSpPr txBox="1"/>
      </xdr:nvSpPr>
      <xdr:spPr>
        <a:xfrm>
          <a:off x="343701" y="1372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7F350632-C068-4F2A-AD29-DC0AC4129344}"/>
            </a:ext>
          </a:extLst>
        </xdr:cNvPr>
        <xdr:cNvCxnSpPr/>
      </xdr:nvCxnSpPr>
      <xdr:spPr>
        <a:xfrm>
          <a:off x="6858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EBB53210-FA9F-4D3F-8B91-2CC9E4D11375}"/>
            </a:ext>
          </a:extLst>
        </xdr:cNvPr>
        <xdr:cNvSpPr txBox="1"/>
      </xdr:nvSpPr>
      <xdr:spPr>
        <a:xfrm>
          <a:off x="343701" y="1326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45E3B3E7-AA2F-4D4C-BA6B-EAAEF82D3122}"/>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EA7C3085-9969-4642-9067-4B01ADE32178}"/>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841B16EF-C052-4031-B461-A1A49D201B21}"/>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8D8C61A0-55ED-4A97-8AC5-3E3059506CCA}"/>
            </a:ext>
          </a:extLst>
        </xdr:cNvPr>
        <xdr:cNvCxnSpPr/>
      </xdr:nvCxnSpPr>
      <xdr:spPr>
        <a:xfrm flipV="1">
          <a:off x="417385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9201D92A-77BA-4CEE-BB27-8B7BCDF882FF}"/>
            </a:ext>
          </a:extLst>
        </xdr:cNvPr>
        <xdr:cNvSpPr txBox="1"/>
      </xdr:nvSpPr>
      <xdr:spPr>
        <a:xfrm>
          <a:off x="4212590"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5FCEACF9-E256-4F0A-A9A0-458A460A208C}"/>
            </a:ext>
          </a:extLst>
        </xdr:cNvPr>
        <xdr:cNvCxnSpPr/>
      </xdr:nvCxnSpPr>
      <xdr:spPr>
        <a:xfrm>
          <a:off x="4112260" y="1478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8C3861C7-B1B0-4576-BB56-3189ACBF7C09}"/>
            </a:ext>
          </a:extLst>
        </xdr:cNvPr>
        <xdr:cNvSpPr txBox="1"/>
      </xdr:nvSpPr>
      <xdr:spPr>
        <a:xfrm>
          <a:off x="4212590" y="13255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D52E0304-2A99-4FD6-94D7-370C4B102B9B}"/>
            </a:ext>
          </a:extLst>
        </xdr:cNvPr>
        <xdr:cNvCxnSpPr/>
      </xdr:nvCxnSpPr>
      <xdr:spPr>
        <a:xfrm>
          <a:off x="4112260" y="134843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69506A0D-A7D1-4CEC-820A-EE646B1B6067}"/>
            </a:ext>
          </a:extLst>
        </xdr:cNvPr>
        <xdr:cNvSpPr txBox="1"/>
      </xdr:nvSpPr>
      <xdr:spPr>
        <a:xfrm>
          <a:off x="4212590" y="13942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D2EBB841-CAFF-4D23-BE2F-87ACF6340CB8}"/>
            </a:ext>
          </a:extLst>
        </xdr:cNvPr>
        <xdr:cNvSpPr/>
      </xdr:nvSpPr>
      <xdr:spPr>
        <a:xfrm>
          <a:off x="4131310" y="1408544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99B50F8D-5DE9-44FD-9F71-61060566EA22}"/>
            </a:ext>
          </a:extLst>
        </xdr:cNvPr>
        <xdr:cNvSpPr/>
      </xdr:nvSpPr>
      <xdr:spPr>
        <a:xfrm>
          <a:off x="3388360" y="1404162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1D0C2B18-1C06-4821-A07E-F795AFAB3A6F}"/>
            </a:ext>
          </a:extLst>
        </xdr:cNvPr>
        <xdr:cNvSpPr/>
      </xdr:nvSpPr>
      <xdr:spPr>
        <a:xfrm>
          <a:off x="2571750" y="1401800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1668CF62-14B5-43E5-BB68-D0F159830876}"/>
            </a:ext>
          </a:extLst>
        </xdr:cNvPr>
        <xdr:cNvSpPr/>
      </xdr:nvSpPr>
      <xdr:spPr>
        <a:xfrm>
          <a:off x="1774190" y="1396161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E4B5FDCC-1AB5-4A6A-A95B-C452E28D0EDE}"/>
            </a:ext>
          </a:extLst>
        </xdr:cNvPr>
        <xdr:cNvSpPr/>
      </xdr:nvSpPr>
      <xdr:spPr>
        <a:xfrm>
          <a:off x="988060" y="1391399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06B6CDD-E03D-446B-8399-8D23E3432767}"/>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D89DB1D-216F-48FB-AFC4-C41CFB7D4E12}"/>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5873BE2-047F-4CF6-BBEA-E12665776351}"/>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AAC7D3-8A21-4E9F-88F0-1B3C31098F30}"/>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122906E-84CD-4B95-BCF8-1AE238E64A1C}"/>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5587</xdr:rowOff>
    </xdr:from>
    <xdr:to>
      <xdr:col>24</xdr:col>
      <xdr:colOff>114300</xdr:colOff>
      <xdr:row>84</xdr:row>
      <xdr:rowOff>107187</xdr:rowOff>
    </xdr:to>
    <xdr:sp macro="" textlink="">
      <xdr:nvSpPr>
        <xdr:cNvPr id="302" name="楕円 301">
          <a:extLst>
            <a:ext uri="{FF2B5EF4-FFF2-40B4-BE49-F238E27FC236}">
              <a16:creationId xmlns:a16="http://schemas.microsoft.com/office/drawing/2014/main" id="{F1172218-8C0D-476C-B45C-24BFECABAD7B}"/>
            </a:ext>
          </a:extLst>
        </xdr:cNvPr>
        <xdr:cNvSpPr/>
      </xdr:nvSpPr>
      <xdr:spPr>
        <a:xfrm>
          <a:off x="4131310" y="1440929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155464</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38C95759-D504-4212-A327-BC3531DB3C9D}"/>
            </a:ext>
          </a:extLst>
        </xdr:cNvPr>
        <xdr:cNvSpPr txBox="1"/>
      </xdr:nvSpPr>
      <xdr:spPr>
        <a:xfrm>
          <a:off x="4212590" y="1438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145035</xdr:rowOff>
    </xdr:from>
    <xdr:to>
      <xdr:col>20</xdr:col>
      <xdr:colOff>38100</xdr:colOff>
      <xdr:row>84</xdr:row>
      <xdr:rowOff>75185</xdr:rowOff>
    </xdr:to>
    <xdr:sp macro="" textlink="">
      <xdr:nvSpPr>
        <xdr:cNvPr id="304" name="楕円 303">
          <a:extLst>
            <a:ext uri="{FF2B5EF4-FFF2-40B4-BE49-F238E27FC236}">
              <a16:creationId xmlns:a16="http://schemas.microsoft.com/office/drawing/2014/main" id="{26342B53-E99A-46A1-ABC1-BC41D4E78462}"/>
            </a:ext>
          </a:extLst>
        </xdr:cNvPr>
        <xdr:cNvSpPr/>
      </xdr:nvSpPr>
      <xdr:spPr>
        <a:xfrm>
          <a:off x="3388360" y="143734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24385</xdr:rowOff>
    </xdr:from>
    <xdr:to>
      <xdr:col>24</xdr:col>
      <xdr:colOff>63500</xdr:colOff>
      <xdr:row>84</xdr:row>
      <xdr:rowOff>56387</xdr:rowOff>
    </xdr:to>
    <xdr:cxnSp macro="">
      <xdr:nvCxnSpPr>
        <xdr:cNvPr id="305" name="直線コネクタ 304">
          <a:extLst>
            <a:ext uri="{FF2B5EF4-FFF2-40B4-BE49-F238E27FC236}">
              <a16:creationId xmlns:a16="http://schemas.microsoft.com/office/drawing/2014/main" id="{96658927-A90F-4EC3-AF16-1D97B00342DB}"/>
            </a:ext>
          </a:extLst>
        </xdr:cNvPr>
        <xdr:cNvCxnSpPr/>
      </xdr:nvCxnSpPr>
      <xdr:spPr>
        <a:xfrm>
          <a:off x="3431540" y="14422375"/>
          <a:ext cx="742950" cy="3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108458</xdr:rowOff>
    </xdr:from>
    <xdr:to>
      <xdr:col>15</xdr:col>
      <xdr:colOff>101600</xdr:colOff>
      <xdr:row>84</xdr:row>
      <xdr:rowOff>38608</xdr:rowOff>
    </xdr:to>
    <xdr:sp macro="" textlink="">
      <xdr:nvSpPr>
        <xdr:cNvPr id="306" name="楕円 305">
          <a:extLst>
            <a:ext uri="{FF2B5EF4-FFF2-40B4-BE49-F238E27FC236}">
              <a16:creationId xmlns:a16="http://schemas.microsoft.com/office/drawing/2014/main" id="{0AF3E9F2-A810-4B30-9A02-827A397FEBC1}"/>
            </a:ext>
          </a:extLst>
        </xdr:cNvPr>
        <xdr:cNvSpPr/>
      </xdr:nvSpPr>
      <xdr:spPr>
        <a:xfrm>
          <a:off x="2571750" y="1433690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159258</xdr:rowOff>
    </xdr:from>
    <xdr:to>
      <xdr:col>19</xdr:col>
      <xdr:colOff>177800</xdr:colOff>
      <xdr:row>84</xdr:row>
      <xdr:rowOff>24385</xdr:rowOff>
    </xdr:to>
    <xdr:cxnSp macro="">
      <xdr:nvCxnSpPr>
        <xdr:cNvPr id="307" name="直線コネクタ 306">
          <a:extLst>
            <a:ext uri="{FF2B5EF4-FFF2-40B4-BE49-F238E27FC236}">
              <a16:creationId xmlns:a16="http://schemas.microsoft.com/office/drawing/2014/main" id="{1927CA2E-12D3-43B0-B5C2-EF2E4DDB98C6}"/>
            </a:ext>
          </a:extLst>
        </xdr:cNvPr>
        <xdr:cNvCxnSpPr/>
      </xdr:nvCxnSpPr>
      <xdr:spPr>
        <a:xfrm>
          <a:off x="2626360" y="14391513"/>
          <a:ext cx="80518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71882</xdr:rowOff>
    </xdr:from>
    <xdr:to>
      <xdr:col>10</xdr:col>
      <xdr:colOff>165100</xdr:colOff>
      <xdr:row>84</xdr:row>
      <xdr:rowOff>2032</xdr:rowOff>
    </xdr:to>
    <xdr:sp macro="" textlink="">
      <xdr:nvSpPr>
        <xdr:cNvPr id="308" name="楕円 307">
          <a:extLst>
            <a:ext uri="{FF2B5EF4-FFF2-40B4-BE49-F238E27FC236}">
              <a16:creationId xmlns:a16="http://schemas.microsoft.com/office/drawing/2014/main" id="{5F9E6024-DDD4-4635-87BF-8C5088843058}"/>
            </a:ext>
          </a:extLst>
        </xdr:cNvPr>
        <xdr:cNvSpPr/>
      </xdr:nvSpPr>
      <xdr:spPr>
        <a:xfrm>
          <a:off x="1774190" y="1430032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122682</xdr:rowOff>
    </xdr:from>
    <xdr:to>
      <xdr:col>15</xdr:col>
      <xdr:colOff>50800</xdr:colOff>
      <xdr:row>83</xdr:row>
      <xdr:rowOff>159258</xdr:rowOff>
    </xdr:to>
    <xdr:cxnSp macro="">
      <xdr:nvCxnSpPr>
        <xdr:cNvPr id="309" name="直線コネクタ 308">
          <a:extLst>
            <a:ext uri="{FF2B5EF4-FFF2-40B4-BE49-F238E27FC236}">
              <a16:creationId xmlns:a16="http://schemas.microsoft.com/office/drawing/2014/main" id="{6116967D-66D4-4246-9779-1E9A2F41E048}"/>
            </a:ext>
          </a:extLst>
        </xdr:cNvPr>
        <xdr:cNvCxnSpPr/>
      </xdr:nvCxnSpPr>
      <xdr:spPr>
        <a:xfrm>
          <a:off x="1828800" y="14354937"/>
          <a:ext cx="79756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35306</xdr:rowOff>
    </xdr:from>
    <xdr:to>
      <xdr:col>6</xdr:col>
      <xdr:colOff>38100</xdr:colOff>
      <xdr:row>83</xdr:row>
      <xdr:rowOff>136906</xdr:rowOff>
    </xdr:to>
    <xdr:sp macro="" textlink="">
      <xdr:nvSpPr>
        <xdr:cNvPr id="310" name="楕円 309">
          <a:extLst>
            <a:ext uri="{FF2B5EF4-FFF2-40B4-BE49-F238E27FC236}">
              <a16:creationId xmlns:a16="http://schemas.microsoft.com/office/drawing/2014/main" id="{7FCB7567-B387-4454-B61E-C15B0E073C38}"/>
            </a:ext>
          </a:extLst>
        </xdr:cNvPr>
        <xdr:cNvSpPr/>
      </xdr:nvSpPr>
      <xdr:spPr>
        <a:xfrm>
          <a:off x="988060" y="142656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86106</xdr:rowOff>
    </xdr:from>
    <xdr:to>
      <xdr:col>10</xdr:col>
      <xdr:colOff>114300</xdr:colOff>
      <xdr:row>83</xdr:row>
      <xdr:rowOff>122682</xdr:rowOff>
    </xdr:to>
    <xdr:cxnSp macro="">
      <xdr:nvCxnSpPr>
        <xdr:cNvPr id="311" name="直線コネクタ 310">
          <a:extLst>
            <a:ext uri="{FF2B5EF4-FFF2-40B4-BE49-F238E27FC236}">
              <a16:creationId xmlns:a16="http://schemas.microsoft.com/office/drawing/2014/main" id="{2FC194B9-7BDB-4702-A0CF-ABDC3A8D9D6B}"/>
            </a:ext>
          </a:extLst>
        </xdr:cNvPr>
        <xdr:cNvCxnSpPr/>
      </xdr:nvCxnSpPr>
      <xdr:spPr>
        <a:xfrm>
          <a:off x="1031240" y="14318361"/>
          <a:ext cx="79756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a:extLst>
            <a:ext uri="{FF2B5EF4-FFF2-40B4-BE49-F238E27FC236}">
              <a16:creationId xmlns:a16="http://schemas.microsoft.com/office/drawing/2014/main" id="{BA5B514C-E201-4BF3-970C-CE8D47394E2F}"/>
            </a:ext>
          </a:extLst>
        </xdr:cNvPr>
        <xdr:cNvSpPr txBox="1"/>
      </xdr:nvSpPr>
      <xdr:spPr>
        <a:xfrm>
          <a:off x="3239144" y="1381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3" name="n_2aveValue【公営住宅】&#10;有形固定資産減価償却率">
          <a:extLst>
            <a:ext uri="{FF2B5EF4-FFF2-40B4-BE49-F238E27FC236}">
              <a16:creationId xmlns:a16="http://schemas.microsoft.com/office/drawing/2014/main" id="{925B6636-549F-4AEC-9A49-605F89A1D9CB}"/>
            </a:ext>
          </a:extLst>
        </xdr:cNvPr>
        <xdr:cNvSpPr txBox="1"/>
      </xdr:nvSpPr>
      <xdr:spPr>
        <a:xfrm>
          <a:off x="24390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a:extLst>
            <a:ext uri="{FF2B5EF4-FFF2-40B4-BE49-F238E27FC236}">
              <a16:creationId xmlns:a16="http://schemas.microsoft.com/office/drawing/2014/main" id="{49BF15D4-24CF-45D6-A229-53F7197CEEF9}"/>
            </a:ext>
          </a:extLst>
        </xdr:cNvPr>
        <xdr:cNvSpPr txBox="1"/>
      </xdr:nvSpPr>
      <xdr:spPr>
        <a:xfrm>
          <a:off x="1641484" y="1373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a:extLst>
            <a:ext uri="{FF2B5EF4-FFF2-40B4-BE49-F238E27FC236}">
              <a16:creationId xmlns:a16="http://schemas.microsoft.com/office/drawing/2014/main" id="{E8986CC7-648E-4DAA-B788-4D18403B399C}"/>
            </a:ext>
          </a:extLst>
        </xdr:cNvPr>
        <xdr:cNvSpPr txBox="1"/>
      </xdr:nvSpPr>
      <xdr:spPr>
        <a:xfrm>
          <a:off x="855354" y="1368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66312</xdr:rowOff>
    </xdr:from>
    <xdr:ext cx="405111" cy="259045"/>
    <xdr:sp macro="" textlink="">
      <xdr:nvSpPr>
        <xdr:cNvPr id="316" name="n_1mainValue【公営住宅】&#10;有形固定資産減価償却率">
          <a:extLst>
            <a:ext uri="{FF2B5EF4-FFF2-40B4-BE49-F238E27FC236}">
              <a16:creationId xmlns:a16="http://schemas.microsoft.com/office/drawing/2014/main" id="{5E3501D5-B3EB-4A18-95E4-24F21A8D9F28}"/>
            </a:ext>
          </a:extLst>
        </xdr:cNvPr>
        <xdr:cNvSpPr txBox="1"/>
      </xdr:nvSpPr>
      <xdr:spPr>
        <a:xfrm>
          <a:off x="3239144" y="144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29735</xdr:rowOff>
    </xdr:from>
    <xdr:ext cx="405111" cy="259045"/>
    <xdr:sp macro="" textlink="">
      <xdr:nvSpPr>
        <xdr:cNvPr id="317" name="n_2mainValue【公営住宅】&#10;有形固定資産減価償却率">
          <a:extLst>
            <a:ext uri="{FF2B5EF4-FFF2-40B4-BE49-F238E27FC236}">
              <a16:creationId xmlns:a16="http://schemas.microsoft.com/office/drawing/2014/main" id="{1E9EFF5F-E583-4B61-A612-9660B504CB00}"/>
            </a:ext>
          </a:extLst>
        </xdr:cNvPr>
        <xdr:cNvSpPr txBox="1"/>
      </xdr:nvSpPr>
      <xdr:spPr>
        <a:xfrm>
          <a:off x="2439044" y="14429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164609</xdr:rowOff>
    </xdr:from>
    <xdr:ext cx="405111" cy="259045"/>
    <xdr:sp macro="" textlink="">
      <xdr:nvSpPr>
        <xdr:cNvPr id="318" name="n_3mainValue【公営住宅】&#10;有形固定資産減価償却率">
          <a:extLst>
            <a:ext uri="{FF2B5EF4-FFF2-40B4-BE49-F238E27FC236}">
              <a16:creationId xmlns:a16="http://schemas.microsoft.com/office/drawing/2014/main" id="{0D95C428-6D34-4CE2-9292-AF56EC6742C2}"/>
            </a:ext>
          </a:extLst>
        </xdr:cNvPr>
        <xdr:cNvSpPr txBox="1"/>
      </xdr:nvSpPr>
      <xdr:spPr>
        <a:xfrm>
          <a:off x="1641484" y="1439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128033</xdr:rowOff>
    </xdr:from>
    <xdr:ext cx="405111" cy="259045"/>
    <xdr:sp macro="" textlink="">
      <xdr:nvSpPr>
        <xdr:cNvPr id="319" name="n_4mainValue【公営住宅】&#10;有形固定資産減価償却率">
          <a:extLst>
            <a:ext uri="{FF2B5EF4-FFF2-40B4-BE49-F238E27FC236}">
              <a16:creationId xmlns:a16="http://schemas.microsoft.com/office/drawing/2014/main" id="{AC781F56-8555-4490-93B3-3CA1023DDA97}"/>
            </a:ext>
          </a:extLst>
        </xdr:cNvPr>
        <xdr:cNvSpPr txBox="1"/>
      </xdr:nvSpPr>
      <xdr:spPr>
        <a:xfrm>
          <a:off x="855354" y="1436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585DCB9F-4D16-409C-9546-64B3589F0999}"/>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8C6BB3AC-8951-44B0-B1BB-68068A0B251F}"/>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57ABC7C5-6522-4B04-809D-B0D495D3B9CB}"/>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B6843A58-68F1-4211-AA49-4AFE5734E7EC}"/>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B209BCA0-06F3-4DD3-B006-7853D53992ED}"/>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503C3EAE-886A-4AE4-BCD4-85E3F6BBA3DF}"/>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3C8C55F7-7ABD-47D0-82D0-8C8FAD9F0ED3}"/>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A9C97F7D-A43E-4E7A-8659-A2FC9F1347DA}"/>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34C5C38B-EE2E-4ECA-A40C-FBBB0A638169}"/>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3C4BCBFF-DA3D-442B-8572-29BDDED2B4E8}"/>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F8D75395-E2BA-43BB-AA77-3C8B557576F6}"/>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FF177C83-3D10-4EBD-BF8D-6286A5B94837}"/>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85D3FC32-F963-4CDC-8E45-3D667F90E204}"/>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AC441A52-943F-401C-B9E7-207B78992F16}"/>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C867FBD3-33A3-4DCF-BB08-6DA85F31CD27}"/>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232ADE2E-8917-467F-A5C9-3BBAE278358A}"/>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138485EB-AB08-44C2-9553-26A16CAC9E33}"/>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FF1BD9ED-69E4-4471-9045-6B9120C5F996}"/>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8005EFDA-E553-4661-8704-4AA04352580C}"/>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7908EF7-C51D-47A9-9947-EFDFEBAA7F4F}"/>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EEAFD48A-6A95-482A-9371-78C7870F3534}"/>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719A1D13-544C-4F75-B076-A512172A87E3}"/>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4216BBC2-3A9B-4347-B289-213243366C74}"/>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945429DB-F2E4-47DC-996F-8692C950EDA5}"/>
            </a:ext>
          </a:extLst>
        </xdr:cNvPr>
        <xdr:cNvCxnSpPr/>
      </xdr:nvCxnSpPr>
      <xdr:spPr>
        <a:xfrm flipV="1">
          <a:off x="9429115" y="13437489"/>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D12E7C19-0F40-4E98-88A8-6208C4F12FDC}"/>
            </a:ext>
          </a:extLst>
        </xdr:cNvPr>
        <xdr:cNvSpPr txBox="1"/>
      </xdr:nvSpPr>
      <xdr:spPr>
        <a:xfrm>
          <a:off x="946785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BA047EB2-C48D-4419-95F5-FBFCA2ED6770}"/>
            </a:ext>
          </a:extLst>
        </xdr:cNvPr>
        <xdr:cNvCxnSpPr/>
      </xdr:nvCxnSpPr>
      <xdr:spPr>
        <a:xfrm>
          <a:off x="9356090" y="1485176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5A530EDC-6E54-4B2C-891A-DA8D5093B434}"/>
            </a:ext>
          </a:extLst>
        </xdr:cNvPr>
        <xdr:cNvSpPr txBox="1"/>
      </xdr:nvSpPr>
      <xdr:spPr>
        <a:xfrm>
          <a:off x="9467850" y="1321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474FF248-9077-4D7B-A00D-9A316CE90ED7}"/>
            </a:ext>
          </a:extLst>
        </xdr:cNvPr>
        <xdr:cNvCxnSpPr/>
      </xdr:nvCxnSpPr>
      <xdr:spPr>
        <a:xfrm>
          <a:off x="9356090" y="1343748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8" name="【公営住宅】&#10;一人当たり面積平均値テキスト">
          <a:extLst>
            <a:ext uri="{FF2B5EF4-FFF2-40B4-BE49-F238E27FC236}">
              <a16:creationId xmlns:a16="http://schemas.microsoft.com/office/drawing/2014/main" id="{E998DF23-65B5-42BB-978F-2FA559320C72}"/>
            </a:ext>
          </a:extLst>
        </xdr:cNvPr>
        <xdr:cNvSpPr txBox="1"/>
      </xdr:nvSpPr>
      <xdr:spPr>
        <a:xfrm>
          <a:off x="946785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34F99F44-C051-47B1-8326-D999346BFF69}"/>
            </a:ext>
          </a:extLst>
        </xdr:cNvPr>
        <xdr:cNvSpPr/>
      </xdr:nvSpPr>
      <xdr:spPr>
        <a:xfrm>
          <a:off x="9394190" y="14405102"/>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2670EBA5-DD25-41C3-B4F2-2E17880099E4}"/>
            </a:ext>
          </a:extLst>
        </xdr:cNvPr>
        <xdr:cNvSpPr/>
      </xdr:nvSpPr>
      <xdr:spPr>
        <a:xfrm>
          <a:off x="8632190" y="14418818"/>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82AE9A0A-903C-4A1D-A958-C16FB39BB4AF}"/>
            </a:ext>
          </a:extLst>
        </xdr:cNvPr>
        <xdr:cNvSpPr/>
      </xdr:nvSpPr>
      <xdr:spPr>
        <a:xfrm>
          <a:off x="7846060" y="144028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8BD651B9-FC46-4453-AAF1-9C895845A7EC}"/>
            </a:ext>
          </a:extLst>
        </xdr:cNvPr>
        <xdr:cNvSpPr/>
      </xdr:nvSpPr>
      <xdr:spPr>
        <a:xfrm>
          <a:off x="7029450" y="1440853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566E2D5B-2B0A-4238-B415-E7D439B9D6E1}"/>
            </a:ext>
          </a:extLst>
        </xdr:cNvPr>
        <xdr:cNvSpPr/>
      </xdr:nvSpPr>
      <xdr:spPr>
        <a:xfrm>
          <a:off x="6231890" y="14405102"/>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6A4014F-9500-4D12-8984-459D2BECDDE4}"/>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B3C5860-16D0-42BA-A1B9-07F2F838E802}"/>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F8717DD-06EF-4747-868A-6D62512A2101}"/>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38F27AF-3A9B-4E38-9C47-EC9B4674C580}"/>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C58AB45-CA25-404B-9A89-54C3889B1129}"/>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121413</xdr:rowOff>
    </xdr:from>
    <xdr:to>
      <xdr:col>55</xdr:col>
      <xdr:colOff>50800</xdr:colOff>
      <xdr:row>84</xdr:row>
      <xdr:rowOff>51563</xdr:rowOff>
    </xdr:to>
    <xdr:sp macro="" textlink="">
      <xdr:nvSpPr>
        <xdr:cNvPr id="359" name="楕円 358">
          <a:extLst>
            <a:ext uri="{FF2B5EF4-FFF2-40B4-BE49-F238E27FC236}">
              <a16:creationId xmlns:a16="http://schemas.microsoft.com/office/drawing/2014/main" id="{EE302719-8128-432C-B994-4D8AA32364C6}"/>
            </a:ext>
          </a:extLst>
        </xdr:cNvPr>
        <xdr:cNvSpPr/>
      </xdr:nvSpPr>
      <xdr:spPr>
        <a:xfrm>
          <a:off x="9394190" y="14353668"/>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144290</xdr:rowOff>
    </xdr:from>
    <xdr:ext cx="469744" cy="259045"/>
    <xdr:sp macro="" textlink="">
      <xdr:nvSpPr>
        <xdr:cNvPr id="360" name="【公営住宅】&#10;一人当たり面積該当値テキスト">
          <a:extLst>
            <a:ext uri="{FF2B5EF4-FFF2-40B4-BE49-F238E27FC236}">
              <a16:creationId xmlns:a16="http://schemas.microsoft.com/office/drawing/2014/main" id="{CE675C0B-6A67-4623-BA26-0379AB386125}"/>
            </a:ext>
          </a:extLst>
        </xdr:cNvPr>
        <xdr:cNvSpPr txBox="1"/>
      </xdr:nvSpPr>
      <xdr:spPr>
        <a:xfrm>
          <a:off x="9467850" y="1420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121413</xdr:rowOff>
    </xdr:from>
    <xdr:to>
      <xdr:col>50</xdr:col>
      <xdr:colOff>165100</xdr:colOff>
      <xdr:row>84</xdr:row>
      <xdr:rowOff>51563</xdr:rowOff>
    </xdr:to>
    <xdr:sp macro="" textlink="">
      <xdr:nvSpPr>
        <xdr:cNvPr id="361" name="楕円 360">
          <a:extLst>
            <a:ext uri="{FF2B5EF4-FFF2-40B4-BE49-F238E27FC236}">
              <a16:creationId xmlns:a16="http://schemas.microsoft.com/office/drawing/2014/main" id="{221E2C6D-CD48-487D-962E-E3C451C3F0C3}"/>
            </a:ext>
          </a:extLst>
        </xdr:cNvPr>
        <xdr:cNvSpPr/>
      </xdr:nvSpPr>
      <xdr:spPr>
        <a:xfrm>
          <a:off x="8632190" y="1435366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763</xdr:rowOff>
    </xdr:from>
    <xdr:to>
      <xdr:col>55</xdr:col>
      <xdr:colOff>0</xdr:colOff>
      <xdr:row>84</xdr:row>
      <xdr:rowOff>763</xdr:rowOff>
    </xdr:to>
    <xdr:cxnSp macro="">
      <xdr:nvCxnSpPr>
        <xdr:cNvPr id="362" name="直線コネクタ 361">
          <a:extLst>
            <a:ext uri="{FF2B5EF4-FFF2-40B4-BE49-F238E27FC236}">
              <a16:creationId xmlns:a16="http://schemas.microsoft.com/office/drawing/2014/main" id="{705CFE1F-5E04-4986-9403-306E3F8ED9EB}"/>
            </a:ext>
          </a:extLst>
        </xdr:cNvPr>
        <xdr:cNvCxnSpPr/>
      </xdr:nvCxnSpPr>
      <xdr:spPr>
        <a:xfrm>
          <a:off x="8686800" y="1440256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63" name="楕円 362">
          <a:extLst>
            <a:ext uri="{FF2B5EF4-FFF2-40B4-BE49-F238E27FC236}">
              <a16:creationId xmlns:a16="http://schemas.microsoft.com/office/drawing/2014/main" id="{14AD8096-8201-4D51-903B-ED2654B32E3B}"/>
            </a:ext>
          </a:extLst>
        </xdr:cNvPr>
        <xdr:cNvSpPr/>
      </xdr:nvSpPr>
      <xdr:spPr>
        <a:xfrm>
          <a:off x="7846060" y="1434795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168402</xdr:rowOff>
    </xdr:from>
    <xdr:to>
      <xdr:col>50</xdr:col>
      <xdr:colOff>114300</xdr:colOff>
      <xdr:row>84</xdr:row>
      <xdr:rowOff>763</xdr:rowOff>
    </xdr:to>
    <xdr:cxnSp macro="">
      <xdr:nvCxnSpPr>
        <xdr:cNvPr id="364" name="直線コネクタ 363">
          <a:extLst>
            <a:ext uri="{FF2B5EF4-FFF2-40B4-BE49-F238E27FC236}">
              <a16:creationId xmlns:a16="http://schemas.microsoft.com/office/drawing/2014/main" id="{9213AA7A-3AB4-494F-871A-D809135F7BF1}"/>
            </a:ext>
          </a:extLst>
        </xdr:cNvPr>
        <xdr:cNvCxnSpPr/>
      </xdr:nvCxnSpPr>
      <xdr:spPr>
        <a:xfrm>
          <a:off x="7889240" y="14402562"/>
          <a:ext cx="79756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122174</xdr:rowOff>
    </xdr:from>
    <xdr:to>
      <xdr:col>41</xdr:col>
      <xdr:colOff>101600</xdr:colOff>
      <xdr:row>84</xdr:row>
      <xdr:rowOff>52324</xdr:rowOff>
    </xdr:to>
    <xdr:sp macro="" textlink="">
      <xdr:nvSpPr>
        <xdr:cNvPr id="365" name="楕円 364">
          <a:extLst>
            <a:ext uri="{FF2B5EF4-FFF2-40B4-BE49-F238E27FC236}">
              <a16:creationId xmlns:a16="http://schemas.microsoft.com/office/drawing/2014/main" id="{01F195E8-B0C4-4863-9A46-328A6628E1DA}"/>
            </a:ext>
          </a:extLst>
        </xdr:cNvPr>
        <xdr:cNvSpPr/>
      </xdr:nvSpPr>
      <xdr:spPr>
        <a:xfrm>
          <a:off x="7029450" y="143544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168402</xdr:rowOff>
    </xdr:from>
    <xdr:to>
      <xdr:col>45</xdr:col>
      <xdr:colOff>177800</xdr:colOff>
      <xdr:row>84</xdr:row>
      <xdr:rowOff>1524</xdr:rowOff>
    </xdr:to>
    <xdr:cxnSp macro="">
      <xdr:nvCxnSpPr>
        <xdr:cNvPr id="366" name="直線コネクタ 365">
          <a:extLst>
            <a:ext uri="{FF2B5EF4-FFF2-40B4-BE49-F238E27FC236}">
              <a16:creationId xmlns:a16="http://schemas.microsoft.com/office/drawing/2014/main" id="{A1A0941A-D345-42F6-81A6-87BE3B5DCF08}"/>
            </a:ext>
          </a:extLst>
        </xdr:cNvPr>
        <xdr:cNvCxnSpPr/>
      </xdr:nvCxnSpPr>
      <xdr:spPr>
        <a:xfrm flipV="1">
          <a:off x="7084060" y="14402562"/>
          <a:ext cx="80518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67" name="楕円 366">
          <a:extLst>
            <a:ext uri="{FF2B5EF4-FFF2-40B4-BE49-F238E27FC236}">
              <a16:creationId xmlns:a16="http://schemas.microsoft.com/office/drawing/2014/main" id="{52ECA8F0-6D7B-49B3-9E8D-67CE5C7F56C2}"/>
            </a:ext>
          </a:extLst>
        </xdr:cNvPr>
        <xdr:cNvSpPr/>
      </xdr:nvSpPr>
      <xdr:spPr>
        <a:xfrm>
          <a:off x="6231890" y="1434795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168402</xdr:rowOff>
    </xdr:from>
    <xdr:to>
      <xdr:col>41</xdr:col>
      <xdr:colOff>50800</xdr:colOff>
      <xdr:row>84</xdr:row>
      <xdr:rowOff>1524</xdr:rowOff>
    </xdr:to>
    <xdr:cxnSp macro="">
      <xdr:nvCxnSpPr>
        <xdr:cNvPr id="368" name="直線コネクタ 367">
          <a:extLst>
            <a:ext uri="{FF2B5EF4-FFF2-40B4-BE49-F238E27FC236}">
              <a16:creationId xmlns:a16="http://schemas.microsoft.com/office/drawing/2014/main" id="{16CDA074-F52A-4D48-B284-678B33495125}"/>
            </a:ext>
          </a:extLst>
        </xdr:cNvPr>
        <xdr:cNvCxnSpPr/>
      </xdr:nvCxnSpPr>
      <xdr:spPr>
        <a:xfrm>
          <a:off x="6286500" y="14402562"/>
          <a:ext cx="79756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105935</xdr:rowOff>
    </xdr:from>
    <xdr:ext cx="469744" cy="259045"/>
    <xdr:sp macro="" textlink="">
      <xdr:nvSpPr>
        <xdr:cNvPr id="369" name="n_1aveValue【公営住宅】&#10;一人当たり面積">
          <a:extLst>
            <a:ext uri="{FF2B5EF4-FFF2-40B4-BE49-F238E27FC236}">
              <a16:creationId xmlns:a16="http://schemas.microsoft.com/office/drawing/2014/main" id="{84A3BD6C-F10F-414D-8C84-D942239B44C1}"/>
            </a:ext>
          </a:extLst>
        </xdr:cNvPr>
        <xdr:cNvSpPr txBox="1"/>
      </xdr:nvSpPr>
      <xdr:spPr>
        <a:xfrm>
          <a:off x="8454467" y="1450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0" name="n_2aveValue【公営住宅】&#10;一人当たり面積">
          <a:extLst>
            <a:ext uri="{FF2B5EF4-FFF2-40B4-BE49-F238E27FC236}">
              <a16:creationId xmlns:a16="http://schemas.microsoft.com/office/drawing/2014/main" id="{27800FFB-7894-4298-84F7-AEF762AAF885}"/>
            </a:ext>
          </a:extLst>
        </xdr:cNvPr>
        <xdr:cNvSpPr txBox="1"/>
      </xdr:nvSpPr>
      <xdr:spPr>
        <a:xfrm>
          <a:off x="7673417" y="1449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97553</xdr:rowOff>
    </xdr:from>
    <xdr:ext cx="469744" cy="259045"/>
    <xdr:sp macro="" textlink="">
      <xdr:nvSpPr>
        <xdr:cNvPr id="371" name="n_3aveValue【公営住宅】&#10;一人当たり面積">
          <a:extLst>
            <a:ext uri="{FF2B5EF4-FFF2-40B4-BE49-F238E27FC236}">
              <a16:creationId xmlns:a16="http://schemas.microsoft.com/office/drawing/2014/main" id="{3A4F7134-275D-48C6-8127-367AC88D153F}"/>
            </a:ext>
          </a:extLst>
        </xdr:cNvPr>
        <xdr:cNvSpPr txBox="1"/>
      </xdr:nvSpPr>
      <xdr:spPr>
        <a:xfrm>
          <a:off x="6866332" y="1449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92219</xdr:rowOff>
    </xdr:from>
    <xdr:ext cx="469744" cy="259045"/>
    <xdr:sp macro="" textlink="">
      <xdr:nvSpPr>
        <xdr:cNvPr id="372" name="n_4aveValue【公営住宅】&#10;一人当たり面積">
          <a:extLst>
            <a:ext uri="{FF2B5EF4-FFF2-40B4-BE49-F238E27FC236}">
              <a16:creationId xmlns:a16="http://schemas.microsoft.com/office/drawing/2014/main" id="{6F360ED7-2141-4606-A215-FCDD870E69AD}"/>
            </a:ext>
          </a:extLst>
        </xdr:cNvPr>
        <xdr:cNvSpPr txBox="1"/>
      </xdr:nvSpPr>
      <xdr:spPr>
        <a:xfrm>
          <a:off x="6068772" y="1449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68090</xdr:rowOff>
    </xdr:from>
    <xdr:ext cx="469744" cy="259045"/>
    <xdr:sp macro="" textlink="">
      <xdr:nvSpPr>
        <xdr:cNvPr id="373" name="n_1mainValue【公営住宅】&#10;一人当たり面積">
          <a:extLst>
            <a:ext uri="{FF2B5EF4-FFF2-40B4-BE49-F238E27FC236}">
              <a16:creationId xmlns:a16="http://schemas.microsoft.com/office/drawing/2014/main" id="{D94BD64F-43B8-4D02-A044-A61D271E6013}"/>
            </a:ext>
          </a:extLst>
        </xdr:cNvPr>
        <xdr:cNvSpPr txBox="1"/>
      </xdr:nvSpPr>
      <xdr:spPr>
        <a:xfrm>
          <a:off x="8454467" y="1412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374" name="n_2mainValue【公営住宅】&#10;一人当たり面積">
          <a:extLst>
            <a:ext uri="{FF2B5EF4-FFF2-40B4-BE49-F238E27FC236}">
              <a16:creationId xmlns:a16="http://schemas.microsoft.com/office/drawing/2014/main" id="{60FA4076-0239-47B7-A01E-79A2EAEF3B08}"/>
            </a:ext>
          </a:extLst>
        </xdr:cNvPr>
        <xdr:cNvSpPr txBox="1"/>
      </xdr:nvSpPr>
      <xdr:spPr>
        <a:xfrm>
          <a:off x="7673417" y="1411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68851</xdr:rowOff>
    </xdr:from>
    <xdr:ext cx="469744" cy="259045"/>
    <xdr:sp macro="" textlink="">
      <xdr:nvSpPr>
        <xdr:cNvPr id="375" name="n_3mainValue【公営住宅】&#10;一人当たり面積">
          <a:extLst>
            <a:ext uri="{FF2B5EF4-FFF2-40B4-BE49-F238E27FC236}">
              <a16:creationId xmlns:a16="http://schemas.microsoft.com/office/drawing/2014/main" id="{6929A90B-1F4A-4AEE-8A4F-8429EC3C6D70}"/>
            </a:ext>
          </a:extLst>
        </xdr:cNvPr>
        <xdr:cNvSpPr txBox="1"/>
      </xdr:nvSpPr>
      <xdr:spPr>
        <a:xfrm>
          <a:off x="6866332" y="1412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6" name="n_4mainValue【公営住宅】&#10;一人当たり面積">
          <a:extLst>
            <a:ext uri="{FF2B5EF4-FFF2-40B4-BE49-F238E27FC236}">
              <a16:creationId xmlns:a16="http://schemas.microsoft.com/office/drawing/2014/main" id="{962B7038-0980-4157-A31A-AD20BD5EA03C}"/>
            </a:ext>
          </a:extLst>
        </xdr:cNvPr>
        <xdr:cNvSpPr txBox="1"/>
      </xdr:nvSpPr>
      <xdr:spPr>
        <a:xfrm>
          <a:off x="6068772" y="1411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8F4A6298-D852-43CE-9519-281398C53DDD}"/>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7CB0E5E8-6860-417A-93CF-BB62CC38FC0E}"/>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FBE01265-46CC-4FE3-B184-4A87BA77DE2D}"/>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67A78CC7-57C0-465A-882E-21FADC96AD1A}"/>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806AEA82-AD0E-47D4-AE5E-EDB010E1BF32}"/>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668861F5-DE90-4E0A-B857-ED1594D29870}"/>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6D7E2E4D-C712-4115-A94C-6569C794BB79}"/>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9573B6A-1A17-4E17-A4A5-D824C2182737}"/>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ECE19DF8-E750-4BE3-9828-D72DDE3A26F8}"/>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2923B860-DB7F-43FD-821E-4A571A2AA6E7}"/>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7A798F22-30B5-4925-91C9-16C60B0E0E3D}"/>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47DB8581-669C-494B-BC5C-B1BDEEE8A930}"/>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A2E46B17-CDFE-4D09-A80D-9F8894318B0D}"/>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F591F7D7-16DB-477E-9FF4-ED1C42A2E2E3}"/>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A98C65AA-2484-4004-A752-5EB65D3B55B6}"/>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240AE938-8855-459C-AA55-ABC0FF415FAB}"/>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B33585F3-A60C-4D1E-ADFA-514DAA07901D}"/>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33D8B809-EDAD-49BA-A147-DBE531ADD7BC}"/>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8E6777B3-0A84-4BE5-9B29-CB3C84208784}"/>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950B9350-94E7-40DA-B9BA-7B29B141D927}"/>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65618580-226F-4DD0-A4B3-9CF7A81DA166}"/>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490E3FF7-E1A8-41A6-8019-73B148AA9E3C}"/>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C5100B7F-6FC3-449F-827D-391C30B4D1A6}"/>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CC0244E4-B29D-4704-B6AF-626521AC0DE0}"/>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FA0FA339-E0FC-4049-9903-9042BEF34E63}"/>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BD12CB35-250C-4498-9FF8-58EED3BF074B}"/>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3E6AE992-FFD8-4F2B-BA27-B87FFA94A3DB}"/>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EC72D745-B1B4-4664-91EF-CBAE2B297F8E}"/>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732006B3-5D03-4E23-B3B0-70FE3E237F36}"/>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33540ED7-649B-4095-A1C5-795F53A9BF5B}"/>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C7BDAAFE-FF78-404C-A55F-35018966AA17}"/>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3F5AD039-8907-43C5-9899-7EC30C730FF7}"/>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1441F5FE-95BB-4CC1-9DA2-922779C3D5A5}"/>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9C98EF73-E504-4671-8940-0446AAC8396F}"/>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72DE145C-679E-4FDD-8B4E-8103C3AA69D9}"/>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3FF51EBC-3E11-4770-965B-19121362F9EF}"/>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D2EED1BB-3022-4593-A974-692053BD2037}"/>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9650E01E-6155-40EE-936A-9AF70CBA1A95}"/>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3A7DCAF2-FC4D-49A2-89EC-3F505F4D2198}"/>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597CC1EA-5922-4E16-A502-09D6A93B45B8}"/>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8AA3630B-89E5-4E71-B167-EA696F7E80EA}"/>
            </a:ext>
          </a:extLst>
        </xdr:cNvPr>
        <xdr:cNvCxnSpPr/>
      </xdr:nvCxnSpPr>
      <xdr:spPr>
        <a:xfrm flipV="1">
          <a:off x="14703424" y="586549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CE07ADA5-9C6C-4776-B5A3-0D2B8B6D9471}"/>
            </a:ext>
          </a:extLst>
        </xdr:cNvPr>
        <xdr:cNvSpPr txBox="1"/>
      </xdr:nvSpPr>
      <xdr:spPr>
        <a:xfrm>
          <a:off x="1474216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63D920CF-0F75-469D-9A26-00B92261257B}"/>
            </a:ext>
          </a:extLst>
        </xdr:cNvPr>
        <xdr:cNvCxnSpPr/>
      </xdr:nvCxnSpPr>
      <xdr:spPr>
        <a:xfrm>
          <a:off x="14611350" y="7231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9E92178E-C95B-4126-BFD6-17D0FD894F4F}"/>
            </a:ext>
          </a:extLst>
        </xdr:cNvPr>
        <xdr:cNvSpPr txBox="1"/>
      </xdr:nvSpPr>
      <xdr:spPr>
        <a:xfrm>
          <a:off x="1474216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8BA9D1CC-31A6-4C67-A105-08D45099A0DD}"/>
            </a:ext>
          </a:extLst>
        </xdr:cNvPr>
        <xdr:cNvCxnSpPr/>
      </xdr:nvCxnSpPr>
      <xdr:spPr>
        <a:xfrm>
          <a:off x="14611350" y="5865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F2437371-F39B-4A2D-AC55-4EF184847EB1}"/>
            </a:ext>
          </a:extLst>
        </xdr:cNvPr>
        <xdr:cNvSpPr txBox="1"/>
      </xdr:nvSpPr>
      <xdr:spPr>
        <a:xfrm>
          <a:off x="1474216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8792B305-41B2-43DE-812E-E7C623E42ACA}"/>
            </a:ext>
          </a:extLst>
        </xdr:cNvPr>
        <xdr:cNvSpPr/>
      </xdr:nvSpPr>
      <xdr:spPr>
        <a:xfrm>
          <a:off x="14649450" y="64890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a:extLst>
            <a:ext uri="{FF2B5EF4-FFF2-40B4-BE49-F238E27FC236}">
              <a16:creationId xmlns:a16="http://schemas.microsoft.com/office/drawing/2014/main" id="{6B46EB4B-2178-477D-A859-EC11946A90E5}"/>
            </a:ext>
          </a:extLst>
        </xdr:cNvPr>
        <xdr:cNvSpPr/>
      </xdr:nvSpPr>
      <xdr:spPr>
        <a:xfrm>
          <a:off x="13887450" y="64985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a:extLst>
            <a:ext uri="{FF2B5EF4-FFF2-40B4-BE49-F238E27FC236}">
              <a16:creationId xmlns:a16="http://schemas.microsoft.com/office/drawing/2014/main" id="{ADA6EC20-2A01-45D3-9E4A-0A00EEC5118F}"/>
            </a:ext>
          </a:extLst>
        </xdr:cNvPr>
        <xdr:cNvSpPr/>
      </xdr:nvSpPr>
      <xdr:spPr>
        <a:xfrm>
          <a:off x="13089890" y="643953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a:extLst>
            <a:ext uri="{FF2B5EF4-FFF2-40B4-BE49-F238E27FC236}">
              <a16:creationId xmlns:a16="http://schemas.microsoft.com/office/drawing/2014/main" id="{F3F2E861-856D-4C9E-B2D5-E2790DA1FFBE}"/>
            </a:ext>
          </a:extLst>
        </xdr:cNvPr>
        <xdr:cNvSpPr/>
      </xdr:nvSpPr>
      <xdr:spPr>
        <a:xfrm>
          <a:off x="12303760" y="64585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a:extLst>
            <a:ext uri="{FF2B5EF4-FFF2-40B4-BE49-F238E27FC236}">
              <a16:creationId xmlns:a16="http://schemas.microsoft.com/office/drawing/2014/main" id="{701E41A8-598B-4A9C-B584-07338926AAB3}"/>
            </a:ext>
          </a:extLst>
        </xdr:cNvPr>
        <xdr:cNvSpPr/>
      </xdr:nvSpPr>
      <xdr:spPr>
        <a:xfrm>
          <a:off x="11487150" y="64357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82CB00CD-1776-44A1-A7D0-8DF9F8C6A9AC}"/>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2CF20760-5ECB-4485-8E8E-B540D09A3AA4}"/>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8FE68CF-6934-46F8-93FC-4BD1FEA61291}"/>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F301A14-02C4-44CC-816B-7F5FF2735626}"/>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9A8A0BB-2F06-4EDB-8955-62F8BD3E0A3B}"/>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160655</xdr:rowOff>
    </xdr:from>
    <xdr:to>
      <xdr:col>85</xdr:col>
      <xdr:colOff>177800</xdr:colOff>
      <xdr:row>40</xdr:row>
      <xdr:rowOff>90805</xdr:rowOff>
    </xdr:to>
    <xdr:sp macro="" textlink="">
      <xdr:nvSpPr>
        <xdr:cNvPr id="433" name="楕円 432">
          <a:extLst>
            <a:ext uri="{FF2B5EF4-FFF2-40B4-BE49-F238E27FC236}">
              <a16:creationId xmlns:a16="http://schemas.microsoft.com/office/drawing/2014/main" id="{70CB1822-9133-482C-B889-5A0E3B32BEE5}"/>
            </a:ext>
          </a:extLst>
        </xdr:cNvPr>
        <xdr:cNvSpPr/>
      </xdr:nvSpPr>
      <xdr:spPr>
        <a:xfrm>
          <a:off x="14649450" y="68491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139082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8DB918-EF4B-432A-BAF1-8CEF9FC9A301}"/>
            </a:ext>
          </a:extLst>
        </xdr:cNvPr>
        <xdr:cNvSpPr txBox="1"/>
      </xdr:nvSpPr>
      <xdr:spPr>
        <a:xfrm>
          <a:off x="14742160"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133985</xdr:rowOff>
    </xdr:from>
    <xdr:to>
      <xdr:col>81</xdr:col>
      <xdr:colOff>101600</xdr:colOff>
      <xdr:row>40</xdr:row>
      <xdr:rowOff>64135</xdr:rowOff>
    </xdr:to>
    <xdr:sp macro="" textlink="">
      <xdr:nvSpPr>
        <xdr:cNvPr id="435" name="楕円 434">
          <a:extLst>
            <a:ext uri="{FF2B5EF4-FFF2-40B4-BE49-F238E27FC236}">
              <a16:creationId xmlns:a16="http://schemas.microsoft.com/office/drawing/2014/main" id="{47389EEB-FB03-461A-AEB3-DC316DD2B91F}"/>
            </a:ext>
          </a:extLst>
        </xdr:cNvPr>
        <xdr:cNvSpPr/>
      </xdr:nvSpPr>
      <xdr:spPr>
        <a:xfrm>
          <a:off x="13887450" y="68167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13335</xdr:rowOff>
    </xdr:from>
    <xdr:to>
      <xdr:col>85</xdr:col>
      <xdr:colOff>127000</xdr:colOff>
      <xdr:row>40</xdr:row>
      <xdr:rowOff>40005</xdr:rowOff>
    </xdr:to>
    <xdr:cxnSp macro="">
      <xdr:nvCxnSpPr>
        <xdr:cNvPr id="436" name="直線コネクタ 435">
          <a:extLst>
            <a:ext uri="{FF2B5EF4-FFF2-40B4-BE49-F238E27FC236}">
              <a16:creationId xmlns:a16="http://schemas.microsoft.com/office/drawing/2014/main" id="{6B09B456-3171-4E72-B8D1-67521F28D22C}"/>
            </a:ext>
          </a:extLst>
        </xdr:cNvPr>
        <xdr:cNvCxnSpPr/>
      </xdr:nvCxnSpPr>
      <xdr:spPr>
        <a:xfrm>
          <a:off x="13942060" y="6875145"/>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101600</xdr:rowOff>
    </xdr:from>
    <xdr:to>
      <xdr:col>76</xdr:col>
      <xdr:colOff>165100</xdr:colOff>
      <xdr:row>40</xdr:row>
      <xdr:rowOff>31750</xdr:rowOff>
    </xdr:to>
    <xdr:sp macro="" textlink="">
      <xdr:nvSpPr>
        <xdr:cNvPr id="437" name="楕円 436">
          <a:extLst>
            <a:ext uri="{FF2B5EF4-FFF2-40B4-BE49-F238E27FC236}">
              <a16:creationId xmlns:a16="http://schemas.microsoft.com/office/drawing/2014/main" id="{BBF954EA-9522-4EB9-B1EF-6CD16E0E2CF5}"/>
            </a:ext>
          </a:extLst>
        </xdr:cNvPr>
        <xdr:cNvSpPr/>
      </xdr:nvSpPr>
      <xdr:spPr>
        <a:xfrm>
          <a:off x="13089890" y="678434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152400</xdr:rowOff>
    </xdr:from>
    <xdr:to>
      <xdr:col>81</xdr:col>
      <xdr:colOff>50800</xdr:colOff>
      <xdr:row>40</xdr:row>
      <xdr:rowOff>13335</xdr:rowOff>
    </xdr:to>
    <xdr:cxnSp macro="">
      <xdr:nvCxnSpPr>
        <xdr:cNvPr id="438" name="直線コネクタ 437">
          <a:extLst>
            <a:ext uri="{FF2B5EF4-FFF2-40B4-BE49-F238E27FC236}">
              <a16:creationId xmlns:a16="http://schemas.microsoft.com/office/drawing/2014/main" id="{611488E8-F477-483E-8825-EA8D78D746D2}"/>
            </a:ext>
          </a:extLst>
        </xdr:cNvPr>
        <xdr:cNvCxnSpPr/>
      </xdr:nvCxnSpPr>
      <xdr:spPr>
        <a:xfrm>
          <a:off x="13144500" y="6838950"/>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67310</xdr:rowOff>
    </xdr:from>
    <xdr:to>
      <xdr:col>72</xdr:col>
      <xdr:colOff>38100</xdr:colOff>
      <xdr:row>39</xdr:row>
      <xdr:rowOff>168910</xdr:rowOff>
    </xdr:to>
    <xdr:sp macro="" textlink="">
      <xdr:nvSpPr>
        <xdr:cNvPr id="439" name="楕円 438">
          <a:extLst>
            <a:ext uri="{FF2B5EF4-FFF2-40B4-BE49-F238E27FC236}">
              <a16:creationId xmlns:a16="http://schemas.microsoft.com/office/drawing/2014/main" id="{FF8F6792-BA62-494A-8629-AA85D6FC8B66}"/>
            </a:ext>
          </a:extLst>
        </xdr:cNvPr>
        <xdr:cNvSpPr/>
      </xdr:nvSpPr>
      <xdr:spPr>
        <a:xfrm>
          <a:off x="12303760" y="675195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118110</xdr:rowOff>
    </xdr:from>
    <xdr:to>
      <xdr:col>76</xdr:col>
      <xdr:colOff>114300</xdr:colOff>
      <xdr:row>39</xdr:row>
      <xdr:rowOff>152400</xdr:rowOff>
    </xdr:to>
    <xdr:cxnSp macro="">
      <xdr:nvCxnSpPr>
        <xdr:cNvPr id="440" name="直線コネクタ 439">
          <a:extLst>
            <a:ext uri="{FF2B5EF4-FFF2-40B4-BE49-F238E27FC236}">
              <a16:creationId xmlns:a16="http://schemas.microsoft.com/office/drawing/2014/main" id="{48C5CCA7-517E-4B81-A70B-A61D22284DE9}"/>
            </a:ext>
          </a:extLst>
        </xdr:cNvPr>
        <xdr:cNvCxnSpPr/>
      </xdr:nvCxnSpPr>
      <xdr:spPr>
        <a:xfrm>
          <a:off x="12346940" y="6806565"/>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33020</xdr:rowOff>
    </xdr:from>
    <xdr:to>
      <xdr:col>67</xdr:col>
      <xdr:colOff>101600</xdr:colOff>
      <xdr:row>39</xdr:row>
      <xdr:rowOff>134620</xdr:rowOff>
    </xdr:to>
    <xdr:sp macro="" textlink="">
      <xdr:nvSpPr>
        <xdr:cNvPr id="441" name="楕円 440">
          <a:extLst>
            <a:ext uri="{FF2B5EF4-FFF2-40B4-BE49-F238E27FC236}">
              <a16:creationId xmlns:a16="http://schemas.microsoft.com/office/drawing/2014/main" id="{E0E110E8-A706-4648-983A-7522E041D39C}"/>
            </a:ext>
          </a:extLst>
        </xdr:cNvPr>
        <xdr:cNvSpPr/>
      </xdr:nvSpPr>
      <xdr:spPr>
        <a:xfrm>
          <a:off x="11487150" y="671766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83820</xdr:rowOff>
    </xdr:from>
    <xdr:to>
      <xdr:col>71</xdr:col>
      <xdr:colOff>177800</xdr:colOff>
      <xdr:row>39</xdr:row>
      <xdr:rowOff>118110</xdr:rowOff>
    </xdr:to>
    <xdr:cxnSp macro="">
      <xdr:nvCxnSpPr>
        <xdr:cNvPr id="442" name="直線コネクタ 441">
          <a:extLst>
            <a:ext uri="{FF2B5EF4-FFF2-40B4-BE49-F238E27FC236}">
              <a16:creationId xmlns:a16="http://schemas.microsoft.com/office/drawing/2014/main" id="{949A5288-C674-4133-82B4-D43CB4E7E66F}"/>
            </a:ext>
          </a:extLst>
        </xdr:cNvPr>
        <xdr:cNvCxnSpPr/>
      </xdr:nvCxnSpPr>
      <xdr:spPr>
        <a:xfrm>
          <a:off x="11541760" y="6772275"/>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A23F4AB5-CB58-4932-9E2C-E88D6251E4BA}"/>
            </a:ext>
          </a:extLst>
        </xdr:cNvPr>
        <xdr:cNvSpPr txBox="1"/>
      </xdr:nvSpPr>
      <xdr:spPr>
        <a:xfrm>
          <a:off x="1373823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8174273B-8C03-4635-9BE3-90CE6A5DC048}"/>
            </a:ext>
          </a:extLst>
        </xdr:cNvPr>
        <xdr:cNvSpPr txBox="1"/>
      </xdr:nvSpPr>
      <xdr:spPr>
        <a:xfrm>
          <a:off x="1295718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A356DF16-C162-4C51-AFBC-F66C118AD998}"/>
            </a:ext>
          </a:extLst>
        </xdr:cNvPr>
        <xdr:cNvSpPr txBox="1"/>
      </xdr:nvSpPr>
      <xdr:spPr>
        <a:xfrm>
          <a:off x="1217105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AC44C630-0CD9-4943-AEC6-24138F2AA3E4}"/>
            </a:ext>
          </a:extLst>
        </xdr:cNvPr>
        <xdr:cNvSpPr txBox="1"/>
      </xdr:nvSpPr>
      <xdr:spPr>
        <a:xfrm>
          <a:off x="113544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55262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B09167AD-4864-4E5C-8D6C-E24F2E68372C}"/>
            </a:ext>
          </a:extLst>
        </xdr:cNvPr>
        <xdr:cNvSpPr txBox="1"/>
      </xdr:nvSpPr>
      <xdr:spPr>
        <a:xfrm>
          <a:off x="1373823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22877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2C23267-96FE-4803-B7A7-2B5F790CA4B6}"/>
            </a:ext>
          </a:extLst>
        </xdr:cNvPr>
        <xdr:cNvSpPr txBox="1"/>
      </xdr:nvSpPr>
      <xdr:spPr>
        <a:xfrm>
          <a:off x="1295718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160037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DB0B12DF-84ED-486F-B226-DEB45CE17E80}"/>
            </a:ext>
          </a:extLst>
        </xdr:cNvPr>
        <xdr:cNvSpPr txBox="1"/>
      </xdr:nvSpPr>
      <xdr:spPr>
        <a:xfrm>
          <a:off x="1217105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125747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CB550E07-2EB7-4C89-A06B-D9C7A12B8FB1}"/>
            </a:ext>
          </a:extLst>
        </xdr:cNvPr>
        <xdr:cNvSpPr txBox="1"/>
      </xdr:nvSpPr>
      <xdr:spPr>
        <a:xfrm>
          <a:off x="113544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A3D02FC7-4AF4-40CA-B179-15DA5C74AF29}"/>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EFF442CB-9371-4B98-9B40-5C62A785134B}"/>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9E4E7D68-8237-4A5E-8844-BA17F0C2488B}"/>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3C21DA5A-88D8-4B2A-92CB-04D6BD057D73}"/>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1D6C6DD-6E3A-4E84-A8C4-23CCB57510FF}"/>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1E4476A9-93B0-4268-96A9-F56AF3F03A61}"/>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45CB2696-161C-4CBD-82C3-EB983153D3B8}"/>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C0BDA8DB-EF10-41FD-9487-B292EFD18F8C}"/>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308338C3-794D-4838-B1EA-ECD15B22C9E1}"/>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36D4F890-7B89-481E-AA9B-8EE2EDC5E2E6}"/>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D9AE27C-DFB3-41AF-ADD8-CE92C14AB041}"/>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72328062-EE88-43CA-9222-4D7AB7CEA637}"/>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79AA3C85-5AAE-4DCD-84F1-C3C160DB4ED4}"/>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ACD3272B-B6CF-4BB2-BB6B-422F9A97CB44}"/>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7E07CBF9-CA9F-4AA6-8D5E-590450D871A8}"/>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6EFA9309-8E31-4CB6-8A95-A4B9CB67F267}"/>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92E7DE7F-3B85-40C7-BC75-632786AD54C7}"/>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DD292F84-4254-4002-920D-C7F12F771140}"/>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8FE1FCBE-536A-4EED-BB78-61BBE88FF95B}"/>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B933E447-7BB8-44BE-975E-C4B43D35DC04}"/>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72D7A4C7-39C8-4E34-9158-9720436A2F07}"/>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2AC68466-2142-4F8F-BF43-3650365FDE91}"/>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AF5C1D59-A609-4B69-BD22-BE53B4E10556}"/>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860D014B-2143-4AF9-9988-CBC03B6A7E25}"/>
            </a:ext>
          </a:extLst>
        </xdr:cNvPr>
        <xdr:cNvCxnSpPr/>
      </xdr:nvCxnSpPr>
      <xdr:spPr>
        <a:xfrm flipV="1">
          <a:off x="19947254" y="572071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B1C65980-EDBC-4147-A589-E7734BF03EB2}"/>
            </a:ext>
          </a:extLst>
        </xdr:cNvPr>
        <xdr:cNvSpPr txBox="1"/>
      </xdr:nvSpPr>
      <xdr:spPr>
        <a:xfrm>
          <a:off x="19985990" y="721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C352108A-5188-4CA6-9EB2-BD64849EBC78}"/>
            </a:ext>
          </a:extLst>
        </xdr:cNvPr>
        <xdr:cNvCxnSpPr/>
      </xdr:nvCxnSpPr>
      <xdr:spPr>
        <a:xfrm>
          <a:off x="19885660" y="7206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FBA149FB-C357-4053-BDE2-22A4A9341B5A}"/>
            </a:ext>
          </a:extLst>
        </xdr:cNvPr>
        <xdr:cNvSpPr txBox="1"/>
      </xdr:nvSpPr>
      <xdr:spPr>
        <a:xfrm>
          <a:off x="1998599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2554DBD0-7595-448C-A434-F88FF900A170}"/>
            </a:ext>
          </a:extLst>
        </xdr:cNvPr>
        <xdr:cNvCxnSpPr/>
      </xdr:nvCxnSpPr>
      <xdr:spPr>
        <a:xfrm>
          <a:off x="19885660" y="5720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D45CF6B-BBE9-45E8-9ED4-182027D02FA6}"/>
            </a:ext>
          </a:extLst>
        </xdr:cNvPr>
        <xdr:cNvSpPr txBox="1"/>
      </xdr:nvSpPr>
      <xdr:spPr>
        <a:xfrm>
          <a:off x="19985990" y="647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2D1E6803-AFF7-4B9D-A4F4-940C9D4BA077}"/>
            </a:ext>
          </a:extLst>
        </xdr:cNvPr>
        <xdr:cNvSpPr/>
      </xdr:nvSpPr>
      <xdr:spPr>
        <a:xfrm>
          <a:off x="19904710" y="66224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a:extLst>
            <a:ext uri="{FF2B5EF4-FFF2-40B4-BE49-F238E27FC236}">
              <a16:creationId xmlns:a16="http://schemas.microsoft.com/office/drawing/2014/main" id="{F950FC1D-E2B2-4F76-956B-3722144ADE47}"/>
            </a:ext>
          </a:extLst>
        </xdr:cNvPr>
        <xdr:cNvSpPr/>
      </xdr:nvSpPr>
      <xdr:spPr>
        <a:xfrm>
          <a:off x="19161760" y="66376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a:extLst>
            <a:ext uri="{FF2B5EF4-FFF2-40B4-BE49-F238E27FC236}">
              <a16:creationId xmlns:a16="http://schemas.microsoft.com/office/drawing/2014/main" id="{A33144F7-AF2A-40DE-A525-A462844B7D54}"/>
            </a:ext>
          </a:extLst>
        </xdr:cNvPr>
        <xdr:cNvSpPr/>
      </xdr:nvSpPr>
      <xdr:spPr>
        <a:xfrm>
          <a:off x="18345150" y="66090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a:extLst>
            <a:ext uri="{FF2B5EF4-FFF2-40B4-BE49-F238E27FC236}">
              <a16:creationId xmlns:a16="http://schemas.microsoft.com/office/drawing/2014/main" id="{8B3C5AAA-3D28-4FF3-A5FF-65541A72F789}"/>
            </a:ext>
          </a:extLst>
        </xdr:cNvPr>
        <xdr:cNvSpPr/>
      </xdr:nvSpPr>
      <xdr:spPr>
        <a:xfrm>
          <a:off x="17547590" y="66090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DC060DA9-391B-4970-B370-A72EF24C30D0}"/>
            </a:ext>
          </a:extLst>
        </xdr:cNvPr>
        <xdr:cNvSpPr/>
      </xdr:nvSpPr>
      <xdr:spPr>
        <a:xfrm>
          <a:off x="16761460" y="66128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EAE17BA-FC04-425C-A91B-5F01ED1E443F}"/>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4E8A0D6-F2AC-423C-BDED-17FBC9B4B371}"/>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4E486340-7D60-45A4-8131-C5933D68A642}"/>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20D6F7E-43EE-4B33-ABC3-A4D507B6D3B4}"/>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5B87627-4861-4551-B057-E70C91BFB147}"/>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44450</xdr:rowOff>
    </xdr:from>
    <xdr:to>
      <xdr:col>116</xdr:col>
      <xdr:colOff>114300</xdr:colOff>
      <xdr:row>39</xdr:row>
      <xdr:rowOff>146050</xdr:rowOff>
    </xdr:to>
    <xdr:sp macro="" textlink="">
      <xdr:nvSpPr>
        <xdr:cNvPr id="490" name="楕円 489">
          <a:extLst>
            <a:ext uri="{FF2B5EF4-FFF2-40B4-BE49-F238E27FC236}">
              <a16:creationId xmlns:a16="http://schemas.microsoft.com/office/drawing/2014/main" id="{7B713C88-C64A-46C7-AB12-F5ADE6F6DF46}"/>
            </a:ext>
          </a:extLst>
        </xdr:cNvPr>
        <xdr:cNvSpPr/>
      </xdr:nvSpPr>
      <xdr:spPr>
        <a:xfrm>
          <a:off x="19904710" y="67329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22877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9BEF3A59-7084-4456-9E7E-8E30AEC284ED}"/>
            </a:ext>
          </a:extLst>
        </xdr:cNvPr>
        <xdr:cNvSpPr txBox="1"/>
      </xdr:nvSpPr>
      <xdr:spPr>
        <a:xfrm>
          <a:off x="19985990"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44450</xdr:rowOff>
    </xdr:from>
    <xdr:to>
      <xdr:col>112</xdr:col>
      <xdr:colOff>38100</xdr:colOff>
      <xdr:row>39</xdr:row>
      <xdr:rowOff>146050</xdr:rowOff>
    </xdr:to>
    <xdr:sp macro="" textlink="">
      <xdr:nvSpPr>
        <xdr:cNvPr id="492" name="楕円 491">
          <a:extLst>
            <a:ext uri="{FF2B5EF4-FFF2-40B4-BE49-F238E27FC236}">
              <a16:creationId xmlns:a16="http://schemas.microsoft.com/office/drawing/2014/main" id="{8DDA4A21-B3CB-4043-96F1-6589618AF525}"/>
            </a:ext>
          </a:extLst>
        </xdr:cNvPr>
        <xdr:cNvSpPr/>
      </xdr:nvSpPr>
      <xdr:spPr>
        <a:xfrm>
          <a:off x="19161760" y="67329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95250</xdr:rowOff>
    </xdr:from>
    <xdr:to>
      <xdr:col>116</xdr:col>
      <xdr:colOff>63500</xdr:colOff>
      <xdr:row>39</xdr:row>
      <xdr:rowOff>95250</xdr:rowOff>
    </xdr:to>
    <xdr:cxnSp macro="">
      <xdr:nvCxnSpPr>
        <xdr:cNvPr id="493" name="直線コネクタ 492">
          <a:extLst>
            <a:ext uri="{FF2B5EF4-FFF2-40B4-BE49-F238E27FC236}">
              <a16:creationId xmlns:a16="http://schemas.microsoft.com/office/drawing/2014/main" id="{5D54B010-795D-45DF-B7EB-BAB39AC99D84}"/>
            </a:ext>
          </a:extLst>
        </xdr:cNvPr>
        <xdr:cNvCxnSpPr/>
      </xdr:nvCxnSpPr>
      <xdr:spPr>
        <a:xfrm>
          <a:off x="19204940" y="67779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44450</xdr:rowOff>
    </xdr:from>
    <xdr:to>
      <xdr:col>107</xdr:col>
      <xdr:colOff>101600</xdr:colOff>
      <xdr:row>39</xdr:row>
      <xdr:rowOff>146050</xdr:rowOff>
    </xdr:to>
    <xdr:sp macro="" textlink="">
      <xdr:nvSpPr>
        <xdr:cNvPr id="494" name="楕円 493">
          <a:extLst>
            <a:ext uri="{FF2B5EF4-FFF2-40B4-BE49-F238E27FC236}">
              <a16:creationId xmlns:a16="http://schemas.microsoft.com/office/drawing/2014/main" id="{EB7BDADB-7718-4F01-936C-39559969B3C7}"/>
            </a:ext>
          </a:extLst>
        </xdr:cNvPr>
        <xdr:cNvSpPr/>
      </xdr:nvSpPr>
      <xdr:spPr>
        <a:xfrm>
          <a:off x="18345150" y="67329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95250</xdr:rowOff>
    </xdr:from>
    <xdr:to>
      <xdr:col>111</xdr:col>
      <xdr:colOff>177800</xdr:colOff>
      <xdr:row>39</xdr:row>
      <xdr:rowOff>95250</xdr:rowOff>
    </xdr:to>
    <xdr:cxnSp macro="">
      <xdr:nvCxnSpPr>
        <xdr:cNvPr id="495" name="直線コネクタ 494">
          <a:extLst>
            <a:ext uri="{FF2B5EF4-FFF2-40B4-BE49-F238E27FC236}">
              <a16:creationId xmlns:a16="http://schemas.microsoft.com/office/drawing/2014/main" id="{8CCBB0F7-8FF5-4D82-82D5-62B4ABF57D8B}"/>
            </a:ext>
          </a:extLst>
        </xdr:cNvPr>
        <xdr:cNvCxnSpPr/>
      </xdr:nvCxnSpPr>
      <xdr:spPr>
        <a:xfrm>
          <a:off x="18399760" y="67779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48260</xdr:rowOff>
    </xdr:from>
    <xdr:to>
      <xdr:col>102</xdr:col>
      <xdr:colOff>165100</xdr:colOff>
      <xdr:row>39</xdr:row>
      <xdr:rowOff>149860</xdr:rowOff>
    </xdr:to>
    <xdr:sp macro="" textlink="">
      <xdr:nvSpPr>
        <xdr:cNvPr id="496" name="楕円 495">
          <a:extLst>
            <a:ext uri="{FF2B5EF4-FFF2-40B4-BE49-F238E27FC236}">
              <a16:creationId xmlns:a16="http://schemas.microsoft.com/office/drawing/2014/main" id="{4927AF9A-A3E5-41EA-B5AB-FD05FB7EC506}"/>
            </a:ext>
          </a:extLst>
        </xdr:cNvPr>
        <xdr:cNvSpPr/>
      </xdr:nvSpPr>
      <xdr:spPr>
        <a:xfrm>
          <a:off x="17547590" y="673671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95250</xdr:rowOff>
    </xdr:from>
    <xdr:to>
      <xdr:col>107</xdr:col>
      <xdr:colOff>50800</xdr:colOff>
      <xdr:row>39</xdr:row>
      <xdr:rowOff>99060</xdr:rowOff>
    </xdr:to>
    <xdr:cxnSp macro="">
      <xdr:nvCxnSpPr>
        <xdr:cNvPr id="497" name="直線コネクタ 496">
          <a:extLst>
            <a:ext uri="{FF2B5EF4-FFF2-40B4-BE49-F238E27FC236}">
              <a16:creationId xmlns:a16="http://schemas.microsoft.com/office/drawing/2014/main" id="{AD2142B6-74B3-41B6-8663-FD78188E436A}"/>
            </a:ext>
          </a:extLst>
        </xdr:cNvPr>
        <xdr:cNvCxnSpPr/>
      </xdr:nvCxnSpPr>
      <xdr:spPr>
        <a:xfrm flipV="1">
          <a:off x="17602200" y="6777990"/>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48260</xdr:rowOff>
    </xdr:from>
    <xdr:to>
      <xdr:col>98</xdr:col>
      <xdr:colOff>38100</xdr:colOff>
      <xdr:row>39</xdr:row>
      <xdr:rowOff>149860</xdr:rowOff>
    </xdr:to>
    <xdr:sp macro="" textlink="">
      <xdr:nvSpPr>
        <xdr:cNvPr id="498" name="楕円 497">
          <a:extLst>
            <a:ext uri="{FF2B5EF4-FFF2-40B4-BE49-F238E27FC236}">
              <a16:creationId xmlns:a16="http://schemas.microsoft.com/office/drawing/2014/main" id="{E960FBB8-04F6-4EC8-974C-C90115417C68}"/>
            </a:ext>
          </a:extLst>
        </xdr:cNvPr>
        <xdr:cNvSpPr/>
      </xdr:nvSpPr>
      <xdr:spPr>
        <a:xfrm>
          <a:off x="16761460" y="673671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99060</xdr:rowOff>
    </xdr:from>
    <xdr:to>
      <xdr:col>102</xdr:col>
      <xdr:colOff>114300</xdr:colOff>
      <xdr:row>39</xdr:row>
      <xdr:rowOff>99060</xdr:rowOff>
    </xdr:to>
    <xdr:cxnSp macro="">
      <xdr:nvCxnSpPr>
        <xdr:cNvPr id="499" name="直線コネクタ 498">
          <a:extLst>
            <a:ext uri="{FF2B5EF4-FFF2-40B4-BE49-F238E27FC236}">
              <a16:creationId xmlns:a16="http://schemas.microsoft.com/office/drawing/2014/main" id="{06C30AE9-9C8F-4B5B-B40A-4B200E399200}"/>
            </a:ext>
          </a:extLst>
        </xdr:cNvPr>
        <xdr:cNvCxnSpPr/>
      </xdr:nvCxnSpPr>
      <xdr:spPr>
        <a:xfrm>
          <a:off x="16804640" y="67818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55661EC4-57EE-4970-86B2-C513AE396C03}"/>
            </a:ext>
          </a:extLst>
        </xdr:cNvPr>
        <xdr:cNvSpPr txBox="1"/>
      </xdr:nvSpPr>
      <xdr:spPr>
        <a:xfrm>
          <a:off x="18982132" y="640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6AD6A1B7-5211-4F4F-B1DC-C4267E8EF786}"/>
            </a:ext>
          </a:extLst>
        </xdr:cNvPr>
        <xdr:cNvSpPr txBox="1"/>
      </xdr:nvSpPr>
      <xdr:spPr>
        <a:xfrm>
          <a:off x="18182032"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435208B1-32BD-4DB9-8833-FC9E551A2B17}"/>
            </a:ext>
          </a:extLst>
        </xdr:cNvPr>
        <xdr:cNvSpPr txBox="1"/>
      </xdr:nvSpPr>
      <xdr:spPr>
        <a:xfrm>
          <a:off x="17384472" y="63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A10E87DA-FA2B-416C-A903-C2EFB5F7B643}"/>
            </a:ext>
          </a:extLst>
        </xdr:cNvPr>
        <xdr:cNvSpPr txBox="1"/>
      </xdr:nvSpPr>
      <xdr:spPr>
        <a:xfrm>
          <a:off x="1658881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137177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2FBB09D6-51F3-4D89-B55B-A3BE077EDF9C}"/>
            </a:ext>
          </a:extLst>
        </xdr:cNvPr>
        <xdr:cNvSpPr txBox="1"/>
      </xdr:nvSpPr>
      <xdr:spPr>
        <a:xfrm>
          <a:off x="18982132"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FB11532B-20C5-4F8F-B675-01E670509EEE}"/>
            </a:ext>
          </a:extLst>
        </xdr:cNvPr>
        <xdr:cNvSpPr txBox="1"/>
      </xdr:nvSpPr>
      <xdr:spPr>
        <a:xfrm>
          <a:off x="18182032"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140987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725CF7D-8D3D-4576-92A2-E3AFC32A6127}"/>
            </a:ext>
          </a:extLst>
        </xdr:cNvPr>
        <xdr:cNvSpPr txBox="1"/>
      </xdr:nvSpPr>
      <xdr:spPr>
        <a:xfrm>
          <a:off x="17384472" y="682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140987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E44C78AD-5CC6-4E39-BDB4-638513D8D2ED}"/>
            </a:ext>
          </a:extLst>
        </xdr:cNvPr>
        <xdr:cNvSpPr txBox="1"/>
      </xdr:nvSpPr>
      <xdr:spPr>
        <a:xfrm>
          <a:off x="16588817" y="682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AC1DF106-82D9-4503-A964-FF73FF4E6B41}"/>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51B3F67E-6401-4365-8F3D-639EBA840C50}"/>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9176B2C3-4997-4FDF-9369-EE863C9DF18E}"/>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CC7E238E-D814-43E5-92E6-5B2F17CF9AC6}"/>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833B2BD8-5FE8-4E63-B0E3-DD7EF942E7A7}"/>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F2ACE403-1C2E-45AE-9696-0FB4F54C4BE5}"/>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E04864A1-0139-4497-A86C-DF8727296CFB}"/>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F17419FE-84AE-4BF6-A02D-FE2784623BB2}"/>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FEB1F3F-3271-498D-BB00-3F08E63A42B4}"/>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1203AAF6-160A-4A30-89B7-466D59060519}"/>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01871F74-2322-45A1-A738-24FD51D75ADE}"/>
            </a:ext>
          </a:extLst>
        </xdr:cNvPr>
        <xdr:cNvSpPr txBox="1"/>
      </xdr:nvSpPr>
      <xdr:spPr>
        <a:xfrm>
          <a:off x="10842791" y="11285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17C8A5A6-734F-4C5A-B1F0-3399B5732B0E}"/>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584A3290-3622-4999-BECB-929B1CAD8D61}"/>
            </a:ext>
          </a:extLst>
        </xdr:cNvPr>
        <xdr:cNvSpPr txBox="1"/>
      </xdr:nvSpPr>
      <xdr:spPr>
        <a:xfrm>
          <a:off x="10842791" y="108286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BA3008D6-9225-4DDE-AF3B-B1AD54677AC6}"/>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353DF274-9C2A-4DA9-8316-72826A8BE7DA}"/>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92E7D456-843E-414B-948C-84C64C65C96A}"/>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AD532A30-AC06-4B44-A696-0B28B9797FDD}"/>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F14694EE-CDC1-4ACA-9923-421619431F30}"/>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2A4FFF32-94E3-436B-8F2D-4BD7762F7A45}"/>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6CC4DC87-E9E2-4A40-9814-4F229E8C7848}"/>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7BB9354D-2F6B-41FD-9A89-4F3D15B4D6C1}"/>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B49F5E7C-326D-47EE-AB9B-B47F51570150}"/>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a:extLst>
            <a:ext uri="{FF2B5EF4-FFF2-40B4-BE49-F238E27FC236}">
              <a16:creationId xmlns:a16="http://schemas.microsoft.com/office/drawing/2014/main" id="{C0BC001E-293F-445B-8F71-D394D6D5AE23}"/>
            </a:ext>
          </a:extLst>
        </xdr:cNvPr>
        <xdr:cNvCxnSpPr/>
      </xdr:nvCxnSpPr>
      <xdr:spPr>
        <a:xfrm flipV="1">
          <a:off x="14703424" y="952271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1049E08B-59DC-4FE7-9AD0-FFE1791D5930}"/>
            </a:ext>
          </a:extLst>
        </xdr:cNvPr>
        <xdr:cNvSpPr txBox="1"/>
      </xdr:nvSpPr>
      <xdr:spPr>
        <a:xfrm>
          <a:off x="14742160" y="1099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a:extLst>
            <a:ext uri="{FF2B5EF4-FFF2-40B4-BE49-F238E27FC236}">
              <a16:creationId xmlns:a16="http://schemas.microsoft.com/office/drawing/2014/main" id="{35B94119-1490-43BC-81E5-00BE98748766}"/>
            </a:ext>
          </a:extLst>
        </xdr:cNvPr>
        <xdr:cNvCxnSpPr/>
      </xdr:nvCxnSpPr>
      <xdr:spPr>
        <a:xfrm>
          <a:off x="14611350" y="10994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69288EEB-05E3-47F1-834E-FEC6E4EC8189}"/>
            </a:ext>
          </a:extLst>
        </xdr:cNvPr>
        <xdr:cNvSpPr txBox="1"/>
      </xdr:nvSpPr>
      <xdr:spPr>
        <a:xfrm>
          <a:off x="1474216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a:extLst>
            <a:ext uri="{FF2B5EF4-FFF2-40B4-BE49-F238E27FC236}">
              <a16:creationId xmlns:a16="http://schemas.microsoft.com/office/drawing/2014/main" id="{F0CAAFE1-28A6-451B-8754-CDDA1D817071}"/>
            </a:ext>
          </a:extLst>
        </xdr:cNvPr>
        <xdr:cNvCxnSpPr/>
      </xdr:nvCxnSpPr>
      <xdr:spPr>
        <a:xfrm>
          <a:off x="14611350" y="95227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C1C9098E-A533-4C04-ABC5-BF40B5E9A261}"/>
            </a:ext>
          </a:extLst>
        </xdr:cNvPr>
        <xdr:cNvSpPr txBox="1"/>
      </xdr:nvSpPr>
      <xdr:spPr>
        <a:xfrm>
          <a:off x="14742160" y="100902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a:extLst>
            <a:ext uri="{FF2B5EF4-FFF2-40B4-BE49-F238E27FC236}">
              <a16:creationId xmlns:a16="http://schemas.microsoft.com/office/drawing/2014/main" id="{6F0FF7B3-6FC7-41BF-99AF-940B3F560F07}"/>
            </a:ext>
          </a:extLst>
        </xdr:cNvPr>
        <xdr:cNvSpPr/>
      </xdr:nvSpPr>
      <xdr:spPr>
        <a:xfrm>
          <a:off x="14649450" y="102426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a:extLst>
            <a:ext uri="{FF2B5EF4-FFF2-40B4-BE49-F238E27FC236}">
              <a16:creationId xmlns:a16="http://schemas.microsoft.com/office/drawing/2014/main" id="{99D01672-DBA0-44CB-9BD5-CFD2464D6573}"/>
            </a:ext>
          </a:extLst>
        </xdr:cNvPr>
        <xdr:cNvSpPr/>
      </xdr:nvSpPr>
      <xdr:spPr>
        <a:xfrm>
          <a:off x="13887450" y="1026820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a:extLst>
            <a:ext uri="{FF2B5EF4-FFF2-40B4-BE49-F238E27FC236}">
              <a16:creationId xmlns:a16="http://schemas.microsoft.com/office/drawing/2014/main" id="{9CCC170D-D195-4554-B0BD-CD55306819B7}"/>
            </a:ext>
          </a:extLst>
        </xdr:cNvPr>
        <xdr:cNvSpPr/>
      </xdr:nvSpPr>
      <xdr:spPr>
        <a:xfrm>
          <a:off x="13089890" y="1021410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a:extLst>
            <a:ext uri="{FF2B5EF4-FFF2-40B4-BE49-F238E27FC236}">
              <a16:creationId xmlns:a16="http://schemas.microsoft.com/office/drawing/2014/main" id="{656482A5-616D-4428-9C0F-D0AB1041427E}"/>
            </a:ext>
          </a:extLst>
        </xdr:cNvPr>
        <xdr:cNvSpPr/>
      </xdr:nvSpPr>
      <xdr:spPr>
        <a:xfrm>
          <a:off x="12303760" y="1019505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a:extLst>
            <a:ext uri="{FF2B5EF4-FFF2-40B4-BE49-F238E27FC236}">
              <a16:creationId xmlns:a16="http://schemas.microsoft.com/office/drawing/2014/main" id="{E60208AC-4398-4DE9-BFCB-BC9E7F58235D}"/>
            </a:ext>
          </a:extLst>
        </xdr:cNvPr>
        <xdr:cNvSpPr/>
      </xdr:nvSpPr>
      <xdr:spPr>
        <a:xfrm>
          <a:off x="11487150" y="1016038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1E5110FB-C52C-413F-9AFC-96952800D4AE}"/>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7922E001-31D1-4766-B11B-F110D1E502CB}"/>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E0CCA5B2-6410-40B3-8C11-827B465CD529}"/>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9B51DEB-DF2E-49D8-82D6-6B736A662BA5}"/>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4F3B0B9-2C07-477C-AEEC-8213B02FDE25}"/>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61214</xdr:rowOff>
    </xdr:from>
    <xdr:to>
      <xdr:col>85</xdr:col>
      <xdr:colOff>177800</xdr:colOff>
      <xdr:row>61</xdr:row>
      <xdr:rowOff>162814</xdr:rowOff>
    </xdr:to>
    <xdr:sp macro="" textlink="">
      <xdr:nvSpPr>
        <xdr:cNvPr id="546" name="楕円 545">
          <a:extLst>
            <a:ext uri="{FF2B5EF4-FFF2-40B4-BE49-F238E27FC236}">
              <a16:creationId xmlns:a16="http://schemas.microsoft.com/office/drawing/2014/main" id="{ED9DE547-A912-4F68-AF28-21F2ECB263D8}"/>
            </a:ext>
          </a:extLst>
        </xdr:cNvPr>
        <xdr:cNvSpPr/>
      </xdr:nvSpPr>
      <xdr:spPr>
        <a:xfrm>
          <a:off x="14649450" y="1051585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39641</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180CF1F3-B8BB-4A58-82E3-642E576E1D79}"/>
            </a:ext>
          </a:extLst>
        </xdr:cNvPr>
        <xdr:cNvSpPr txBox="1"/>
      </xdr:nvSpPr>
      <xdr:spPr>
        <a:xfrm>
          <a:off x="14742160"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136652</xdr:rowOff>
    </xdr:from>
    <xdr:to>
      <xdr:col>81</xdr:col>
      <xdr:colOff>101600</xdr:colOff>
      <xdr:row>61</xdr:row>
      <xdr:rowOff>66802</xdr:rowOff>
    </xdr:to>
    <xdr:sp macro="" textlink="">
      <xdr:nvSpPr>
        <xdr:cNvPr id="548" name="楕円 547">
          <a:extLst>
            <a:ext uri="{FF2B5EF4-FFF2-40B4-BE49-F238E27FC236}">
              <a16:creationId xmlns:a16="http://schemas.microsoft.com/office/drawing/2014/main" id="{7B9D2A55-D18D-4FC0-8058-E987BF65AF69}"/>
            </a:ext>
          </a:extLst>
        </xdr:cNvPr>
        <xdr:cNvSpPr/>
      </xdr:nvSpPr>
      <xdr:spPr>
        <a:xfrm>
          <a:off x="13887450" y="1041984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16002</xdr:rowOff>
    </xdr:from>
    <xdr:to>
      <xdr:col>85</xdr:col>
      <xdr:colOff>127000</xdr:colOff>
      <xdr:row>61</xdr:row>
      <xdr:rowOff>112014</xdr:rowOff>
    </xdr:to>
    <xdr:cxnSp macro="">
      <xdr:nvCxnSpPr>
        <xdr:cNvPr id="549" name="直線コネクタ 548">
          <a:extLst>
            <a:ext uri="{FF2B5EF4-FFF2-40B4-BE49-F238E27FC236}">
              <a16:creationId xmlns:a16="http://schemas.microsoft.com/office/drawing/2014/main" id="{A5DBE2CA-8C03-45F9-BC66-342214ECB734}"/>
            </a:ext>
          </a:extLst>
        </xdr:cNvPr>
        <xdr:cNvCxnSpPr/>
      </xdr:nvCxnSpPr>
      <xdr:spPr>
        <a:xfrm>
          <a:off x="13942060" y="10478262"/>
          <a:ext cx="762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0" name="楕円 549">
          <a:extLst>
            <a:ext uri="{FF2B5EF4-FFF2-40B4-BE49-F238E27FC236}">
              <a16:creationId xmlns:a16="http://schemas.microsoft.com/office/drawing/2014/main" id="{3078D84C-DECF-40CC-8A8E-C24747E58AD3}"/>
            </a:ext>
          </a:extLst>
        </xdr:cNvPr>
        <xdr:cNvSpPr/>
      </xdr:nvSpPr>
      <xdr:spPr>
        <a:xfrm>
          <a:off x="13089890" y="103276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61</xdr:row>
      <xdr:rowOff>16002</xdr:rowOff>
    </xdr:to>
    <xdr:cxnSp macro="">
      <xdr:nvCxnSpPr>
        <xdr:cNvPr id="551" name="直線コネクタ 550">
          <a:extLst>
            <a:ext uri="{FF2B5EF4-FFF2-40B4-BE49-F238E27FC236}">
              <a16:creationId xmlns:a16="http://schemas.microsoft.com/office/drawing/2014/main" id="{89CD78B6-773D-4345-9580-5439FF302EE3}"/>
            </a:ext>
          </a:extLst>
        </xdr:cNvPr>
        <xdr:cNvCxnSpPr/>
      </xdr:nvCxnSpPr>
      <xdr:spPr>
        <a:xfrm>
          <a:off x="13144500" y="10382250"/>
          <a:ext cx="79756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116078</xdr:rowOff>
    </xdr:from>
    <xdr:to>
      <xdr:col>72</xdr:col>
      <xdr:colOff>38100</xdr:colOff>
      <xdr:row>60</xdr:row>
      <xdr:rowOff>46228</xdr:rowOff>
    </xdr:to>
    <xdr:sp macro="" textlink="">
      <xdr:nvSpPr>
        <xdr:cNvPr id="552" name="楕円 551">
          <a:extLst>
            <a:ext uri="{FF2B5EF4-FFF2-40B4-BE49-F238E27FC236}">
              <a16:creationId xmlns:a16="http://schemas.microsoft.com/office/drawing/2014/main" id="{98C69E94-B6F2-406D-A980-CDB63E43CE66}"/>
            </a:ext>
          </a:extLst>
        </xdr:cNvPr>
        <xdr:cNvSpPr/>
      </xdr:nvSpPr>
      <xdr:spPr>
        <a:xfrm>
          <a:off x="12303760" y="1023162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166878</xdr:rowOff>
    </xdr:from>
    <xdr:to>
      <xdr:col>76</xdr:col>
      <xdr:colOff>114300</xdr:colOff>
      <xdr:row>60</xdr:row>
      <xdr:rowOff>91440</xdr:rowOff>
    </xdr:to>
    <xdr:cxnSp macro="">
      <xdr:nvCxnSpPr>
        <xdr:cNvPr id="553" name="直線コネクタ 552">
          <a:extLst>
            <a:ext uri="{FF2B5EF4-FFF2-40B4-BE49-F238E27FC236}">
              <a16:creationId xmlns:a16="http://schemas.microsoft.com/office/drawing/2014/main" id="{C135A082-6338-4F9D-A2FD-DB6583B371BB}"/>
            </a:ext>
          </a:extLst>
        </xdr:cNvPr>
        <xdr:cNvCxnSpPr/>
      </xdr:nvCxnSpPr>
      <xdr:spPr>
        <a:xfrm>
          <a:off x="12346940" y="10286238"/>
          <a:ext cx="79756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20066</xdr:rowOff>
    </xdr:from>
    <xdr:to>
      <xdr:col>67</xdr:col>
      <xdr:colOff>101600</xdr:colOff>
      <xdr:row>59</xdr:row>
      <xdr:rowOff>121666</xdr:rowOff>
    </xdr:to>
    <xdr:sp macro="" textlink="">
      <xdr:nvSpPr>
        <xdr:cNvPr id="554" name="楕円 553">
          <a:extLst>
            <a:ext uri="{FF2B5EF4-FFF2-40B4-BE49-F238E27FC236}">
              <a16:creationId xmlns:a16="http://schemas.microsoft.com/office/drawing/2014/main" id="{631604CC-AE5A-4DD9-A2A9-79ECDD517E03}"/>
            </a:ext>
          </a:extLst>
        </xdr:cNvPr>
        <xdr:cNvSpPr/>
      </xdr:nvSpPr>
      <xdr:spPr>
        <a:xfrm>
          <a:off x="11487150" y="1013180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70866</xdr:rowOff>
    </xdr:from>
    <xdr:to>
      <xdr:col>71</xdr:col>
      <xdr:colOff>177800</xdr:colOff>
      <xdr:row>59</xdr:row>
      <xdr:rowOff>166878</xdr:rowOff>
    </xdr:to>
    <xdr:cxnSp macro="">
      <xdr:nvCxnSpPr>
        <xdr:cNvPr id="555" name="直線コネクタ 554">
          <a:extLst>
            <a:ext uri="{FF2B5EF4-FFF2-40B4-BE49-F238E27FC236}">
              <a16:creationId xmlns:a16="http://schemas.microsoft.com/office/drawing/2014/main" id="{583D2955-E89E-4E29-ADCC-A27CEE8F48E5}"/>
            </a:ext>
          </a:extLst>
        </xdr:cNvPr>
        <xdr:cNvCxnSpPr/>
      </xdr:nvCxnSpPr>
      <xdr:spPr>
        <a:xfrm>
          <a:off x="11541760" y="10184511"/>
          <a:ext cx="80518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56" name="n_1aveValue【学校施設】&#10;有形固定資産減価償却率">
          <a:extLst>
            <a:ext uri="{FF2B5EF4-FFF2-40B4-BE49-F238E27FC236}">
              <a16:creationId xmlns:a16="http://schemas.microsoft.com/office/drawing/2014/main" id="{28A8D2E3-EFF8-4A34-93F7-A56068245884}"/>
            </a:ext>
          </a:extLst>
        </xdr:cNvPr>
        <xdr:cNvSpPr txBox="1"/>
      </xdr:nvSpPr>
      <xdr:spPr>
        <a:xfrm>
          <a:off x="13738234" y="1003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57" name="n_2aveValue【学校施設】&#10;有形固定資産減価償却率">
          <a:extLst>
            <a:ext uri="{FF2B5EF4-FFF2-40B4-BE49-F238E27FC236}">
              <a16:creationId xmlns:a16="http://schemas.microsoft.com/office/drawing/2014/main" id="{7C5A37D5-DB96-4B11-A2EE-1CB4828AFDD9}"/>
            </a:ext>
          </a:extLst>
        </xdr:cNvPr>
        <xdr:cNvSpPr txBox="1"/>
      </xdr:nvSpPr>
      <xdr:spPr>
        <a:xfrm>
          <a:off x="12957184" y="999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558" name="n_3aveValue【学校施設】&#10;有形固定資産減価償却率">
          <a:extLst>
            <a:ext uri="{FF2B5EF4-FFF2-40B4-BE49-F238E27FC236}">
              <a16:creationId xmlns:a16="http://schemas.microsoft.com/office/drawing/2014/main" id="{A01FEDE0-35E1-490E-8339-D547985F40E3}"/>
            </a:ext>
          </a:extLst>
        </xdr:cNvPr>
        <xdr:cNvSpPr txBox="1"/>
      </xdr:nvSpPr>
      <xdr:spPr>
        <a:xfrm>
          <a:off x="12171054" y="996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559" name="n_4aveValue【学校施設】&#10;有形固定資産減価償却率">
          <a:extLst>
            <a:ext uri="{FF2B5EF4-FFF2-40B4-BE49-F238E27FC236}">
              <a16:creationId xmlns:a16="http://schemas.microsoft.com/office/drawing/2014/main" id="{142D2F3B-CE60-42AC-826A-BCB16D7AD261}"/>
            </a:ext>
          </a:extLst>
        </xdr:cNvPr>
        <xdr:cNvSpPr txBox="1"/>
      </xdr:nvSpPr>
      <xdr:spPr>
        <a:xfrm>
          <a:off x="11354444" y="10247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57929</xdr:rowOff>
    </xdr:from>
    <xdr:ext cx="405111" cy="259045"/>
    <xdr:sp macro="" textlink="">
      <xdr:nvSpPr>
        <xdr:cNvPr id="560" name="n_1mainValue【学校施設】&#10;有形固定資産減価償却率">
          <a:extLst>
            <a:ext uri="{FF2B5EF4-FFF2-40B4-BE49-F238E27FC236}">
              <a16:creationId xmlns:a16="http://schemas.microsoft.com/office/drawing/2014/main" id="{C36BB093-C755-47D9-974B-D29212D73F95}"/>
            </a:ext>
          </a:extLst>
        </xdr:cNvPr>
        <xdr:cNvSpPr txBox="1"/>
      </xdr:nvSpPr>
      <xdr:spPr>
        <a:xfrm>
          <a:off x="13738234" y="1051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1" name="n_2mainValue【学校施設】&#10;有形固定資産減価償却率">
          <a:extLst>
            <a:ext uri="{FF2B5EF4-FFF2-40B4-BE49-F238E27FC236}">
              <a16:creationId xmlns:a16="http://schemas.microsoft.com/office/drawing/2014/main" id="{ABBCA7CA-ACE0-40FD-9377-AFB35629493D}"/>
            </a:ext>
          </a:extLst>
        </xdr:cNvPr>
        <xdr:cNvSpPr txBox="1"/>
      </xdr:nvSpPr>
      <xdr:spPr>
        <a:xfrm>
          <a:off x="1295718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37355</xdr:rowOff>
    </xdr:from>
    <xdr:ext cx="405111" cy="259045"/>
    <xdr:sp macro="" textlink="">
      <xdr:nvSpPr>
        <xdr:cNvPr id="562" name="n_3mainValue【学校施設】&#10;有形固定資産減価償却率">
          <a:extLst>
            <a:ext uri="{FF2B5EF4-FFF2-40B4-BE49-F238E27FC236}">
              <a16:creationId xmlns:a16="http://schemas.microsoft.com/office/drawing/2014/main" id="{25D0F3B6-569F-456F-B4E6-36329BCDFC7E}"/>
            </a:ext>
          </a:extLst>
        </xdr:cNvPr>
        <xdr:cNvSpPr txBox="1"/>
      </xdr:nvSpPr>
      <xdr:spPr>
        <a:xfrm>
          <a:off x="1217105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138193</xdr:rowOff>
    </xdr:from>
    <xdr:ext cx="405111" cy="259045"/>
    <xdr:sp macro="" textlink="">
      <xdr:nvSpPr>
        <xdr:cNvPr id="563" name="n_4mainValue【学校施設】&#10;有形固定資産減価償却率">
          <a:extLst>
            <a:ext uri="{FF2B5EF4-FFF2-40B4-BE49-F238E27FC236}">
              <a16:creationId xmlns:a16="http://schemas.microsoft.com/office/drawing/2014/main" id="{0FB80E78-D107-4345-A3ED-52529D6F8AE2}"/>
            </a:ext>
          </a:extLst>
        </xdr:cNvPr>
        <xdr:cNvSpPr txBox="1"/>
      </xdr:nvSpPr>
      <xdr:spPr>
        <a:xfrm>
          <a:off x="11354444" y="990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B941C9B6-A589-434C-B212-F4C06D4AD876}"/>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51552962-0BBE-4B74-A48A-DC75F5C0D750}"/>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CF686354-9FD4-496C-9B7D-A9BAF6262801}"/>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FFC492D5-DEF8-422C-A68C-937C67110B5A}"/>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2A77CF0B-49DA-43F9-AADA-A21CC4C83CEA}"/>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CDAFA4B3-8F94-4CA1-957B-CB52A3EBFAFE}"/>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1E574857-21FF-4755-ABEC-316B3EE9DC76}"/>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D89AF803-5475-4AE3-9396-1CBDA7B85F88}"/>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60893306-7CD6-40EE-B2E5-D180D70A03FD}"/>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1AA0F771-7406-4C26-8275-FCBCAADD368F}"/>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a:extLst>
            <a:ext uri="{FF2B5EF4-FFF2-40B4-BE49-F238E27FC236}">
              <a16:creationId xmlns:a16="http://schemas.microsoft.com/office/drawing/2014/main" id="{60EE7C56-F8BD-425A-BF94-F9A3D9CE9C1D}"/>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a:extLst>
            <a:ext uri="{FF2B5EF4-FFF2-40B4-BE49-F238E27FC236}">
              <a16:creationId xmlns:a16="http://schemas.microsoft.com/office/drawing/2014/main" id="{0360A867-C17F-4F7E-9E29-B3C929036FAD}"/>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a:extLst>
            <a:ext uri="{FF2B5EF4-FFF2-40B4-BE49-F238E27FC236}">
              <a16:creationId xmlns:a16="http://schemas.microsoft.com/office/drawing/2014/main" id="{9D9E9AB2-22DD-4081-95FC-AB0F85A7D75A}"/>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a:extLst>
            <a:ext uri="{FF2B5EF4-FFF2-40B4-BE49-F238E27FC236}">
              <a16:creationId xmlns:a16="http://schemas.microsoft.com/office/drawing/2014/main" id="{C47D567E-7602-4BB6-AEB9-22988047BC89}"/>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a:extLst>
            <a:ext uri="{FF2B5EF4-FFF2-40B4-BE49-F238E27FC236}">
              <a16:creationId xmlns:a16="http://schemas.microsoft.com/office/drawing/2014/main" id="{BF3B41FC-F273-4F4B-9FFE-1DFBE0ED9CFA}"/>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a:extLst>
            <a:ext uri="{FF2B5EF4-FFF2-40B4-BE49-F238E27FC236}">
              <a16:creationId xmlns:a16="http://schemas.microsoft.com/office/drawing/2014/main" id="{7525051E-194A-4650-890B-9F56AB03106B}"/>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a:extLst>
            <a:ext uri="{FF2B5EF4-FFF2-40B4-BE49-F238E27FC236}">
              <a16:creationId xmlns:a16="http://schemas.microsoft.com/office/drawing/2014/main" id="{CF907A06-6CCF-4F92-8C15-0630B62250DD}"/>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a:extLst>
            <a:ext uri="{FF2B5EF4-FFF2-40B4-BE49-F238E27FC236}">
              <a16:creationId xmlns:a16="http://schemas.microsoft.com/office/drawing/2014/main" id="{A13DEDF8-0C14-4044-978A-B587762C7E95}"/>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08CB0A13-72CE-448C-88A9-0BCE19923D21}"/>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727C2D18-D395-49C2-A732-21D439ECD6CD}"/>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a:extLst>
            <a:ext uri="{FF2B5EF4-FFF2-40B4-BE49-F238E27FC236}">
              <a16:creationId xmlns:a16="http://schemas.microsoft.com/office/drawing/2014/main" id="{4C3E9688-210C-4575-A44E-CCA93EB62A2B}"/>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127102</xdr:rowOff>
    </xdr:from>
    <xdr:to>
      <xdr:col>116</xdr:col>
      <xdr:colOff>62864</xdr:colOff>
      <xdr:row>61</xdr:row>
      <xdr:rowOff>10516</xdr:rowOff>
    </xdr:to>
    <xdr:cxnSp macro="">
      <xdr:nvCxnSpPr>
        <xdr:cNvPr id="585" name="直線コネクタ 584">
          <a:extLst>
            <a:ext uri="{FF2B5EF4-FFF2-40B4-BE49-F238E27FC236}">
              <a16:creationId xmlns:a16="http://schemas.microsoft.com/office/drawing/2014/main" id="{88B72321-E712-45E7-8F08-55F147F5B45A}"/>
            </a:ext>
          </a:extLst>
        </xdr:cNvPr>
        <xdr:cNvCxnSpPr/>
      </xdr:nvCxnSpPr>
      <xdr:spPr>
        <a:xfrm flipV="1">
          <a:off x="19947254" y="9560662"/>
          <a:ext cx="0" cy="910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14343</xdr:rowOff>
    </xdr:from>
    <xdr:ext cx="469744" cy="259045"/>
    <xdr:sp macro="" textlink="">
      <xdr:nvSpPr>
        <xdr:cNvPr id="586" name="【学校施設】&#10;一人当たり面積最小値テキスト">
          <a:extLst>
            <a:ext uri="{FF2B5EF4-FFF2-40B4-BE49-F238E27FC236}">
              <a16:creationId xmlns:a16="http://schemas.microsoft.com/office/drawing/2014/main" id="{D7574199-A7E2-4A23-B77B-7E63B6A24398}"/>
            </a:ext>
          </a:extLst>
        </xdr:cNvPr>
        <xdr:cNvSpPr txBox="1"/>
      </xdr:nvSpPr>
      <xdr:spPr>
        <a:xfrm>
          <a:off x="19985990" y="104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61</xdr:row>
      <xdr:rowOff>10516</xdr:rowOff>
    </xdr:from>
    <xdr:to>
      <xdr:col>116</xdr:col>
      <xdr:colOff>152400</xdr:colOff>
      <xdr:row>61</xdr:row>
      <xdr:rowOff>10516</xdr:rowOff>
    </xdr:to>
    <xdr:cxnSp macro="">
      <xdr:nvCxnSpPr>
        <xdr:cNvPr id="587" name="直線コネクタ 586">
          <a:extLst>
            <a:ext uri="{FF2B5EF4-FFF2-40B4-BE49-F238E27FC236}">
              <a16:creationId xmlns:a16="http://schemas.microsoft.com/office/drawing/2014/main" id="{0585D540-3217-4AE8-B90F-9C44769734EF}"/>
            </a:ext>
          </a:extLst>
        </xdr:cNvPr>
        <xdr:cNvCxnSpPr/>
      </xdr:nvCxnSpPr>
      <xdr:spPr>
        <a:xfrm>
          <a:off x="19885660" y="104708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73779</xdr:rowOff>
    </xdr:from>
    <xdr:ext cx="469744" cy="259045"/>
    <xdr:sp macro="" textlink="">
      <xdr:nvSpPr>
        <xdr:cNvPr id="588" name="【学校施設】&#10;一人当たり面積最大値テキスト">
          <a:extLst>
            <a:ext uri="{FF2B5EF4-FFF2-40B4-BE49-F238E27FC236}">
              <a16:creationId xmlns:a16="http://schemas.microsoft.com/office/drawing/2014/main" id="{08B99C80-6290-4524-B2EF-F11D6DEC8E86}"/>
            </a:ext>
          </a:extLst>
        </xdr:cNvPr>
        <xdr:cNvSpPr txBox="1"/>
      </xdr:nvSpPr>
      <xdr:spPr>
        <a:xfrm>
          <a:off x="19985990" y="933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127102</xdr:rowOff>
    </xdr:from>
    <xdr:to>
      <xdr:col>116</xdr:col>
      <xdr:colOff>152400</xdr:colOff>
      <xdr:row>55</xdr:row>
      <xdr:rowOff>127102</xdr:rowOff>
    </xdr:to>
    <xdr:cxnSp macro="">
      <xdr:nvCxnSpPr>
        <xdr:cNvPr id="589" name="直線コネクタ 588">
          <a:extLst>
            <a:ext uri="{FF2B5EF4-FFF2-40B4-BE49-F238E27FC236}">
              <a16:creationId xmlns:a16="http://schemas.microsoft.com/office/drawing/2014/main" id="{3548AC91-6778-4B08-8D4B-D2305E4BD66C}"/>
            </a:ext>
          </a:extLst>
        </xdr:cNvPr>
        <xdr:cNvCxnSpPr/>
      </xdr:nvCxnSpPr>
      <xdr:spPr>
        <a:xfrm>
          <a:off x="19885660" y="95606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7180</xdr:rowOff>
    </xdr:from>
    <xdr:ext cx="469744" cy="259045"/>
    <xdr:sp macro="" textlink="">
      <xdr:nvSpPr>
        <xdr:cNvPr id="590" name="【学校施設】&#10;一人当たり面積平均値テキスト">
          <a:extLst>
            <a:ext uri="{FF2B5EF4-FFF2-40B4-BE49-F238E27FC236}">
              <a16:creationId xmlns:a16="http://schemas.microsoft.com/office/drawing/2014/main" id="{8057B4CF-DD3D-46AB-AD59-B5BFCAA6A4D7}"/>
            </a:ext>
          </a:extLst>
        </xdr:cNvPr>
        <xdr:cNvSpPr txBox="1"/>
      </xdr:nvSpPr>
      <xdr:spPr>
        <a:xfrm>
          <a:off x="19985990" y="10124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28753</xdr:rowOff>
    </xdr:from>
    <xdr:to>
      <xdr:col>116</xdr:col>
      <xdr:colOff>114300</xdr:colOff>
      <xdr:row>59</xdr:row>
      <xdr:rowOff>130353</xdr:rowOff>
    </xdr:to>
    <xdr:sp macro="" textlink="">
      <xdr:nvSpPr>
        <xdr:cNvPr id="591" name="フローチャート: 判断 590">
          <a:extLst>
            <a:ext uri="{FF2B5EF4-FFF2-40B4-BE49-F238E27FC236}">
              <a16:creationId xmlns:a16="http://schemas.microsoft.com/office/drawing/2014/main" id="{B0F9BD5B-8869-4DD8-93C0-C3D2FCAA8B10}"/>
            </a:ext>
          </a:extLst>
        </xdr:cNvPr>
        <xdr:cNvSpPr/>
      </xdr:nvSpPr>
      <xdr:spPr>
        <a:xfrm>
          <a:off x="19904710" y="1014239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46127</xdr:rowOff>
    </xdr:from>
    <xdr:to>
      <xdr:col>112</xdr:col>
      <xdr:colOff>38100</xdr:colOff>
      <xdr:row>59</xdr:row>
      <xdr:rowOff>147727</xdr:rowOff>
    </xdr:to>
    <xdr:sp macro="" textlink="">
      <xdr:nvSpPr>
        <xdr:cNvPr id="592" name="フローチャート: 判断 591">
          <a:extLst>
            <a:ext uri="{FF2B5EF4-FFF2-40B4-BE49-F238E27FC236}">
              <a16:creationId xmlns:a16="http://schemas.microsoft.com/office/drawing/2014/main" id="{E885E283-9F04-4A93-8B1C-D826EB28A75D}"/>
            </a:ext>
          </a:extLst>
        </xdr:cNvPr>
        <xdr:cNvSpPr/>
      </xdr:nvSpPr>
      <xdr:spPr>
        <a:xfrm>
          <a:off x="19161760" y="101635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48413</xdr:rowOff>
    </xdr:from>
    <xdr:to>
      <xdr:col>107</xdr:col>
      <xdr:colOff>101600</xdr:colOff>
      <xdr:row>59</xdr:row>
      <xdr:rowOff>150013</xdr:rowOff>
    </xdr:to>
    <xdr:sp macro="" textlink="">
      <xdr:nvSpPr>
        <xdr:cNvPr id="593" name="フローチャート: 判断 592">
          <a:extLst>
            <a:ext uri="{FF2B5EF4-FFF2-40B4-BE49-F238E27FC236}">
              <a16:creationId xmlns:a16="http://schemas.microsoft.com/office/drawing/2014/main" id="{F06ED15D-530D-4862-A526-6EF08768233B}"/>
            </a:ext>
          </a:extLst>
        </xdr:cNvPr>
        <xdr:cNvSpPr/>
      </xdr:nvSpPr>
      <xdr:spPr>
        <a:xfrm>
          <a:off x="18345150" y="1016586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70358</xdr:rowOff>
    </xdr:from>
    <xdr:to>
      <xdr:col>102</xdr:col>
      <xdr:colOff>165100</xdr:colOff>
      <xdr:row>60</xdr:row>
      <xdr:rowOff>508</xdr:rowOff>
    </xdr:to>
    <xdr:sp macro="" textlink="">
      <xdr:nvSpPr>
        <xdr:cNvPr id="594" name="フローチャート: 判断 593">
          <a:extLst>
            <a:ext uri="{FF2B5EF4-FFF2-40B4-BE49-F238E27FC236}">
              <a16:creationId xmlns:a16="http://schemas.microsoft.com/office/drawing/2014/main" id="{4758463D-5B9F-47BE-8C60-1D4A9F58E5E2}"/>
            </a:ext>
          </a:extLst>
        </xdr:cNvPr>
        <xdr:cNvSpPr/>
      </xdr:nvSpPr>
      <xdr:spPr>
        <a:xfrm>
          <a:off x="17547590" y="1018400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78130</xdr:rowOff>
    </xdr:from>
    <xdr:to>
      <xdr:col>98</xdr:col>
      <xdr:colOff>38100</xdr:colOff>
      <xdr:row>60</xdr:row>
      <xdr:rowOff>8280</xdr:rowOff>
    </xdr:to>
    <xdr:sp macro="" textlink="">
      <xdr:nvSpPr>
        <xdr:cNvPr id="595" name="フローチャート: 判断 594">
          <a:extLst>
            <a:ext uri="{FF2B5EF4-FFF2-40B4-BE49-F238E27FC236}">
              <a16:creationId xmlns:a16="http://schemas.microsoft.com/office/drawing/2014/main" id="{C0D6598D-6448-4787-A1B0-7BBBAD6ABBF8}"/>
            </a:ext>
          </a:extLst>
        </xdr:cNvPr>
        <xdr:cNvSpPr/>
      </xdr:nvSpPr>
      <xdr:spPr>
        <a:xfrm>
          <a:off x="16761460" y="10193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8128424D-1A77-4F8A-B7BC-CFDBBFAC8B9D}"/>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9C7214F9-CE92-41C7-B4F6-A8EE99655E8E}"/>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5EE851CF-F8BD-4811-A6EF-A3FAD849614E}"/>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9B80ABE7-9860-4764-AEAD-7C29A55B85DD}"/>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DAFE697C-7FDB-4261-9BFE-634F2037A46A}"/>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90932</xdr:rowOff>
    </xdr:from>
    <xdr:to>
      <xdr:col>116</xdr:col>
      <xdr:colOff>114300</xdr:colOff>
      <xdr:row>59</xdr:row>
      <xdr:rowOff>21082</xdr:rowOff>
    </xdr:to>
    <xdr:sp macro="" textlink="">
      <xdr:nvSpPr>
        <xdr:cNvPr id="601" name="楕円 600">
          <a:extLst>
            <a:ext uri="{FF2B5EF4-FFF2-40B4-BE49-F238E27FC236}">
              <a16:creationId xmlns:a16="http://schemas.microsoft.com/office/drawing/2014/main" id="{C91C248F-1CE3-4D4A-BCC5-EED8875F0F42}"/>
            </a:ext>
          </a:extLst>
        </xdr:cNvPr>
        <xdr:cNvSpPr/>
      </xdr:nvSpPr>
      <xdr:spPr>
        <a:xfrm>
          <a:off x="19904710" y="1003884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113809</xdr:rowOff>
    </xdr:from>
    <xdr:ext cx="469744" cy="259045"/>
    <xdr:sp macro="" textlink="">
      <xdr:nvSpPr>
        <xdr:cNvPr id="602" name="【学校施設】&#10;一人当たり面積該当値テキスト">
          <a:extLst>
            <a:ext uri="{FF2B5EF4-FFF2-40B4-BE49-F238E27FC236}">
              <a16:creationId xmlns:a16="http://schemas.microsoft.com/office/drawing/2014/main" id="{C676F9FD-ABF8-46C9-8EE8-85CAA5442ECD}"/>
            </a:ext>
          </a:extLst>
        </xdr:cNvPr>
        <xdr:cNvSpPr txBox="1"/>
      </xdr:nvSpPr>
      <xdr:spPr>
        <a:xfrm>
          <a:off x="19985990" y="988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94132</xdr:rowOff>
    </xdr:from>
    <xdr:to>
      <xdr:col>112</xdr:col>
      <xdr:colOff>38100</xdr:colOff>
      <xdr:row>59</xdr:row>
      <xdr:rowOff>24282</xdr:rowOff>
    </xdr:to>
    <xdr:sp macro="" textlink="">
      <xdr:nvSpPr>
        <xdr:cNvPr id="603" name="楕円 602">
          <a:extLst>
            <a:ext uri="{FF2B5EF4-FFF2-40B4-BE49-F238E27FC236}">
              <a16:creationId xmlns:a16="http://schemas.microsoft.com/office/drawing/2014/main" id="{DFD11BB0-59AF-40D3-92D2-44E30D3BCBA4}"/>
            </a:ext>
          </a:extLst>
        </xdr:cNvPr>
        <xdr:cNvSpPr/>
      </xdr:nvSpPr>
      <xdr:spPr>
        <a:xfrm>
          <a:off x="19161760" y="1004204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141732</xdr:rowOff>
    </xdr:from>
    <xdr:to>
      <xdr:col>116</xdr:col>
      <xdr:colOff>63500</xdr:colOff>
      <xdr:row>58</xdr:row>
      <xdr:rowOff>144932</xdr:rowOff>
    </xdr:to>
    <xdr:cxnSp macro="">
      <xdr:nvCxnSpPr>
        <xdr:cNvPr id="604" name="直線コネクタ 603">
          <a:extLst>
            <a:ext uri="{FF2B5EF4-FFF2-40B4-BE49-F238E27FC236}">
              <a16:creationId xmlns:a16="http://schemas.microsoft.com/office/drawing/2014/main" id="{EB2AF5AF-69B9-499A-9A65-6F0D9D754AEA}"/>
            </a:ext>
          </a:extLst>
        </xdr:cNvPr>
        <xdr:cNvCxnSpPr/>
      </xdr:nvCxnSpPr>
      <xdr:spPr>
        <a:xfrm flipV="1">
          <a:off x="19204940" y="10083927"/>
          <a:ext cx="74295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92761</xdr:rowOff>
    </xdr:from>
    <xdr:to>
      <xdr:col>107</xdr:col>
      <xdr:colOff>101600</xdr:colOff>
      <xdr:row>59</xdr:row>
      <xdr:rowOff>22911</xdr:rowOff>
    </xdr:to>
    <xdr:sp macro="" textlink="">
      <xdr:nvSpPr>
        <xdr:cNvPr id="605" name="楕円 604">
          <a:extLst>
            <a:ext uri="{FF2B5EF4-FFF2-40B4-BE49-F238E27FC236}">
              <a16:creationId xmlns:a16="http://schemas.microsoft.com/office/drawing/2014/main" id="{B15FE5B8-B3A8-4EDE-AEBB-773F85DF2831}"/>
            </a:ext>
          </a:extLst>
        </xdr:cNvPr>
        <xdr:cNvSpPr/>
      </xdr:nvSpPr>
      <xdr:spPr>
        <a:xfrm>
          <a:off x="18345150" y="1004067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143561</xdr:rowOff>
    </xdr:from>
    <xdr:to>
      <xdr:col>111</xdr:col>
      <xdr:colOff>177800</xdr:colOff>
      <xdr:row>58</xdr:row>
      <xdr:rowOff>144932</xdr:rowOff>
    </xdr:to>
    <xdr:cxnSp macro="">
      <xdr:nvCxnSpPr>
        <xdr:cNvPr id="606" name="直線コネクタ 605">
          <a:extLst>
            <a:ext uri="{FF2B5EF4-FFF2-40B4-BE49-F238E27FC236}">
              <a16:creationId xmlns:a16="http://schemas.microsoft.com/office/drawing/2014/main" id="{B63A1C26-B70B-41C8-A398-1123080C8891}"/>
            </a:ext>
          </a:extLst>
        </xdr:cNvPr>
        <xdr:cNvCxnSpPr/>
      </xdr:nvCxnSpPr>
      <xdr:spPr>
        <a:xfrm>
          <a:off x="18399760" y="10085756"/>
          <a:ext cx="80518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103277</xdr:rowOff>
    </xdr:from>
    <xdr:to>
      <xdr:col>102</xdr:col>
      <xdr:colOff>165100</xdr:colOff>
      <xdr:row>59</xdr:row>
      <xdr:rowOff>33427</xdr:rowOff>
    </xdr:to>
    <xdr:sp macro="" textlink="">
      <xdr:nvSpPr>
        <xdr:cNvPr id="607" name="楕円 606">
          <a:extLst>
            <a:ext uri="{FF2B5EF4-FFF2-40B4-BE49-F238E27FC236}">
              <a16:creationId xmlns:a16="http://schemas.microsoft.com/office/drawing/2014/main" id="{8E3DC746-57E1-4341-9A58-0D0EDF1DAAC3}"/>
            </a:ext>
          </a:extLst>
        </xdr:cNvPr>
        <xdr:cNvSpPr/>
      </xdr:nvSpPr>
      <xdr:spPr>
        <a:xfrm>
          <a:off x="17547590" y="10045472"/>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143561</xdr:rowOff>
    </xdr:from>
    <xdr:to>
      <xdr:col>107</xdr:col>
      <xdr:colOff>50800</xdr:colOff>
      <xdr:row>58</xdr:row>
      <xdr:rowOff>154077</xdr:rowOff>
    </xdr:to>
    <xdr:cxnSp macro="">
      <xdr:nvCxnSpPr>
        <xdr:cNvPr id="608" name="直線コネクタ 607">
          <a:extLst>
            <a:ext uri="{FF2B5EF4-FFF2-40B4-BE49-F238E27FC236}">
              <a16:creationId xmlns:a16="http://schemas.microsoft.com/office/drawing/2014/main" id="{B97D9460-0CEF-4FB8-8E06-2474A7C06E30}"/>
            </a:ext>
          </a:extLst>
        </xdr:cNvPr>
        <xdr:cNvCxnSpPr/>
      </xdr:nvCxnSpPr>
      <xdr:spPr>
        <a:xfrm flipV="1">
          <a:off x="17602200" y="10085756"/>
          <a:ext cx="79756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15951</xdr:rowOff>
    </xdr:from>
    <xdr:to>
      <xdr:col>98</xdr:col>
      <xdr:colOff>38100</xdr:colOff>
      <xdr:row>62</xdr:row>
      <xdr:rowOff>117551</xdr:rowOff>
    </xdr:to>
    <xdr:sp macro="" textlink="">
      <xdr:nvSpPr>
        <xdr:cNvPr id="609" name="楕円 608">
          <a:extLst>
            <a:ext uri="{FF2B5EF4-FFF2-40B4-BE49-F238E27FC236}">
              <a16:creationId xmlns:a16="http://schemas.microsoft.com/office/drawing/2014/main" id="{60A74D15-A190-4014-9A18-2ADC7145C7C7}"/>
            </a:ext>
          </a:extLst>
        </xdr:cNvPr>
        <xdr:cNvSpPr/>
      </xdr:nvSpPr>
      <xdr:spPr>
        <a:xfrm>
          <a:off x="16761460" y="106496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154077</xdr:rowOff>
    </xdr:from>
    <xdr:to>
      <xdr:col>102</xdr:col>
      <xdr:colOff>114300</xdr:colOff>
      <xdr:row>62</xdr:row>
      <xdr:rowOff>66751</xdr:rowOff>
    </xdr:to>
    <xdr:cxnSp macro="">
      <xdr:nvCxnSpPr>
        <xdr:cNvPr id="610" name="直線コネクタ 609">
          <a:extLst>
            <a:ext uri="{FF2B5EF4-FFF2-40B4-BE49-F238E27FC236}">
              <a16:creationId xmlns:a16="http://schemas.microsoft.com/office/drawing/2014/main" id="{256B9258-9F2D-4887-86A2-4140DC304AC4}"/>
            </a:ext>
          </a:extLst>
        </xdr:cNvPr>
        <xdr:cNvCxnSpPr/>
      </xdr:nvCxnSpPr>
      <xdr:spPr>
        <a:xfrm flipV="1">
          <a:off x="16804640" y="10098177"/>
          <a:ext cx="797560" cy="59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138854</xdr:rowOff>
    </xdr:from>
    <xdr:ext cx="469744" cy="259045"/>
    <xdr:sp macro="" textlink="">
      <xdr:nvSpPr>
        <xdr:cNvPr id="611" name="n_1aveValue【学校施設】&#10;一人当たり面積">
          <a:extLst>
            <a:ext uri="{FF2B5EF4-FFF2-40B4-BE49-F238E27FC236}">
              <a16:creationId xmlns:a16="http://schemas.microsoft.com/office/drawing/2014/main" id="{7CBB1399-1536-48E9-8565-F259E26E2D14}"/>
            </a:ext>
          </a:extLst>
        </xdr:cNvPr>
        <xdr:cNvSpPr txBox="1"/>
      </xdr:nvSpPr>
      <xdr:spPr>
        <a:xfrm>
          <a:off x="18982132" y="1025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141140</xdr:rowOff>
    </xdr:from>
    <xdr:ext cx="469744" cy="259045"/>
    <xdr:sp macro="" textlink="">
      <xdr:nvSpPr>
        <xdr:cNvPr id="612" name="n_2aveValue【学校施設】&#10;一人当たり面積">
          <a:extLst>
            <a:ext uri="{FF2B5EF4-FFF2-40B4-BE49-F238E27FC236}">
              <a16:creationId xmlns:a16="http://schemas.microsoft.com/office/drawing/2014/main" id="{F1F88F5E-ADD4-4B49-B035-A94032C57BD6}"/>
            </a:ext>
          </a:extLst>
        </xdr:cNvPr>
        <xdr:cNvSpPr txBox="1"/>
      </xdr:nvSpPr>
      <xdr:spPr>
        <a:xfrm>
          <a:off x="18182032" y="1025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163085</xdr:rowOff>
    </xdr:from>
    <xdr:ext cx="469744" cy="259045"/>
    <xdr:sp macro="" textlink="">
      <xdr:nvSpPr>
        <xdr:cNvPr id="613" name="n_3aveValue【学校施設】&#10;一人当たり面積">
          <a:extLst>
            <a:ext uri="{FF2B5EF4-FFF2-40B4-BE49-F238E27FC236}">
              <a16:creationId xmlns:a16="http://schemas.microsoft.com/office/drawing/2014/main" id="{C5C6A6D7-24F9-4751-A6CD-485D996A2D33}"/>
            </a:ext>
          </a:extLst>
        </xdr:cNvPr>
        <xdr:cNvSpPr txBox="1"/>
      </xdr:nvSpPr>
      <xdr:spPr>
        <a:xfrm>
          <a:off x="17384472" y="1028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24807</xdr:rowOff>
    </xdr:from>
    <xdr:ext cx="469744" cy="259045"/>
    <xdr:sp macro="" textlink="">
      <xdr:nvSpPr>
        <xdr:cNvPr id="614" name="n_4aveValue【学校施設】&#10;一人当たり面積">
          <a:extLst>
            <a:ext uri="{FF2B5EF4-FFF2-40B4-BE49-F238E27FC236}">
              <a16:creationId xmlns:a16="http://schemas.microsoft.com/office/drawing/2014/main" id="{04C0D5D2-0AC4-4781-8BAE-E6A97B7DFF97}"/>
            </a:ext>
          </a:extLst>
        </xdr:cNvPr>
        <xdr:cNvSpPr txBox="1"/>
      </xdr:nvSpPr>
      <xdr:spPr>
        <a:xfrm>
          <a:off x="16588817" y="996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40809</xdr:rowOff>
    </xdr:from>
    <xdr:ext cx="469744" cy="259045"/>
    <xdr:sp macro="" textlink="">
      <xdr:nvSpPr>
        <xdr:cNvPr id="615" name="n_1mainValue【学校施設】&#10;一人当たり面積">
          <a:extLst>
            <a:ext uri="{FF2B5EF4-FFF2-40B4-BE49-F238E27FC236}">
              <a16:creationId xmlns:a16="http://schemas.microsoft.com/office/drawing/2014/main" id="{AEF33FC5-FEF2-40A2-AB6F-82D688451582}"/>
            </a:ext>
          </a:extLst>
        </xdr:cNvPr>
        <xdr:cNvSpPr txBox="1"/>
      </xdr:nvSpPr>
      <xdr:spPr>
        <a:xfrm>
          <a:off x="18982132" y="981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39438</xdr:rowOff>
    </xdr:from>
    <xdr:ext cx="469744" cy="259045"/>
    <xdr:sp macro="" textlink="">
      <xdr:nvSpPr>
        <xdr:cNvPr id="616" name="n_2mainValue【学校施設】&#10;一人当たり面積">
          <a:extLst>
            <a:ext uri="{FF2B5EF4-FFF2-40B4-BE49-F238E27FC236}">
              <a16:creationId xmlns:a16="http://schemas.microsoft.com/office/drawing/2014/main" id="{25B7A42F-C8D8-40C9-B61D-A72FFCA54018}"/>
            </a:ext>
          </a:extLst>
        </xdr:cNvPr>
        <xdr:cNvSpPr txBox="1"/>
      </xdr:nvSpPr>
      <xdr:spPr>
        <a:xfrm>
          <a:off x="18182032" y="981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49954</xdr:rowOff>
    </xdr:from>
    <xdr:ext cx="469744" cy="259045"/>
    <xdr:sp macro="" textlink="">
      <xdr:nvSpPr>
        <xdr:cNvPr id="617" name="n_3mainValue【学校施設】&#10;一人当たり面積">
          <a:extLst>
            <a:ext uri="{FF2B5EF4-FFF2-40B4-BE49-F238E27FC236}">
              <a16:creationId xmlns:a16="http://schemas.microsoft.com/office/drawing/2014/main" id="{0C584742-0878-41B6-983E-7D729E96D985}"/>
            </a:ext>
          </a:extLst>
        </xdr:cNvPr>
        <xdr:cNvSpPr txBox="1"/>
      </xdr:nvSpPr>
      <xdr:spPr>
        <a:xfrm>
          <a:off x="17384472" y="982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108678</xdr:rowOff>
    </xdr:from>
    <xdr:ext cx="469744" cy="259045"/>
    <xdr:sp macro="" textlink="">
      <xdr:nvSpPr>
        <xdr:cNvPr id="618" name="n_4mainValue【学校施設】&#10;一人当たり面積">
          <a:extLst>
            <a:ext uri="{FF2B5EF4-FFF2-40B4-BE49-F238E27FC236}">
              <a16:creationId xmlns:a16="http://schemas.microsoft.com/office/drawing/2014/main" id="{A550B6FA-3949-45D0-AAD8-E8CC80D0DC91}"/>
            </a:ext>
          </a:extLst>
        </xdr:cNvPr>
        <xdr:cNvSpPr txBox="1"/>
      </xdr:nvSpPr>
      <xdr:spPr>
        <a:xfrm>
          <a:off x="16588817" y="1073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6DA5051F-5B86-44B1-A4BE-409478CAFAE2}"/>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FB3A0F1D-6BD2-4CE2-8E71-B3A17E32906F}"/>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84FC7FFE-1D18-4747-BEAC-878B876B85BC}"/>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5BC866C6-6188-4B70-8731-44B76BECBF29}"/>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DD8D217D-0F20-499D-A657-F7853B3D3B9E}"/>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B5650FFE-B41D-418F-8CF4-7077D4DA4141}"/>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A0767DBD-BD24-464D-BBAF-4065E66DDEE8}"/>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FD2FCF52-14BE-47BF-B555-78553457DF11}"/>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DB1F1496-C736-4F45-AEBC-C8BE18282BB9}"/>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47F2030A-B680-48A4-94B3-B8A4C293985E}"/>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a16="http://schemas.microsoft.com/office/drawing/2014/main" id="{7C5C5EA9-7A7F-452A-A7FF-FA6A9A3B5A79}"/>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a:extLst>
            <a:ext uri="{FF2B5EF4-FFF2-40B4-BE49-F238E27FC236}">
              <a16:creationId xmlns:a16="http://schemas.microsoft.com/office/drawing/2014/main" id="{FE5D58CA-C1C0-4602-ADA1-988F2B495108}"/>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a:extLst>
            <a:ext uri="{FF2B5EF4-FFF2-40B4-BE49-F238E27FC236}">
              <a16:creationId xmlns:a16="http://schemas.microsoft.com/office/drawing/2014/main" id="{5BE2379D-90F5-47B1-AD05-5D7DA6BF5C97}"/>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a:extLst>
            <a:ext uri="{FF2B5EF4-FFF2-40B4-BE49-F238E27FC236}">
              <a16:creationId xmlns:a16="http://schemas.microsoft.com/office/drawing/2014/main" id="{34054091-5759-409D-8B5D-253E142059C0}"/>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a:extLst>
            <a:ext uri="{FF2B5EF4-FFF2-40B4-BE49-F238E27FC236}">
              <a16:creationId xmlns:a16="http://schemas.microsoft.com/office/drawing/2014/main" id="{D482E261-44F0-4346-9FFD-1ABB582E5E42}"/>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a:extLst>
            <a:ext uri="{FF2B5EF4-FFF2-40B4-BE49-F238E27FC236}">
              <a16:creationId xmlns:a16="http://schemas.microsoft.com/office/drawing/2014/main" id="{769C5272-AB58-4246-94C0-58206A08D6C4}"/>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a:extLst>
            <a:ext uri="{FF2B5EF4-FFF2-40B4-BE49-F238E27FC236}">
              <a16:creationId xmlns:a16="http://schemas.microsoft.com/office/drawing/2014/main" id="{08D06AC7-CEA4-40BB-9CF2-34F359814FD8}"/>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a:extLst>
            <a:ext uri="{FF2B5EF4-FFF2-40B4-BE49-F238E27FC236}">
              <a16:creationId xmlns:a16="http://schemas.microsoft.com/office/drawing/2014/main" id="{94F75E1E-D06C-4329-AF5B-3AFBDA9AF591}"/>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a:extLst>
            <a:ext uri="{FF2B5EF4-FFF2-40B4-BE49-F238E27FC236}">
              <a16:creationId xmlns:a16="http://schemas.microsoft.com/office/drawing/2014/main" id="{788FD006-2BA3-432A-8F93-0F9ECB2F9D98}"/>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a:extLst>
            <a:ext uri="{FF2B5EF4-FFF2-40B4-BE49-F238E27FC236}">
              <a16:creationId xmlns:a16="http://schemas.microsoft.com/office/drawing/2014/main" id="{B2D4135C-2FA2-454F-96A2-ABACD64120DE}"/>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a:extLst>
            <a:ext uri="{FF2B5EF4-FFF2-40B4-BE49-F238E27FC236}">
              <a16:creationId xmlns:a16="http://schemas.microsoft.com/office/drawing/2014/main" id="{59C51C89-C307-474E-821C-BB4C7896C7F7}"/>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7CD31AE8-3F8D-4BFF-9BA4-69FF41A52C15}"/>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a:extLst>
            <a:ext uri="{FF2B5EF4-FFF2-40B4-BE49-F238E27FC236}">
              <a16:creationId xmlns:a16="http://schemas.microsoft.com/office/drawing/2014/main" id="{920B8CB1-9BA3-45D5-AAFD-CC6D71B752DE}"/>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A19A32BA-92BA-4067-AB20-B8B3243F385D}"/>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3" name="直線コネクタ 642">
          <a:extLst>
            <a:ext uri="{FF2B5EF4-FFF2-40B4-BE49-F238E27FC236}">
              <a16:creationId xmlns:a16="http://schemas.microsoft.com/office/drawing/2014/main" id="{DB335EB2-19C3-48FF-AD69-184BFD79BAF2}"/>
            </a:ext>
          </a:extLst>
        </xdr:cNvPr>
        <xdr:cNvCxnSpPr/>
      </xdr:nvCxnSpPr>
      <xdr:spPr>
        <a:xfrm flipV="1">
          <a:off x="14703424" y="1336929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児童館】&#10;有形固定資産減価償却率最小値テキスト">
          <a:extLst>
            <a:ext uri="{FF2B5EF4-FFF2-40B4-BE49-F238E27FC236}">
              <a16:creationId xmlns:a16="http://schemas.microsoft.com/office/drawing/2014/main" id="{16109C60-0D4E-4BC5-9CA3-303BBDE80D07}"/>
            </a:ext>
          </a:extLst>
        </xdr:cNvPr>
        <xdr:cNvSpPr txBox="1"/>
      </xdr:nvSpPr>
      <xdr:spPr>
        <a:xfrm>
          <a:off x="1474216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a:extLst>
            <a:ext uri="{FF2B5EF4-FFF2-40B4-BE49-F238E27FC236}">
              <a16:creationId xmlns:a16="http://schemas.microsoft.com/office/drawing/2014/main" id="{8ED469C2-F47A-4D58-BB3E-CD7421091A1B}"/>
            </a:ext>
          </a:extLst>
        </xdr:cNvPr>
        <xdr:cNvCxnSpPr/>
      </xdr:nvCxnSpPr>
      <xdr:spPr>
        <a:xfrm>
          <a:off x="1461135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6" name="【児童館】&#10;有形固定資産減価償却率最大値テキスト">
          <a:extLst>
            <a:ext uri="{FF2B5EF4-FFF2-40B4-BE49-F238E27FC236}">
              <a16:creationId xmlns:a16="http://schemas.microsoft.com/office/drawing/2014/main" id="{211948EF-8DE6-4606-87A3-79FB0C552A57}"/>
            </a:ext>
          </a:extLst>
        </xdr:cNvPr>
        <xdr:cNvSpPr txBox="1"/>
      </xdr:nvSpPr>
      <xdr:spPr>
        <a:xfrm>
          <a:off x="1474216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47" name="直線コネクタ 646">
          <a:extLst>
            <a:ext uri="{FF2B5EF4-FFF2-40B4-BE49-F238E27FC236}">
              <a16:creationId xmlns:a16="http://schemas.microsoft.com/office/drawing/2014/main" id="{47112F37-B2A7-4D58-9DBB-7A1E504DF217}"/>
            </a:ext>
          </a:extLst>
        </xdr:cNvPr>
        <xdr:cNvCxnSpPr/>
      </xdr:nvCxnSpPr>
      <xdr:spPr>
        <a:xfrm>
          <a:off x="14611350" y="13369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48" name="【児童館】&#10;有形固定資産減価償却率平均値テキスト">
          <a:extLst>
            <a:ext uri="{FF2B5EF4-FFF2-40B4-BE49-F238E27FC236}">
              <a16:creationId xmlns:a16="http://schemas.microsoft.com/office/drawing/2014/main" id="{7139B2F1-A878-4C94-B92F-9A4912826E72}"/>
            </a:ext>
          </a:extLst>
        </xdr:cNvPr>
        <xdr:cNvSpPr txBox="1"/>
      </xdr:nvSpPr>
      <xdr:spPr>
        <a:xfrm>
          <a:off x="1474216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49" name="フローチャート: 判断 648">
          <a:extLst>
            <a:ext uri="{FF2B5EF4-FFF2-40B4-BE49-F238E27FC236}">
              <a16:creationId xmlns:a16="http://schemas.microsoft.com/office/drawing/2014/main" id="{5BEC5874-D0B4-4E0A-BED1-03CF18BAF850}"/>
            </a:ext>
          </a:extLst>
        </xdr:cNvPr>
        <xdr:cNvSpPr/>
      </xdr:nvSpPr>
      <xdr:spPr>
        <a:xfrm>
          <a:off x="14649450" y="142176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0" name="フローチャート: 判断 649">
          <a:extLst>
            <a:ext uri="{FF2B5EF4-FFF2-40B4-BE49-F238E27FC236}">
              <a16:creationId xmlns:a16="http://schemas.microsoft.com/office/drawing/2014/main" id="{405C7298-E3DF-4CCA-A546-31733AD15469}"/>
            </a:ext>
          </a:extLst>
        </xdr:cNvPr>
        <xdr:cNvSpPr/>
      </xdr:nvSpPr>
      <xdr:spPr>
        <a:xfrm>
          <a:off x="13887450" y="141738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1" name="フローチャート: 判断 650">
          <a:extLst>
            <a:ext uri="{FF2B5EF4-FFF2-40B4-BE49-F238E27FC236}">
              <a16:creationId xmlns:a16="http://schemas.microsoft.com/office/drawing/2014/main" id="{67C059FB-6A83-4DF7-B5CF-44F53E374194}"/>
            </a:ext>
          </a:extLst>
        </xdr:cNvPr>
        <xdr:cNvSpPr/>
      </xdr:nvSpPr>
      <xdr:spPr>
        <a:xfrm>
          <a:off x="13089890" y="1412240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2" name="フローチャート: 判断 651">
          <a:extLst>
            <a:ext uri="{FF2B5EF4-FFF2-40B4-BE49-F238E27FC236}">
              <a16:creationId xmlns:a16="http://schemas.microsoft.com/office/drawing/2014/main" id="{4CDF266B-0EFE-4B67-B62A-0359F3684EC4}"/>
            </a:ext>
          </a:extLst>
        </xdr:cNvPr>
        <xdr:cNvSpPr/>
      </xdr:nvSpPr>
      <xdr:spPr>
        <a:xfrm>
          <a:off x="12303760" y="141052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3" name="フローチャート: 判断 652">
          <a:extLst>
            <a:ext uri="{FF2B5EF4-FFF2-40B4-BE49-F238E27FC236}">
              <a16:creationId xmlns:a16="http://schemas.microsoft.com/office/drawing/2014/main" id="{60054158-6B7B-4C1D-A385-411EC2C77D63}"/>
            </a:ext>
          </a:extLst>
        </xdr:cNvPr>
        <xdr:cNvSpPr/>
      </xdr:nvSpPr>
      <xdr:spPr>
        <a:xfrm>
          <a:off x="11487150" y="1408810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B84E289C-26AA-4EE8-95A5-5B279ED867C1}"/>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6697B5E7-E36C-474D-BE39-604C16BFBC9D}"/>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AD67F67D-AFB0-438F-B394-FED3E4209C7F}"/>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397F2E95-96EA-47E3-87FE-1B309043FC51}"/>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2A7FBAB8-2258-469E-B812-B956D3014537}"/>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88264</xdr:rowOff>
    </xdr:from>
    <xdr:to>
      <xdr:col>85</xdr:col>
      <xdr:colOff>177800</xdr:colOff>
      <xdr:row>85</xdr:row>
      <xdr:rowOff>18414</xdr:rowOff>
    </xdr:to>
    <xdr:sp macro="" textlink="">
      <xdr:nvSpPr>
        <xdr:cNvPr id="659" name="楕円 658">
          <a:extLst>
            <a:ext uri="{FF2B5EF4-FFF2-40B4-BE49-F238E27FC236}">
              <a16:creationId xmlns:a16="http://schemas.microsoft.com/office/drawing/2014/main" id="{699D7333-1D7D-4D0D-A96F-AE238E270A16}"/>
            </a:ext>
          </a:extLst>
        </xdr:cNvPr>
        <xdr:cNvSpPr/>
      </xdr:nvSpPr>
      <xdr:spPr>
        <a:xfrm>
          <a:off x="14649450" y="1449387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66691</xdr:rowOff>
    </xdr:from>
    <xdr:ext cx="405111" cy="259045"/>
    <xdr:sp macro="" textlink="">
      <xdr:nvSpPr>
        <xdr:cNvPr id="660" name="【児童館】&#10;有形固定資産減価償却率該当値テキスト">
          <a:extLst>
            <a:ext uri="{FF2B5EF4-FFF2-40B4-BE49-F238E27FC236}">
              <a16:creationId xmlns:a16="http://schemas.microsoft.com/office/drawing/2014/main" id="{9754E062-1379-4FAE-977C-E67F2DC9ACA5}"/>
            </a:ext>
          </a:extLst>
        </xdr:cNvPr>
        <xdr:cNvSpPr txBox="1"/>
      </xdr:nvSpPr>
      <xdr:spPr>
        <a:xfrm>
          <a:off x="14742160" y="14466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92075</xdr:rowOff>
    </xdr:from>
    <xdr:to>
      <xdr:col>81</xdr:col>
      <xdr:colOff>101600</xdr:colOff>
      <xdr:row>85</xdr:row>
      <xdr:rowOff>22225</xdr:rowOff>
    </xdr:to>
    <xdr:sp macro="" textlink="">
      <xdr:nvSpPr>
        <xdr:cNvPr id="661" name="楕円 660">
          <a:extLst>
            <a:ext uri="{FF2B5EF4-FFF2-40B4-BE49-F238E27FC236}">
              <a16:creationId xmlns:a16="http://schemas.microsoft.com/office/drawing/2014/main" id="{E121B9CF-4D19-4A9E-9C3D-0CD5C0B0F399}"/>
            </a:ext>
          </a:extLst>
        </xdr:cNvPr>
        <xdr:cNvSpPr/>
      </xdr:nvSpPr>
      <xdr:spPr>
        <a:xfrm>
          <a:off x="13887450" y="144976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139064</xdr:rowOff>
    </xdr:from>
    <xdr:to>
      <xdr:col>85</xdr:col>
      <xdr:colOff>127000</xdr:colOff>
      <xdr:row>84</xdr:row>
      <xdr:rowOff>142875</xdr:rowOff>
    </xdr:to>
    <xdr:cxnSp macro="">
      <xdr:nvCxnSpPr>
        <xdr:cNvPr id="662" name="直線コネクタ 661">
          <a:extLst>
            <a:ext uri="{FF2B5EF4-FFF2-40B4-BE49-F238E27FC236}">
              <a16:creationId xmlns:a16="http://schemas.microsoft.com/office/drawing/2014/main" id="{D679492C-FAED-4A0D-802D-949103EAC7E1}"/>
            </a:ext>
          </a:extLst>
        </xdr:cNvPr>
        <xdr:cNvCxnSpPr/>
      </xdr:nvCxnSpPr>
      <xdr:spPr>
        <a:xfrm flipV="1">
          <a:off x="13942060" y="14537054"/>
          <a:ext cx="762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38736</xdr:rowOff>
    </xdr:from>
    <xdr:to>
      <xdr:col>76</xdr:col>
      <xdr:colOff>165100</xdr:colOff>
      <xdr:row>84</xdr:row>
      <xdr:rowOff>140336</xdr:rowOff>
    </xdr:to>
    <xdr:sp macro="" textlink="">
      <xdr:nvSpPr>
        <xdr:cNvPr id="663" name="楕円 662">
          <a:extLst>
            <a:ext uri="{FF2B5EF4-FFF2-40B4-BE49-F238E27FC236}">
              <a16:creationId xmlns:a16="http://schemas.microsoft.com/office/drawing/2014/main" id="{5A6E0AB2-3E21-48F2-BA2D-AA32D5FB1F5E}"/>
            </a:ext>
          </a:extLst>
        </xdr:cNvPr>
        <xdr:cNvSpPr/>
      </xdr:nvSpPr>
      <xdr:spPr>
        <a:xfrm>
          <a:off x="13089890" y="1444053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89536</xdr:rowOff>
    </xdr:from>
    <xdr:to>
      <xdr:col>81</xdr:col>
      <xdr:colOff>50800</xdr:colOff>
      <xdr:row>84</xdr:row>
      <xdr:rowOff>142875</xdr:rowOff>
    </xdr:to>
    <xdr:cxnSp macro="">
      <xdr:nvCxnSpPr>
        <xdr:cNvPr id="664" name="直線コネクタ 663">
          <a:extLst>
            <a:ext uri="{FF2B5EF4-FFF2-40B4-BE49-F238E27FC236}">
              <a16:creationId xmlns:a16="http://schemas.microsoft.com/office/drawing/2014/main" id="{B5BF96F8-8CF2-4325-BFE2-882F503948D6}"/>
            </a:ext>
          </a:extLst>
        </xdr:cNvPr>
        <xdr:cNvCxnSpPr/>
      </xdr:nvCxnSpPr>
      <xdr:spPr>
        <a:xfrm>
          <a:off x="13144500" y="14495146"/>
          <a:ext cx="79756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156845</xdr:rowOff>
    </xdr:from>
    <xdr:to>
      <xdr:col>72</xdr:col>
      <xdr:colOff>38100</xdr:colOff>
      <xdr:row>84</xdr:row>
      <xdr:rowOff>86995</xdr:rowOff>
    </xdr:to>
    <xdr:sp macro="" textlink="">
      <xdr:nvSpPr>
        <xdr:cNvPr id="665" name="楕円 664">
          <a:extLst>
            <a:ext uri="{FF2B5EF4-FFF2-40B4-BE49-F238E27FC236}">
              <a16:creationId xmlns:a16="http://schemas.microsoft.com/office/drawing/2014/main" id="{085C1E5D-C38B-4FAA-9B73-738EC4DED79D}"/>
            </a:ext>
          </a:extLst>
        </xdr:cNvPr>
        <xdr:cNvSpPr/>
      </xdr:nvSpPr>
      <xdr:spPr>
        <a:xfrm>
          <a:off x="12303760" y="14389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36195</xdr:rowOff>
    </xdr:from>
    <xdr:to>
      <xdr:col>76</xdr:col>
      <xdr:colOff>114300</xdr:colOff>
      <xdr:row>84</xdr:row>
      <xdr:rowOff>89536</xdr:rowOff>
    </xdr:to>
    <xdr:cxnSp macro="">
      <xdr:nvCxnSpPr>
        <xdr:cNvPr id="666" name="直線コネクタ 665">
          <a:extLst>
            <a:ext uri="{FF2B5EF4-FFF2-40B4-BE49-F238E27FC236}">
              <a16:creationId xmlns:a16="http://schemas.microsoft.com/office/drawing/2014/main" id="{FB8893C2-8344-43A8-BECF-D843C6AE6D63}"/>
            </a:ext>
          </a:extLst>
        </xdr:cNvPr>
        <xdr:cNvCxnSpPr/>
      </xdr:nvCxnSpPr>
      <xdr:spPr>
        <a:xfrm>
          <a:off x="12346940" y="14437995"/>
          <a:ext cx="79756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105411</xdr:rowOff>
    </xdr:from>
    <xdr:to>
      <xdr:col>67</xdr:col>
      <xdr:colOff>101600</xdr:colOff>
      <xdr:row>84</xdr:row>
      <xdr:rowOff>35561</xdr:rowOff>
    </xdr:to>
    <xdr:sp macro="" textlink="">
      <xdr:nvSpPr>
        <xdr:cNvPr id="667" name="楕円 666">
          <a:extLst>
            <a:ext uri="{FF2B5EF4-FFF2-40B4-BE49-F238E27FC236}">
              <a16:creationId xmlns:a16="http://schemas.microsoft.com/office/drawing/2014/main" id="{A682127B-17DE-42E2-84AA-2F50BDF89E61}"/>
            </a:ext>
          </a:extLst>
        </xdr:cNvPr>
        <xdr:cNvSpPr/>
      </xdr:nvSpPr>
      <xdr:spPr>
        <a:xfrm>
          <a:off x="11487150" y="1433385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156211</xdr:rowOff>
    </xdr:from>
    <xdr:to>
      <xdr:col>71</xdr:col>
      <xdr:colOff>177800</xdr:colOff>
      <xdr:row>84</xdr:row>
      <xdr:rowOff>36195</xdr:rowOff>
    </xdr:to>
    <xdr:cxnSp macro="">
      <xdr:nvCxnSpPr>
        <xdr:cNvPr id="668" name="直線コネクタ 667">
          <a:extLst>
            <a:ext uri="{FF2B5EF4-FFF2-40B4-BE49-F238E27FC236}">
              <a16:creationId xmlns:a16="http://schemas.microsoft.com/office/drawing/2014/main" id="{34FBB0C5-832A-4583-BF9D-5BDC27073CE1}"/>
            </a:ext>
          </a:extLst>
        </xdr:cNvPr>
        <xdr:cNvCxnSpPr/>
      </xdr:nvCxnSpPr>
      <xdr:spPr>
        <a:xfrm>
          <a:off x="11541760" y="14388466"/>
          <a:ext cx="805180" cy="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669" name="n_1aveValue【児童館】&#10;有形固定資産減価償却率">
          <a:extLst>
            <a:ext uri="{FF2B5EF4-FFF2-40B4-BE49-F238E27FC236}">
              <a16:creationId xmlns:a16="http://schemas.microsoft.com/office/drawing/2014/main" id="{F97A7A36-81E2-4892-BA68-D5A6565524C7}"/>
            </a:ext>
          </a:extLst>
        </xdr:cNvPr>
        <xdr:cNvSpPr txBox="1"/>
      </xdr:nvSpPr>
      <xdr:spPr>
        <a:xfrm>
          <a:off x="13738234" y="13945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0" name="n_2aveValue【児童館】&#10;有形固定資産減価償却率">
          <a:extLst>
            <a:ext uri="{FF2B5EF4-FFF2-40B4-BE49-F238E27FC236}">
              <a16:creationId xmlns:a16="http://schemas.microsoft.com/office/drawing/2014/main" id="{819B5343-5224-40D9-A88C-C8C2D5BF7D23}"/>
            </a:ext>
          </a:extLst>
        </xdr:cNvPr>
        <xdr:cNvSpPr txBox="1"/>
      </xdr:nvSpPr>
      <xdr:spPr>
        <a:xfrm>
          <a:off x="12957184" y="1390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71" name="n_3aveValue【児童館】&#10;有形固定資産減価償却率">
          <a:extLst>
            <a:ext uri="{FF2B5EF4-FFF2-40B4-BE49-F238E27FC236}">
              <a16:creationId xmlns:a16="http://schemas.microsoft.com/office/drawing/2014/main" id="{7875E853-6563-4751-893E-9B9C0AB8437A}"/>
            </a:ext>
          </a:extLst>
        </xdr:cNvPr>
        <xdr:cNvSpPr txBox="1"/>
      </xdr:nvSpPr>
      <xdr:spPr>
        <a:xfrm>
          <a:off x="1217105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72" name="n_4aveValue【児童館】&#10;有形固定資産減価償却率">
          <a:extLst>
            <a:ext uri="{FF2B5EF4-FFF2-40B4-BE49-F238E27FC236}">
              <a16:creationId xmlns:a16="http://schemas.microsoft.com/office/drawing/2014/main" id="{83B9F3F6-37F7-4B5E-A686-AB1276F7A3A2}"/>
            </a:ext>
          </a:extLst>
        </xdr:cNvPr>
        <xdr:cNvSpPr txBox="1"/>
      </xdr:nvSpPr>
      <xdr:spPr>
        <a:xfrm>
          <a:off x="113544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13352</xdr:rowOff>
    </xdr:from>
    <xdr:ext cx="405111" cy="259045"/>
    <xdr:sp macro="" textlink="">
      <xdr:nvSpPr>
        <xdr:cNvPr id="673" name="n_1mainValue【児童館】&#10;有形固定資産減価償却率">
          <a:extLst>
            <a:ext uri="{FF2B5EF4-FFF2-40B4-BE49-F238E27FC236}">
              <a16:creationId xmlns:a16="http://schemas.microsoft.com/office/drawing/2014/main" id="{F84128F8-F822-45B5-97EE-563D6224FD0B}"/>
            </a:ext>
          </a:extLst>
        </xdr:cNvPr>
        <xdr:cNvSpPr txBox="1"/>
      </xdr:nvSpPr>
      <xdr:spPr>
        <a:xfrm>
          <a:off x="13738234" y="1459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131463</xdr:rowOff>
    </xdr:from>
    <xdr:ext cx="405111" cy="259045"/>
    <xdr:sp macro="" textlink="">
      <xdr:nvSpPr>
        <xdr:cNvPr id="674" name="n_2mainValue【児童館】&#10;有形固定資産減価償却率">
          <a:extLst>
            <a:ext uri="{FF2B5EF4-FFF2-40B4-BE49-F238E27FC236}">
              <a16:creationId xmlns:a16="http://schemas.microsoft.com/office/drawing/2014/main" id="{6A767A92-69AE-4E17-8EC3-FC380A476010}"/>
            </a:ext>
          </a:extLst>
        </xdr:cNvPr>
        <xdr:cNvSpPr txBox="1"/>
      </xdr:nvSpPr>
      <xdr:spPr>
        <a:xfrm>
          <a:off x="12957184" y="1453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78122</xdr:rowOff>
    </xdr:from>
    <xdr:ext cx="405111" cy="259045"/>
    <xdr:sp macro="" textlink="">
      <xdr:nvSpPr>
        <xdr:cNvPr id="675" name="n_3mainValue【児童館】&#10;有形固定資産減価償却率">
          <a:extLst>
            <a:ext uri="{FF2B5EF4-FFF2-40B4-BE49-F238E27FC236}">
              <a16:creationId xmlns:a16="http://schemas.microsoft.com/office/drawing/2014/main" id="{A57BE910-B137-4B43-8F2F-6F09A3E5135E}"/>
            </a:ext>
          </a:extLst>
        </xdr:cNvPr>
        <xdr:cNvSpPr txBox="1"/>
      </xdr:nvSpPr>
      <xdr:spPr>
        <a:xfrm>
          <a:off x="1217105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26688</xdr:rowOff>
    </xdr:from>
    <xdr:ext cx="405111" cy="259045"/>
    <xdr:sp macro="" textlink="">
      <xdr:nvSpPr>
        <xdr:cNvPr id="676" name="n_4mainValue【児童館】&#10;有形固定資産減価償却率">
          <a:extLst>
            <a:ext uri="{FF2B5EF4-FFF2-40B4-BE49-F238E27FC236}">
              <a16:creationId xmlns:a16="http://schemas.microsoft.com/office/drawing/2014/main" id="{AB14080D-3AFE-4A1E-B64B-F3D18F039F78}"/>
            </a:ext>
          </a:extLst>
        </xdr:cNvPr>
        <xdr:cNvSpPr txBox="1"/>
      </xdr:nvSpPr>
      <xdr:spPr>
        <a:xfrm>
          <a:off x="11354444" y="1442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C366BF3B-D935-4114-B1CB-BB9E0D690144}"/>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68066545-BF08-46F1-9A22-C2551FCF4E77}"/>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3ECD00AE-A024-4072-8891-4BBB06C80046}"/>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C73D5136-D64E-4BA8-821B-E2B1AB82C098}"/>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FB1BE6D7-77FC-490E-82E0-F64E38CC8F62}"/>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696E12D1-7DF9-4E7F-8BF5-72BF8E6C3005}"/>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4583CD5C-9221-4041-B00F-D1E84981AAD4}"/>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EFD84B0-C410-4153-B8E6-56714B7EA4B0}"/>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7E293DE-7999-456C-A883-3394314724FA}"/>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FEA9962F-8E51-4653-85E4-1E407744EB26}"/>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6DC073C5-2317-4B4A-BCAB-DF5CA95DF5CE}"/>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002825FC-829D-4F2B-BCE0-6C937C463A74}"/>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294F5752-4656-4D60-8085-D6D15DA2D650}"/>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9C1AD96B-7FE4-4AA4-8223-0B2A32DDDEA2}"/>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C3BEFD16-70FE-47CA-8946-B2E4C44E49F7}"/>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ED39ED1D-9F82-4B92-85A2-65401BDB2749}"/>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A88F8C4D-2935-47E9-ADC2-4CDF9A605392}"/>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D2DCBCA8-9DBD-4FA1-B739-6B64B52475D1}"/>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6E8E7B95-7F6F-4F4F-9B61-B3B76C791719}"/>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E973E92E-D669-42E2-BB6B-9CD17A1B8429}"/>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4EFA942D-451F-4928-BFE3-18EEAFFA254B}"/>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D56DDE19-13F7-4189-B833-9F3227E3B6E7}"/>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F6CF5C70-E90D-4611-89B4-3D3DCA77DA31}"/>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0" name="直線コネクタ 699">
          <a:extLst>
            <a:ext uri="{FF2B5EF4-FFF2-40B4-BE49-F238E27FC236}">
              <a16:creationId xmlns:a16="http://schemas.microsoft.com/office/drawing/2014/main" id="{76D5BA35-3DCC-4BCE-85F9-C0D9C0E10E0F}"/>
            </a:ext>
          </a:extLst>
        </xdr:cNvPr>
        <xdr:cNvCxnSpPr/>
      </xdr:nvCxnSpPr>
      <xdr:spPr>
        <a:xfrm flipV="1">
          <a:off x="19947254" y="132397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1" name="【児童館】&#10;一人当たり面積最小値テキスト">
          <a:extLst>
            <a:ext uri="{FF2B5EF4-FFF2-40B4-BE49-F238E27FC236}">
              <a16:creationId xmlns:a16="http://schemas.microsoft.com/office/drawing/2014/main" id="{D1C8D659-88A7-4520-9159-0965E443CC5E}"/>
            </a:ext>
          </a:extLst>
        </xdr:cNvPr>
        <xdr:cNvSpPr txBox="1"/>
      </xdr:nvSpPr>
      <xdr:spPr>
        <a:xfrm>
          <a:off x="19985990" y="1483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2" name="直線コネクタ 701">
          <a:extLst>
            <a:ext uri="{FF2B5EF4-FFF2-40B4-BE49-F238E27FC236}">
              <a16:creationId xmlns:a16="http://schemas.microsoft.com/office/drawing/2014/main" id="{0D5E68D0-2963-4FAD-9C65-F44A1C15259F}"/>
            </a:ext>
          </a:extLst>
        </xdr:cNvPr>
        <xdr:cNvCxnSpPr/>
      </xdr:nvCxnSpPr>
      <xdr:spPr>
        <a:xfrm>
          <a:off x="19885660" y="14836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3" name="【児童館】&#10;一人当たり面積最大値テキスト">
          <a:extLst>
            <a:ext uri="{FF2B5EF4-FFF2-40B4-BE49-F238E27FC236}">
              <a16:creationId xmlns:a16="http://schemas.microsoft.com/office/drawing/2014/main" id="{83441008-57A1-41AA-99EE-D35850F236E1}"/>
            </a:ext>
          </a:extLst>
        </xdr:cNvPr>
        <xdr:cNvSpPr txBox="1"/>
      </xdr:nvSpPr>
      <xdr:spPr>
        <a:xfrm>
          <a:off x="19985990" y="130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4" name="直線コネクタ 703">
          <a:extLst>
            <a:ext uri="{FF2B5EF4-FFF2-40B4-BE49-F238E27FC236}">
              <a16:creationId xmlns:a16="http://schemas.microsoft.com/office/drawing/2014/main" id="{E89712B5-9CD0-4C5B-8C2D-E871664C88CD}"/>
            </a:ext>
          </a:extLst>
        </xdr:cNvPr>
        <xdr:cNvCxnSpPr/>
      </xdr:nvCxnSpPr>
      <xdr:spPr>
        <a:xfrm>
          <a:off x="19885660" y="1323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5" name="【児童館】&#10;一人当たり面積平均値テキスト">
          <a:extLst>
            <a:ext uri="{FF2B5EF4-FFF2-40B4-BE49-F238E27FC236}">
              <a16:creationId xmlns:a16="http://schemas.microsoft.com/office/drawing/2014/main" id="{E569A6A2-1193-4889-9DF8-343B12133517}"/>
            </a:ext>
          </a:extLst>
        </xdr:cNvPr>
        <xdr:cNvSpPr txBox="1"/>
      </xdr:nvSpPr>
      <xdr:spPr>
        <a:xfrm>
          <a:off x="19985990" y="1432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6" name="フローチャート: 判断 705">
          <a:extLst>
            <a:ext uri="{FF2B5EF4-FFF2-40B4-BE49-F238E27FC236}">
              <a16:creationId xmlns:a16="http://schemas.microsoft.com/office/drawing/2014/main" id="{5E728F83-1BE1-4505-A0FC-8320AD495270}"/>
            </a:ext>
          </a:extLst>
        </xdr:cNvPr>
        <xdr:cNvSpPr/>
      </xdr:nvSpPr>
      <xdr:spPr>
        <a:xfrm>
          <a:off x="19904710" y="1435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7" name="フローチャート: 判断 706">
          <a:extLst>
            <a:ext uri="{FF2B5EF4-FFF2-40B4-BE49-F238E27FC236}">
              <a16:creationId xmlns:a16="http://schemas.microsoft.com/office/drawing/2014/main" id="{229BD288-8991-4D19-97E4-114AC7375BAB}"/>
            </a:ext>
          </a:extLst>
        </xdr:cNvPr>
        <xdr:cNvSpPr/>
      </xdr:nvSpPr>
      <xdr:spPr>
        <a:xfrm>
          <a:off x="191617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8" name="フローチャート: 判断 707">
          <a:extLst>
            <a:ext uri="{FF2B5EF4-FFF2-40B4-BE49-F238E27FC236}">
              <a16:creationId xmlns:a16="http://schemas.microsoft.com/office/drawing/2014/main" id="{1B477C38-CBDA-4E2D-AD05-14395E281F7A}"/>
            </a:ext>
          </a:extLst>
        </xdr:cNvPr>
        <xdr:cNvSpPr/>
      </xdr:nvSpPr>
      <xdr:spPr>
        <a:xfrm>
          <a:off x="18345150" y="1435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9" name="フローチャート: 判断 708">
          <a:extLst>
            <a:ext uri="{FF2B5EF4-FFF2-40B4-BE49-F238E27FC236}">
              <a16:creationId xmlns:a16="http://schemas.microsoft.com/office/drawing/2014/main" id="{3C15F417-467F-4FB4-90FA-5CA3F0540ABC}"/>
            </a:ext>
          </a:extLst>
        </xdr:cNvPr>
        <xdr:cNvSpPr/>
      </xdr:nvSpPr>
      <xdr:spPr>
        <a:xfrm>
          <a:off x="17547590" y="143529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0" name="フローチャート: 判断 709">
          <a:extLst>
            <a:ext uri="{FF2B5EF4-FFF2-40B4-BE49-F238E27FC236}">
              <a16:creationId xmlns:a16="http://schemas.microsoft.com/office/drawing/2014/main" id="{AB74DA81-0EB3-42D5-BC72-49E23762D0E9}"/>
            </a:ext>
          </a:extLst>
        </xdr:cNvPr>
        <xdr:cNvSpPr/>
      </xdr:nvSpPr>
      <xdr:spPr>
        <a:xfrm>
          <a:off x="16761460" y="143281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D7CB2792-7B2F-4326-8D36-A875812DDD21}"/>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BFE415F2-D3EA-480B-BF46-C2D48B4EC380}"/>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6460D3DF-FF23-403C-B23C-1C55A4C7286B}"/>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151A451E-924F-44EA-8F47-8B601EC4F23E}"/>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3C503A3F-9952-478B-B143-55DA1AFE6ACA}"/>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63500</xdr:rowOff>
    </xdr:from>
    <xdr:to>
      <xdr:col>116</xdr:col>
      <xdr:colOff>114300</xdr:colOff>
      <xdr:row>78</xdr:row>
      <xdr:rowOff>165100</xdr:rowOff>
    </xdr:to>
    <xdr:sp macro="" textlink="">
      <xdr:nvSpPr>
        <xdr:cNvPr id="716" name="楕円 715">
          <a:extLst>
            <a:ext uri="{FF2B5EF4-FFF2-40B4-BE49-F238E27FC236}">
              <a16:creationId xmlns:a16="http://schemas.microsoft.com/office/drawing/2014/main" id="{9CF32F71-AB37-4C07-A2F5-EDAD81A3F7EF}"/>
            </a:ext>
          </a:extLst>
        </xdr:cNvPr>
        <xdr:cNvSpPr/>
      </xdr:nvSpPr>
      <xdr:spPr>
        <a:xfrm>
          <a:off x="19904710" y="134327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86377</xdr:rowOff>
    </xdr:from>
    <xdr:ext cx="469744" cy="259045"/>
    <xdr:sp macro="" textlink="">
      <xdr:nvSpPr>
        <xdr:cNvPr id="717" name="【児童館】&#10;一人当たり面積該当値テキスト">
          <a:extLst>
            <a:ext uri="{FF2B5EF4-FFF2-40B4-BE49-F238E27FC236}">
              <a16:creationId xmlns:a16="http://schemas.microsoft.com/office/drawing/2014/main" id="{0AA96914-5A47-4C6D-96A9-CE6D34D11B60}"/>
            </a:ext>
          </a:extLst>
        </xdr:cNvPr>
        <xdr:cNvSpPr txBox="1"/>
      </xdr:nvSpPr>
      <xdr:spPr>
        <a:xfrm>
          <a:off x="19985990" y="1328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25400</xdr:rowOff>
    </xdr:from>
    <xdr:to>
      <xdr:col>112</xdr:col>
      <xdr:colOff>38100</xdr:colOff>
      <xdr:row>79</xdr:row>
      <xdr:rowOff>127000</xdr:rowOff>
    </xdr:to>
    <xdr:sp macro="" textlink="">
      <xdr:nvSpPr>
        <xdr:cNvPr id="718" name="楕円 717">
          <a:extLst>
            <a:ext uri="{FF2B5EF4-FFF2-40B4-BE49-F238E27FC236}">
              <a16:creationId xmlns:a16="http://schemas.microsoft.com/office/drawing/2014/main" id="{D37A99F7-4FC7-4DEB-B7B4-5CB482E419AD}"/>
            </a:ext>
          </a:extLst>
        </xdr:cNvPr>
        <xdr:cNvSpPr/>
      </xdr:nvSpPr>
      <xdr:spPr>
        <a:xfrm>
          <a:off x="19161760" y="1356614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114300</xdr:rowOff>
    </xdr:from>
    <xdr:to>
      <xdr:col>116</xdr:col>
      <xdr:colOff>63500</xdr:colOff>
      <xdr:row>79</xdr:row>
      <xdr:rowOff>76200</xdr:rowOff>
    </xdr:to>
    <xdr:cxnSp macro="">
      <xdr:nvCxnSpPr>
        <xdr:cNvPr id="719" name="直線コネクタ 718">
          <a:extLst>
            <a:ext uri="{FF2B5EF4-FFF2-40B4-BE49-F238E27FC236}">
              <a16:creationId xmlns:a16="http://schemas.microsoft.com/office/drawing/2014/main" id="{AE1CF8A7-9356-4E14-85BD-ED8A08CE3199}"/>
            </a:ext>
          </a:extLst>
        </xdr:cNvPr>
        <xdr:cNvCxnSpPr/>
      </xdr:nvCxnSpPr>
      <xdr:spPr>
        <a:xfrm flipV="1">
          <a:off x="19204940" y="13487400"/>
          <a:ext cx="74295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25400</xdr:rowOff>
    </xdr:from>
    <xdr:to>
      <xdr:col>107</xdr:col>
      <xdr:colOff>101600</xdr:colOff>
      <xdr:row>79</xdr:row>
      <xdr:rowOff>127000</xdr:rowOff>
    </xdr:to>
    <xdr:sp macro="" textlink="">
      <xdr:nvSpPr>
        <xdr:cNvPr id="720" name="楕円 719">
          <a:extLst>
            <a:ext uri="{FF2B5EF4-FFF2-40B4-BE49-F238E27FC236}">
              <a16:creationId xmlns:a16="http://schemas.microsoft.com/office/drawing/2014/main" id="{E17C7B49-222B-4782-996B-4AAEF3FD0648}"/>
            </a:ext>
          </a:extLst>
        </xdr:cNvPr>
        <xdr:cNvSpPr/>
      </xdr:nvSpPr>
      <xdr:spPr>
        <a:xfrm>
          <a:off x="18345150" y="135661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76200</xdr:rowOff>
    </xdr:from>
    <xdr:to>
      <xdr:col>111</xdr:col>
      <xdr:colOff>177800</xdr:colOff>
      <xdr:row>79</xdr:row>
      <xdr:rowOff>76200</xdr:rowOff>
    </xdr:to>
    <xdr:cxnSp macro="">
      <xdr:nvCxnSpPr>
        <xdr:cNvPr id="721" name="直線コネクタ 720">
          <a:extLst>
            <a:ext uri="{FF2B5EF4-FFF2-40B4-BE49-F238E27FC236}">
              <a16:creationId xmlns:a16="http://schemas.microsoft.com/office/drawing/2014/main" id="{FCC71E4E-D4E0-4083-8FFA-761103029273}"/>
            </a:ext>
          </a:extLst>
        </xdr:cNvPr>
        <xdr:cNvCxnSpPr/>
      </xdr:nvCxnSpPr>
      <xdr:spPr>
        <a:xfrm>
          <a:off x="18399760" y="1362075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44450</xdr:rowOff>
    </xdr:from>
    <xdr:to>
      <xdr:col>102</xdr:col>
      <xdr:colOff>165100</xdr:colOff>
      <xdr:row>79</xdr:row>
      <xdr:rowOff>146050</xdr:rowOff>
    </xdr:to>
    <xdr:sp macro="" textlink="">
      <xdr:nvSpPr>
        <xdr:cNvPr id="722" name="楕円 721">
          <a:extLst>
            <a:ext uri="{FF2B5EF4-FFF2-40B4-BE49-F238E27FC236}">
              <a16:creationId xmlns:a16="http://schemas.microsoft.com/office/drawing/2014/main" id="{8236E483-3958-4E56-B5AC-1583194DF018}"/>
            </a:ext>
          </a:extLst>
        </xdr:cNvPr>
        <xdr:cNvSpPr/>
      </xdr:nvSpPr>
      <xdr:spPr>
        <a:xfrm>
          <a:off x="17547590" y="135909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76200</xdr:rowOff>
    </xdr:from>
    <xdr:to>
      <xdr:col>107</xdr:col>
      <xdr:colOff>50800</xdr:colOff>
      <xdr:row>79</xdr:row>
      <xdr:rowOff>95250</xdr:rowOff>
    </xdr:to>
    <xdr:cxnSp macro="">
      <xdr:nvCxnSpPr>
        <xdr:cNvPr id="723" name="直線コネクタ 722">
          <a:extLst>
            <a:ext uri="{FF2B5EF4-FFF2-40B4-BE49-F238E27FC236}">
              <a16:creationId xmlns:a16="http://schemas.microsoft.com/office/drawing/2014/main" id="{736D132E-75D9-44AE-B520-1A99C94A37D5}"/>
            </a:ext>
          </a:extLst>
        </xdr:cNvPr>
        <xdr:cNvCxnSpPr/>
      </xdr:nvCxnSpPr>
      <xdr:spPr>
        <a:xfrm flipV="1">
          <a:off x="17602200" y="13620750"/>
          <a:ext cx="7975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44450</xdr:rowOff>
    </xdr:from>
    <xdr:to>
      <xdr:col>98</xdr:col>
      <xdr:colOff>38100</xdr:colOff>
      <xdr:row>79</xdr:row>
      <xdr:rowOff>146050</xdr:rowOff>
    </xdr:to>
    <xdr:sp macro="" textlink="">
      <xdr:nvSpPr>
        <xdr:cNvPr id="724" name="楕円 723">
          <a:extLst>
            <a:ext uri="{FF2B5EF4-FFF2-40B4-BE49-F238E27FC236}">
              <a16:creationId xmlns:a16="http://schemas.microsoft.com/office/drawing/2014/main" id="{7B84795D-82AD-46F9-9E52-6FB7886917B0}"/>
            </a:ext>
          </a:extLst>
        </xdr:cNvPr>
        <xdr:cNvSpPr/>
      </xdr:nvSpPr>
      <xdr:spPr>
        <a:xfrm>
          <a:off x="16761460" y="135909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95250</xdr:rowOff>
    </xdr:from>
    <xdr:to>
      <xdr:col>102</xdr:col>
      <xdr:colOff>114300</xdr:colOff>
      <xdr:row>79</xdr:row>
      <xdr:rowOff>95250</xdr:rowOff>
    </xdr:to>
    <xdr:cxnSp macro="">
      <xdr:nvCxnSpPr>
        <xdr:cNvPr id="725" name="直線コネクタ 724">
          <a:extLst>
            <a:ext uri="{FF2B5EF4-FFF2-40B4-BE49-F238E27FC236}">
              <a16:creationId xmlns:a16="http://schemas.microsoft.com/office/drawing/2014/main" id="{E1155106-9D59-4E9A-8C39-506E69A5C011}"/>
            </a:ext>
          </a:extLst>
        </xdr:cNvPr>
        <xdr:cNvCxnSpPr/>
      </xdr:nvCxnSpPr>
      <xdr:spPr>
        <a:xfrm>
          <a:off x="16804640" y="136359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6" name="n_1aveValue【児童館】&#10;一人当たり面積">
          <a:extLst>
            <a:ext uri="{FF2B5EF4-FFF2-40B4-BE49-F238E27FC236}">
              <a16:creationId xmlns:a16="http://schemas.microsoft.com/office/drawing/2014/main" id="{22338BD9-0491-402B-A43D-4BB59ADEB326}"/>
            </a:ext>
          </a:extLst>
        </xdr:cNvPr>
        <xdr:cNvSpPr txBox="1"/>
      </xdr:nvSpPr>
      <xdr:spPr>
        <a:xfrm>
          <a:off x="18982132"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7" name="n_2aveValue【児童館】&#10;一人当たり面積">
          <a:extLst>
            <a:ext uri="{FF2B5EF4-FFF2-40B4-BE49-F238E27FC236}">
              <a16:creationId xmlns:a16="http://schemas.microsoft.com/office/drawing/2014/main" id="{7CA0ED3E-B1FE-4C54-AE3C-EADB5A229E00}"/>
            </a:ext>
          </a:extLst>
        </xdr:cNvPr>
        <xdr:cNvSpPr txBox="1"/>
      </xdr:nvSpPr>
      <xdr:spPr>
        <a:xfrm>
          <a:off x="18182032"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28" name="n_3aveValue【児童館】&#10;一人当たり面積">
          <a:extLst>
            <a:ext uri="{FF2B5EF4-FFF2-40B4-BE49-F238E27FC236}">
              <a16:creationId xmlns:a16="http://schemas.microsoft.com/office/drawing/2014/main" id="{496F8055-D812-459C-9975-57112358ED03}"/>
            </a:ext>
          </a:extLst>
        </xdr:cNvPr>
        <xdr:cNvSpPr txBox="1"/>
      </xdr:nvSpPr>
      <xdr:spPr>
        <a:xfrm>
          <a:off x="17384472"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29" name="n_4aveValue【児童館】&#10;一人当たり面積">
          <a:extLst>
            <a:ext uri="{FF2B5EF4-FFF2-40B4-BE49-F238E27FC236}">
              <a16:creationId xmlns:a16="http://schemas.microsoft.com/office/drawing/2014/main" id="{6CDEE716-6A8C-4679-B67E-8F8CD4BD2B3C}"/>
            </a:ext>
          </a:extLst>
        </xdr:cNvPr>
        <xdr:cNvSpPr txBox="1"/>
      </xdr:nvSpPr>
      <xdr:spPr>
        <a:xfrm>
          <a:off x="1658881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143527</xdr:rowOff>
    </xdr:from>
    <xdr:ext cx="469744" cy="259045"/>
    <xdr:sp macro="" textlink="">
      <xdr:nvSpPr>
        <xdr:cNvPr id="730" name="n_1mainValue【児童館】&#10;一人当たり面積">
          <a:extLst>
            <a:ext uri="{FF2B5EF4-FFF2-40B4-BE49-F238E27FC236}">
              <a16:creationId xmlns:a16="http://schemas.microsoft.com/office/drawing/2014/main" id="{8942FA61-1244-490B-9518-757CF5ED8238}"/>
            </a:ext>
          </a:extLst>
        </xdr:cNvPr>
        <xdr:cNvSpPr txBox="1"/>
      </xdr:nvSpPr>
      <xdr:spPr>
        <a:xfrm>
          <a:off x="18982132" y="1334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143527</xdr:rowOff>
    </xdr:from>
    <xdr:ext cx="469744" cy="259045"/>
    <xdr:sp macro="" textlink="">
      <xdr:nvSpPr>
        <xdr:cNvPr id="731" name="n_2mainValue【児童館】&#10;一人当たり面積">
          <a:extLst>
            <a:ext uri="{FF2B5EF4-FFF2-40B4-BE49-F238E27FC236}">
              <a16:creationId xmlns:a16="http://schemas.microsoft.com/office/drawing/2014/main" id="{B6202E10-5695-4FBC-91F1-E32D048A6BBE}"/>
            </a:ext>
          </a:extLst>
        </xdr:cNvPr>
        <xdr:cNvSpPr txBox="1"/>
      </xdr:nvSpPr>
      <xdr:spPr>
        <a:xfrm>
          <a:off x="18182032" y="1334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162577</xdr:rowOff>
    </xdr:from>
    <xdr:ext cx="469744" cy="259045"/>
    <xdr:sp macro="" textlink="">
      <xdr:nvSpPr>
        <xdr:cNvPr id="732" name="n_3mainValue【児童館】&#10;一人当たり面積">
          <a:extLst>
            <a:ext uri="{FF2B5EF4-FFF2-40B4-BE49-F238E27FC236}">
              <a16:creationId xmlns:a16="http://schemas.microsoft.com/office/drawing/2014/main" id="{DE199302-3318-46E4-AFF6-A5DF7BC7C3F6}"/>
            </a:ext>
          </a:extLst>
        </xdr:cNvPr>
        <xdr:cNvSpPr txBox="1"/>
      </xdr:nvSpPr>
      <xdr:spPr>
        <a:xfrm>
          <a:off x="17384472" y="1336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162577</xdr:rowOff>
    </xdr:from>
    <xdr:ext cx="469744" cy="259045"/>
    <xdr:sp macro="" textlink="">
      <xdr:nvSpPr>
        <xdr:cNvPr id="733" name="n_4mainValue【児童館】&#10;一人当たり面積">
          <a:extLst>
            <a:ext uri="{FF2B5EF4-FFF2-40B4-BE49-F238E27FC236}">
              <a16:creationId xmlns:a16="http://schemas.microsoft.com/office/drawing/2014/main" id="{9AAB1D44-1745-4317-B372-291F5AFBCB78}"/>
            </a:ext>
          </a:extLst>
        </xdr:cNvPr>
        <xdr:cNvSpPr txBox="1"/>
      </xdr:nvSpPr>
      <xdr:spPr>
        <a:xfrm>
          <a:off x="16588817" y="1336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B107CB9A-7142-4791-A3E8-EDCB8F12A35E}"/>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9BD1B678-7DE8-4621-9A99-299F4F5679A7}"/>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9A09A470-20FF-42C3-BC0E-411EF7392F6A}"/>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42EF2DCB-9485-4851-801D-B8CA9C0EAB9E}"/>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C3FA19F1-A3F6-4423-B433-1E340FF68EB3}"/>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30F1D733-F984-4F8E-86C3-5FED6001CE4A}"/>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D40F410E-B518-403E-8704-E149E507A283}"/>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D87EB3AE-7BE8-4B77-8D69-53E922C9B654}"/>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C1BB18D3-23FB-49B4-87AC-95620A5AF145}"/>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0E6D4F57-51CF-4800-9D61-EB3E137FC6C4}"/>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B78F4CF4-0B87-42DE-9CCB-612A18F99B66}"/>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BFDFAA36-9818-4109-8009-4E90B1F8254F}"/>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18B2455A-6D94-44BE-9D7A-D9F6ACB26CDA}"/>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EC72078C-A5FF-412B-8331-359E13D0A579}"/>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DB46E32B-2DFF-45CE-A131-1740138E7C88}"/>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8DF55C3E-8F20-4B1F-AB8A-06412E48605D}"/>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22FE85DE-E435-47DD-818F-B703670CB3DE}"/>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74A1D781-0284-4B52-A2F8-5BC8F3FA3ABA}"/>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22CF8CB3-E8D3-4FFC-8F3E-77BD9D97FD33}"/>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B155507D-4A63-4F36-93E9-8763A793AA0B}"/>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A56A8B90-57EB-4752-BC6E-2ED6877B73A5}"/>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33246A9F-BD4A-496B-99B2-9BEA2BE74B1D}"/>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43CEFF69-843E-4588-BBF5-731A7DFC2197}"/>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FE5478A5-4B22-495E-8F75-8DF3E9D34534}"/>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201C0487-4377-4DC6-B8B4-C03096CF787D}"/>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59" name="直線コネクタ 758">
          <a:extLst>
            <a:ext uri="{FF2B5EF4-FFF2-40B4-BE49-F238E27FC236}">
              <a16:creationId xmlns:a16="http://schemas.microsoft.com/office/drawing/2014/main" id="{211BE68A-2E35-4D01-A7DC-C5114FC5E274}"/>
            </a:ext>
          </a:extLst>
        </xdr:cNvPr>
        <xdr:cNvCxnSpPr/>
      </xdr:nvCxnSpPr>
      <xdr:spPr>
        <a:xfrm flipV="1">
          <a:off x="14703424" y="17274540"/>
          <a:ext cx="0" cy="134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0" name="【公民館】&#10;有形固定資産減価償却率最小値テキスト">
          <a:extLst>
            <a:ext uri="{FF2B5EF4-FFF2-40B4-BE49-F238E27FC236}">
              <a16:creationId xmlns:a16="http://schemas.microsoft.com/office/drawing/2014/main" id="{3F4325D8-B13E-4B1B-B368-53CE2200E208}"/>
            </a:ext>
          </a:extLst>
        </xdr:cNvPr>
        <xdr:cNvSpPr txBox="1"/>
      </xdr:nvSpPr>
      <xdr:spPr>
        <a:xfrm>
          <a:off x="1474216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1" name="直線コネクタ 760">
          <a:extLst>
            <a:ext uri="{FF2B5EF4-FFF2-40B4-BE49-F238E27FC236}">
              <a16:creationId xmlns:a16="http://schemas.microsoft.com/office/drawing/2014/main" id="{E62F11BF-EC18-4C73-B1F9-B7D04233C113}"/>
            </a:ext>
          </a:extLst>
        </xdr:cNvPr>
        <xdr:cNvCxnSpPr/>
      </xdr:nvCxnSpPr>
      <xdr:spPr>
        <a:xfrm>
          <a:off x="14611350" y="186235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2" name="【公民館】&#10;有形固定資産減価償却率最大値テキスト">
          <a:extLst>
            <a:ext uri="{FF2B5EF4-FFF2-40B4-BE49-F238E27FC236}">
              <a16:creationId xmlns:a16="http://schemas.microsoft.com/office/drawing/2014/main" id="{22FD2B1B-FD06-433B-9218-A037D55E58A5}"/>
            </a:ext>
          </a:extLst>
        </xdr:cNvPr>
        <xdr:cNvSpPr txBox="1"/>
      </xdr:nvSpPr>
      <xdr:spPr>
        <a:xfrm>
          <a:off x="14742160" y="1705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3" name="直線コネクタ 762">
          <a:extLst>
            <a:ext uri="{FF2B5EF4-FFF2-40B4-BE49-F238E27FC236}">
              <a16:creationId xmlns:a16="http://schemas.microsoft.com/office/drawing/2014/main" id="{8B134EFA-9F3E-417E-831D-48DC88715ABF}"/>
            </a:ext>
          </a:extLst>
        </xdr:cNvPr>
        <xdr:cNvCxnSpPr/>
      </xdr:nvCxnSpPr>
      <xdr:spPr>
        <a:xfrm>
          <a:off x="14611350" y="1727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764" name="【公民館】&#10;有形固定資産減価償却率平均値テキスト">
          <a:extLst>
            <a:ext uri="{FF2B5EF4-FFF2-40B4-BE49-F238E27FC236}">
              <a16:creationId xmlns:a16="http://schemas.microsoft.com/office/drawing/2014/main" id="{85665A3B-65D7-412F-A589-7776AFE8D258}"/>
            </a:ext>
          </a:extLst>
        </xdr:cNvPr>
        <xdr:cNvSpPr txBox="1"/>
      </xdr:nvSpPr>
      <xdr:spPr>
        <a:xfrm>
          <a:off x="14742160" y="17886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5" name="フローチャート: 判断 764">
          <a:extLst>
            <a:ext uri="{FF2B5EF4-FFF2-40B4-BE49-F238E27FC236}">
              <a16:creationId xmlns:a16="http://schemas.microsoft.com/office/drawing/2014/main" id="{9FC67376-F286-4C01-B2CD-E1109026CB15}"/>
            </a:ext>
          </a:extLst>
        </xdr:cNvPr>
        <xdr:cNvSpPr/>
      </xdr:nvSpPr>
      <xdr:spPr>
        <a:xfrm>
          <a:off x="14649450" y="1802901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6" name="フローチャート: 判断 765">
          <a:extLst>
            <a:ext uri="{FF2B5EF4-FFF2-40B4-BE49-F238E27FC236}">
              <a16:creationId xmlns:a16="http://schemas.microsoft.com/office/drawing/2014/main" id="{59C143DB-DA82-404E-89D5-FC7FA20065F3}"/>
            </a:ext>
          </a:extLst>
        </xdr:cNvPr>
        <xdr:cNvSpPr/>
      </xdr:nvSpPr>
      <xdr:spPr>
        <a:xfrm>
          <a:off x="13887450" y="1801894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67" name="フローチャート: 判断 766">
          <a:extLst>
            <a:ext uri="{FF2B5EF4-FFF2-40B4-BE49-F238E27FC236}">
              <a16:creationId xmlns:a16="http://schemas.microsoft.com/office/drawing/2014/main" id="{F920624C-77CA-4BFB-8810-7E9A02978E76}"/>
            </a:ext>
          </a:extLst>
        </xdr:cNvPr>
        <xdr:cNvSpPr/>
      </xdr:nvSpPr>
      <xdr:spPr>
        <a:xfrm>
          <a:off x="13089890" y="18004789"/>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68" name="フローチャート: 判断 767">
          <a:extLst>
            <a:ext uri="{FF2B5EF4-FFF2-40B4-BE49-F238E27FC236}">
              <a16:creationId xmlns:a16="http://schemas.microsoft.com/office/drawing/2014/main" id="{BF888EE4-C851-4F1B-B880-5A8C325C9B1D}"/>
            </a:ext>
          </a:extLst>
        </xdr:cNvPr>
        <xdr:cNvSpPr/>
      </xdr:nvSpPr>
      <xdr:spPr>
        <a:xfrm>
          <a:off x="12303760" y="1798356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69" name="フローチャート: 判断 768">
          <a:extLst>
            <a:ext uri="{FF2B5EF4-FFF2-40B4-BE49-F238E27FC236}">
              <a16:creationId xmlns:a16="http://schemas.microsoft.com/office/drawing/2014/main" id="{B1B3180A-B555-4902-BD92-215EE37EAAF1}"/>
            </a:ext>
          </a:extLst>
        </xdr:cNvPr>
        <xdr:cNvSpPr/>
      </xdr:nvSpPr>
      <xdr:spPr>
        <a:xfrm>
          <a:off x="11487150" y="1796342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128F8C72-4C3F-488C-A797-A2CFCE4C85D4}"/>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E3053275-BE9E-4056-8593-CA1398C69CFF}"/>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84BE3C16-0E61-44D6-8F3A-69DEF4BE8FA7}"/>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535C001D-0226-4A6F-9FFC-6BF1988375AD}"/>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E3970B96-3B3F-42D1-89A2-713AD91F6B93}"/>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136434</xdr:rowOff>
    </xdr:from>
    <xdr:to>
      <xdr:col>85</xdr:col>
      <xdr:colOff>177800</xdr:colOff>
      <xdr:row>107</xdr:row>
      <xdr:rowOff>66584</xdr:rowOff>
    </xdr:to>
    <xdr:sp macro="" textlink="">
      <xdr:nvSpPr>
        <xdr:cNvPr id="775" name="楕円 774">
          <a:extLst>
            <a:ext uri="{FF2B5EF4-FFF2-40B4-BE49-F238E27FC236}">
              <a16:creationId xmlns:a16="http://schemas.microsoft.com/office/drawing/2014/main" id="{A71314A9-3C94-48EF-8D38-DEA91A5BD760}"/>
            </a:ext>
          </a:extLst>
        </xdr:cNvPr>
        <xdr:cNvSpPr/>
      </xdr:nvSpPr>
      <xdr:spPr>
        <a:xfrm>
          <a:off x="14649450" y="1830632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114861</xdr:rowOff>
    </xdr:from>
    <xdr:ext cx="405111" cy="259045"/>
    <xdr:sp macro="" textlink="">
      <xdr:nvSpPr>
        <xdr:cNvPr id="776" name="【公民館】&#10;有形固定資産減価償却率該当値テキスト">
          <a:extLst>
            <a:ext uri="{FF2B5EF4-FFF2-40B4-BE49-F238E27FC236}">
              <a16:creationId xmlns:a16="http://schemas.microsoft.com/office/drawing/2014/main" id="{82F3D48F-D8F7-4CC3-AE1B-3203942B9F29}"/>
            </a:ext>
          </a:extLst>
        </xdr:cNvPr>
        <xdr:cNvSpPr txBox="1"/>
      </xdr:nvSpPr>
      <xdr:spPr>
        <a:xfrm>
          <a:off x="14742160"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105411</xdr:rowOff>
    </xdr:from>
    <xdr:to>
      <xdr:col>81</xdr:col>
      <xdr:colOff>101600</xdr:colOff>
      <xdr:row>107</xdr:row>
      <xdr:rowOff>35561</xdr:rowOff>
    </xdr:to>
    <xdr:sp macro="" textlink="">
      <xdr:nvSpPr>
        <xdr:cNvPr id="777" name="楕円 776">
          <a:extLst>
            <a:ext uri="{FF2B5EF4-FFF2-40B4-BE49-F238E27FC236}">
              <a16:creationId xmlns:a16="http://schemas.microsoft.com/office/drawing/2014/main" id="{F52721DC-A493-48D1-BF66-291B1CE0A2D8}"/>
            </a:ext>
          </a:extLst>
        </xdr:cNvPr>
        <xdr:cNvSpPr/>
      </xdr:nvSpPr>
      <xdr:spPr>
        <a:xfrm>
          <a:off x="13887450" y="1827720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156211</xdr:rowOff>
    </xdr:from>
    <xdr:to>
      <xdr:col>85</xdr:col>
      <xdr:colOff>127000</xdr:colOff>
      <xdr:row>107</xdr:row>
      <xdr:rowOff>15784</xdr:rowOff>
    </xdr:to>
    <xdr:cxnSp macro="">
      <xdr:nvCxnSpPr>
        <xdr:cNvPr id="778" name="直線コネクタ 777">
          <a:extLst>
            <a:ext uri="{FF2B5EF4-FFF2-40B4-BE49-F238E27FC236}">
              <a16:creationId xmlns:a16="http://schemas.microsoft.com/office/drawing/2014/main" id="{952635CD-96E9-4F1D-9D26-BC4F5973E2F3}"/>
            </a:ext>
          </a:extLst>
        </xdr:cNvPr>
        <xdr:cNvCxnSpPr/>
      </xdr:nvCxnSpPr>
      <xdr:spPr>
        <a:xfrm>
          <a:off x="13942060" y="18331816"/>
          <a:ext cx="762000" cy="3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71120</xdr:rowOff>
    </xdr:from>
    <xdr:to>
      <xdr:col>76</xdr:col>
      <xdr:colOff>165100</xdr:colOff>
      <xdr:row>107</xdr:row>
      <xdr:rowOff>1270</xdr:rowOff>
    </xdr:to>
    <xdr:sp macro="" textlink="">
      <xdr:nvSpPr>
        <xdr:cNvPr id="779" name="楕円 778">
          <a:extLst>
            <a:ext uri="{FF2B5EF4-FFF2-40B4-BE49-F238E27FC236}">
              <a16:creationId xmlns:a16="http://schemas.microsoft.com/office/drawing/2014/main" id="{EB353B2C-6DB4-4677-B852-C1C0C45729A0}"/>
            </a:ext>
          </a:extLst>
        </xdr:cNvPr>
        <xdr:cNvSpPr/>
      </xdr:nvSpPr>
      <xdr:spPr>
        <a:xfrm>
          <a:off x="13089890" y="182429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121920</xdr:rowOff>
    </xdr:from>
    <xdr:to>
      <xdr:col>81</xdr:col>
      <xdr:colOff>50800</xdr:colOff>
      <xdr:row>106</xdr:row>
      <xdr:rowOff>156211</xdr:rowOff>
    </xdr:to>
    <xdr:cxnSp macro="">
      <xdr:nvCxnSpPr>
        <xdr:cNvPr id="780" name="直線コネクタ 779">
          <a:extLst>
            <a:ext uri="{FF2B5EF4-FFF2-40B4-BE49-F238E27FC236}">
              <a16:creationId xmlns:a16="http://schemas.microsoft.com/office/drawing/2014/main" id="{F664357F-8024-49DC-82F0-709AFE88294E}"/>
            </a:ext>
          </a:extLst>
        </xdr:cNvPr>
        <xdr:cNvCxnSpPr/>
      </xdr:nvCxnSpPr>
      <xdr:spPr>
        <a:xfrm>
          <a:off x="13144500" y="18297525"/>
          <a:ext cx="7975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36830</xdr:rowOff>
    </xdr:from>
    <xdr:to>
      <xdr:col>72</xdr:col>
      <xdr:colOff>38100</xdr:colOff>
      <xdr:row>106</xdr:row>
      <xdr:rowOff>138430</xdr:rowOff>
    </xdr:to>
    <xdr:sp macro="" textlink="">
      <xdr:nvSpPr>
        <xdr:cNvPr id="781" name="楕円 780">
          <a:extLst>
            <a:ext uri="{FF2B5EF4-FFF2-40B4-BE49-F238E27FC236}">
              <a16:creationId xmlns:a16="http://schemas.microsoft.com/office/drawing/2014/main" id="{A0A8BBB3-328A-4212-BDA8-A460788D94D3}"/>
            </a:ext>
          </a:extLst>
        </xdr:cNvPr>
        <xdr:cNvSpPr/>
      </xdr:nvSpPr>
      <xdr:spPr>
        <a:xfrm>
          <a:off x="12303760" y="18210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87630</xdr:rowOff>
    </xdr:from>
    <xdr:to>
      <xdr:col>76</xdr:col>
      <xdr:colOff>114300</xdr:colOff>
      <xdr:row>106</xdr:row>
      <xdr:rowOff>121920</xdr:rowOff>
    </xdr:to>
    <xdr:cxnSp macro="">
      <xdr:nvCxnSpPr>
        <xdr:cNvPr id="782" name="直線コネクタ 781">
          <a:extLst>
            <a:ext uri="{FF2B5EF4-FFF2-40B4-BE49-F238E27FC236}">
              <a16:creationId xmlns:a16="http://schemas.microsoft.com/office/drawing/2014/main" id="{A0BCF360-DDDC-4E24-9FD5-D2C76728B587}"/>
            </a:ext>
          </a:extLst>
        </xdr:cNvPr>
        <xdr:cNvCxnSpPr/>
      </xdr:nvCxnSpPr>
      <xdr:spPr>
        <a:xfrm>
          <a:off x="12346940" y="18265140"/>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4173</xdr:rowOff>
    </xdr:from>
    <xdr:to>
      <xdr:col>67</xdr:col>
      <xdr:colOff>101600</xdr:colOff>
      <xdr:row>106</xdr:row>
      <xdr:rowOff>105773</xdr:rowOff>
    </xdr:to>
    <xdr:sp macro="" textlink="">
      <xdr:nvSpPr>
        <xdr:cNvPr id="783" name="楕円 782">
          <a:extLst>
            <a:ext uri="{FF2B5EF4-FFF2-40B4-BE49-F238E27FC236}">
              <a16:creationId xmlns:a16="http://schemas.microsoft.com/office/drawing/2014/main" id="{1FC15ACD-730E-47DC-95B1-9567500DB9DD}"/>
            </a:ext>
          </a:extLst>
        </xdr:cNvPr>
        <xdr:cNvSpPr/>
      </xdr:nvSpPr>
      <xdr:spPr>
        <a:xfrm>
          <a:off x="11487150" y="1817977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54973</xdr:rowOff>
    </xdr:from>
    <xdr:to>
      <xdr:col>71</xdr:col>
      <xdr:colOff>177800</xdr:colOff>
      <xdr:row>106</xdr:row>
      <xdr:rowOff>87630</xdr:rowOff>
    </xdr:to>
    <xdr:cxnSp macro="">
      <xdr:nvCxnSpPr>
        <xdr:cNvPr id="784" name="直線コネクタ 783">
          <a:extLst>
            <a:ext uri="{FF2B5EF4-FFF2-40B4-BE49-F238E27FC236}">
              <a16:creationId xmlns:a16="http://schemas.microsoft.com/office/drawing/2014/main" id="{86C43807-3AE6-49CE-A050-FDEF5F239D78}"/>
            </a:ext>
          </a:extLst>
        </xdr:cNvPr>
        <xdr:cNvCxnSpPr/>
      </xdr:nvCxnSpPr>
      <xdr:spPr>
        <a:xfrm>
          <a:off x="11541760" y="18232483"/>
          <a:ext cx="80518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85" name="n_1aveValue【公民館】&#10;有形固定資産減価償却率">
          <a:extLst>
            <a:ext uri="{FF2B5EF4-FFF2-40B4-BE49-F238E27FC236}">
              <a16:creationId xmlns:a16="http://schemas.microsoft.com/office/drawing/2014/main" id="{471FEE23-3E7A-42BC-B64D-A8B66E801AAD}"/>
            </a:ext>
          </a:extLst>
        </xdr:cNvPr>
        <xdr:cNvSpPr txBox="1"/>
      </xdr:nvSpPr>
      <xdr:spPr>
        <a:xfrm>
          <a:off x="13738234" y="17794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86" name="n_2aveValue【公民館】&#10;有形固定資産減価償却率">
          <a:extLst>
            <a:ext uri="{FF2B5EF4-FFF2-40B4-BE49-F238E27FC236}">
              <a16:creationId xmlns:a16="http://schemas.microsoft.com/office/drawing/2014/main" id="{8BEC0598-99AD-4100-8D15-457ABCB270AD}"/>
            </a:ext>
          </a:extLst>
        </xdr:cNvPr>
        <xdr:cNvSpPr txBox="1"/>
      </xdr:nvSpPr>
      <xdr:spPr>
        <a:xfrm>
          <a:off x="12957184" y="177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787" name="n_3aveValue【公民館】&#10;有形固定資産減価償却率">
          <a:extLst>
            <a:ext uri="{FF2B5EF4-FFF2-40B4-BE49-F238E27FC236}">
              <a16:creationId xmlns:a16="http://schemas.microsoft.com/office/drawing/2014/main" id="{591BF2EB-F204-41E7-9C40-D79C257A241E}"/>
            </a:ext>
          </a:extLst>
        </xdr:cNvPr>
        <xdr:cNvSpPr txBox="1"/>
      </xdr:nvSpPr>
      <xdr:spPr>
        <a:xfrm>
          <a:off x="12171054" y="1775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788" name="n_4aveValue【公民館】&#10;有形固定資産減価償却率">
          <a:extLst>
            <a:ext uri="{FF2B5EF4-FFF2-40B4-BE49-F238E27FC236}">
              <a16:creationId xmlns:a16="http://schemas.microsoft.com/office/drawing/2014/main" id="{1DC27A43-812D-49F2-91A4-54D715AEC06B}"/>
            </a:ext>
          </a:extLst>
        </xdr:cNvPr>
        <xdr:cNvSpPr txBox="1"/>
      </xdr:nvSpPr>
      <xdr:spPr>
        <a:xfrm>
          <a:off x="11354444" y="17744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26688</xdr:rowOff>
    </xdr:from>
    <xdr:ext cx="405111" cy="259045"/>
    <xdr:sp macro="" textlink="">
      <xdr:nvSpPr>
        <xdr:cNvPr id="789" name="n_1mainValue【公民館】&#10;有形固定資産減価償却率">
          <a:extLst>
            <a:ext uri="{FF2B5EF4-FFF2-40B4-BE49-F238E27FC236}">
              <a16:creationId xmlns:a16="http://schemas.microsoft.com/office/drawing/2014/main" id="{EBDC88F9-86C5-45AD-93DE-95EFA873DD6D}"/>
            </a:ext>
          </a:extLst>
        </xdr:cNvPr>
        <xdr:cNvSpPr txBox="1"/>
      </xdr:nvSpPr>
      <xdr:spPr>
        <a:xfrm>
          <a:off x="13738234" y="18369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163847</xdr:rowOff>
    </xdr:from>
    <xdr:ext cx="405111" cy="259045"/>
    <xdr:sp macro="" textlink="">
      <xdr:nvSpPr>
        <xdr:cNvPr id="790" name="n_2mainValue【公民館】&#10;有形固定資産減価償却率">
          <a:extLst>
            <a:ext uri="{FF2B5EF4-FFF2-40B4-BE49-F238E27FC236}">
              <a16:creationId xmlns:a16="http://schemas.microsoft.com/office/drawing/2014/main" id="{41624ADC-ADE8-4C2B-8558-835B4F7996DE}"/>
            </a:ext>
          </a:extLst>
        </xdr:cNvPr>
        <xdr:cNvSpPr txBox="1"/>
      </xdr:nvSpPr>
      <xdr:spPr>
        <a:xfrm>
          <a:off x="12957184"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129557</xdr:rowOff>
    </xdr:from>
    <xdr:ext cx="405111" cy="259045"/>
    <xdr:sp macro="" textlink="">
      <xdr:nvSpPr>
        <xdr:cNvPr id="791" name="n_3mainValue【公民館】&#10;有形固定資産減価償却率">
          <a:extLst>
            <a:ext uri="{FF2B5EF4-FFF2-40B4-BE49-F238E27FC236}">
              <a16:creationId xmlns:a16="http://schemas.microsoft.com/office/drawing/2014/main" id="{DBE8D384-1286-40D2-8C53-8F61088F648A}"/>
            </a:ext>
          </a:extLst>
        </xdr:cNvPr>
        <xdr:cNvSpPr txBox="1"/>
      </xdr:nvSpPr>
      <xdr:spPr>
        <a:xfrm>
          <a:off x="12171054"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792" name="n_4mainValue【公民館】&#10;有形固定資産減価償却率">
          <a:extLst>
            <a:ext uri="{FF2B5EF4-FFF2-40B4-BE49-F238E27FC236}">
              <a16:creationId xmlns:a16="http://schemas.microsoft.com/office/drawing/2014/main" id="{A6DF3FDD-8517-417A-B494-781F2B87EB7A}"/>
            </a:ext>
          </a:extLst>
        </xdr:cNvPr>
        <xdr:cNvSpPr txBox="1"/>
      </xdr:nvSpPr>
      <xdr:spPr>
        <a:xfrm>
          <a:off x="11354444" y="1826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7A4B19FF-A586-4F1B-BE21-32B85A59B729}"/>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7600B281-9BD9-4460-AA76-B60A2DB07114}"/>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83287997-E9FA-43A5-84EE-5E5E3E061DD7}"/>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F39ACEF2-2E99-44DE-9A5D-F6599A1D04DB}"/>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D3A3BAEE-3672-44B1-81B2-875AE2B68E84}"/>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D9A77E8F-703B-4466-9A6E-53063E02B97B}"/>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486A2E09-0702-4745-9CF7-6E2C595AAB1E}"/>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90DF6344-95A1-47F3-B9DC-E1CD7C6E5D6B}"/>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1CE217CF-A123-40A3-8081-6D458DC189EE}"/>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EDF70C95-DF65-40A3-BE93-31E5AE827AC0}"/>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3" name="直線コネクタ 802">
          <a:extLst>
            <a:ext uri="{FF2B5EF4-FFF2-40B4-BE49-F238E27FC236}">
              <a16:creationId xmlns:a16="http://schemas.microsoft.com/office/drawing/2014/main" id="{7EA58165-EB65-46A0-B3CA-D63CC5E662E7}"/>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4" name="テキスト ボックス 803">
          <a:extLst>
            <a:ext uri="{FF2B5EF4-FFF2-40B4-BE49-F238E27FC236}">
              <a16:creationId xmlns:a16="http://schemas.microsoft.com/office/drawing/2014/main" id="{8F798A5F-E5D4-4C81-A197-5D3DEE5D73E9}"/>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5" name="直線コネクタ 804">
          <a:extLst>
            <a:ext uri="{FF2B5EF4-FFF2-40B4-BE49-F238E27FC236}">
              <a16:creationId xmlns:a16="http://schemas.microsoft.com/office/drawing/2014/main" id="{8D7047AC-6A83-4F75-8BC1-C2D0EF03A24B}"/>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6" name="テキスト ボックス 805">
          <a:extLst>
            <a:ext uri="{FF2B5EF4-FFF2-40B4-BE49-F238E27FC236}">
              <a16:creationId xmlns:a16="http://schemas.microsoft.com/office/drawing/2014/main" id="{639A49E0-3622-4496-AA30-58E7A3989087}"/>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7" name="直線コネクタ 806">
          <a:extLst>
            <a:ext uri="{FF2B5EF4-FFF2-40B4-BE49-F238E27FC236}">
              <a16:creationId xmlns:a16="http://schemas.microsoft.com/office/drawing/2014/main" id="{27B67EAC-0B1A-4EB6-A7AF-91D90FF8659E}"/>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8" name="テキスト ボックス 807">
          <a:extLst>
            <a:ext uri="{FF2B5EF4-FFF2-40B4-BE49-F238E27FC236}">
              <a16:creationId xmlns:a16="http://schemas.microsoft.com/office/drawing/2014/main" id="{A0027B94-66E0-46EA-B76C-8B6AA3AA27B7}"/>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9" name="直線コネクタ 808">
          <a:extLst>
            <a:ext uri="{FF2B5EF4-FFF2-40B4-BE49-F238E27FC236}">
              <a16:creationId xmlns:a16="http://schemas.microsoft.com/office/drawing/2014/main" id="{1788535F-B1C8-41A2-944C-BA9F01A0BAD2}"/>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0" name="テキスト ボックス 809">
          <a:extLst>
            <a:ext uri="{FF2B5EF4-FFF2-40B4-BE49-F238E27FC236}">
              <a16:creationId xmlns:a16="http://schemas.microsoft.com/office/drawing/2014/main" id="{B50047B5-EAFE-4EC4-B966-6EE1FB3FBD98}"/>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BBD45B54-6F2B-468D-987C-7C9A066D7D6D}"/>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923C52B6-2DD2-414E-AB9E-5C8380522F1A}"/>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56A746DB-0A15-4C15-AED2-0FB6797D2F11}"/>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4" name="直線コネクタ 813">
          <a:extLst>
            <a:ext uri="{FF2B5EF4-FFF2-40B4-BE49-F238E27FC236}">
              <a16:creationId xmlns:a16="http://schemas.microsoft.com/office/drawing/2014/main" id="{CEF13AB6-6C96-4F3B-A5AB-CB316C869739}"/>
            </a:ext>
          </a:extLst>
        </xdr:cNvPr>
        <xdr:cNvCxnSpPr/>
      </xdr:nvCxnSpPr>
      <xdr:spPr>
        <a:xfrm flipV="1">
          <a:off x="19947254" y="17195673"/>
          <a:ext cx="0" cy="137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5" name="【公民館】&#10;一人当たり面積最小値テキスト">
          <a:extLst>
            <a:ext uri="{FF2B5EF4-FFF2-40B4-BE49-F238E27FC236}">
              <a16:creationId xmlns:a16="http://schemas.microsoft.com/office/drawing/2014/main" id="{CC2C1BEE-AB45-4357-8830-9528CBE4EFEA}"/>
            </a:ext>
          </a:extLst>
        </xdr:cNvPr>
        <xdr:cNvSpPr txBox="1"/>
      </xdr:nvSpPr>
      <xdr:spPr>
        <a:xfrm>
          <a:off x="19985990" y="1858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6" name="直線コネクタ 815">
          <a:extLst>
            <a:ext uri="{FF2B5EF4-FFF2-40B4-BE49-F238E27FC236}">
              <a16:creationId xmlns:a16="http://schemas.microsoft.com/office/drawing/2014/main" id="{ED6DD2BD-CAE0-4890-864C-C1B1804BAC04}"/>
            </a:ext>
          </a:extLst>
        </xdr:cNvPr>
        <xdr:cNvCxnSpPr/>
      </xdr:nvCxnSpPr>
      <xdr:spPr>
        <a:xfrm>
          <a:off x="19885660" y="18575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17" name="【公民館】&#10;一人当たり面積最大値テキスト">
          <a:extLst>
            <a:ext uri="{FF2B5EF4-FFF2-40B4-BE49-F238E27FC236}">
              <a16:creationId xmlns:a16="http://schemas.microsoft.com/office/drawing/2014/main" id="{FF674337-6FEF-4D33-9ABF-C3E1E9806F08}"/>
            </a:ext>
          </a:extLst>
        </xdr:cNvPr>
        <xdr:cNvSpPr txBox="1"/>
      </xdr:nvSpPr>
      <xdr:spPr>
        <a:xfrm>
          <a:off x="19985990" y="1697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18" name="直線コネクタ 817">
          <a:extLst>
            <a:ext uri="{FF2B5EF4-FFF2-40B4-BE49-F238E27FC236}">
              <a16:creationId xmlns:a16="http://schemas.microsoft.com/office/drawing/2014/main" id="{6BD703AC-FA83-4388-88E1-CEBC2FFB8AB8}"/>
            </a:ext>
          </a:extLst>
        </xdr:cNvPr>
        <xdr:cNvCxnSpPr/>
      </xdr:nvCxnSpPr>
      <xdr:spPr>
        <a:xfrm>
          <a:off x="19885660" y="171956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819" name="【公民館】&#10;一人当たり面積平均値テキスト">
          <a:extLst>
            <a:ext uri="{FF2B5EF4-FFF2-40B4-BE49-F238E27FC236}">
              <a16:creationId xmlns:a16="http://schemas.microsoft.com/office/drawing/2014/main" id="{817A40DD-B770-4203-8DF5-906EDA87150B}"/>
            </a:ext>
          </a:extLst>
        </xdr:cNvPr>
        <xdr:cNvSpPr txBox="1"/>
      </xdr:nvSpPr>
      <xdr:spPr>
        <a:xfrm>
          <a:off x="1998599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0" name="フローチャート: 判断 819">
          <a:extLst>
            <a:ext uri="{FF2B5EF4-FFF2-40B4-BE49-F238E27FC236}">
              <a16:creationId xmlns:a16="http://schemas.microsoft.com/office/drawing/2014/main" id="{5F2C9B42-2FCF-45D6-8A66-7C7CB5E92D27}"/>
            </a:ext>
          </a:extLst>
        </xdr:cNvPr>
        <xdr:cNvSpPr/>
      </xdr:nvSpPr>
      <xdr:spPr>
        <a:xfrm>
          <a:off x="19904710" y="181914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1" name="フローチャート: 判断 820">
          <a:extLst>
            <a:ext uri="{FF2B5EF4-FFF2-40B4-BE49-F238E27FC236}">
              <a16:creationId xmlns:a16="http://schemas.microsoft.com/office/drawing/2014/main" id="{8FD4DC78-C6B5-4DEC-ABB2-CC23E4753FF1}"/>
            </a:ext>
          </a:extLst>
        </xdr:cNvPr>
        <xdr:cNvSpPr/>
      </xdr:nvSpPr>
      <xdr:spPr>
        <a:xfrm>
          <a:off x="19161760" y="182238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2" name="フローチャート: 判断 821">
          <a:extLst>
            <a:ext uri="{FF2B5EF4-FFF2-40B4-BE49-F238E27FC236}">
              <a16:creationId xmlns:a16="http://schemas.microsoft.com/office/drawing/2014/main" id="{BAF5373B-3ECE-4763-A057-EE7678583B75}"/>
            </a:ext>
          </a:extLst>
        </xdr:cNvPr>
        <xdr:cNvSpPr/>
      </xdr:nvSpPr>
      <xdr:spPr>
        <a:xfrm>
          <a:off x="18345150" y="1822957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3" name="フローチャート: 判断 822">
          <a:extLst>
            <a:ext uri="{FF2B5EF4-FFF2-40B4-BE49-F238E27FC236}">
              <a16:creationId xmlns:a16="http://schemas.microsoft.com/office/drawing/2014/main" id="{AC291CC0-3AC8-4F09-BF72-73FEC8CBC8DB}"/>
            </a:ext>
          </a:extLst>
        </xdr:cNvPr>
        <xdr:cNvSpPr/>
      </xdr:nvSpPr>
      <xdr:spPr>
        <a:xfrm>
          <a:off x="17547590" y="1823186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4" name="フローチャート: 判断 823">
          <a:extLst>
            <a:ext uri="{FF2B5EF4-FFF2-40B4-BE49-F238E27FC236}">
              <a16:creationId xmlns:a16="http://schemas.microsoft.com/office/drawing/2014/main" id="{C0E0F8D1-C74B-408B-A77A-7F4CEDDB1951}"/>
            </a:ext>
          </a:extLst>
        </xdr:cNvPr>
        <xdr:cNvSpPr/>
      </xdr:nvSpPr>
      <xdr:spPr>
        <a:xfrm>
          <a:off x="16761460" y="182558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36124724-24C6-4509-A325-BEEA0AA8BC6D}"/>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BF543FD3-3381-41BF-BD0B-D4B84DCE0CF1}"/>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CB1BBE66-0D98-4AB9-800B-2EC076D8C76D}"/>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ED7C03B5-1F7A-4B6D-A831-31AD486050B7}"/>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7D3ECD8-6C10-4C03-905B-EED80ABF4A28}"/>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830" name="楕円 829">
          <a:extLst>
            <a:ext uri="{FF2B5EF4-FFF2-40B4-BE49-F238E27FC236}">
              <a16:creationId xmlns:a16="http://schemas.microsoft.com/office/drawing/2014/main" id="{B809E236-AB57-4451-A23D-B9065DF24675}"/>
            </a:ext>
          </a:extLst>
        </xdr:cNvPr>
        <xdr:cNvSpPr/>
      </xdr:nvSpPr>
      <xdr:spPr>
        <a:xfrm>
          <a:off x="19904710" y="1819376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166133</xdr:rowOff>
    </xdr:from>
    <xdr:ext cx="469744" cy="259045"/>
    <xdr:sp macro="" textlink="">
      <xdr:nvSpPr>
        <xdr:cNvPr id="831" name="【公民館】&#10;一人当たり面積該当値テキスト">
          <a:extLst>
            <a:ext uri="{FF2B5EF4-FFF2-40B4-BE49-F238E27FC236}">
              <a16:creationId xmlns:a16="http://schemas.microsoft.com/office/drawing/2014/main" id="{F665CED4-78AE-4154-A493-16ED8C9059B1}"/>
            </a:ext>
          </a:extLst>
        </xdr:cNvPr>
        <xdr:cNvSpPr txBox="1"/>
      </xdr:nvSpPr>
      <xdr:spPr>
        <a:xfrm>
          <a:off x="19985990" y="1817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18542</xdr:rowOff>
    </xdr:from>
    <xdr:to>
      <xdr:col>112</xdr:col>
      <xdr:colOff>38100</xdr:colOff>
      <xdr:row>106</xdr:row>
      <xdr:rowOff>120142</xdr:rowOff>
    </xdr:to>
    <xdr:sp macro="" textlink="">
      <xdr:nvSpPr>
        <xdr:cNvPr id="832" name="楕円 831">
          <a:extLst>
            <a:ext uri="{FF2B5EF4-FFF2-40B4-BE49-F238E27FC236}">
              <a16:creationId xmlns:a16="http://schemas.microsoft.com/office/drawing/2014/main" id="{0991A008-7125-4145-A4BC-E5FB4C26DB9A}"/>
            </a:ext>
          </a:extLst>
        </xdr:cNvPr>
        <xdr:cNvSpPr/>
      </xdr:nvSpPr>
      <xdr:spPr>
        <a:xfrm>
          <a:off x="19161760" y="18196052"/>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67056</xdr:rowOff>
    </xdr:from>
    <xdr:to>
      <xdr:col>116</xdr:col>
      <xdr:colOff>63500</xdr:colOff>
      <xdr:row>106</xdr:row>
      <xdr:rowOff>69342</xdr:rowOff>
    </xdr:to>
    <xdr:cxnSp macro="">
      <xdr:nvCxnSpPr>
        <xdr:cNvPr id="833" name="直線コネクタ 832">
          <a:extLst>
            <a:ext uri="{FF2B5EF4-FFF2-40B4-BE49-F238E27FC236}">
              <a16:creationId xmlns:a16="http://schemas.microsoft.com/office/drawing/2014/main" id="{D3748FD1-BC6A-439D-9A56-FFE0BE284A37}"/>
            </a:ext>
          </a:extLst>
        </xdr:cNvPr>
        <xdr:cNvCxnSpPr/>
      </xdr:nvCxnSpPr>
      <xdr:spPr>
        <a:xfrm flipV="1">
          <a:off x="19204940" y="18238851"/>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73406</xdr:rowOff>
    </xdr:from>
    <xdr:to>
      <xdr:col>107</xdr:col>
      <xdr:colOff>101600</xdr:colOff>
      <xdr:row>107</xdr:row>
      <xdr:rowOff>3556</xdr:rowOff>
    </xdr:to>
    <xdr:sp macro="" textlink="">
      <xdr:nvSpPr>
        <xdr:cNvPr id="834" name="楕円 833">
          <a:extLst>
            <a:ext uri="{FF2B5EF4-FFF2-40B4-BE49-F238E27FC236}">
              <a16:creationId xmlns:a16="http://schemas.microsoft.com/office/drawing/2014/main" id="{838B71C3-40F0-4335-9909-0C9A26BAD46A}"/>
            </a:ext>
          </a:extLst>
        </xdr:cNvPr>
        <xdr:cNvSpPr/>
      </xdr:nvSpPr>
      <xdr:spPr>
        <a:xfrm>
          <a:off x="18345150" y="1824710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69342</xdr:rowOff>
    </xdr:from>
    <xdr:to>
      <xdr:col>111</xdr:col>
      <xdr:colOff>177800</xdr:colOff>
      <xdr:row>106</xdr:row>
      <xdr:rowOff>124206</xdr:rowOff>
    </xdr:to>
    <xdr:cxnSp macro="">
      <xdr:nvCxnSpPr>
        <xdr:cNvPr id="835" name="直線コネクタ 834">
          <a:extLst>
            <a:ext uri="{FF2B5EF4-FFF2-40B4-BE49-F238E27FC236}">
              <a16:creationId xmlns:a16="http://schemas.microsoft.com/office/drawing/2014/main" id="{EABAA530-6CD8-444B-96BE-5624D1A6B2E8}"/>
            </a:ext>
          </a:extLst>
        </xdr:cNvPr>
        <xdr:cNvCxnSpPr/>
      </xdr:nvCxnSpPr>
      <xdr:spPr>
        <a:xfrm flipV="1">
          <a:off x="18399760" y="18241137"/>
          <a:ext cx="80518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77978</xdr:rowOff>
    </xdr:from>
    <xdr:to>
      <xdr:col>102</xdr:col>
      <xdr:colOff>165100</xdr:colOff>
      <xdr:row>107</xdr:row>
      <xdr:rowOff>8128</xdr:rowOff>
    </xdr:to>
    <xdr:sp macro="" textlink="">
      <xdr:nvSpPr>
        <xdr:cNvPr id="836" name="楕円 835">
          <a:extLst>
            <a:ext uri="{FF2B5EF4-FFF2-40B4-BE49-F238E27FC236}">
              <a16:creationId xmlns:a16="http://schemas.microsoft.com/office/drawing/2014/main" id="{F9A3172B-03F3-45B0-9F0A-7B96C40EAD71}"/>
            </a:ext>
          </a:extLst>
        </xdr:cNvPr>
        <xdr:cNvSpPr/>
      </xdr:nvSpPr>
      <xdr:spPr>
        <a:xfrm>
          <a:off x="17547590" y="1825167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124206</xdr:rowOff>
    </xdr:from>
    <xdr:to>
      <xdr:col>107</xdr:col>
      <xdr:colOff>50800</xdr:colOff>
      <xdr:row>106</xdr:row>
      <xdr:rowOff>128778</xdr:rowOff>
    </xdr:to>
    <xdr:cxnSp macro="">
      <xdr:nvCxnSpPr>
        <xdr:cNvPr id="837" name="直線コネクタ 836">
          <a:extLst>
            <a:ext uri="{FF2B5EF4-FFF2-40B4-BE49-F238E27FC236}">
              <a16:creationId xmlns:a16="http://schemas.microsoft.com/office/drawing/2014/main" id="{DBE95227-3E79-4BA1-85C7-4D58E4B7C622}"/>
            </a:ext>
          </a:extLst>
        </xdr:cNvPr>
        <xdr:cNvCxnSpPr/>
      </xdr:nvCxnSpPr>
      <xdr:spPr>
        <a:xfrm flipV="1">
          <a:off x="17602200" y="18299811"/>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75692</xdr:rowOff>
    </xdr:from>
    <xdr:to>
      <xdr:col>98</xdr:col>
      <xdr:colOff>38100</xdr:colOff>
      <xdr:row>107</xdr:row>
      <xdr:rowOff>5842</xdr:rowOff>
    </xdr:to>
    <xdr:sp macro="" textlink="">
      <xdr:nvSpPr>
        <xdr:cNvPr id="838" name="楕円 837">
          <a:extLst>
            <a:ext uri="{FF2B5EF4-FFF2-40B4-BE49-F238E27FC236}">
              <a16:creationId xmlns:a16="http://schemas.microsoft.com/office/drawing/2014/main" id="{17663756-F587-438E-8FB8-49491A83C8D3}"/>
            </a:ext>
          </a:extLst>
        </xdr:cNvPr>
        <xdr:cNvSpPr/>
      </xdr:nvSpPr>
      <xdr:spPr>
        <a:xfrm>
          <a:off x="16761460" y="1824939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126492</xdr:rowOff>
    </xdr:from>
    <xdr:to>
      <xdr:col>102</xdr:col>
      <xdr:colOff>114300</xdr:colOff>
      <xdr:row>106</xdr:row>
      <xdr:rowOff>128778</xdr:rowOff>
    </xdr:to>
    <xdr:cxnSp macro="">
      <xdr:nvCxnSpPr>
        <xdr:cNvPr id="839" name="直線コネクタ 838">
          <a:extLst>
            <a:ext uri="{FF2B5EF4-FFF2-40B4-BE49-F238E27FC236}">
              <a16:creationId xmlns:a16="http://schemas.microsoft.com/office/drawing/2014/main" id="{75CFFEAB-DF0E-481A-B196-8A73C69D65C3}"/>
            </a:ext>
          </a:extLst>
        </xdr:cNvPr>
        <xdr:cNvCxnSpPr/>
      </xdr:nvCxnSpPr>
      <xdr:spPr>
        <a:xfrm>
          <a:off x="16804640" y="18304002"/>
          <a:ext cx="79756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840" name="n_1aveValue【公民館】&#10;一人当たり面積">
          <a:extLst>
            <a:ext uri="{FF2B5EF4-FFF2-40B4-BE49-F238E27FC236}">
              <a16:creationId xmlns:a16="http://schemas.microsoft.com/office/drawing/2014/main" id="{305F5D28-6E9B-44A3-B685-1F42F4CD8CE5}"/>
            </a:ext>
          </a:extLst>
        </xdr:cNvPr>
        <xdr:cNvSpPr txBox="1"/>
      </xdr:nvSpPr>
      <xdr:spPr>
        <a:xfrm>
          <a:off x="18982132" y="1831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841" name="n_2aveValue【公民館】&#10;一人当たり面積">
          <a:extLst>
            <a:ext uri="{FF2B5EF4-FFF2-40B4-BE49-F238E27FC236}">
              <a16:creationId xmlns:a16="http://schemas.microsoft.com/office/drawing/2014/main" id="{7B1A6FC4-89BA-49F0-B74A-79EF40553D15}"/>
            </a:ext>
          </a:extLst>
        </xdr:cNvPr>
        <xdr:cNvSpPr txBox="1"/>
      </xdr:nvSpPr>
      <xdr:spPr>
        <a:xfrm>
          <a:off x="18182032" y="1801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842" name="n_3aveValue【公民館】&#10;一人当たり面積">
          <a:extLst>
            <a:ext uri="{FF2B5EF4-FFF2-40B4-BE49-F238E27FC236}">
              <a16:creationId xmlns:a16="http://schemas.microsoft.com/office/drawing/2014/main" id="{4A3B3E65-0C14-4937-B0D4-7263A8FD03B8}"/>
            </a:ext>
          </a:extLst>
        </xdr:cNvPr>
        <xdr:cNvSpPr txBox="1"/>
      </xdr:nvSpPr>
      <xdr:spPr>
        <a:xfrm>
          <a:off x="17384472" y="1801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843" name="n_4aveValue【公民館】&#10;一人当たり面積">
          <a:extLst>
            <a:ext uri="{FF2B5EF4-FFF2-40B4-BE49-F238E27FC236}">
              <a16:creationId xmlns:a16="http://schemas.microsoft.com/office/drawing/2014/main" id="{F6B83169-8E09-431F-A93E-4C5EAB03CCD6}"/>
            </a:ext>
          </a:extLst>
        </xdr:cNvPr>
        <xdr:cNvSpPr txBox="1"/>
      </xdr:nvSpPr>
      <xdr:spPr>
        <a:xfrm>
          <a:off x="1658881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136669</xdr:rowOff>
    </xdr:from>
    <xdr:ext cx="469744" cy="259045"/>
    <xdr:sp macro="" textlink="">
      <xdr:nvSpPr>
        <xdr:cNvPr id="844" name="n_1mainValue【公民館】&#10;一人当たり面積">
          <a:extLst>
            <a:ext uri="{FF2B5EF4-FFF2-40B4-BE49-F238E27FC236}">
              <a16:creationId xmlns:a16="http://schemas.microsoft.com/office/drawing/2014/main" id="{479D800D-6D51-43FF-871F-CC8B4EDC5B83}"/>
            </a:ext>
          </a:extLst>
        </xdr:cNvPr>
        <xdr:cNvSpPr txBox="1"/>
      </xdr:nvSpPr>
      <xdr:spPr>
        <a:xfrm>
          <a:off x="18982132" y="1796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166133</xdr:rowOff>
    </xdr:from>
    <xdr:ext cx="469744" cy="259045"/>
    <xdr:sp macro="" textlink="">
      <xdr:nvSpPr>
        <xdr:cNvPr id="845" name="n_2mainValue【公民館】&#10;一人当たり面積">
          <a:extLst>
            <a:ext uri="{FF2B5EF4-FFF2-40B4-BE49-F238E27FC236}">
              <a16:creationId xmlns:a16="http://schemas.microsoft.com/office/drawing/2014/main" id="{F32485F3-84B8-4126-9CB8-01A0F5D213B3}"/>
            </a:ext>
          </a:extLst>
        </xdr:cNvPr>
        <xdr:cNvSpPr txBox="1"/>
      </xdr:nvSpPr>
      <xdr:spPr>
        <a:xfrm>
          <a:off x="18182032" y="1834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170705</xdr:rowOff>
    </xdr:from>
    <xdr:ext cx="469744" cy="259045"/>
    <xdr:sp macro="" textlink="">
      <xdr:nvSpPr>
        <xdr:cNvPr id="846" name="n_3mainValue【公民館】&#10;一人当たり面積">
          <a:extLst>
            <a:ext uri="{FF2B5EF4-FFF2-40B4-BE49-F238E27FC236}">
              <a16:creationId xmlns:a16="http://schemas.microsoft.com/office/drawing/2014/main" id="{9E5565D2-7DCE-4E6C-971A-49AC57FA7D5A}"/>
            </a:ext>
          </a:extLst>
        </xdr:cNvPr>
        <xdr:cNvSpPr txBox="1"/>
      </xdr:nvSpPr>
      <xdr:spPr>
        <a:xfrm>
          <a:off x="17384472" y="1834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847" name="n_4mainValue【公民館】&#10;一人当たり面積">
          <a:extLst>
            <a:ext uri="{FF2B5EF4-FFF2-40B4-BE49-F238E27FC236}">
              <a16:creationId xmlns:a16="http://schemas.microsoft.com/office/drawing/2014/main" id="{C3790709-C3DB-42F6-85BE-5E55EC7B32D8}"/>
            </a:ext>
          </a:extLst>
        </xdr:cNvPr>
        <xdr:cNvSpPr txBox="1"/>
      </xdr:nvSpPr>
      <xdr:spPr>
        <a:xfrm>
          <a:off x="1658881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6A876857-5DFD-4469-B3F1-A110C449C348}"/>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71BCE5FF-42B5-4527-B0EB-BBBA35CFCD2E}"/>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748DA1DC-4641-43EA-80DB-B69EA46E2FDB}"/>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類似団体と比較して特に有形固定資産減価償却率が高くなっている施設は児童館、認定こども園・幼稚園・保育所であり、特に低くなっている施設は庁舎、道路、図書館、体育館・プールである。</a:t>
          </a:r>
        </a:p>
        <a:p>
          <a:r>
            <a:rPr kumimoji="1" lang="ja-JP" altLang="en-US" sz="1300">
              <a:latin typeface="ＭＳ Ｐゴシック" panose="020B0600070205080204" pitchFamily="50" charset="-128"/>
              <a:ea typeface="ＭＳ Ｐゴシック" panose="020B0600070205080204" pitchFamily="50" charset="-128"/>
            </a:rPr>
            <a:t>　高い水準となっている児童館、認定こども園・幼稚園・保育所においては、令和元年度に個別施設計画となる「教育施設等長寿命化方針」を策定し、必要な整備を計画的に実施していくこととしている。</a:t>
          </a:r>
        </a:p>
        <a:p>
          <a:r>
            <a:rPr kumimoji="1" lang="ja-JP" altLang="en-US" sz="1300">
              <a:latin typeface="ＭＳ Ｐゴシック" panose="020B0600070205080204" pitchFamily="50" charset="-128"/>
              <a:ea typeface="ＭＳ Ｐゴシック" panose="020B0600070205080204" pitchFamily="50" charset="-128"/>
            </a:rPr>
            <a:t>　庁舎や体育館・プールの有形固定資産減価償却率が大きく減少した理由は建替えによるものである。今後も引き続き住民ニーズの把握に努め、複合化、集約化、減築、廃止等、あらゆる方法を比較検討しつつ、施設保有面積を減少させることによって、改修、改築、維持管理費用の縮減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7BA379D-C654-4642-B444-DABFA8F6A220}"/>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5A063A2-9A3B-4223-8B83-E46CF69D0DF9}"/>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F7E7DC8-28BC-4E42-8809-289E780C5B6E}"/>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A6247E8-ED5D-4AE0-B807-3074A303CB08}"/>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53E0659-409E-448A-ADE1-C3CDD64B6DE8}"/>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DDA295B-C6A4-499D-83D1-7C2EA358EE1E}"/>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FD71F30-ED02-47E7-8BFE-A5B3849A1EEC}"/>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B053013-A52B-4167-BFB3-F54C395BA2FF}"/>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1448252-ABB3-4BCB-AEB0-2373587BE137}"/>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D31DD5F-5785-470A-B61E-BBFCE9EEEB48}"/>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81,968
76,842
230.70
41,698,275
40,532,983
985,126
21,090,751
46,195,041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265255-B06A-4F19-A292-6D71FD75A9BD}"/>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8D1805E-F920-4D58-B964-9DA51477E324}"/>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1698C4B-C5EA-4BED-B635-1F9CB93A6E4D}"/>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572562F-2221-44EE-82C8-602E0D6E79B5}"/>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C79F358-6AE5-465D-8913-3ED897D93BEE}"/>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A1D3550-D94C-44D8-B273-F1060E043EF7}"/>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F474B5F-AF5C-43FB-A01A-8E51CB4D6A9E}"/>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F0D8A0E-C73A-4254-BBF1-EB822CD28F2A}"/>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8D90F72-87A5-4C60-8DFC-6A2546BCAE45}"/>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CD21A4F-EC80-483D-9FD8-B1360949660A}"/>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0AB4E1F-5FA3-402F-9488-2A2C3B608823}"/>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55EF978-1116-47C2-9D25-7782677C855F}"/>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195974E-E302-474E-9C07-9C785F7797B0}"/>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3394A8E-343E-4150-AA8C-4F3299475998}"/>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9E79C30-2924-4917-AD0C-19874A007FB2}"/>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6A53638-AD71-4573-BF50-216CCCB21750}"/>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26F69D8-D5D3-43EB-89BD-5C9E0B552432}"/>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61F4D47-C021-496C-957F-4254E0B292F3}"/>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80ED41B-6682-48E5-9540-8D43F7762B60}"/>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F411FBE-5C7B-487D-BA77-FB55C6939EE5}"/>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3AA07CE-0C9B-4A27-A4EE-B6D4C7DC8AB7}"/>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DD1BA63-BB9B-4A75-80D7-4BA3303B2A8A}"/>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D22CE8D-9085-43EE-A340-0E8FC4BA92E5}"/>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688C67C-80DC-4153-B774-B377BDC034E4}"/>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311F28F-9446-45A8-AD48-9764D1FDC29A}"/>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09AE94A-BCB1-4495-AF47-6360E8187048}"/>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C56AA96-D51F-401E-A82D-8CF99AE10906}"/>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D9D11EB-C081-471B-9968-51D9CA977929}"/>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961F637-DD3F-423B-B6EF-9D6E4DFEE11B}"/>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F999127-FFED-477A-9698-3C49065E8D62}"/>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4F96B4C-2626-4CA0-B8ED-EE58D2B87547}"/>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4264A18-7058-483E-8FEC-7BD199A57DDD}"/>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6C1355F-F458-4808-B287-AF2D42A24DF0}"/>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841ACE8-A8C6-4956-9074-F13179A5CD5A}"/>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869CAC2-CE67-4829-BC2F-053FFE42EB5B}"/>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A821416-AF39-460A-A71E-92BA664279CE}"/>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057BDF6-1520-4A6E-942E-00DBE5B9F727}"/>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FCE0A7F-7CD9-4657-A449-7ACAB311C211}"/>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B6DBA5D-D0B4-497B-9E8F-DA5EA8315106}"/>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338E98F-1C59-450B-A117-049FD0207397}"/>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604E432-2775-4EBE-BE79-E15761DC1E1A}"/>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2E8F8E2-C6F2-4D3F-AC65-97BBACD5E051}"/>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F2C124E-D1C9-4A9C-A1E5-F705BF91AF90}"/>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8BD8313-227E-4292-82A2-1C494C578504}"/>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EB80AC7-EB91-41FA-8F25-C9D11852F98F}"/>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946D753-FB0C-4C9F-8EC6-83C05BCFA6D6}"/>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9767E76C-A1B5-4D72-AEEE-18CBB80AA1AF}"/>
            </a:ext>
          </a:extLst>
        </xdr:cNvPr>
        <xdr:cNvCxnSpPr/>
      </xdr:nvCxnSpPr>
      <xdr:spPr>
        <a:xfrm flipV="1">
          <a:off x="4173855" y="5856242"/>
          <a:ext cx="0" cy="144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EA4A18CD-4AA5-495D-AD6C-312E25F306CD}"/>
            </a:ext>
          </a:extLst>
        </xdr:cNvPr>
        <xdr:cNvSpPr txBox="1"/>
      </xdr:nvSpPr>
      <xdr:spPr>
        <a:xfrm>
          <a:off x="421259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E9460100-F86E-429A-929F-84BC07999B7C}"/>
            </a:ext>
          </a:extLst>
        </xdr:cNvPr>
        <xdr:cNvCxnSpPr/>
      </xdr:nvCxnSpPr>
      <xdr:spPr>
        <a:xfrm>
          <a:off x="411226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2FEC6457-C101-4451-9839-1BADFB695BF5}"/>
            </a:ext>
          </a:extLst>
        </xdr:cNvPr>
        <xdr:cNvSpPr txBox="1"/>
      </xdr:nvSpPr>
      <xdr:spPr>
        <a:xfrm>
          <a:off x="4212590" y="5631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A035D5AB-4485-44E0-8B6E-EDB8454BF6F4}"/>
            </a:ext>
          </a:extLst>
        </xdr:cNvPr>
        <xdr:cNvCxnSpPr/>
      </xdr:nvCxnSpPr>
      <xdr:spPr>
        <a:xfrm>
          <a:off x="4112260" y="5856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3" name="【図書館】&#10;有形固定資産減価償却率平均値テキスト">
          <a:extLst>
            <a:ext uri="{FF2B5EF4-FFF2-40B4-BE49-F238E27FC236}">
              <a16:creationId xmlns:a16="http://schemas.microsoft.com/office/drawing/2014/main" id="{E5C1A895-E37B-4296-B77E-5FEF5EA44680}"/>
            </a:ext>
          </a:extLst>
        </xdr:cNvPr>
        <xdr:cNvSpPr txBox="1"/>
      </xdr:nvSpPr>
      <xdr:spPr>
        <a:xfrm>
          <a:off x="4212590" y="6371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837D1B74-01ED-465F-A32F-CCAA13DD78FC}"/>
            </a:ext>
          </a:extLst>
        </xdr:cNvPr>
        <xdr:cNvSpPr/>
      </xdr:nvSpPr>
      <xdr:spPr>
        <a:xfrm>
          <a:off x="4131310" y="63989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691791D7-C7DD-41F1-B92D-A4D26892F9C6}"/>
            </a:ext>
          </a:extLst>
        </xdr:cNvPr>
        <xdr:cNvSpPr/>
      </xdr:nvSpPr>
      <xdr:spPr>
        <a:xfrm>
          <a:off x="3388360" y="636360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68473F10-6AA8-4754-B801-84B0B215604A}"/>
            </a:ext>
          </a:extLst>
        </xdr:cNvPr>
        <xdr:cNvSpPr/>
      </xdr:nvSpPr>
      <xdr:spPr>
        <a:xfrm>
          <a:off x="2571750" y="63630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2652F835-34C5-44E5-AA5C-D4E52AB578D6}"/>
            </a:ext>
          </a:extLst>
        </xdr:cNvPr>
        <xdr:cNvSpPr/>
      </xdr:nvSpPr>
      <xdr:spPr>
        <a:xfrm>
          <a:off x="1774190" y="634020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70C249ED-74CD-4F0C-9292-656609D5E782}"/>
            </a:ext>
          </a:extLst>
        </xdr:cNvPr>
        <xdr:cNvSpPr/>
      </xdr:nvSpPr>
      <xdr:spPr>
        <a:xfrm>
          <a:off x="988060" y="6305913"/>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64643C8-F707-4C50-82F5-C27E210A35DE}"/>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94C5802-16FE-4C90-BB49-0EFE9BDD8D8F}"/>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E4B0B43-EAD4-476A-8C37-5154C2F8EE2D}"/>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27BB428-E342-4392-9462-17A2243F4FD2}"/>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2BDF237-BD82-408B-AAAD-36B927D9D3B0}"/>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120106</xdr:rowOff>
    </xdr:from>
    <xdr:to>
      <xdr:col>24</xdr:col>
      <xdr:colOff>114300</xdr:colOff>
      <xdr:row>36</xdr:row>
      <xdr:rowOff>50256</xdr:rowOff>
    </xdr:to>
    <xdr:sp macro="" textlink="">
      <xdr:nvSpPr>
        <xdr:cNvPr id="74" name="楕円 73">
          <a:extLst>
            <a:ext uri="{FF2B5EF4-FFF2-40B4-BE49-F238E27FC236}">
              <a16:creationId xmlns:a16="http://schemas.microsoft.com/office/drawing/2014/main" id="{2452909D-2DAE-49A8-8791-E431C7AD0074}"/>
            </a:ext>
          </a:extLst>
        </xdr:cNvPr>
        <xdr:cNvSpPr/>
      </xdr:nvSpPr>
      <xdr:spPr>
        <a:xfrm>
          <a:off x="4131310" y="612276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142983</xdr:rowOff>
    </xdr:from>
    <xdr:ext cx="405111" cy="259045"/>
    <xdr:sp macro="" textlink="">
      <xdr:nvSpPr>
        <xdr:cNvPr id="75" name="【図書館】&#10;有形固定資産減価償却率該当値テキスト">
          <a:extLst>
            <a:ext uri="{FF2B5EF4-FFF2-40B4-BE49-F238E27FC236}">
              <a16:creationId xmlns:a16="http://schemas.microsoft.com/office/drawing/2014/main" id="{C5A4BBE8-2428-48C7-959C-D5700B2C220F}"/>
            </a:ext>
          </a:extLst>
        </xdr:cNvPr>
        <xdr:cNvSpPr txBox="1"/>
      </xdr:nvSpPr>
      <xdr:spPr>
        <a:xfrm>
          <a:off x="4212590" y="5970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85816</xdr:rowOff>
    </xdr:from>
    <xdr:to>
      <xdr:col>20</xdr:col>
      <xdr:colOff>38100</xdr:colOff>
      <xdr:row>36</xdr:row>
      <xdr:rowOff>15966</xdr:rowOff>
    </xdr:to>
    <xdr:sp macro="" textlink="">
      <xdr:nvSpPr>
        <xdr:cNvPr id="76" name="楕円 75">
          <a:extLst>
            <a:ext uri="{FF2B5EF4-FFF2-40B4-BE49-F238E27FC236}">
              <a16:creationId xmlns:a16="http://schemas.microsoft.com/office/drawing/2014/main" id="{588AEA0B-89D7-4601-91CA-B0A9FA30B3D7}"/>
            </a:ext>
          </a:extLst>
        </xdr:cNvPr>
        <xdr:cNvSpPr/>
      </xdr:nvSpPr>
      <xdr:spPr>
        <a:xfrm>
          <a:off x="3388360" y="608847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136616</xdr:rowOff>
    </xdr:from>
    <xdr:to>
      <xdr:col>24</xdr:col>
      <xdr:colOff>63500</xdr:colOff>
      <xdr:row>35</xdr:row>
      <xdr:rowOff>170906</xdr:rowOff>
    </xdr:to>
    <xdr:cxnSp macro="">
      <xdr:nvCxnSpPr>
        <xdr:cNvPr id="77" name="直線コネクタ 76">
          <a:extLst>
            <a:ext uri="{FF2B5EF4-FFF2-40B4-BE49-F238E27FC236}">
              <a16:creationId xmlns:a16="http://schemas.microsoft.com/office/drawing/2014/main" id="{39F32BD9-2CD3-4D6E-AB64-E1FED50C8363}"/>
            </a:ext>
          </a:extLst>
        </xdr:cNvPr>
        <xdr:cNvCxnSpPr/>
      </xdr:nvCxnSpPr>
      <xdr:spPr>
        <a:xfrm>
          <a:off x="3431540" y="6133556"/>
          <a:ext cx="7429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53158</xdr:rowOff>
    </xdr:from>
    <xdr:to>
      <xdr:col>15</xdr:col>
      <xdr:colOff>101600</xdr:colOff>
      <xdr:row>35</xdr:row>
      <xdr:rowOff>154758</xdr:rowOff>
    </xdr:to>
    <xdr:sp macro="" textlink="">
      <xdr:nvSpPr>
        <xdr:cNvPr id="78" name="楕円 77">
          <a:extLst>
            <a:ext uri="{FF2B5EF4-FFF2-40B4-BE49-F238E27FC236}">
              <a16:creationId xmlns:a16="http://schemas.microsoft.com/office/drawing/2014/main" id="{75BE0C32-7630-4FAF-BDDC-E4B726945354}"/>
            </a:ext>
          </a:extLst>
        </xdr:cNvPr>
        <xdr:cNvSpPr/>
      </xdr:nvSpPr>
      <xdr:spPr>
        <a:xfrm>
          <a:off x="2571750" y="60577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103958</xdr:rowOff>
    </xdr:from>
    <xdr:to>
      <xdr:col>19</xdr:col>
      <xdr:colOff>177800</xdr:colOff>
      <xdr:row>35</xdr:row>
      <xdr:rowOff>136616</xdr:rowOff>
    </xdr:to>
    <xdr:cxnSp macro="">
      <xdr:nvCxnSpPr>
        <xdr:cNvPr id="79" name="直線コネクタ 78">
          <a:extLst>
            <a:ext uri="{FF2B5EF4-FFF2-40B4-BE49-F238E27FC236}">
              <a16:creationId xmlns:a16="http://schemas.microsoft.com/office/drawing/2014/main" id="{385416B3-5CE6-471C-A4EB-E876FC2C6A2D}"/>
            </a:ext>
          </a:extLst>
        </xdr:cNvPr>
        <xdr:cNvCxnSpPr/>
      </xdr:nvCxnSpPr>
      <xdr:spPr>
        <a:xfrm>
          <a:off x="2626360" y="6102803"/>
          <a:ext cx="805180" cy="3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20501</xdr:rowOff>
    </xdr:from>
    <xdr:to>
      <xdr:col>10</xdr:col>
      <xdr:colOff>165100</xdr:colOff>
      <xdr:row>35</xdr:row>
      <xdr:rowOff>122101</xdr:rowOff>
    </xdr:to>
    <xdr:sp macro="" textlink="">
      <xdr:nvSpPr>
        <xdr:cNvPr id="80" name="楕円 79">
          <a:extLst>
            <a:ext uri="{FF2B5EF4-FFF2-40B4-BE49-F238E27FC236}">
              <a16:creationId xmlns:a16="http://schemas.microsoft.com/office/drawing/2014/main" id="{B0AA7C3D-78F3-4640-B288-B94D593463E8}"/>
            </a:ext>
          </a:extLst>
        </xdr:cNvPr>
        <xdr:cNvSpPr/>
      </xdr:nvSpPr>
      <xdr:spPr>
        <a:xfrm>
          <a:off x="1774190" y="6017441"/>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71301</xdr:rowOff>
    </xdr:from>
    <xdr:to>
      <xdr:col>15</xdr:col>
      <xdr:colOff>50800</xdr:colOff>
      <xdr:row>35</xdr:row>
      <xdr:rowOff>103958</xdr:rowOff>
    </xdr:to>
    <xdr:cxnSp macro="">
      <xdr:nvCxnSpPr>
        <xdr:cNvPr id="81" name="直線コネクタ 80">
          <a:extLst>
            <a:ext uri="{FF2B5EF4-FFF2-40B4-BE49-F238E27FC236}">
              <a16:creationId xmlns:a16="http://schemas.microsoft.com/office/drawing/2014/main" id="{AE45EAB5-5484-427C-BA5B-559D1CBE05DA}"/>
            </a:ext>
          </a:extLst>
        </xdr:cNvPr>
        <xdr:cNvCxnSpPr/>
      </xdr:nvCxnSpPr>
      <xdr:spPr>
        <a:xfrm>
          <a:off x="1828800" y="6070146"/>
          <a:ext cx="7975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159294</xdr:rowOff>
    </xdr:from>
    <xdr:to>
      <xdr:col>6</xdr:col>
      <xdr:colOff>38100</xdr:colOff>
      <xdr:row>35</xdr:row>
      <xdr:rowOff>89444</xdr:rowOff>
    </xdr:to>
    <xdr:sp macro="" textlink="">
      <xdr:nvSpPr>
        <xdr:cNvPr id="82" name="楕円 81">
          <a:extLst>
            <a:ext uri="{FF2B5EF4-FFF2-40B4-BE49-F238E27FC236}">
              <a16:creationId xmlns:a16="http://schemas.microsoft.com/office/drawing/2014/main" id="{4A5661A4-F0F4-44D8-B7FC-713FBBB9F015}"/>
            </a:ext>
          </a:extLst>
        </xdr:cNvPr>
        <xdr:cNvSpPr/>
      </xdr:nvSpPr>
      <xdr:spPr>
        <a:xfrm>
          <a:off x="988060" y="599049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38644</xdr:rowOff>
    </xdr:from>
    <xdr:to>
      <xdr:col>10</xdr:col>
      <xdr:colOff>114300</xdr:colOff>
      <xdr:row>35</xdr:row>
      <xdr:rowOff>71301</xdr:rowOff>
    </xdr:to>
    <xdr:cxnSp macro="">
      <xdr:nvCxnSpPr>
        <xdr:cNvPr id="83" name="直線コネクタ 82">
          <a:extLst>
            <a:ext uri="{FF2B5EF4-FFF2-40B4-BE49-F238E27FC236}">
              <a16:creationId xmlns:a16="http://schemas.microsoft.com/office/drawing/2014/main" id="{B27E669A-87FB-49F1-84D0-63B69D24D26B}"/>
            </a:ext>
          </a:extLst>
        </xdr:cNvPr>
        <xdr:cNvCxnSpPr/>
      </xdr:nvCxnSpPr>
      <xdr:spPr>
        <a:xfrm>
          <a:off x="1031240" y="6039394"/>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116494</xdr:rowOff>
    </xdr:from>
    <xdr:ext cx="405111" cy="259045"/>
    <xdr:sp macro="" textlink="">
      <xdr:nvSpPr>
        <xdr:cNvPr id="84" name="n_1aveValue【図書館】&#10;有形固定資産減価償却率">
          <a:extLst>
            <a:ext uri="{FF2B5EF4-FFF2-40B4-BE49-F238E27FC236}">
              <a16:creationId xmlns:a16="http://schemas.microsoft.com/office/drawing/2014/main" id="{98EF033E-A9F8-4D93-8E58-21C4430BD4A6}"/>
            </a:ext>
          </a:extLst>
        </xdr:cNvPr>
        <xdr:cNvSpPr txBox="1"/>
      </xdr:nvSpPr>
      <xdr:spPr>
        <a:xfrm>
          <a:off x="32391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57CE6783-D686-4721-A691-A98CDC62DA6E}"/>
            </a:ext>
          </a:extLst>
        </xdr:cNvPr>
        <xdr:cNvSpPr txBox="1"/>
      </xdr:nvSpPr>
      <xdr:spPr>
        <a:xfrm>
          <a:off x="2439044" y="645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86" name="n_3aveValue【図書館】&#10;有形固定資産減価償却率">
          <a:extLst>
            <a:ext uri="{FF2B5EF4-FFF2-40B4-BE49-F238E27FC236}">
              <a16:creationId xmlns:a16="http://schemas.microsoft.com/office/drawing/2014/main" id="{23EC639B-B8B2-4317-BE3F-E30C4CE3281B}"/>
            </a:ext>
          </a:extLst>
        </xdr:cNvPr>
        <xdr:cNvSpPr txBox="1"/>
      </xdr:nvSpPr>
      <xdr:spPr>
        <a:xfrm>
          <a:off x="1641484" y="643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7" name="n_4aveValue【図書館】&#10;有形固定資産減価償却率">
          <a:extLst>
            <a:ext uri="{FF2B5EF4-FFF2-40B4-BE49-F238E27FC236}">
              <a16:creationId xmlns:a16="http://schemas.microsoft.com/office/drawing/2014/main" id="{55A7DC03-AD19-4352-9E6B-DF4029C7A900}"/>
            </a:ext>
          </a:extLst>
        </xdr:cNvPr>
        <xdr:cNvSpPr txBox="1"/>
      </xdr:nvSpPr>
      <xdr:spPr>
        <a:xfrm>
          <a:off x="855354" y="63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32493</xdr:rowOff>
    </xdr:from>
    <xdr:ext cx="405111" cy="259045"/>
    <xdr:sp macro="" textlink="">
      <xdr:nvSpPr>
        <xdr:cNvPr id="88" name="n_1mainValue【図書館】&#10;有形固定資産減価償却率">
          <a:extLst>
            <a:ext uri="{FF2B5EF4-FFF2-40B4-BE49-F238E27FC236}">
              <a16:creationId xmlns:a16="http://schemas.microsoft.com/office/drawing/2014/main" id="{FF2EF7D4-6F2D-4121-AC0F-E3714996686C}"/>
            </a:ext>
          </a:extLst>
        </xdr:cNvPr>
        <xdr:cNvSpPr txBox="1"/>
      </xdr:nvSpPr>
      <xdr:spPr>
        <a:xfrm>
          <a:off x="3239144" y="585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171285</xdr:rowOff>
    </xdr:from>
    <xdr:ext cx="405111" cy="259045"/>
    <xdr:sp macro="" textlink="">
      <xdr:nvSpPr>
        <xdr:cNvPr id="89" name="n_2mainValue【図書館】&#10;有形固定資産減価償却率">
          <a:extLst>
            <a:ext uri="{FF2B5EF4-FFF2-40B4-BE49-F238E27FC236}">
              <a16:creationId xmlns:a16="http://schemas.microsoft.com/office/drawing/2014/main" id="{11478F25-0739-4046-A11F-FB2CEED18F6E}"/>
            </a:ext>
          </a:extLst>
        </xdr:cNvPr>
        <xdr:cNvSpPr txBox="1"/>
      </xdr:nvSpPr>
      <xdr:spPr>
        <a:xfrm>
          <a:off x="2439044" y="583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138628</xdr:rowOff>
    </xdr:from>
    <xdr:ext cx="405111" cy="259045"/>
    <xdr:sp macro="" textlink="">
      <xdr:nvSpPr>
        <xdr:cNvPr id="90" name="n_3mainValue【図書館】&#10;有形固定資産減価償却率">
          <a:extLst>
            <a:ext uri="{FF2B5EF4-FFF2-40B4-BE49-F238E27FC236}">
              <a16:creationId xmlns:a16="http://schemas.microsoft.com/office/drawing/2014/main" id="{FDC6D593-FBC7-4018-AA57-900DC7CC3E4E}"/>
            </a:ext>
          </a:extLst>
        </xdr:cNvPr>
        <xdr:cNvSpPr txBox="1"/>
      </xdr:nvSpPr>
      <xdr:spPr>
        <a:xfrm>
          <a:off x="1641484" y="579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105971</xdr:rowOff>
    </xdr:from>
    <xdr:ext cx="405111" cy="259045"/>
    <xdr:sp macro="" textlink="">
      <xdr:nvSpPr>
        <xdr:cNvPr id="91" name="n_4mainValue【図書館】&#10;有形固定資産減価償却率">
          <a:extLst>
            <a:ext uri="{FF2B5EF4-FFF2-40B4-BE49-F238E27FC236}">
              <a16:creationId xmlns:a16="http://schemas.microsoft.com/office/drawing/2014/main" id="{E1F9BAC3-C2A9-48C8-AF86-2CEF58B1FC08}"/>
            </a:ext>
          </a:extLst>
        </xdr:cNvPr>
        <xdr:cNvSpPr txBox="1"/>
      </xdr:nvSpPr>
      <xdr:spPr>
        <a:xfrm>
          <a:off x="855354" y="576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78C25FF-06FE-474E-883B-90CBA7DAB314}"/>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F3B79AA-0E74-4289-8C04-286C893CD6BA}"/>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FD104E5-1F8F-40F4-9749-55D5F56CD51D}"/>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D8AFAB5-CA73-4CE4-B878-5BE06A0C2C91}"/>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F3F7A93-5053-4584-A73F-8778FC75C40D}"/>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B5CDA53-4891-4CCF-A96E-1F094A1CBE83}"/>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E46AC28-7FDE-4795-B412-F96DC8450C68}"/>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CDE169B-30A4-4324-BA7B-508B77F3F868}"/>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2B194F0-8049-4111-851E-08443E3366AD}"/>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3F5F336-ABA5-454B-861B-7C1A3C4ECEB3}"/>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97D3B5D-BD16-4C93-9688-4C5D6AAD1562}"/>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0DB3F3F-3ADE-4D6E-91B2-C494968B4082}"/>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1479902-34E3-4440-8CA7-B94B6BA597AA}"/>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3593F2DE-29CB-4B07-9646-436D84CFEBD3}"/>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C902187D-3C41-4AF8-A623-F2E5063EE26A}"/>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A7B5C5F7-743E-46AB-B866-B8ACDADF0A93}"/>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0CBDBE7-B940-4C0C-8C61-4E33F4D48EF0}"/>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322236EB-3561-41E8-BA8E-CE60B2E272FB}"/>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87A7DDA-14C7-4EFD-90F2-A2871C8ED719}"/>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B9573AA5-CD45-431A-9137-C9A91D7C3C05}"/>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3F1E4F3-9FA7-48DB-8F31-95650B11FAF0}"/>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61149584-6078-4F5A-A519-6A87974C5C9B}"/>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FC29AA41-F804-4069-8B06-49F22E5139BA}"/>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FC2C9A61-43B3-47B5-9050-463B4C8E1B63}"/>
            </a:ext>
          </a:extLst>
        </xdr:cNvPr>
        <xdr:cNvCxnSpPr/>
      </xdr:nvCxnSpPr>
      <xdr:spPr>
        <a:xfrm flipV="1">
          <a:off x="9429115" y="5829300"/>
          <a:ext cx="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EEEF63F9-98A2-4F6D-8366-A92F5E9BFC31}"/>
            </a:ext>
          </a:extLst>
        </xdr:cNvPr>
        <xdr:cNvSpPr txBox="1"/>
      </xdr:nvSpPr>
      <xdr:spPr>
        <a:xfrm>
          <a:off x="946785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7F7A5821-8355-41EA-B40C-2CDEC7947590}"/>
            </a:ext>
          </a:extLst>
        </xdr:cNvPr>
        <xdr:cNvCxnSpPr/>
      </xdr:nvCxnSpPr>
      <xdr:spPr>
        <a:xfrm>
          <a:off x="9356090" y="713549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DFF89364-8BA5-4AEC-B720-48005ED43A53}"/>
            </a:ext>
          </a:extLst>
        </xdr:cNvPr>
        <xdr:cNvSpPr txBox="1"/>
      </xdr:nvSpPr>
      <xdr:spPr>
        <a:xfrm>
          <a:off x="9467850" y="560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BB327355-3D1F-4D20-B33D-3292C51E61DE}"/>
            </a:ext>
          </a:extLst>
        </xdr:cNvPr>
        <xdr:cNvCxnSpPr/>
      </xdr:nvCxnSpPr>
      <xdr:spPr>
        <a:xfrm>
          <a:off x="9356090" y="582930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a:extLst>
            <a:ext uri="{FF2B5EF4-FFF2-40B4-BE49-F238E27FC236}">
              <a16:creationId xmlns:a16="http://schemas.microsoft.com/office/drawing/2014/main" id="{AC13A281-63A7-4461-AB2B-81260F354F20}"/>
            </a:ext>
          </a:extLst>
        </xdr:cNvPr>
        <xdr:cNvSpPr txBox="1"/>
      </xdr:nvSpPr>
      <xdr:spPr>
        <a:xfrm>
          <a:off x="9467850" y="6573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1A4B11C5-DB95-49EE-B177-3C80DF5730D0}"/>
            </a:ext>
          </a:extLst>
        </xdr:cNvPr>
        <xdr:cNvSpPr/>
      </xdr:nvSpPr>
      <xdr:spPr>
        <a:xfrm>
          <a:off x="9394190" y="659130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C0AE5EA3-E4C2-43FF-9D20-BB2892DD2B37}"/>
            </a:ext>
          </a:extLst>
        </xdr:cNvPr>
        <xdr:cNvSpPr/>
      </xdr:nvSpPr>
      <xdr:spPr>
        <a:xfrm>
          <a:off x="8632190" y="657479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EE4D1A6F-334C-4878-A2F6-134FD032A716}"/>
            </a:ext>
          </a:extLst>
        </xdr:cNvPr>
        <xdr:cNvSpPr/>
      </xdr:nvSpPr>
      <xdr:spPr>
        <a:xfrm>
          <a:off x="7846060" y="657479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78C9DE1E-FDFC-4A06-9C49-035ACEED55E6}"/>
            </a:ext>
          </a:extLst>
        </xdr:cNvPr>
        <xdr:cNvSpPr/>
      </xdr:nvSpPr>
      <xdr:spPr>
        <a:xfrm>
          <a:off x="7029450" y="65747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E845809A-13D7-4031-94BA-1DEAD7B9C950}"/>
            </a:ext>
          </a:extLst>
        </xdr:cNvPr>
        <xdr:cNvSpPr/>
      </xdr:nvSpPr>
      <xdr:spPr>
        <a:xfrm>
          <a:off x="6231890" y="656971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C4FA67A-78F8-4EC3-B8AE-602CA2CE2271}"/>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45570F2-E3FD-4160-ACF0-10084C10D69B}"/>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A03B936-AC9E-47D3-9AD5-4218A45C47A0}"/>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F3E3C3F-7F3F-499B-BB28-E340509327AE}"/>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34AD88B-8080-4F5E-859C-BE352F1BD1D1}"/>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165100</xdr:rowOff>
    </xdr:from>
    <xdr:to>
      <xdr:col>55</xdr:col>
      <xdr:colOff>50800</xdr:colOff>
      <xdr:row>37</xdr:row>
      <xdr:rowOff>95250</xdr:rowOff>
    </xdr:to>
    <xdr:sp macro="" textlink="">
      <xdr:nvSpPr>
        <xdr:cNvPr id="131" name="楕円 130">
          <a:extLst>
            <a:ext uri="{FF2B5EF4-FFF2-40B4-BE49-F238E27FC236}">
              <a16:creationId xmlns:a16="http://schemas.microsoft.com/office/drawing/2014/main" id="{7946AEB7-D87D-46A8-85C6-C34004B17C85}"/>
            </a:ext>
          </a:extLst>
        </xdr:cNvPr>
        <xdr:cNvSpPr/>
      </xdr:nvSpPr>
      <xdr:spPr>
        <a:xfrm>
          <a:off x="9394190" y="634111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16527</xdr:rowOff>
    </xdr:from>
    <xdr:ext cx="469744" cy="259045"/>
    <xdr:sp macro="" textlink="">
      <xdr:nvSpPr>
        <xdr:cNvPr id="132" name="【図書館】&#10;一人当たり面積該当値テキスト">
          <a:extLst>
            <a:ext uri="{FF2B5EF4-FFF2-40B4-BE49-F238E27FC236}">
              <a16:creationId xmlns:a16="http://schemas.microsoft.com/office/drawing/2014/main" id="{0A16627B-696B-44E9-AEB3-53C9268DDADA}"/>
            </a:ext>
          </a:extLst>
        </xdr:cNvPr>
        <xdr:cNvSpPr txBox="1"/>
      </xdr:nvSpPr>
      <xdr:spPr>
        <a:xfrm>
          <a:off x="9467850" y="61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xdr:rowOff>
    </xdr:from>
    <xdr:to>
      <xdr:col>50</xdr:col>
      <xdr:colOff>165100</xdr:colOff>
      <xdr:row>37</xdr:row>
      <xdr:rowOff>107950</xdr:rowOff>
    </xdr:to>
    <xdr:sp macro="" textlink="">
      <xdr:nvSpPr>
        <xdr:cNvPr id="133" name="楕円 132">
          <a:extLst>
            <a:ext uri="{FF2B5EF4-FFF2-40B4-BE49-F238E27FC236}">
              <a16:creationId xmlns:a16="http://schemas.microsoft.com/office/drawing/2014/main" id="{307C21FE-936E-4CF5-AA99-4F879781CECC}"/>
            </a:ext>
          </a:extLst>
        </xdr:cNvPr>
        <xdr:cNvSpPr/>
      </xdr:nvSpPr>
      <xdr:spPr>
        <a:xfrm>
          <a:off x="8632190" y="63519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44450</xdr:rowOff>
    </xdr:from>
    <xdr:to>
      <xdr:col>55</xdr:col>
      <xdr:colOff>0</xdr:colOff>
      <xdr:row>37</xdr:row>
      <xdr:rowOff>57150</xdr:rowOff>
    </xdr:to>
    <xdr:cxnSp macro="">
      <xdr:nvCxnSpPr>
        <xdr:cNvPr id="134" name="直線コネクタ 133">
          <a:extLst>
            <a:ext uri="{FF2B5EF4-FFF2-40B4-BE49-F238E27FC236}">
              <a16:creationId xmlns:a16="http://schemas.microsoft.com/office/drawing/2014/main" id="{D24E0C10-291B-4E92-BA6E-8F9EFBE1079E}"/>
            </a:ext>
          </a:extLst>
        </xdr:cNvPr>
        <xdr:cNvCxnSpPr/>
      </xdr:nvCxnSpPr>
      <xdr:spPr>
        <a:xfrm flipV="1">
          <a:off x="8686800" y="6390005"/>
          <a:ext cx="74295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xdr:rowOff>
    </xdr:from>
    <xdr:to>
      <xdr:col>46</xdr:col>
      <xdr:colOff>38100</xdr:colOff>
      <xdr:row>37</xdr:row>
      <xdr:rowOff>107950</xdr:rowOff>
    </xdr:to>
    <xdr:sp macro="" textlink="">
      <xdr:nvSpPr>
        <xdr:cNvPr id="135" name="楕円 134">
          <a:extLst>
            <a:ext uri="{FF2B5EF4-FFF2-40B4-BE49-F238E27FC236}">
              <a16:creationId xmlns:a16="http://schemas.microsoft.com/office/drawing/2014/main" id="{4C627802-044E-4FE3-9A6B-3203906AE6D1}"/>
            </a:ext>
          </a:extLst>
        </xdr:cNvPr>
        <xdr:cNvSpPr/>
      </xdr:nvSpPr>
      <xdr:spPr>
        <a:xfrm>
          <a:off x="7846060" y="63519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57150</xdr:rowOff>
    </xdr:from>
    <xdr:to>
      <xdr:col>50</xdr:col>
      <xdr:colOff>114300</xdr:colOff>
      <xdr:row>37</xdr:row>
      <xdr:rowOff>57150</xdr:rowOff>
    </xdr:to>
    <xdr:cxnSp macro="">
      <xdr:nvCxnSpPr>
        <xdr:cNvPr id="136" name="直線コネクタ 135">
          <a:extLst>
            <a:ext uri="{FF2B5EF4-FFF2-40B4-BE49-F238E27FC236}">
              <a16:creationId xmlns:a16="http://schemas.microsoft.com/office/drawing/2014/main" id="{9F34EBD7-C666-42D2-808D-DF077556AC50}"/>
            </a:ext>
          </a:extLst>
        </xdr:cNvPr>
        <xdr:cNvCxnSpPr/>
      </xdr:nvCxnSpPr>
      <xdr:spPr>
        <a:xfrm>
          <a:off x="7889240" y="63969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xdr:rowOff>
    </xdr:from>
    <xdr:to>
      <xdr:col>41</xdr:col>
      <xdr:colOff>101600</xdr:colOff>
      <xdr:row>37</xdr:row>
      <xdr:rowOff>107950</xdr:rowOff>
    </xdr:to>
    <xdr:sp macro="" textlink="">
      <xdr:nvSpPr>
        <xdr:cNvPr id="137" name="楕円 136">
          <a:extLst>
            <a:ext uri="{FF2B5EF4-FFF2-40B4-BE49-F238E27FC236}">
              <a16:creationId xmlns:a16="http://schemas.microsoft.com/office/drawing/2014/main" id="{78238369-9522-48D5-9418-EEA5738EF651}"/>
            </a:ext>
          </a:extLst>
        </xdr:cNvPr>
        <xdr:cNvSpPr/>
      </xdr:nvSpPr>
      <xdr:spPr>
        <a:xfrm>
          <a:off x="7029450" y="63519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57150</xdr:rowOff>
    </xdr:from>
    <xdr:to>
      <xdr:col>45</xdr:col>
      <xdr:colOff>177800</xdr:colOff>
      <xdr:row>37</xdr:row>
      <xdr:rowOff>57150</xdr:rowOff>
    </xdr:to>
    <xdr:cxnSp macro="">
      <xdr:nvCxnSpPr>
        <xdr:cNvPr id="138" name="直線コネクタ 137">
          <a:extLst>
            <a:ext uri="{FF2B5EF4-FFF2-40B4-BE49-F238E27FC236}">
              <a16:creationId xmlns:a16="http://schemas.microsoft.com/office/drawing/2014/main" id="{3E648F31-EE8F-42A4-A4B4-015654654479}"/>
            </a:ext>
          </a:extLst>
        </xdr:cNvPr>
        <xdr:cNvCxnSpPr/>
      </xdr:nvCxnSpPr>
      <xdr:spPr>
        <a:xfrm>
          <a:off x="7084060" y="63969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6350</xdr:rowOff>
    </xdr:from>
    <xdr:to>
      <xdr:col>36</xdr:col>
      <xdr:colOff>165100</xdr:colOff>
      <xdr:row>37</xdr:row>
      <xdr:rowOff>107950</xdr:rowOff>
    </xdr:to>
    <xdr:sp macro="" textlink="">
      <xdr:nvSpPr>
        <xdr:cNvPr id="139" name="楕円 138">
          <a:extLst>
            <a:ext uri="{FF2B5EF4-FFF2-40B4-BE49-F238E27FC236}">
              <a16:creationId xmlns:a16="http://schemas.microsoft.com/office/drawing/2014/main" id="{893E373E-9007-4F13-9D94-715E9C1A1CDA}"/>
            </a:ext>
          </a:extLst>
        </xdr:cNvPr>
        <xdr:cNvSpPr/>
      </xdr:nvSpPr>
      <xdr:spPr>
        <a:xfrm>
          <a:off x="6231890" y="63519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57150</xdr:rowOff>
    </xdr:from>
    <xdr:to>
      <xdr:col>41</xdr:col>
      <xdr:colOff>50800</xdr:colOff>
      <xdr:row>37</xdr:row>
      <xdr:rowOff>57150</xdr:rowOff>
    </xdr:to>
    <xdr:cxnSp macro="">
      <xdr:nvCxnSpPr>
        <xdr:cNvPr id="140" name="直線コネクタ 139">
          <a:extLst>
            <a:ext uri="{FF2B5EF4-FFF2-40B4-BE49-F238E27FC236}">
              <a16:creationId xmlns:a16="http://schemas.microsoft.com/office/drawing/2014/main" id="{1D340D18-7486-444C-B454-15C9D509F24F}"/>
            </a:ext>
          </a:extLst>
        </xdr:cNvPr>
        <xdr:cNvCxnSpPr/>
      </xdr:nvCxnSpPr>
      <xdr:spPr>
        <a:xfrm>
          <a:off x="6286500" y="63969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220FDA32-34F7-4FA6-94BC-A496F4696047}"/>
            </a:ext>
          </a:extLst>
        </xdr:cNvPr>
        <xdr:cNvSpPr txBox="1"/>
      </xdr:nvSpPr>
      <xdr:spPr>
        <a:xfrm>
          <a:off x="8454467" y="667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a:extLst>
            <a:ext uri="{FF2B5EF4-FFF2-40B4-BE49-F238E27FC236}">
              <a16:creationId xmlns:a16="http://schemas.microsoft.com/office/drawing/2014/main" id="{F7FEFE7A-0AFF-47B8-9444-7BE9DB292199}"/>
            </a:ext>
          </a:extLst>
        </xdr:cNvPr>
        <xdr:cNvSpPr txBox="1"/>
      </xdr:nvSpPr>
      <xdr:spPr>
        <a:xfrm>
          <a:off x="7673417" y="667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a:extLst>
            <a:ext uri="{FF2B5EF4-FFF2-40B4-BE49-F238E27FC236}">
              <a16:creationId xmlns:a16="http://schemas.microsoft.com/office/drawing/2014/main" id="{4E66C083-29B1-42F8-B6EC-3CC3349BC85A}"/>
            </a:ext>
          </a:extLst>
        </xdr:cNvPr>
        <xdr:cNvSpPr txBox="1"/>
      </xdr:nvSpPr>
      <xdr:spPr>
        <a:xfrm>
          <a:off x="6866332" y="667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44" name="n_4aveValue【図書館】&#10;一人当たり面積">
          <a:extLst>
            <a:ext uri="{FF2B5EF4-FFF2-40B4-BE49-F238E27FC236}">
              <a16:creationId xmlns:a16="http://schemas.microsoft.com/office/drawing/2014/main" id="{25305D57-41CA-4636-AA2D-34B05B140E4F}"/>
            </a:ext>
          </a:extLst>
        </xdr:cNvPr>
        <xdr:cNvSpPr txBox="1"/>
      </xdr:nvSpPr>
      <xdr:spPr>
        <a:xfrm>
          <a:off x="6068772" y="66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124477</xdr:rowOff>
    </xdr:from>
    <xdr:ext cx="469744" cy="259045"/>
    <xdr:sp macro="" textlink="">
      <xdr:nvSpPr>
        <xdr:cNvPr id="145" name="n_1mainValue【図書館】&#10;一人当たり面積">
          <a:extLst>
            <a:ext uri="{FF2B5EF4-FFF2-40B4-BE49-F238E27FC236}">
              <a16:creationId xmlns:a16="http://schemas.microsoft.com/office/drawing/2014/main" id="{8B54031D-E1D0-4798-BC13-9D8C0EB61252}"/>
            </a:ext>
          </a:extLst>
        </xdr:cNvPr>
        <xdr:cNvSpPr txBox="1"/>
      </xdr:nvSpPr>
      <xdr:spPr>
        <a:xfrm>
          <a:off x="8454467" y="612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46" name="n_2mainValue【図書館】&#10;一人当たり面積">
          <a:extLst>
            <a:ext uri="{FF2B5EF4-FFF2-40B4-BE49-F238E27FC236}">
              <a16:creationId xmlns:a16="http://schemas.microsoft.com/office/drawing/2014/main" id="{DB587B6D-995D-42B5-A717-3B5CA284BF46}"/>
            </a:ext>
          </a:extLst>
        </xdr:cNvPr>
        <xdr:cNvSpPr txBox="1"/>
      </xdr:nvSpPr>
      <xdr:spPr>
        <a:xfrm>
          <a:off x="7673417" y="612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124477</xdr:rowOff>
    </xdr:from>
    <xdr:ext cx="469744" cy="259045"/>
    <xdr:sp macro="" textlink="">
      <xdr:nvSpPr>
        <xdr:cNvPr id="147" name="n_3mainValue【図書館】&#10;一人当たり面積">
          <a:extLst>
            <a:ext uri="{FF2B5EF4-FFF2-40B4-BE49-F238E27FC236}">
              <a16:creationId xmlns:a16="http://schemas.microsoft.com/office/drawing/2014/main" id="{EC7BFFE2-C4B9-4F21-9B2C-CABA5FA3CD69}"/>
            </a:ext>
          </a:extLst>
        </xdr:cNvPr>
        <xdr:cNvSpPr txBox="1"/>
      </xdr:nvSpPr>
      <xdr:spPr>
        <a:xfrm>
          <a:off x="6866332" y="612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124477</xdr:rowOff>
    </xdr:from>
    <xdr:ext cx="469744" cy="259045"/>
    <xdr:sp macro="" textlink="">
      <xdr:nvSpPr>
        <xdr:cNvPr id="148" name="n_4mainValue【図書館】&#10;一人当たり面積">
          <a:extLst>
            <a:ext uri="{FF2B5EF4-FFF2-40B4-BE49-F238E27FC236}">
              <a16:creationId xmlns:a16="http://schemas.microsoft.com/office/drawing/2014/main" id="{D0C2385D-718D-4E16-968F-4749DCCB00E0}"/>
            </a:ext>
          </a:extLst>
        </xdr:cNvPr>
        <xdr:cNvSpPr txBox="1"/>
      </xdr:nvSpPr>
      <xdr:spPr>
        <a:xfrm>
          <a:off x="6068772" y="612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3E082DE-DB46-4A5E-BB72-C67A66FE80D2}"/>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2F140BF-B2EB-4B48-AC10-98254AFBC77F}"/>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CED017E-B7A9-4778-A504-062B454B4E30}"/>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B813259-D84A-4BF2-93E6-97220F8DD13D}"/>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91F27EB-5F57-4837-8469-AC5E947020E1}"/>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E4FF8F1-432D-4683-A6F5-030B2AF720AB}"/>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B17BC83-B26A-4AB2-BCAA-4BA1926D5A66}"/>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1D6E09D-EBFF-4B95-BBBD-CA336269E0A9}"/>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B661B28-D48E-42F2-A2A4-5AE490DDBACA}"/>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A344563-A6E7-439D-9D6E-9D25C3832852}"/>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FBC2695-2329-49F0-AC2A-B9C5D5478CF3}"/>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97D20456-0793-4192-96AB-D92B440E3233}"/>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4D382A1-5B4D-446F-AC88-2FAE9B259864}"/>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54F6012-F1A9-4A77-BF7D-C70947D1946A}"/>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7C310CAC-C64E-4D64-BCC7-E92AC060704A}"/>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EABD1D5-BBED-447E-811C-4F1A89001598}"/>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312B991-642E-44AB-B346-40C0FCE2538C}"/>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60F8677-7F51-4DDD-8BAE-29278B4489AF}"/>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F61D0FB8-0061-486B-A532-6FF1CCCD7036}"/>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C55479F3-3A31-4D8F-A0B4-3A311BD38F83}"/>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22A65788-059E-419D-B64C-D7C7D2C45472}"/>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A96F3724-EDCD-4C63-AB0D-3E69D67E1D41}"/>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21AC2426-9AC6-4957-9B99-B14804042A2C}"/>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206BF74-53AF-49FF-834F-EF65BC169BEC}"/>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9437C1FB-730C-4B59-B0D2-5D504115A0E4}"/>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C8ED86FC-F04A-4B35-82D0-B9B5883CCBD7}"/>
            </a:ext>
          </a:extLst>
        </xdr:cNvPr>
        <xdr:cNvCxnSpPr/>
      </xdr:nvCxnSpPr>
      <xdr:spPr>
        <a:xfrm flipV="1">
          <a:off x="4173855" y="9676312"/>
          <a:ext cx="0" cy="1393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0CC879B7-5096-43DD-B1C0-410C4A255450}"/>
            </a:ext>
          </a:extLst>
        </xdr:cNvPr>
        <xdr:cNvSpPr txBox="1"/>
      </xdr:nvSpPr>
      <xdr:spPr>
        <a:xfrm>
          <a:off x="4212590" y="110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A7C02837-ACB9-40A2-9CD4-6EE67C58324A}"/>
            </a:ext>
          </a:extLst>
        </xdr:cNvPr>
        <xdr:cNvCxnSpPr/>
      </xdr:nvCxnSpPr>
      <xdr:spPr>
        <a:xfrm>
          <a:off x="4112260" y="110702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143E3181-360D-4DCF-BF0D-B4EB9FE94E7B}"/>
            </a:ext>
          </a:extLst>
        </xdr:cNvPr>
        <xdr:cNvSpPr txBox="1"/>
      </xdr:nvSpPr>
      <xdr:spPr>
        <a:xfrm>
          <a:off x="4212590" y="944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507668E7-AE4A-4A6E-AD63-7D3C6FA8BF9B}"/>
            </a:ext>
          </a:extLst>
        </xdr:cNvPr>
        <xdr:cNvCxnSpPr/>
      </xdr:nvCxnSpPr>
      <xdr:spPr>
        <a:xfrm>
          <a:off x="4112260" y="9676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38C8BAEC-24CF-4F9F-82DA-E30742E53A5C}"/>
            </a:ext>
          </a:extLst>
        </xdr:cNvPr>
        <xdr:cNvSpPr txBox="1"/>
      </xdr:nvSpPr>
      <xdr:spPr>
        <a:xfrm>
          <a:off x="4212590" y="10429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2DAC05EB-CF94-4939-A80F-8B2D2A40BBEC}"/>
            </a:ext>
          </a:extLst>
        </xdr:cNvPr>
        <xdr:cNvSpPr/>
      </xdr:nvSpPr>
      <xdr:spPr>
        <a:xfrm>
          <a:off x="4131310" y="104571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F64179AC-ED06-403C-83A3-EBA36B291809}"/>
            </a:ext>
          </a:extLst>
        </xdr:cNvPr>
        <xdr:cNvSpPr/>
      </xdr:nvSpPr>
      <xdr:spPr>
        <a:xfrm>
          <a:off x="3388360" y="1043704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AE680700-0CDC-451C-9FEE-6332ACCE931D}"/>
            </a:ext>
          </a:extLst>
        </xdr:cNvPr>
        <xdr:cNvSpPr/>
      </xdr:nvSpPr>
      <xdr:spPr>
        <a:xfrm>
          <a:off x="2571750" y="1042697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34F569A7-6030-40DC-BC8A-FC90DD0EE80C}"/>
            </a:ext>
          </a:extLst>
        </xdr:cNvPr>
        <xdr:cNvSpPr/>
      </xdr:nvSpPr>
      <xdr:spPr>
        <a:xfrm>
          <a:off x="1774190" y="104370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4FFB354D-9606-4FCF-BDB9-0D3D68D17DE2}"/>
            </a:ext>
          </a:extLst>
        </xdr:cNvPr>
        <xdr:cNvSpPr/>
      </xdr:nvSpPr>
      <xdr:spPr>
        <a:xfrm>
          <a:off x="988060" y="104095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4D081E8-6852-406A-A07B-0FC90A9525D9}"/>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5AD55A2-AA45-40A2-8AD9-A56F55FD0B75}"/>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1021276-D985-4A75-9AB0-71892E16684A}"/>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1BB494F-EF71-4EAA-8C21-6D8F19B10633}"/>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935C2A3-0BBA-432B-9C6F-1EBC3407CA81}"/>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45538</xdr:rowOff>
    </xdr:from>
    <xdr:to>
      <xdr:col>24</xdr:col>
      <xdr:colOff>114300</xdr:colOff>
      <xdr:row>57</xdr:row>
      <xdr:rowOff>147138</xdr:rowOff>
    </xdr:to>
    <xdr:sp macro="" textlink="">
      <xdr:nvSpPr>
        <xdr:cNvPr id="190" name="楕円 189">
          <a:extLst>
            <a:ext uri="{FF2B5EF4-FFF2-40B4-BE49-F238E27FC236}">
              <a16:creationId xmlns:a16="http://schemas.microsoft.com/office/drawing/2014/main" id="{54635E48-E81D-4023-976D-DCCC24862EE4}"/>
            </a:ext>
          </a:extLst>
        </xdr:cNvPr>
        <xdr:cNvSpPr/>
      </xdr:nvSpPr>
      <xdr:spPr>
        <a:xfrm>
          <a:off x="4131310" y="982009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68415</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50C61F53-39EF-425D-B934-C5CDD853E2A5}"/>
            </a:ext>
          </a:extLst>
        </xdr:cNvPr>
        <xdr:cNvSpPr txBox="1"/>
      </xdr:nvSpPr>
      <xdr:spPr>
        <a:xfrm>
          <a:off x="4212590" y="966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78196</xdr:rowOff>
    </xdr:from>
    <xdr:to>
      <xdr:col>20</xdr:col>
      <xdr:colOff>38100</xdr:colOff>
      <xdr:row>58</xdr:row>
      <xdr:rowOff>8346</xdr:rowOff>
    </xdr:to>
    <xdr:sp macro="" textlink="">
      <xdr:nvSpPr>
        <xdr:cNvPr id="192" name="楕円 191">
          <a:extLst>
            <a:ext uri="{FF2B5EF4-FFF2-40B4-BE49-F238E27FC236}">
              <a16:creationId xmlns:a16="http://schemas.microsoft.com/office/drawing/2014/main" id="{2B9B33E6-6CB1-42DF-A8C8-1FBD068263FA}"/>
            </a:ext>
          </a:extLst>
        </xdr:cNvPr>
        <xdr:cNvSpPr/>
      </xdr:nvSpPr>
      <xdr:spPr>
        <a:xfrm>
          <a:off x="3388360" y="985084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96338</xdr:rowOff>
    </xdr:from>
    <xdr:to>
      <xdr:col>24</xdr:col>
      <xdr:colOff>63500</xdr:colOff>
      <xdr:row>57</xdr:row>
      <xdr:rowOff>128996</xdr:rowOff>
    </xdr:to>
    <xdr:cxnSp macro="">
      <xdr:nvCxnSpPr>
        <xdr:cNvPr id="193" name="直線コネクタ 192">
          <a:extLst>
            <a:ext uri="{FF2B5EF4-FFF2-40B4-BE49-F238E27FC236}">
              <a16:creationId xmlns:a16="http://schemas.microsoft.com/office/drawing/2014/main" id="{DA3ED820-5AC3-4A45-909D-CA5F19C11CE8}"/>
            </a:ext>
          </a:extLst>
        </xdr:cNvPr>
        <xdr:cNvCxnSpPr/>
      </xdr:nvCxnSpPr>
      <xdr:spPr>
        <a:xfrm flipV="1">
          <a:off x="3431540" y="9865178"/>
          <a:ext cx="74295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112485</xdr:rowOff>
    </xdr:from>
    <xdr:to>
      <xdr:col>15</xdr:col>
      <xdr:colOff>101600</xdr:colOff>
      <xdr:row>58</xdr:row>
      <xdr:rowOff>42635</xdr:rowOff>
    </xdr:to>
    <xdr:sp macro="" textlink="">
      <xdr:nvSpPr>
        <xdr:cNvPr id="194" name="楕円 193">
          <a:extLst>
            <a:ext uri="{FF2B5EF4-FFF2-40B4-BE49-F238E27FC236}">
              <a16:creationId xmlns:a16="http://schemas.microsoft.com/office/drawing/2014/main" id="{EF95E280-A28A-4D0A-90ED-C4C3A6272B81}"/>
            </a:ext>
          </a:extLst>
        </xdr:cNvPr>
        <xdr:cNvSpPr/>
      </xdr:nvSpPr>
      <xdr:spPr>
        <a:xfrm>
          <a:off x="2571750" y="98851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128996</xdr:rowOff>
    </xdr:from>
    <xdr:to>
      <xdr:col>19</xdr:col>
      <xdr:colOff>177800</xdr:colOff>
      <xdr:row>57</xdr:row>
      <xdr:rowOff>163285</xdr:rowOff>
    </xdr:to>
    <xdr:cxnSp macro="">
      <xdr:nvCxnSpPr>
        <xdr:cNvPr id="195" name="直線コネクタ 194">
          <a:extLst>
            <a:ext uri="{FF2B5EF4-FFF2-40B4-BE49-F238E27FC236}">
              <a16:creationId xmlns:a16="http://schemas.microsoft.com/office/drawing/2014/main" id="{C9FF5DA8-086D-4775-86EF-6433DD11EDBC}"/>
            </a:ext>
          </a:extLst>
        </xdr:cNvPr>
        <xdr:cNvCxnSpPr/>
      </xdr:nvCxnSpPr>
      <xdr:spPr>
        <a:xfrm flipV="1">
          <a:off x="2626360" y="9905456"/>
          <a:ext cx="80518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83094</xdr:rowOff>
    </xdr:from>
    <xdr:to>
      <xdr:col>10</xdr:col>
      <xdr:colOff>165100</xdr:colOff>
      <xdr:row>58</xdr:row>
      <xdr:rowOff>13244</xdr:rowOff>
    </xdr:to>
    <xdr:sp macro="" textlink="">
      <xdr:nvSpPr>
        <xdr:cNvPr id="196" name="楕円 195">
          <a:extLst>
            <a:ext uri="{FF2B5EF4-FFF2-40B4-BE49-F238E27FC236}">
              <a16:creationId xmlns:a16="http://schemas.microsoft.com/office/drawing/2014/main" id="{B3F9BC27-1869-4CF2-9CB8-505CBAAB5E68}"/>
            </a:ext>
          </a:extLst>
        </xdr:cNvPr>
        <xdr:cNvSpPr/>
      </xdr:nvSpPr>
      <xdr:spPr>
        <a:xfrm>
          <a:off x="1774190" y="985764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133894</xdr:rowOff>
    </xdr:from>
    <xdr:to>
      <xdr:col>15</xdr:col>
      <xdr:colOff>50800</xdr:colOff>
      <xdr:row>57</xdr:row>
      <xdr:rowOff>163285</xdr:rowOff>
    </xdr:to>
    <xdr:cxnSp macro="">
      <xdr:nvCxnSpPr>
        <xdr:cNvPr id="197" name="直線コネクタ 196">
          <a:extLst>
            <a:ext uri="{FF2B5EF4-FFF2-40B4-BE49-F238E27FC236}">
              <a16:creationId xmlns:a16="http://schemas.microsoft.com/office/drawing/2014/main" id="{487460B0-E053-4F9B-A900-F1DD9566998A}"/>
            </a:ext>
          </a:extLst>
        </xdr:cNvPr>
        <xdr:cNvCxnSpPr/>
      </xdr:nvCxnSpPr>
      <xdr:spPr>
        <a:xfrm>
          <a:off x="1828800" y="9902734"/>
          <a:ext cx="797560" cy="3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92891</xdr:rowOff>
    </xdr:from>
    <xdr:to>
      <xdr:col>6</xdr:col>
      <xdr:colOff>38100</xdr:colOff>
      <xdr:row>58</xdr:row>
      <xdr:rowOff>23041</xdr:rowOff>
    </xdr:to>
    <xdr:sp macro="" textlink="">
      <xdr:nvSpPr>
        <xdr:cNvPr id="198" name="楕円 197">
          <a:extLst>
            <a:ext uri="{FF2B5EF4-FFF2-40B4-BE49-F238E27FC236}">
              <a16:creationId xmlns:a16="http://schemas.microsoft.com/office/drawing/2014/main" id="{87B9121A-76E4-4B87-BB14-775586DF602B}"/>
            </a:ext>
          </a:extLst>
        </xdr:cNvPr>
        <xdr:cNvSpPr/>
      </xdr:nvSpPr>
      <xdr:spPr>
        <a:xfrm>
          <a:off x="988060" y="986935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133894</xdr:rowOff>
    </xdr:from>
    <xdr:to>
      <xdr:col>10</xdr:col>
      <xdr:colOff>114300</xdr:colOff>
      <xdr:row>57</xdr:row>
      <xdr:rowOff>143691</xdr:rowOff>
    </xdr:to>
    <xdr:cxnSp macro="">
      <xdr:nvCxnSpPr>
        <xdr:cNvPr id="199" name="直線コネクタ 198">
          <a:extLst>
            <a:ext uri="{FF2B5EF4-FFF2-40B4-BE49-F238E27FC236}">
              <a16:creationId xmlns:a16="http://schemas.microsoft.com/office/drawing/2014/main" id="{A18F33CF-AB5B-4AF1-A59A-E5122CA89B7A}"/>
            </a:ext>
          </a:extLst>
        </xdr:cNvPr>
        <xdr:cNvCxnSpPr/>
      </xdr:nvCxnSpPr>
      <xdr:spPr>
        <a:xfrm flipV="1">
          <a:off x="1031240" y="9902734"/>
          <a:ext cx="79756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a:extLst>
            <a:ext uri="{FF2B5EF4-FFF2-40B4-BE49-F238E27FC236}">
              <a16:creationId xmlns:a16="http://schemas.microsoft.com/office/drawing/2014/main" id="{73A82706-BAE3-4307-879E-50C76470CF6A}"/>
            </a:ext>
          </a:extLst>
        </xdr:cNvPr>
        <xdr:cNvSpPr txBox="1"/>
      </xdr:nvSpPr>
      <xdr:spPr>
        <a:xfrm>
          <a:off x="3239144" y="1052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201" name="n_2aveValue【体育館・プール】&#10;有形固定資産減価償却率">
          <a:extLst>
            <a:ext uri="{FF2B5EF4-FFF2-40B4-BE49-F238E27FC236}">
              <a16:creationId xmlns:a16="http://schemas.microsoft.com/office/drawing/2014/main" id="{5BEA76E6-9199-44EE-BF7C-B7C5039961D1}"/>
            </a:ext>
          </a:extLst>
        </xdr:cNvPr>
        <xdr:cNvSpPr txBox="1"/>
      </xdr:nvSpPr>
      <xdr:spPr>
        <a:xfrm>
          <a:off x="2439044" y="1051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id="{2EE7D736-D75F-4909-AB36-A5E124439504}"/>
            </a:ext>
          </a:extLst>
        </xdr:cNvPr>
        <xdr:cNvSpPr txBox="1"/>
      </xdr:nvSpPr>
      <xdr:spPr>
        <a:xfrm>
          <a:off x="1641484" y="1052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3" name="n_4aveValue【体育館・プール】&#10;有形固定資産減価償却率">
          <a:extLst>
            <a:ext uri="{FF2B5EF4-FFF2-40B4-BE49-F238E27FC236}">
              <a16:creationId xmlns:a16="http://schemas.microsoft.com/office/drawing/2014/main" id="{88AAB9EE-DE24-4DE3-B7EF-853D9049D356}"/>
            </a:ext>
          </a:extLst>
        </xdr:cNvPr>
        <xdr:cNvSpPr txBox="1"/>
      </xdr:nvSpPr>
      <xdr:spPr>
        <a:xfrm>
          <a:off x="85535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24873</xdr:rowOff>
    </xdr:from>
    <xdr:ext cx="405111" cy="259045"/>
    <xdr:sp macro="" textlink="">
      <xdr:nvSpPr>
        <xdr:cNvPr id="204" name="n_1mainValue【体育館・プール】&#10;有形固定資産減価償却率">
          <a:extLst>
            <a:ext uri="{FF2B5EF4-FFF2-40B4-BE49-F238E27FC236}">
              <a16:creationId xmlns:a16="http://schemas.microsoft.com/office/drawing/2014/main" id="{0A38E793-5789-47A7-9745-C46EFD7DF11E}"/>
            </a:ext>
          </a:extLst>
        </xdr:cNvPr>
        <xdr:cNvSpPr txBox="1"/>
      </xdr:nvSpPr>
      <xdr:spPr>
        <a:xfrm>
          <a:off x="3239144" y="962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59162</xdr:rowOff>
    </xdr:from>
    <xdr:ext cx="405111" cy="259045"/>
    <xdr:sp macro="" textlink="">
      <xdr:nvSpPr>
        <xdr:cNvPr id="205" name="n_2mainValue【体育館・プール】&#10;有形固定資産減価償却率">
          <a:extLst>
            <a:ext uri="{FF2B5EF4-FFF2-40B4-BE49-F238E27FC236}">
              <a16:creationId xmlns:a16="http://schemas.microsoft.com/office/drawing/2014/main" id="{C07E0634-459D-41D1-AE04-640540DEC546}"/>
            </a:ext>
          </a:extLst>
        </xdr:cNvPr>
        <xdr:cNvSpPr txBox="1"/>
      </xdr:nvSpPr>
      <xdr:spPr>
        <a:xfrm>
          <a:off x="2439044" y="965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29771</xdr:rowOff>
    </xdr:from>
    <xdr:ext cx="405111" cy="259045"/>
    <xdr:sp macro="" textlink="">
      <xdr:nvSpPr>
        <xdr:cNvPr id="206" name="n_3mainValue【体育館・プール】&#10;有形固定資産減価償却率">
          <a:extLst>
            <a:ext uri="{FF2B5EF4-FFF2-40B4-BE49-F238E27FC236}">
              <a16:creationId xmlns:a16="http://schemas.microsoft.com/office/drawing/2014/main" id="{770457F5-48AA-4B2A-A5CE-A68CCD6C7FC7}"/>
            </a:ext>
          </a:extLst>
        </xdr:cNvPr>
        <xdr:cNvSpPr txBox="1"/>
      </xdr:nvSpPr>
      <xdr:spPr>
        <a:xfrm>
          <a:off x="1641484" y="962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39568</xdr:rowOff>
    </xdr:from>
    <xdr:ext cx="405111" cy="259045"/>
    <xdr:sp macro="" textlink="">
      <xdr:nvSpPr>
        <xdr:cNvPr id="207" name="n_4mainValue【体育館・プール】&#10;有形固定資産減価償却率">
          <a:extLst>
            <a:ext uri="{FF2B5EF4-FFF2-40B4-BE49-F238E27FC236}">
              <a16:creationId xmlns:a16="http://schemas.microsoft.com/office/drawing/2014/main" id="{6D9EE6EB-BB69-4E50-98DE-CFC6DB0E4AAC}"/>
            </a:ext>
          </a:extLst>
        </xdr:cNvPr>
        <xdr:cNvSpPr txBox="1"/>
      </xdr:nvSpPr>
      <xdr:spPr>
        <a:xfrm>
          <a:off x="85535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488839AE-4C45-4B17-8C06-3AA97FD1EF14}"/>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5AD8B9A3-1AEA-4D4E-8CA7-703B286685AB}"/>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BE2438AC-57BA-4D4C-A4A3-23CC8583F229}"/>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4FFF5D8-533B-4437-833D-00ECF9AF7B53}"/>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C3228677-2DEA-4DA1-A052-9BA40409FE34}"/>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8B7E3E2-2F60-4D83-A847-7A952636535D}"/>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FEDF0AD-D603-4AF3-9D77-92356E90163B}"/>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DE545275-0AFE-417D-89C4-2AE8E9A1E3AB}"/>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899DBAB-2442-42F6-BE33-33F922A949C0}"/>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B93A8C4F-D3A9-4517-A8F1-06C09F039E65}"/>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31931E7-85B4-475D-BC4C-1ECD7E8D1504}"/>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2D8D233A-AA8D-435C-8E59-061E3D081D98}"/>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D7AD95EB-44C0-4BC5-A0D0-6CA2FAAD5F03}"/>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D63E450B-39DE-4187-B682-66C46F6EB3DE}"/>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34C4477B-29FC-4C63-8008-6604CCAC1155}"/>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3688B173-4828-41A6-B1E7-8C834732E51A}"/>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24A399B5-E4FF-4215-BD66-7CF15A34AE73}"/>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3C6794D9-ADD6-45B1-BE5E-3605547E444C}"/>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17FB7A53-9F88-43B3-8B37-9E88802B70EA}"/>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F712944D-3C39-48E4-90C1-174BE960DCFE}"/>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308947E-35E0-4749-8169-AE02BFE082F5}"/>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C8FEFE36-A04A-449A-9D0E-464A7B7E5C25}"/>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FB620BDC-363E-42C8-B868-EABEE273F962}"/>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1EED8E40-8F09-4BE8-91B2-8C324163A602}"/>
            </a:ext>
          </a:extLst>
        </xdr:cNvPr>
        <xdr:cNvCxnSpPr/>
      </xdr:nvCxnSpPr>
      <xdr:spPr>
        <a:xfrm flipV="1">
          <a:off x="9429115" y="96107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A7CAB89D-2234-4CB1-A3B7-77FC82345E4B}"/>
            </a:ext>
          </a:extLst>
        </xdr:cNvPr>
        <xdr:cNvSpPr txBox="1"/>
      </xdr:nvSpPr>
      <xdr:spPr>
        <a:xfrm>
          <a:off x="9467850" y="110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2CED3095-6F0C-4108-AD05-41C6B16CDACA}"/>
            </a:ext>
          </a:extLst>
        </xdr:cNvPr>
        <xdr:cNvCxnSpPr/>
      </xdr:nvCxnSpPr>
      <xdr:spPr>
        <a:xfrm>
          <a:off x="9356090" y="1102995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A8429EC9-8A92-438E-B109-9D4065BE40AD}"/>
            </a:ext>
          </a:extLst>
        </xdr:cNvPr>
        <xdr:cNvSpPr txBox="1"/>
      </xdr:nvSpPr>
      <xdr:spPr>
        <a:xfrm>
          <a:off x="946785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65E327B5-8F6B-4266-B6C8-C41EC8E03431}"/>
            </a:ext>
          </a:extLst>
        </xdr:cNvPr>
        <xdr:cNvCxnSpPr/>
      </xdr:nvCxnSpPr>
      <xdr:spPr>
        <a:xfrm>
          <a:off x="9356090" y="96107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a:extLst>
            <a:ext uri="{FF2B5EF4-FFF2-40B4-BE49-F238E27FC236}">
              <a16:creationId xmlns:a16="http://schemas.microsoft.com/office/drawing/2014/main" id="{0ECCB35D-F70E-409B-B25C-C758F713F132}"/>
            </a:ext>
          </a:extLst>
        </xdr:cNvPr>
        <xdr:cNvSpPr txBox="1"/>
      </xdr:nvSpPr>
      <xdr:spPr>
        <a:xfrm>
          <a:off x="946785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9DF686CD-E3E5-4E05-874F-809CE5D934E2}"/>
            </a:ext>
          </a:extLst>
        </xdr:cNvPr>
        <xdr:cNvSpPr/>
      </xdr:nvSpPr>
      <xdr:spPr>
        <a:xfrm>
          <a:off x="9394190" y="106076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ADE9CAFF-A970-45D5-AFB7-F7253B5AD098}"/>
            </a:ext>
          </a:extLst>
        </xdr:cNvPr>
        <xdr:cNvSpPr/>
      </xdr:nvSpPr>
      <xdr:spPr>
        <a:xfrm>
          <a:off x="8632190" y="1064958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CBB3AB63-2A2A-4040-A50B-91980E4BAA2C}"/>
            </a:ext>
          </a:extLst>
        </xdr:cNvPr>
        <xdr:cNvSpPr/>
      </xdr:nvSpPr>
      <xdr:spPr>
        <a:xfrm>
          <a:off x="7846060" y="106457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5A918F3F-331B-45A3-AE72-A2E6A54B4DE5}"/>
            </a:ext>
          </a:extLst>
        </xdr:cNvPr>
        <xdr:cNvSpPr/>
      </xdr:nvSpPr>
      <xdr:spPr>
        <a:xfrm>
          <a:off x="7029450" y="105638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2A42CB8F-EDB7-4887-BE73-31C166883790}"/>
            </a:ext>
          </a:extLst>
        </xdr:cNvPr>
        <xdr:cNvSpPr/>
      </xdr:nvSpPr>
      <xdr:spPr>
        <a:xfrm>
          <a:off x="6231890" y="1056005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9FDA4F8-8088-4BFD-9C0D-8E49DE9AB074}"/>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4CDB08E-FAAF-4904-BCC6-0A774C522342}"/>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7079D6D-0FD7-4BB0-8CBB-4145120BDBED}"/>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A978F3D-922E-4936-9156-C93A70DD0D26}"/>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7460EF7-0B7C-4FDB-A1B6-BE16E0B057DD}"/>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44450</xdr:rowOff>
    </xdr:from>
    <xdr:to>
      <xdr:col>55</xdr:col>
      <xdr:colOff>50800</xdr:colOff>
      <xdr:row>62</xdr:row>
      <xdr:rowOff>146050</xdr:rowOff>
    </xdr:to>
    <xdr:sp macro="" textlink="">
      <xdr:nvSpPr>
        <xdr:cNvPr id="247" name="楕円 246">
          <a:extLst>
            <a:ext uri="{FF2B5EF4-FFF2-40B4-BE49-F238E27FC236}">
              <a16:creationId xmlns:a16="http://schemas.microsoft.com/office/drawing/2014/main" id="{A53F4293-AF67-4725-AF8C-08EEDB1992C1}"/>
            </a:ext>
          </a:extLst>
        </xdr:cNvPr>
        <xdr:cNvSpPr/>
      </xdr:nvSpPr>
      <xdr:spPr>
        <a:xfrm>
          <a:off x="9394190" y="1067625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22877</xdr:rowOff>
    </xdr:from>
    <xdr:ext cx="469744" cy="259045"/>
    <xdr:sp macro="" textlink="">
      <xdr:nvSpPr>
        <xdr:cNvPr id="248" name="【体育館・プール】&#10;一人当たり面積該当値テキスト">
          <a:extLst>
            <a:ext uri="{FF2B5EF4-FFF2-40B4-BE49-F238E27FC236}">
              <a16:creationId xmlns:a16="http://schemas.microsoft.com/office/drawing/2014/main" id="{B7FF7A14-2C35-48B0-BD4C-9724910AC28F}"/>
            </a:ext>
          </a:extLst>
        </xdr:cNvPr>
        <xdr:cNvSpPr txBox="1"/>
      </xdr:nvSpPr>
      <xdr:spPr>
        <a:xfrm>
          <a:off x="946785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149225</xdr:rowOff>
    </xdr:from>
    <xdr:to>
      <xdr:col>50</xdr:col>
      <xdr:colOff>165100</xdr:colOff>
      <xdr:row>63</xdr:row>
      <xdr:rowOff>79375</xdr:rowOff>
    </xdr:to>
    <xdr:sp macro="" textlink="">
      <xdr:nvSpPr>
        <xdr:cNvPr id="249" name="楕円 248">
          <a:extLst>
            <a:ext uri="{FF2B5EF4-FFF2-40B4-BE49-F238E27FC236}">
              <a16:creationId xmlns:a16="http://schemas.microsoft.com/office/drawing/2014/main" id="{2BC97995-20BC-44C5-B0EC-B3AB56408B1C}"/>
            </a:ext>
          </a:extLst>
        </xdr:cNvPr>
        <xdr:cNvSpPr/>
      </xdr:nvSpPr>
      <xdr:spPr>
        <a:xfrm>
          <a:off x="8632190" y="1077912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95250</xdr:rowOff>
    </xdr:from>
    <xdr:to>
      <xdr:col>55</xdr:col>
      <xdr:colOff>0</xdr:colOff>
      <xdr:row>63</xdr:row>
      <xdr:rowOff>28575</xdr:rowOff>
    </xdr:to>
    <xdr:cxnSp macro="">
      <xdr:nvCxnSpPr>
        <xdr:cNvPr id="250" name="直線コネクタ 249">
          <a:extLst>
            <a:ext uri="{FF2B5EF4-FFF2-40B4-BE49-F238E27FC236}">
              <a16:creationId xmlns:a16="http://schemas.microsoft.com/office/drawing/2014/main" id="{A39C68A9-766E-4091-B419-4840049376B5}"/>
            </a:ext>
          </a:extLst>
        </xdr:cNvPr>
        <xdr:cNvCxnSpPr/>
      </xdr:nvCxnSpPr>
      <xdr:spPr>
        <a:xfrm flipV="1">
          <a:off x="8686800" y="10721340"/>
          <a:ext cx="74295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135890</xdr:rowOff>
    </xdr:from>
    <xdr:to>
      <xdr:col>46</xdr:col>
      <xdr:colOff>38100</xdr:colOff>
      <xdr:row>63</xdr:row>
      <xdr:rowOff>66040</xdr:rowOff>
    </xdr:to>
    <xdr:sp macro="" textlink="">
      <xdr:nvSpPr>
        <xdr:cNvPr id="251" name="楕円 250">
          <a:extLst>
            <a:ext uri="{FF2B5EF4-FFF2-40B4-BE49-F238E27FC236}">
              <a16:creationId xmlns:a16="http://schemas.microsoft.com/office/drawing/2014/main" id="{05269F27-1EF5-42BC-8E29-F91C5983D4BB}"/>
            </a:ext>
          </a:extLst>
        </xdr:cNvPr>
        <xdr:cNvSpPr/>
      </xdr:nvSpPr>
      <xdr:spPr>
        <a:xfrm>
          <a:off x="7846060" y="107619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15240</xdr:rowOff>
    </xdr:from>
    <xdr:to>
      <xdr:col>50</xdr:col>
      <xdr:colOff>114300</xdr:colOff>
      <xdr:row>63</xdr:row>
      <xdr:rowOff>28575</xdr:rowOff>
    </xdr:to>
    <xdr:cxnSp macro="">
      <xdr:nvCxnSpPr>
        <xdr:cNvPr id="252" name="直線コネクタ 251">
          <a:extLst>
            <a:ext uri="{FF2B5EF4-FFF2-40B4-BE49-F238E27FC236}">
              <a16:creationId xmlns:a16="http://schemas.microsoft.com/office/drawing/2014/main" id="{00305697-52C5-4C09-82E6-E60070C53CAD}"/>
            </a:ext>
          </a:extLst>
        </xdr:cNvPr>
        <xdr:cNvCxnSpPr/>
      </xdr:nvCxnSpPr>
      <xdr:spPr>
        <a:xfrm>
          <a:off x="7889240" y="10820400"/>
          <a:ext cx="7975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139700</xdr:rowOff>
    </xdr:from>
    <xdr:to>
      <xdr:col>41</xdr:col>
      <xdr:colOff>101600</xdr:colOff>
      <xdr:row>63</xdr:row>
      <xdr:rowOff>69850</xdr:rowOff>
    </xdr:to>
    <xdr:sp macro="" textlink="">
      <xdr:nvSpPr>
        <xdr:cNvPr id="253" name="楕円 252">
          <a:extLst>
            <a:ext uri="{FF2B5EF4-FFF2-40B4-BE49-F238E27FC236}">
              <a16:creationId xmlns:a16="http://schemas.microsoft.com/office/drawing/2014/main" id="{FAFFDF2E-719B-43D6-BE00-A8CBA8D9952A}"/>
            </a:ext>
          </a:extLst>
        </xdr:cNvPr>
        <xdr:cNvSpPr/>
      </xdr:nvSpPr>
      <xdr:spPr>
        <a:xfrm>
          <a:off x="7029450" y="107657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15240</xdr:rowOff>
    </xdr:from>
    <xdr:to>
      <xdr:col>45</xdr:col>
      <xdr:colOff>177800</xdr:colOff>
      <xdr:row>63</xdr:row>
      <xdr:rowOff>19050</xdr:rowOff>
    </xdr:to>
    <xdr:cxnSp macro="">
      <xdr:nvCxnSpPr>
        <xdr:cNvPr id="254" name="直線コネクタ 253">
          <a:extLst>
            <a:ext uri="{FF2B5EF4-FFF2-40B4-BE49-F238E27FC236}">
              <a16:creationId xmlns:a16="http://schemas.microsoft.com/office/drawing/2014/main" id="{D66F62DF-6C35-4422-939F-30E68B7A252D}"/>
            </a:ext>
          </a:extLst>
        </xdr:cNvPr>
        <xdr:cNvCxnSpPr/>
      </xdr:nvCxnSpPr>
      <xdr:spPr>
        <a:xfrm flipV="1">
          <a:off x="7084060" y="108204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137795</xdr:rowOff>
    </xdr:from>
    <xdr:to>
      <xdr:col>36</xdr:col>
      <xdr:colOff>165100</xdr:colOff>
      <xdr:row>63</xdr:row>
      <xdr:rowOff>67945</xdr:rowOff>
    </xdr:to>
    <xdr:sp macro="" textlink="">
      <xdr:nvSpPr>
        <xdr:cNvPr id="255" name="楕円 254">
          <a:extLst>
            <a:ext uri="{FF2B5EF4-FFF2-40B4-BE49-F238E27FC236}">
              <a16:creationId xmlns:a16="http://schemas.microsoft.com/office/drawing/2014/main" id="{6B70BE63-3092-4CAE-9157-D736937C64B6}"/>
            </a:ext>
          </a:extLst>
        </xdr:cNvPr>
        <xdr:cNvSpPr/>
      </xdr:nvSpPr>
      <xdr:spPr>
        <a:xfrm>
          <a:off x="6231890" y="1076388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17145</xdr:rowOff>
    </xdr:from>
    <xdr:to>
      <xdr:col>41</xdr:col>
      <xdr:colOff>50800</xdr:colOff>
      <xdr:row>63</xdr:row>
      <xdr:rowOff>19050</xdr:rowOff>
    </xdr:to>
    <xdr:cxnSp macro="">
      <xdr:nvCxnSpPr>
        <xdr:cNvPr id="256" name="直線コネクタ 255">
          <a:extLst>
            <a:ext uri="{FF2B5EF4-FFF2-40B4-BE49-F238E27FC236}">
              <a16:creationId xmlns:a16="http://schemas.microsoft.com/office/drawing/2014/main" id="{976FE0E1-39E9-4D3B-B916-BB9B11CE7550}"/>
            </a:ext>
          </a:extLst>
        </xdr:cNvPr>
        <xdr:cNvCxnSpPr/>
      </xdr:nvCxnSpPr>
      <xdr:spPr>
        <a:xfrm>
          <a:off x="6286500" y="1082230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57" name="n_1aveValue【体育館・プール】&#10;一人当たり面積">
          <a:extLst>
            <a:ext uri="{FF2B5EF4-FFF2-40B4-BE49-F238E27FC236}">
              <a16:creationId xmlns:a16="http://schemas.microsoft.com/office/drawing/2014/main" id="{C6D602B3-B2CF-4901-8C31-50F82C73E029}"/>
            </a:ext>
          </a:extLst>
        </xdr:cNvPr>
        <xdr:cNvSpPr txBox="1"/>
      </xdr:nvSpPr>
      <xdr:spPr>
        <a:xfrm>
          <a:off x="845446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a:extLst>
            <a:ext uri="{FF2B5EF4-FFF2-40B4-BE49-F238E27FC236}">
              <a16:creationId xmlns:a16="http://schemas.microsoft.com/office/drawing/2014/main" id="{A622CC5F-4B2F-4184-9DE6-88A2F7DADB97}"/>
            </a:ext>
          </a:extLst>
        </xdr:cNvPr>
        <xdr:cNvSpPr txBox="1"/>
      </xdr:nvSpPr>
      <xdr:spPr>
        <a:xfrm>
          <a:off x="767341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a:extLst>
            <a:ext uri="{FF2B5EF4-FFF2-40B4-BE49-F238E27FC236}">
              <a16:creationId xmlns:a16="http://schemas.microsoft.com/office/drawing/2014/main" id="{FE3541B4-535B-4D1D-AF5C-000045564EF4}"/>
            </a:ext>
          </a:extLst>
        </xdr:cNvPr>
        <xdr:cNvSpPr txBox="1"/>
      </xdr:nvSpPr>
      <xdr:spPr>
        <a:xfrm>
          <a:off x="6866332" y="1034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a:extLst>
            <a:ext uri="{FF2B5EF4-FFF2-40B4-BE49-F238E27FC236}">
              <a16:creationId xmlns:a16="http://schemas.microsoft.com/office/drawing/2014/main" id="{5F80C1AE-070E-4B56-9007-46EDE7D0FE4F}"/>
            </a:ext>
          </a:extLst>
        </xdr:cNvPr>
        <xdr:cNvSpPr txBox="1"/>
      </xdr:nvSpPr>
      <xdr:spPr>
        <a:xfrm>
          <a:off x="6068772"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70502</xdr:rowOff>
    </xdr:from>
    <xdr:ext cx="469744" cy="259045"/>
    <xdr:sp macro="" textlink="">
      <xdr:nvSpPr>
        <xdr:cNvPr id="261" name="n_1mainValue【体育館・プール】&#10;一人当たり面積">
          <a:extLst>
            <a:ext uri="{FF2B5EF4-FFF2-40B4-BE49-F238E27FC236}">
              <a16:creationId xmlns:a16="http://schemas.microsoft.com/office/drawing/2014/main" id="{2953AE8F-69B4-4C2D-A55B-2C49045B9E9B}"/>
            </a:ext>
          </a:extLst>
        </xdr:cNvPr>
        <xdr:cNvSpPr txBox="1"/>
      </xdr:nvSpPr>
      <xdr:spPr>
        <a:xfrm>
          <a:off x="845446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57167</xdr:rowOff>
    </xdr:from>
    <xdr:ext cx="469744" cy="259045"/>
    <xdr:sp macro="" textlink="">
      <xdr:nvSpPr>
        <xdr:cNvPr id="262" name="n_2mainValue【体育館・プール】&#10;一人当たり面積">
          <a:extLst>
            <a:ext uri="{FF2B5EF4-FFF2-40B4-BE49-F238E27FC236}">
              <a16:creationId xmlns:a16="http://schemas.microsoft.com/office/drawing/2014/main" id="{C1116E4D-9837-4506-8BCF-52CC04A2B369}"/>
            </a:ext>
          </a:extLst>
        </xdr:cNvPr>
        <xdr:cNvSpPr txBox="1"/>
      </xdr:nvSpPr>
      <xdr:spPr>
        <a:xfrm>
          <a:off x="767341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60977</xdr:rowOff>
    </xdr:from>
    <xdr:ext cx="469744" cy="259045"/>
    <xdr:sp macro="" textlink="">
      <xdr:nvSpPr>
        <xdr:cNvPr id="263" name="n_3mainValue【体育館・プール】&#10;一人当たり面積">
          <a:extLst>
            <a:ext uri="{FF2B5EF4-FFF2-40B4-BE49-F238E27FC236}">
              <a16:creationId xmlns:a16="http://schemas.microsoft.com/office/drawing/2014/main" id="{4CA70613-1FE4-4695-9917-A4EAB9167971}"/>
            </a:ext>
          </a:extLst>
        </xdr:cNvPr>
        <xdr:cNvSpPr txBox="1"/>
      </xdr:nvSpPr>
      <xdr:spPr>
        <a:xfrm>
          <a:off x="6866332"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59072</xdr:rowOff>
    </xdr:from>
    <xdr:ext cx="469744" cy="259045"/>
    <xdr:sp macro="" textlink="">
      <xdr:nvSpPr>
        <xdr:cNvPr id="264" name="n_4mainValue【体育館・プール】&#10;一人当たり面積">
          <a:extLst>
            <a:ext uri="{FF2B5EF4-FFF2-40B4-BE49-F238E27FC236}">
              <a16:creationId xmlns:a16="http://schemas.microsoft.com/office/drawing/2014/main" id="{324E2249-FCF0-441B-9857-952A9EF7158C}"/>
            </a:ext>
          </a:extLst>
        </xdr:cNvPr>
        <xdr:cNvSpPr txBox="1"/>
      </xdr:nvSpPr>
      <xdr:spPr>
        <a:xfrm>
          <a:off x="6068772" y="108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F7461A07-BD67-440E-BA34-F300CC08355B}"/>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6DF23A8A-1558-496A-8AA9-4D84309E4777}"/>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430AB135-B03B-44E9-8DD9-C3B800966464}"/>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CFF06536-73FE-48CA-9D0E-AC83314AEC58}"/>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E512C09F-8A15-40C4-B7BB-E6027B1C58D2}"/>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F21C1806-4A25-4B08-B3FF-3CAB657E23FB}"/>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CF4F5216-548E-4A7B-B830-3D729541A7F0}"/>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9A813887-6AD8-4E6A-ADD9-7B48A9486BD2}"/>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8DB3766C-9F1B-4044-ADBA-B0B82D46F794}"/>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780CEE8A-7DC7-4C1F-BB1F-EC3F78FB63CC}"/>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DA3E232B-83DF-4C0C-8454-763054DFEA1D}"/>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ECD74E04-81BB-4B88-925F-1C918C9D2BA9}"/>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21A74D70-1B6D-4179-9A5E-C13663E390E7}"/>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455F83A7-DE9F-49C1-8E97-B6FF284382D3}"/>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7DF8C80F-85F6-4917-BD2C-0335D6F31088}"/>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5EAB089E-2DA2-4251-BF6D-215D321EB6A9}"/>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5BF04BA2-780E-4048-AF19-A1CE64BF272B}"/>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CED6681A-B23C-4F2F-8A95-D322F701685F}"/>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2783AF8E-1C51-4A32-89BA-F19CB365ACB3}"/>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5FC832C4-B445-4B45-AC03-1C9D0D063EFB}"/>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2C20B363-7908-49E7-B786-54B4813D6E48}"/>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32B3A315-5558-4E64-91B3-B2CC70F7F10C}"/>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6AC2BDA-BA11-4637-BBE0-1B3D7C1FB533}"/>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A166760-5521-4027-ADE9-A9454F616B6A}"/>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4D8EB830-C27F-4A59-9E73-C6C4F4CA9C3A}"/>
            </a:ext>
          </a:extLst>
        </xdr:cNvPr>
        <xdr:cNvCxnSpPr/>
      </xdr:nvCxnSpPr>
      <xdr:spPr>
        <a:xfrm flipV="1">
          <a:off x="4173855" y="1355979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1A95F8C5-44C0-43BE-9DEE-FF05A59E18F1}"/>
            </a:ext>
          </a:extLst>
        </xdr:cNvPr>
        <xdr:cNvSpPr txBox="1"/>
      </xdr:nvSpPr>
      <xdr:spPr>
        <a:xfrm>
          <a:off x="421259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7D7B4239-F290-4C21-ABDE-176DBF99BE05}"/>
            </a:ext>
          </a:extLst>
        </xdr:cNvPr>
        <xdr:cNvCxnSpPr/>
      </xdr:nvCxnSpPr>
      <xdr:spPr>
        <a:xfrm>
          <a:off x="4112260" y="14851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3526B66E-FCF9-4E1D-8C62-18F16217BC9A}"/>
            </a:ext>
          </a:extLst>
        </xdr:cNvPr>
        <xdr:cNvSpPr txBox="1"/>
      </xdr:nvSpPr>
      <xdr:spPr>
        <a:xfrm>
          <a:off x="4212590" y="1333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E5B4BAEA-F7C3-43F7-AE46-9149DA351C4B}"/>
            </a:ext>
          </a:extLst>
        </xdr:cNvPr>
        <xdr:cNvCxnSpPr/>
      </xdr:nvCxnSpPr>
      <xdr:spPr>
        <a:xfrm>
          <a:off x="4112260" y="13559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226F50A5-36C1-4DDB-AC43-04333097E589}"/>
            </a:ext>
          </a:extLst>
        </xdr:cNvPr>
        <xdr:cNvSpPr txBox="1"/>
      </xdr:nvSpPr>
      <xdr:spPr>
        <a:xfrm>
          <a:off x="4212590" y="1394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0B9C3876-6992-4DE0-9A4D-5F9F7EB419B7}"/>
            </a:ext>
          </a:extLst>
        </xdr:cNvPr>
        <xdr:cNvSpPr/>
      </xdr:nvSpPr>
      <xdr:spPr>
        <a:xfrm>
          <a:off x="4131310" y="140938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1E0410EC-4A9D-425D-A335-93E5593659B2}"/>
            </a:ext>
          </a:extLst>
        </xdr:cNvPr>
        <xdr:cNvSpPr/>
      </xdr:nvSpPr>
      <xdr:spPr>
        <a:xfrm>
          <a:off x="3388360" y="140747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5A6EC00E-7A20-46F7-9478-22D1912126EC}"/>
            </a:ext>
          </a:extLst>
        </xdr:cNvPr>
        <xdr:cNvSpPr/>
      </xdr:nvSpPr>
      <xdr:spPr>
        <a:xfrm>
          <a:off x="2571750" y="140100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D414F400-5AA5-4B94-921B-300B1C8C2884}"/>
            </a:ext>
          </a:extLst>
        </xdr:cNvPr>
        <xdr:cNvSpPr/>
      </xdr:nvSpPr>
      <xdr:spPr>
        <a:xfrm>
          <a:off x="1774190" y="1397381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4EAD1C84-787E-4F1A-A241-35CFFA343702}"/>
            </a:ext>
          </a:extLst>
        </xdr:cNvPr>
        <xdr:cNvSpPr/>
      </xdr:nvSpPr>
      <xdr:spPr>
        <a:xfrm>
          <a:off x="988060" y="139338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54D9A23-5B3B-44DF-B627-1F0B0C6BE625}"/>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1470519-8F87-48F7-B901-D17C96853C58}"/>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EB02F4F-023A-40DC-904F-85929C4694EF}"/>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CE8B654-0C0C-4185-ACE9-43243EDF56EC}"/>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25DEF40-C478-4402-9326-D094E3757A01}"/>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305" name="楕円 304">
          <a:extLst>
            <a:ext uri="{FF2B5EF4-FFF2-40B4-BE49-F238E27FC236}">
              <a16:creationId xmlns:a16="http://schemas.microsoft.com/office/drawing/2014/main" id="{B66AB31E-9C71-4897-A284-923BB9A6B788}"/>
            </a:ext>
          </a:extLst>
        </xdr:cNvPr>
        <xdr:cNvSpPr/>
      </xdr:nvSpPr>
      <xdr:spPr>
        <a:xfrm>
          <a:off x="4131310" y="1411287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36213</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FD1A0175-B26A-4CE9-823D-FD14821BA38C}"/>
            </a:ext>
          </a:extLst>
        </xdr:cNvPr>
        <xdr:cNvSpPr txBox="1"/>
      </xdr:nvSpPr>
      <xdr:spPr>
        <a:xfrm>
          <a:off x="4212590"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69214</xdr:rowOff>
    </xdr:from>
    <xdr:to>
      <xdr:col>20</xdr:col>
      <xdr:colOff>38100</xdr:colOff>
      <xdr:row>82</xdr:row>
      <xdr:rowOff>170814</xdr:rowOff>
    </xdr:to>
    <xdr:sp macro="" textlink="">
      <xdr:nvSpPr>
        <xdr:cNvPr id="307" name="楕円 306">
          <a:extLst>
            <a:ext uri="{FF2B5EF4-FFF2-40B4-BE49-F238E27FC236}">
              <a16:creationId xmlns:a16="http://schemas.microsoft.com/office/drawing/2014/main" id="{E92726C2-D52F-42BF-941F-38EA54254FA7}"/>
            </a:ext>
          </a:extLst>
        </xdr:cNvPr>
        <xdr:cNvSpPr/>
      </xdr:nvSpPr>
      <xdr:spPr>
        <a:xfrm>
          <a:off x="3388360" y="1412620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108586</xdr:rowOff>
    </xdr:from>
    <xdr:to>
      <xdr:col>24</xdr:col>
      <xdr:colOff>63500</xdr:colOff>
      <xdr:row>82</xdr:row>
      <xdr:rowOff>120014</xdr:rowOff>
    </xdr:to>
    <xdr:cxnSp macro="">
      <xdr:nvCxnSpPr>
        <xdr:cNvPr id="308" name="直線コネクタ 307">
          <a:extLst>
            <a:ext uri="{FF2B5EF4-FFF2-40B4-BE49-F238E27FC236}">
              <a16:creationId xmlns:a16="http://schemas.microsoft.com/office/drawing/2014/main" id="{31FCD04C-A36D-496B-91BD-B4A09877B59B}"/>
            </a:ext>
          </a:extLst>
        </xdr:cNvPr>
        <xdr:cNvCxnSpPr/>
      </xdr:nvCxnSpPr>
      <xdr:spPr>
        <a:xfrm flipV="1">
          <a:off x="3431540" y="14165581"/>
          <a:ext cx="742950" cy="1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xdr:rowOff>
    </xdr:from>
    <xdr:to>
      <xdr:col>15</xdr:col>
      <xdr:colOff>101600</xdr:colOff>
      <xdr:row>82</xdr:row>
      <xdr:rowOff>117475</xdr:rowOff>
    </xdr:to>
    <xdr:sp macro="" textlink="">
      <xdr:nvSpPr>
        <xdr:cNvPr id="309" name="楕円 308">
          <a:extLst>
            <a:ext uri="{FF2B5EF4-FFF2-40B4-BE49-F238E27FC236}">
              <a16:creationId xmlns:a16="http://schemas.microsoft.com/office/drawing/2014/main" id="{EC549425-A936-4AE0-A629-384552CE2132}"/>
            </a:ext>
          </a:extLst>
        </xdr:cNvPr>
        <xdr:cNvSpPr/>
      </xdr:nvSpPr>
      <xdr:spPr>
        <a:xfrm>
          <a:off x="2571750" y="140785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66675</xdr:rowOff>
    </xdr:from>
    <xdr:to>
      <xdr:col>19</xdr:col>
      <xdr:colOff>177800</xdr:colOff>
      <xdr:row>82</xdr:row>
      <xdr:rowOff>120014</xdr:rowOff>
    </xdr:to>
    <xdr:cxnSp macro="">
      <xdr:nvCxnSpPr>
        <xdr:cNvPr id="310" name="直線コネクタ 309">
          <a:extLst>
            <a:ext uri="{FF2B5EF4-FFF2-40B4-BE49-F238E27FC236}">
              <a16:creationId xmlns:a16="http://schemas.microsoft.com/office/drawing/2014/main" id="{DE0DED72-EC80-4077-8282-883F6FB828C4}"/>
            </a:ext>
          </a:extLst>
        </xdr:cNvPr>
        <xdr:cNvCxnSpPr/>
      </xdr:nvCxnSpPr>
      <xdr:spPr>
        <a:xfrm>
          <a:off x="2626360" y="14123670"/>
          <a:ext cx="805180" cy="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135889</xdr:rowOff>
    </xdr:from>
    <xdr:to>
      <xdr:col>10</xdr:col>
      <xdr:colOff>165100</xdr:colOff>
      <xdr:row>82</xdr:row>
      <xdr:rowOff>66039</xdr:rowOff>
    </xdr:to>
    <xdr:sp macro="" textlink="">
      <xdr:nvSpPr>
        <xdr:cNvPr id="311" name="楕円 310">
          <a:extLst>
            <a:ext uri="{FF2B5EF4-FFF2-40B4-BE49-F238E27FC236}">
              <a16:creationId xmlns:a16="http://schemas.microsoft.com/office/drawing/2014/main" id="{2350D05D-0F68-4772-BC29-97CE148F682D}"/>
            </a:ext>
          </a:extLst>
        </xdr:cNvPr>
        <xdr:cNvSpPr/>
      </xdr:nvSpPr>
      <xdr:spPr>
        <a:xfrm>
          <a:off x="1774190" y="140195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15239</xdr:rowOff>
    </xdr:from>
    <xdr:to>
      <xdr:col>15</xdr:col>
      <xdr:colOff>50800</xdr:colOff>
      <xdr:row>82</xdr:row>
      <xdr:rowOff>66675</xdr:rowOff>
    </xdr:to>
    <xdr:cxnSp macro="">
      <xdr:nvCxnSpPr>
        <xdr:cNvPr id="312" name="直線コネクタ 311">
          <a:extLst>
            <a:ext uri="{FF2B5EF4-FFF2-40B4-BE49-F238E27FC236}">
              <a16:creationId xmlns:a16="http://schemas.microsoft.com/office/drawing/2014/main" id="{893C0E4C-0327-4E5A-9B41-12C7FA3ACCE4}"/>
            </a:ext>
          </a:extLst>
        </xdr:cNvPr>
        <xdr:cNvCxnSpPr/>
      </xdr:nvCxnSpPr>
      <xdr:spPr>
        <a:xfrm>
          <a:off x="1828800" y="14077949"/>
          <a:ext cx="79756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99695</xdr:rowOff>
    </xdr:from>
    <xdr:to>
      <xdr:col>6</xdr:col>
      <xdr:colOff>38100</xdr:colOff>
      <xdr:row>82</xdr:row>
      <xdr:rowOff>29845</xdr:rowOff>
    </xdr:to>
    <xdr:sp macro="" textlink="">
      <xdr:nvSpPr>
        <xdr:cNvPr id="313" name="楕円 312">
          <a:extLst>
            <a:ext uri="{FF2B5EF4-FFF2-40B4-BE49-F238E27FC236}">
              <a16:creationId xmlns:a16="http://schemas.microsoft.com/office/drawing/2014/main" id="{F239B65F-4185-47F0-999A-C449398D3B9E}"/>
            </a:ext>
          </a:extLst>
        </xdr:cNvPr>
        <xdr:cNvSpPr/>
      </xdr:nvSpPr>
      <xdr:spPr>
        <a:xfrm>
          <a:off x="988060" y="139833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150495</xdr:rowOff>
    </xdr:from>
    <xdr:to>
      <xdr:col>10</xdr:col>
      <xdr:colOff>114300</xdr:colOff>
      <xdr:row>82</xdr:row>
      <xdr:rowOff>15239</xdr:rowOff>
    </xdr:to>
    <xdr:cxnSp macro="">
      <xdr:nvCxnSpPr>
        <xdr:cNvPr id="314" name="直線コネクタ 313">
          <a:extLst>
            <a:ext uri="{FF2B5EF4-FFF2-40B4-BE49-F238E27FC236}">
              <a16:creationId xmlns:a16="http://schemas.microsoft.com/office/drawing/2014/main" id="{2BD9D841-E656-4AFF-A6AE-8F0F9A47C86E}"/>
            </a:ext>
          </a:extLst>
        </xdr:cNvPr>
        <xdr:cNvCxnSpPr/>
      </xdr:nvCxnSpPr>
      <xdr:spPr>
        <a:xfrm>
          <a:off x="1031240" y="14037945"/>
          <a:ext cx="79756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福祉施設】&#10;有形固定資産減価償却率">
          <a:extLst>
            <a:ext uri="{FF2B5EF4-FFF2-40B4-BE49-F238E27FC236}">
              <a16:creationId xmlns:a16="http://schemas.microsoft.com/office/drawing/2014/main" id="{B7004836-1068-472E-837E-C5E8832BB98C}"/>
            </a:ext>
          </a:extLst>
        </xdr:cNvPr>
        <xdr:cNvSpPr txBox="1"/>
      </xdr:nvSpPr>
      <xdr:spPr>
        <a:xfrm>
          <a:off x="3239144" y="138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a:extLst>
            <a:ext uri="{FF2B5EF4-FFF2-40B4-BE49-F238E27FC236}">
              <a16:creationId xmlns:a16="http://schemas.microsoft.com/office/drawing/2014/main" id="{54BDAAC2-82D3-4363-93C9-2220923ADA97}"/>
            </a:ext>
          </a:extLst>
        </xdr:cNvPr>
        <xdr:cNvSpPr txBox="1"/>
      </xdr:nvSpPr>
      <xdr:spPr>
        <a:xfrm>
          <a:off x="24390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a:extLst>
            <a:ext uri="{FF2B5EF4-FFF2-40B4-BE49-F238E27FC236}">
              <a16:creationId xmlns:a16="http://schemas.microsoft.com/office/drawing/2014/main" id="{9005CB96-5463-4C8B-BB93-488A67476651}"/>
            </a:ext>
          </a:extLst>
        </xdr:cNvPr>
        <xdr:cNvSpPr txBox="1"/>
      </xdr:nvSpPr>
      <xdr:spPr>
        <a:xfrm>
          <a:off x="164148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a:extLst>
            <a:ext uri="{FF2B5EF4-FFF2-40B4-BE49-F238E27FC236}">
              <a16:creationId xmlns:a16="http://schemas.microsoft.com/office/drawing/2014/main" id="{5F71C1A3-26E3-4D49-A0CD-6D9AD5080D3B}"/>
            </a:ext>
          </a:extLst>
        </xdr:cNvPr>
        <xdr:cNvSpPr txBox="1"/>
      </xdr:nvSpPr>
      <xdr:spPr>
        <a:xfrm>
          <a:off x="85535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161941</xdr:rowOff>
    </xdr:from>
    <xdr:ext cx="405111" cy="259045"/>
    <xdr:sp macro="" textlink="">
      <xdr:nvSpPr>
        <xdr:cNvPr id="319" name="n_1mainValue【福祉施設】&#10;有形固定資産減価償却率">
          <a:extLst>
            <a:ext uri="{FF2B5EF4-FFF2-40B4-BE49-F238E27FC236}">
              <a16:creationId xmlns:a16="http://schemas.microsoft.com/office/drawing/2014/main" id="{A9C74B0D-3E20-41EB-A065-EF6466C7DB72}"/>
            </a:ext>
          </a:extLst>
        </xdr:cNvPr>
        <xdr:cNvSpPr txBox="1"/>
      </xdr:nvSpPr>
      <xdr:spPr>
        <a:xfrm>
          <a:off x="3239144" y="1422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320" name="n_2mainValue【福祉施設】&#10;有形固定資産減価償却率">
          <a:extLst>
            <a:ext uri="{FF2B5EF4-FFF2-40B4-BE49-F238E27FC236}">
              <a16:creationId xmlns:a16="http://schemas.microsoft.com/office/drawing/2014/main" id="{80527D91-E667-4C4A-893E-56AA23E74509}"/>
            </a:ext>
          </a:extLst>
        </xdr:cNvPr>
        <xdr:cNvSpPr txBox="1"/>
      </xdr:nvSpPr>
      <xdr:spPr>
        <a:xfrm>
          <a:off x="2439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57166</xdr:rowOff>
    </xdr:from>
    <xdr:ext cx="405111" cy="259045"/>
    <xdr:sp macro="" textlink="">
      <xdr:nvSpPr>
        <xdr:cNvPr id="321" name="n_3mainValue【福祉施設】&#10;有形固定資産減価償却率">
          <a:extLst>
            <a:ext uri="{FF2B5EF4-FFF2-40B4-BE49-F238E27FC236}">
              <a16:creationId xmlns:a16="http://schemas.microsoft.com/office/drawing/2014/main" id="{A6640DB3-0900-42C2-8D15-9FEAA224D4D3}"/>
            </a:ext>
          </a:extLst>
        </xdr:cNvPr>
        <xdr:cNvSpPr txBox="1"/>
      </xdr:nvSpPr>
      <xdr:spPr>
        <a:xfrm>
          <a:off x="1641484" y="1411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20972</xdr:rowOff>
    </xdr:from>
    <xdr:ext cx="405111" cy="259045"/>
    <xdr:sp macro="" textlink="">
      <xdr:nvSpPr>
        <xdr:cNvPr id="322" name="n_4mainValue【福祉施設】&#10;有形固定資産減価償却率">
          <a:extLst>
            <a:ext uri="{FF2B5EF4-FFF2-40B4-BE49-F238E27FC236}">
              <a16:creationId xmlns:a16="http://schemas.microsoft.com/office/drawing/2014/main" id="{2CCB2F79-AD0F-4F30-9AD5-20D63A74ECB4}"/>
            </a:ext>
          </a:extLst>
        </xdr:cNvPr>
        <xdr:cNvSpPr txBox="1"/>
      </xdr:nvSpPr>
      <xdr:spPr>
        <a:xfrm>
          <a:off x="855354" y="1407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FF9412E5-E9B6-4735-9FF4-9BD23B98D8DC}"/>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B1397FFE-4475-4912-9D99-7C7DB30DF5CE}"/>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85003759-DB34-4F89-8303-0194077DD55C}"/>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C7BC53ED-A692-4083-A025-68351A50C051}"/>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A30C28E7-D2A6-47BD-A5A2-929C901152A8}"/>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B0D1AF07-17F6-4B41-94FE-A24849D98D87}"/>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2ACC77BE-F572-48E9-A54D-1EC9872A7435}"/>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A341F8EE-D495-48A4-B1C8-2433CE35C143}"/>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164FC137-28B9-4006-B931-7B02C73AD8AA}"/>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E544975E-F346-4FFC-8915-305061CBA2A9}"/>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A9D6D09E-F88B-46B4-83BB-BBB1056E35DB}"/>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E514C431-D6E4-433B-87E2-C9B6CF9C7126}"/>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1F6F28C8-B27F-44E9-AEA3-E48478A4C607}"/>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D0AED9DC-2760-44B1-8023-7F7DACB642D3}"/>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85D523A3-7450-4D72-967E-48407A55F937}"/>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849F5113-9D19-4394-9C2E-08D71345B449}"/>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85A9A418-C383-40FD-95D1-A58BD3913F6F}"/>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910706B1-CCFA-4ACF-9752-5B6F8FBF0AC7}"/>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3A8D61A4-9556-4410-B5F1-ACA9D2B331DB}"/>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8765E393-C538-4515-A5D1-C20436BC2848}"/>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BFDC851C-8D39-4F0F-AEFB-F61E4F1C7C33}"/>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F7C31FD8-134C-4595-B0F5-FA504057EA8B}"/>
            </a:ext>
          </a:extLst>
        </xdr:cNvPr>
        <xdr:cNvCxnSpPr/>
      </xdr:nvCxnSpPr>
      <xdr:spPr>
        <a:xfrm flipV="1">
          <a:off x="9429115" y="13278613"/>
          <a:ext cx="0" cy="148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F8D9D029-0993-4250-9386-458BE842E963}"/>
            </a:ext>
          </a:extLst>
        </xdr:cNvPr>
        <xdr:cNvSpPr txBox="1"/>
      </xdr:nvSpPr>
      <xdr:spPr>
        <a:xfrm>
          <a:off x="9467850" y="147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CA358B4A-9893-4655-854A-A11D6C0B640F}"/>
            </a:ext>
          </a:extLst>
        </xdr:cNvPr>
        <xdr:cNvCxnSpPr/>
      </xdr:nvCxnSpPr>
      <xdr:spPr>
        <a:xfrm>
          <a:off x="9356090" y="1476527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7F1A6CA1-D664-4776-873E-4CF84D9EEC09}"/>
            </a:ext>
          </a:extLst>
        </xdr:cNvPr>
        <xdr:cNvSpPr txBox="1"/>
      </xdr:nvSpPr>
      <xdr:spPr>
        <a:xfrm>
          <a:off x="9467850" y="1305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7FF26B26-CDBA-4752-9200-BC9B8017F659}"/>
            </a:ext>
          </a:extLst>
        </xdr:cNvPr>
        <xdr:cNvCxnSpPr/>
      </xdr:nvCxnSpPr>
      <xdr:spPr>
        <a:xfrm>
          <a:off x="9356090" y="1327861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a:extLst>
            <a:ext uri="{FF2B5EF4-FFF2-40B4-BE49-F238E27FC236}">
              <a16:creationId xmlns:a16="http://schemas.microsoft.com/office/drawing/2014/main" id="{7FA0F098-9654-4EC9-ABF7-B9AFB1F82E3E}"/>
            </a:ext>
          </a:extLst>
        </xdr:cNvPr>
        <xdr:cNvSpPr txBox="1"/>
      </xdr:nvSpPr>
      <xdr:spPr>
        <a:xfrm>
          <a:off x="946785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FDC9909A-9404-40F8-B24D-77C812169DD1}"/>
            </a:ext>
          </a:extLst>
        </xdr:cNvPr>
        <xdr:cNvSpPr/>
      </xdr:nvSpPr>
      <xdr:spPr>
        <a:xfrm>
          <a:off x="9394190" y="14365478"/>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0F525D02-F206-41F7-B0D4-18BA56681C21}"/>
            </a:ext>
          </a:extLst>
        </xdr:cNvPr>
        <xdr:cNvSpPr/>
      </xdr:nvSpPr>
      <xdr:spPr>
        <a:xfrm>
          <a:off x="8632190" y="143734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a:extLst>
            <a:ext uri="{FF2B5EF4-FFF2-40B4-BE49-F238E27FC236}">
              <a16:creationId xmlns:a16="http://schemas.microsoft.com/office/drawing/2014/main" id="{1ACF3C69-3614-45E7-938A-A0CCDB950E91}"/>
            </a:ext>
          </a:extLst>
        </xdr:cNvPr>
        <xdr:cNvSpPr/>
      </xdr:nvSpPr>
      <xdr:spPr>
        <a:xfrm>
          <a:off x="7846060" y="1432585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03E5937F-B49F-4A59-BA28-3E5F9EAC34AB}"/>
            </a:ext>
          </a:extLst>
        </xdr:cNvPr>
        <xdr:cNvSpPr/>
      </xdr:nvSpPr>
      <xdr:spPr>
        <a:xfrm>
          <a:off x="7029450" y="143433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a:extLst>
            <a:ext uri="{FF2B5EF4-FFF2-40B4-BE49-F238E27FC236}">
              <a16:creationId xmlns:a16="http://schemas.microsoft.com/office/drawing/2014/main" id="{1432860A-AF01-4D1E-BA93-287BF24F8DA0}"/>
            </a:ext>
          </a:extLst>
        </xdr:cNvPr>
        <xdr:cNvSpPr/>
      </xdr:nvSpPr>
      <xdr:spPr>
        <a:xfrm>
          <a:off x="6231890" y="1434795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05BCF75-9199-4981-9003-EF017F1C0F87}"/>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ED1DE73-7847-4B56-B3AD-E088FC274EEA}"/>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8CB3CD6-F962-4577-A75D-F810670165D2}"/>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EC4EBED-E7AE-4AEC-93D0-5C25EC2B9357}"/>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62A7AF5-72FC-4D9F-9CA3-167AB30A521D}"/>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60" name="楕円 359">
          <a:extLst>
            <a:ext uri="{FF2B5EF4-FFF2-40B4-BE49-F238E27FC236}">
              <a16:creationId xmlns:a16="http://schemas.microsoft.com/office/drawing/2014/main" id="{D0A15D1C-5FFB-4B3A-A44C-8A4C5619DAED}"/>
            </a:ext>
          </a:extLst>
        </xdr:cNvPr>
        <xdr:cNvSpPr/>
      </xdr:nvSpPr>
      <xdr:spPr>
        <a:xfrm>
          <a:off x="9394190" y="14365478"/>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109745</xdr:rowOff>
    </xdr:from>
    <xdr:ext cx="469744" cy="259045"/>
    <xdr:sp macro="" textlink="">
      <xdr:nvSpPr>
        <xdr:cNvPr id="361" name="【福祉施設】&#10;一人当たり面積該当値テキスト">
          <a:extLst>
            <a:ext uri="{FF2B5EF4-FFF2-40B4-BE49-F238E27FC236}">
              <a16:creationId xmlns:a16="http://schemas.microsoft.com/office/drawing/2014/main" id="{2A202D51-60CE-4B62-8E0E-6AB581B9D98E}"/>
            </a:ext>
          </a:extLst>
        </xdr:cNvPr>
        <xdr:cNvSpPr txBox="1"/>
      </xdr:nvSpPr>
      <xdr:spPr>
        <a:xfrm>
          <a:off x="9467850" y="1433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53594</xdr:rowOff>
    </xdr:from>
    <xdr:to>
      <xdr:col>50</xdr:col>
      <xdr:colOff>165100</xdr:colOff>
      <xdr:row>83</xdr:row>
      <xdr:rowOff>155194</xdr:rowOff>
    </xdr:to>
    <xdr:sp macro="" textlink="">
      <xdr:nvSpPr>
        <xdr:cNvPr id="362" name="楕円 361">
          <a:extLst>
            <a:ext uri="{FF2B5EF4-FFF2-40B4-BE49-F238E27FC236}">
              <a16:creationId xmlns:a16="http://schemas.microsoft.com/office/drawing/2014/main" id="{78D45E04-2349-4A79-AAF0-1AEA2764640D}"/>
            </a:ext>
          </a:extLst>
        </xdr:cNvPr>
        <xdr:cNvSpPr/>
      </xdr:nvSpPr>
      <xdr:spPr>
        <a:xfrm>
          <a:off x="8632190" y="1428775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104394</xdr:rowOff>
    </xdr:from>
    <xdr:to>
      <xdr:col>55</xdr:col>
      <xdr:colOff>0</xdr:colOff>
      <xdr:row>84</xdr:row>
      <xdr:rowOff>10668</xdr:rowOff>
    </xdr:to>
    <xdr:cxnSp macro="">
      <xdr:nvCxnSpPr>
        <xdr:cNvPr id="363" name="直線コネクタ 362">
          <a:extLst>
            <a:ext uri="{FF2B5EF4-FFF2-40B4-BE49-F238E27FC236}">
              <a16:creationId xmlns:a16="http://schemas.microsoft.com/office/drawing/2014/main" id="{2B96190D-0378-4B6A-B903-C70012CAF2FE}"/>
            </a:ext>
          </a:extLst>
        </xdr:cNvPr>
        <xdr:cNvCxnSpPr/>
      </xdr:nvCxnSpPr>
      <xdr:spPr>
        <a:xfrm>
          <a:off x="8686800" y="14332839"/>
          <a:ext cx="74295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64" name="楕円 363">
          <a:extLst>
            <a:ext uri="{FF2B5EF4-FFF2-40B4-BE49-F238E27FC236}">
              <a16:creationId xmlns:a16="http://schemas.microsoft.com/office/drawing/2014/main" id="{C2349C8C-B152-4EB7-ACFE-DB6348DDE186}"/>
            </a:ext>
          </a:extLst>
        </xdr:cNvPr>
        <xdr:cNvSpPr/>
      </xdr:nvSpPr>
      <xdr:spPr>
        <a:xfrm>
          <a:off x="7846060" y="14281277"/>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99822</xdr:rowOff>
    </xdr:from>
    <xdr:to>
      <xdr:col>50</xdr:col>
      <xdr:colOff>114300</xdr:colOff>
      <xdr:row>83</xdr:row>
      <xdr:rowOff>104394</xdr:rowOff>
    </xdr:to>
    <xdr:cxnSp macro="">
      <xdr:nvCxnSpPr>
        <xdr:cNvPr id="365" name="直線コネクタ 364">
          <a:extLst>
            <a:ext uri="{FF2B5EF4-FFF2-40B4-BE49-F238E27FC236}">
              <a16:creationId xmlns:a16="http://schemas.microsoft.com/office/drawing/2014/main" id="{E79B3BB7-85D2-4A82-A077-90BB090C7C36}"/>
            </a:ext>
          </a:extLst>
        </xdr:cNvPr>
        <xdr:cNvCxnSpPr/>
      </xdr:nvCxnSpPr>
      <xdr:spPr>
        <a:xfrm>
          <a:off x="7889240" y="14326362"/>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83313</xdr:rowOff>
    </xdr:from>
    <xdr:to>
      <xdr:col>41</xdr:col>
      <xdr:colOff>101600</xdr:colOff>
      <xdr:row>83</xdr:row>
      <xdr:rowOff>13463</xdr:rowOff>
    </xdr:to>
    <xdr:sp macro="" textlink="">
      <xdr:nvSpPr>
        <xdr:cNvPr id="366" name="楕円 365">
          <a:extLst>
            <a:ext uri="{FF2B5EF4-FFF2-40B4-BE49-F238E27FC236}">
              <a16:creationId xmlns:a16="http://schemas.microsoft.com/office/drawing/2014/main" id="{57D145D0-9B47-4E00-BC78-DBD5FEC37178}"/>
            </a:ext>
          </a:extLst>
        </xdr:cNvPr>
        <xdr:cNvSpPr/>
      </xdr:nvSpPr>
      <xdr:spPr>
        <a:xfrm>
          <a:off x="7029450" y="1414411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134113</xdr:rowOff>
    </xdr:from>
    <xdr:to>
      <xdr:col>45</xdr:col>
      <xdr:colOff>177800</xdr:colOff>
      <xdr:row>83</xdr:row>
      <xdr:rowOff>99822</xdr:rowOff>
    </xdr:to>
    <xdr:cxnSp macro="">
      <xdr:nvCxnSpPr>
        <xdr:cNvPr id="367" name="直線コネクタ 366">
          <a:extLst>
            <a:ext uri="{FF2B5EF4-FFF2-40B4-BE49-F238E27FC236}">
              <a16:creationId xmlns:a16="http://schemas.microsoft.com/office/drawing/2014/main" id="{85AA92E8-AED1-4C08-A444-3F6D4C4DB5CF}"/>
            </a:ext>
          </a:extLst>
        </xdr:cNvPr>
        <xdr:cNvCxnSpPr/>
      </xdr:nvCxnSpPr>
      <xdr:spPr>
        <a:xfrm>
          <a:off x="7084060" y="14189203"/>
          <a:ext cx="80518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83313</xdr:rowOff>
    </xdr:from>
    <xdr:to>
      <xdr:col>36</xdr:col>
      <xdr:colOff>165100</xdr:colOff>
      <xdr:row>83</xdr:row>
      <xdr:rowOff>13463</xdr:rowOff>
    </xdr:to>
    <xdr:sp macro="" textlink="">
      <xdr:nvSpPr>
        <xdr:cNvPr id="368" name="楕円 367">
          <a:extLst>
            <a:ext uri="{FF2B5EF4-FFF2-40B4-BE49-F238E27FC236}">
              <a16:creationId xmlns:a16="http://schemas.microsoft.com/office/drawing/2014/main" id="{25A69E60-F583-4C96-8D4E-269A3EF139B5}"/>
            </a:ext>
          </a:extLst>
        </xdr:cNvPr>
        <xdr:cNvSpPr/>
      </xdr:nvSpPr>
      <xdr:spPr>
        <a:xfrm>
          <a:off x="6231890" y="1414411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134113</xdr:rowOff>
    </xdr:from>
    <xdr:to>
      <xdr:col>41</xdr:col>
      <xdr:colOff>50800</xdr:colOff>
      <xdr:row>82</xdr:row>
      <xdr:rowOff>134113</xdr:rowOff>
    </xdr:to>
    <xdr:cxnSp macro="">
      <xdr:nvCxnSpPr>
        <xdr:cNvPr id="369" name="直線コネクタ 368">
          <a:extLst>
            <a:ext uri="{FF2B5EF4-FFF2-40B4-BE49-F238E27FC236}">
              <a16:creationId xmlns:a16="http://schemas.microsoft.com/office/drawing/2014/main" id="{94122E5E-00A1-4B39-931A-E17BAAD87B19}"/>
            </a:ext>
          </a:extLst>
        </xdr:cNvPr>
        <xdr:cNvCxnSpPr/>
      </xdr:nvCxnSpPr>
      <xdr:spPr>
        <a:xfrm>
          <a:off x="6286500" y="1418920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70" name="n_1aveValue【福祉施設】&#10;一人当たり面積">
          <a:extLst>
            <a:ext uri="{FF2B5EF4-FFF2-40B4-BE49-F238E27FC236}">
              <a16:creationId xmlns:a16="http://schemas.microsoft.com/office/drawing/2014/main" id="{978A284B-05FD-4743-BF45-E155DA8FF371}"/>
            </a:ext>
          </a:extLst>
        </xdr:cNvPr>
        <xdr:cNvSpPr txBox="1"/>
      </xdr:nvSpPr>
      <xdr:spPr>
        <a:xfrm>
          <a:off x="8454467" y="144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20590</xdr:rowOff>
    </xdr:from>
    <xdr:ext cx="469744" cy="259045"/>
    <xdr:sp macro="" textlink="">
      <xdr:nvSpPr>
        <xdr:cNvPr id="371" name="n_2aveValue【福祉施設】&#10;一人当たり面積">
          <a:extLst>
            <a:ext uri="{FF2B5EF4-FFF2-40B4-BE49-F238E27FC236}">
              <a16:creationId xmlns:a16="http://schemas.microsoft.com/office/drawing/2014/main" id="{53F4EF8A-94C1-4519-B289-197D43E59D7A}"/>
            </a:ext>
          </a:extLst>
        </xdr:cNvPr>
        <xdr:cNvSpPr txBox="1"/>
      </xdr:nvSpPr>
      <xdr:spPr>
        <a:xfrm>
          <a:off x="7673417" y="1441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72" name="n_3aveValue【福祉施設】&#10;一人当たり面積">
          <a:extLst>
            <a:ext uri="{FF2B5EF4-FFF2-40B4-BE49-F238E27FC236}">
              <a16:creationId xmlns:a16="http://schemas.microsoft.com/office/drawing/2014/main" id="{61AC3F21-C3AE-4BF6-99DB-A8CE99F3A279}"/>
            </a:ext>
          </a:extLst>
        </xdr:cNvPr>
        <xdr:cNvSpPr txBox="1"/>
      </xdr:nvSpPr>
      <xdr:spPr>
        <a:xfrm>
          <a:off x="6866332"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38879</xdr:rowOff>
    </xdr:from>
    <xdr:ext cx="469744" cy="259045"/>
    <xdr:sp macro="" textlink="">
      <xdr:nvSpPr>
        <xdr:cNvPr id="373" name="n_4aveValue【福祉施設】&#10;一人当たり面積">
          <a:extLst>
            <a:ext uri="{FF2B5EF4-FFF2-40B4-BE49-F238E27FC236}">
              <a16:creationId xmlns:a16="http://schemas.microsoft.com/office/drawing/2014/main" id="{692ACA55-A817-4025-9270-8861BEA9A851}"/>
            </a:ext>
          </a:extLst>
        </xdr:cNvPr>
        <xdr:cNvSpPr txBox="1"/>
      </xdr:nvSpPr>
      <xdr:spPr>
        <a:xfrm>
          <a:off x="6068772"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271</xdr:rowOff>
    </xdr:from>
    <xdr:ext cx="469744" cy="259045"/>
    <xdr:sp macro="" textlink="">
      <xdr:nvSpPr>
        <xdr:cNvPr id="374" name="n_1mainValue【福祉施設】&#10;一人当たり面積">
          <a:extLst>
            <a:ext uri="{FF2B5EF4-FFF2-40B4-BE49-F238E27FC236}">
              <a16:creationId xmlns:a16="http://schemas.microsoft.com/office/drawing/2014/main" id="{6A68B642-840A-4F22-A286-3D993523742A}"/>
            </a:ext>
          </a:extLst>
        </xdr:cNvPr>
        <xdr:cNvSpPr txBox="1"/>
      </xdr:nvSpPr>
      <xdr:spPr>
        <a:xfrm>
          <a:off x="845446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5" name="n_2mainValue【福祉施設】&#10;一人当たり面積">
          <a:extLst>
            <a:ext uri="{FF2B5EF4-FFF2-40B4-BE49-F238E27FC236}">
              <a16:creationId xmlns:a16="http://schemas.microsoft.com/office/drawing/2014/main" id="{76911CD6-62C6-4878-B13F-1421FEBA7B31}"/>
            </a:ext>
          </a:extLst>
        </xdr:cNvPr>
        <xdr:cNvSpPr txBox="1"/>
      </xdr:nvSpPr>
      <xdr:spPr>
        <a:xfrm>
          <a:off x="7673417" y="1405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29990</xdr:rowOff>
    </xdr:from>
    <xdr:ext cx="469744" cy="259045"/>
    <xdr:sp macro="" textlink="">
      <xdr:nvSpPr>
        <xdr:cNvPr id="376" name="n_3mainValue【福祉施設】&#10;一人当たり面積">
          <a:extLst>
            <a:ext uri="{FF2B5EF4-FFF2-40B4-BE49-F238E27FC236}">
              <a16:creationId xmlns:a16="http://schemas.microsoft.com/office/drawing/2014/main" id="{F2C3E12D-0444-4798-8295-828F0DA38CAE}"/>
            </a:ext>
          </a:extLst>
        </xdr:cNvPr>
        <xdr:cNvSpPr txBox="1"/>
      </xdr:nvSpPr>
      <xdr:spPr>
        <a:xfrm>
          <a:off x="6866332" y="139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29990</xdr:rowOff>
    </xdr:from>
    <xdr:ext cx="469744" cy="259045"/>
    <xdr:sp macro="" textlink="">
      <xdr:nvSpPr>
        <xdr:cNvPr id="377" name="n_4mainValue【福祉施設】&#10;一人当たり面積">
          <a:extLst>
            <a:ext uri="{FF2B5EF4-FFF2-40B4-BE49-F238E27FC236}">
              <a16:creationId xmlns:a16="http://schemas.microsoft.com/office/drawing/2014/main" id="{C6FD80FA-F0A0-436A-AB44-831AB947B6DB}"/>
            </a:ext>
          </a:extLst>
        </xdr:cNvPr>
        <xdr:cNvSpPr txBox="1"/>
      </xdr:nvSpPr>
      <xdr:spPr>
        <a:xfrm>
          <a:off x="6068772" y="139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AD6E591C-3854-4DC4-98D7-640D06184103}"/>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475F5F4B-B0F5-498D-AD52-3F947E568B88}"/>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6C31D672-933B-4064-B7FE-EB86C68050A0}"/>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2F0C4430-661D-4D45-8ECD-F723FC99D4D1}"/>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117930B9-8A21-4D28-B962-0C58FDED3F81}"/>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46E20B45-7CCE-4496-AA6B-E37E8C8D4483}"/>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4CC67805-3BEF-42D5-9D5B-A73002377B7E}"/>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AA633DA2-B1E9-4676-A8F1-70F42183EA1A}"/>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78D02118-B8F3-48D4-A425-AB069F9E7120}"/>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EEE99690-2246-426B-88A3-D424F52CD485}"/>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6028E430-372E-4077-B6F1-1462E35442C8}"/>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12BA5B0-1FB8-475B-BA69-1BD10416DB75}"/>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ABB40C65-DE2F-475C-AA61-D43F1EFE760A}"/>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37D64A68-FD0F-415D-A641-8C373F910A61}"/>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844B73FD-C42B-46FB-AD22-9210E4B2046F}"/>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F244471E-BB51-475A-B99F-278192048D94}"/>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20997E66-1A05-42F5-8A93-4F35408F9F97}"/>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33274EC2-964B-41EB-B964-F64422575027}"/>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3D096874-9291-423E-99D3-DBE467065752}"/>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CF8240B-456C-47D8-8539-1DDA88AB77E5}"/>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A02391F6-01E9-47F9-BDA2-D8FB01821AF0}"/>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3965FF7C-2E57-40B8-ACC2-06E0A69A8FF1}"/>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A8705F87-5DA4-45D3-B4A9-E6F99CBA18B0}"/>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92CC4751-074B-4BB9-9901-1897146D9C2D}"/>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81DDCF24-2DD3-4AE0-8DA3-095F23134C47}"/>
            </a:ext>
          </a:extLst>
        </xdr:cNvPr>
        <xdr:cNvCxnSpPr/>
      </xdr:nvCxnSpPr>
      <xdr:spPr>
        <a:xfrm flipV="1">
          <a:off x="4173855" y="1702879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8581A93-B767-42AC-8FE0-2EB3903FB19F}"/>
            </a:ext>
          </a:extLst>
        </xdr:cNvPr>
        <xdr:cNvSpPr txBox="1"/>
      </xdr:nvSpPr>
      <xdr:spPr>
        <a:xfrm>
          <a:off x="4212590" y="186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26429D81-C5C2-45BB-918A-9A8225B06D58}"/>
            </a:ext>
          </a:extLst>
        </xdr:cNvPr>
        <xdr:cNvCxnSpPr/>
      </xdr:nvCxnSpPr>
      <xdr:spPr>
        <a:xfrm>
          <a:off x="4112260" y="18655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9290CD5-EAD7-4194-BF8B-AD97FA5B7D1E}"/>
            </a:ext>
          </a:extLst>
        </xdr:cNvPr>
        <xdr:cNvSpPr txBox="1"/>
      </xdr:nvSpPr>
      <xdr:spPr>
        <a:xfrm>
          <a:off x="4212590" y="1680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6DBD51A1-BADA-4536-B8BB-ECBD046CA9C2}"/>
            </a:ext>
          </a:extLst>
        </xdr:cNvPr>
        <xdr:cNvCxnSpPr/>
      </xdr:nvCxnSpPr>
      <xdr:spPr>
        <a:xfrm>
          <a:off x="4112260" y="170287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D377F3D-09D1-4A24-B1B6-3915A9D9B1F2}"/>
            </a:ext>
          </a:extLst>
        </xdr:cNvPr>
        <xdr:cNvSpPr txBox="1"/>
      </xdr:nvSpPr>
      <xdr:spPr>
        <a:xfrm>
          <a:off x="421259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94BD50B6-C663-491E-B397-B038868D14A1}"/>
            </a:ext>
          </a:extLst>
        </xdr:cNvPr>
        <xdr:cNvSpPr/>
      </xdr:nvSpPr>
      <xdr:spPr>
        <a:xfrm>
          <a:off x="4131310" y="177571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3390DC4D-FDC4-48BC-9361-215A4568FDC7}"/>
            </a:ext>
          </a:extLst>
        </xdr:cNvPr>
        <xdr:cNvSpPr/>
      </xdr:nvSpPr>
      <xdr:spPr>
        <a:xfrm>
          <a:off x="3388360" y="1771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a:extLst>
            <a:ext uri="{FF2B5EF4-FFF2-40B4-BE49-F238E27FC236}">
              <a16:creationId xmlns:a16="http://schemas.microsoft.com/office/drawing/2014/main" id="{1FE75E91-F2CB-46F5-A4B5-2CB28D3148B9}"/>
            </a:ext>
          </a:extLst>
        </xdr:cNvPr>
        <xdr:cNvSpPr/>
      </xdr:nvSpPr>
      <xdr:spPr>
        <a:xfrm>
          <a:off x="2571750" y="176904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a:extLst>
            <a:ext uri="{FF2B5EF4-FFF2-40B4-BE49-F238E27FC236}">
              <a16:creationId xmlns:a16="http://schemas.microsoft.com/office/drawing/2014/main" id="{05F4E762-A834-462D-A9DC-E2ECF25323B2}"/>
            </a:ext>
          </a:extLst>
        </xdr:cNvPr>
        <xdr:cNvSpPr/>
      </xdr:nvSpPr>
      <xdr:spPr>
        <a:xfrm>
          <a:off x="1774190" y="1768665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a:extLst>
            <a:ext uri="{FF2B5EF4-FFF2-40B4-BE49-F238E27FC236}">
              <a16:creationId xmlns:a16="http://schemas.microsoft.com/office/drawing/2014/main" id="{7E55ACD4-AD90-46CB-ADF1-C29D0079B6A6}"/>
            </a:ext>
          </a:extLst>
        </xdr:cNvPr>
        <xdr:cNvSpPr/>
      </xdr:nvSpPr>
      <xdr:spPr>
        <a:xfrm>
          <a:off x="988060" y="1765808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43CEC32-D051-4D3C-9BC8-1F0326423BA2}"/>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1244D8D9-84D2-43B9-8AEF-B1DECE3B27A7}"/>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47DD885-D31C-4C51-9E48-A18C3B7D8A4A}"/>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4C4D3B2-C644-4D59-80BC-2BC9A7938CBE}"/>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D7A09DFD-D6A0-4985-BFA5-1CA7986D3B25}"/>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418" name="楕円 417">
          <a:extLst>
            <a:ext uri="{FF2B5EF4-FFF2-40B4-BE49-F238E27FC236}">
              <a16:creationId xmlns:a16="http://schemas.microsoft.com/office/drawing/2014/main" id="{54E15596-08B3-40E2-969A-B174E44E4537}"/>
            </a:ext>
          </a:extLst>
        </xdr:cNvPr>
        <xdr:cNvSpPr/>
      </xdr:nvSpPr>
      <xdr:spPr>
        <a:xfrm>
          <a:off x="4131310" y="181381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118127</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ECDEAFA1-C1A4-4247-9546-FCD587E9F432}"/>
            </a:ext>
          </a:extLst>
        </xdr:cNvPr>
        <xdr:cNvSpPr txBox="1"/>
      </xdr:nvSpPr>
      <xdr:spPr>
        <a:xfrm>
          <a:off x="4212590"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93980</xdr:rowOff>
    </xdr:from>
    <xdr:to>
      <xdr:col>20</xdr:col>
      <xdr:colOff>38100</xdr:colOff>
      <xdr:row>106</xdr:row>
      <xdr:rowOff>24130</xdr:rowOff>
    </xdr:to>
    <xdr:sp macro="" textlink="">
      <xdr:nvSpPr>
        <xdr:cNvPr id="420" name="楕円 419">
          <a:extLst>
            <a:ext uri="{FF2B5EF4-FFF2-40B4-BE49-F238E27FC236}">
              <a16:creationId xmlns:a16="http://schemas.microsoft.com/office/drawing/2014/main" id="{E9107B6D-AB0B-4475-B5C7-F09C0EBB0BF0}"/>
            </a:ext>
          </a:extLst>
        </xdr:cNvPr>
        <xdr:cNvSpPr/>
      </xdr:nvSpPr>
      <xdr:spPr>
        <a:xfrm>
          <a:off x="3388360" y="181000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144780</xdr:rowOff>
    </xdr:from>
    <xdr:to>
      <xdr:col>24</xdr:col>
      <xdr:colOff>63500</xdr:colOff>
      <xdr:row>106</xdr:row>
      <xdr:rowOff>19050</xdr:rowOff>
    </xdr:to>
    <xdr:cxnSp macro="">
      <xdr:nvCxnSpPr>
        <xdr:cNvPr id="421" name="直線コネクタ 420">
          <a:extLst>
            <a:ext uri="{FF2B5EF4-FFF2-40B4-BE49-F238E27FC236}">
              <a16:creationId xmlns:a16="http://schemas.microsoft.com/office/drawing/2014/main" id="{8F4BEBD0-356F-4657-B46B-EC10E44A523E}"/>
            </a:ext>
          </a:extLst>
        </xdr:cNvPr>
        <xdr:cNvCxnSpPr/>
      </xdr:nvCxnSpPr>
      <xdr:spPr>
        <a:xfrm>
          <a:off x="3431540" y="18145125"/>
          <a:ext cx="7429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53975</xdr:rowOff>
    </xdr:from>
    <xdr:to>
      <xdr:col>15</xdr:col>
      <xdr:colOff>101600</xdr:colOff>
      <xdr:row>105</xdr:row>
      <xdr:rowOff>155575</xdr:rowOff>
    </xdr:to>
    <xdr:sp macro="" textlink="">
      <xdr:nvSpPr>
        <xdr:cNvPr id="422" name="楕円 421">
          <a:extLst>
            <a:ext uri="{FF2B5EF4-FFF2-40B4-BE49-F238E27FC236}">
              <a16:creationId xmlns:a16="http://schemas.microsoft.com/office/drawing/2014/main" id="{50F70D05-4040-4379-B946-1CDF4477CFA0}"/>
            </a:ext>
          </a:extLst>
        </xdr:cNvPr>
        <xdr:cNvSpPr/>
      </xdr:nvSpPr>
      <xdr:spPr>
        <a:xfrm>
          <a:off x="2571750" y="180600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104775</xdr:rowOff>
    </xdr:from>
    <xdr:to>
      <xdr:col>19</xdr:col>
      <xdr:colOff>177800</xdr:colOff>
      <xdr:row>105</xdr:row>
      <xdr:rowOff>144780</xdr:rowOff>
    </xdr:to>
    <xdr:cxnSp macro="">
      <xdr:nvCxnSpPr>
        <xdr:cNvPr id="423" name="直線コネクタ 422">
          <a:extLst>
            <a:ext uri="{FF2B5EF4-FFF2-40B4-BE49-F238E27FC236}">
              <a16:creationId xmlns:a16="http://schemas.microsoft.com/office/drawing/2014/main" id="{02FA932C-D21B-4C14-8518-63D9A11B1E26}"/>
            </a:ext>
          </a:extLst>
        </xdr:cNvPr>
        <xdr:cNvCxnSpPr/>
      </xdr:nvCxnSpPr>
      <xdr:spPr>
        <a:xfrm>
          <a:off x="2626360" y="18105120"/>
          <a:ext cx="80518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13970</xdr:rowOff>
    </xdr:from>
    <xdr:to>
      <xdr:col>10</xdr:col>
      <xdr:colOff>165100</xdr:colOff>
      <xdr:row>105</xdr:row>
      <xdr:rowOff>115570</xdr:rowOff>
    </xdr:to>
    <xdr:sp macro="" textlink="">
      <xdr:nvSpPr>
        <xdr:cNvPr id="424" name="楕円 423">
          <a:extLst>
            <a:ext uri="{FF2B5EF4-FFF2-40B4-BE49-F238E27FC236}">
              <a16:creationId xmlns:a16="http://schemas.microsoft.com/office/drawing/2014/main" id="{EBF500FF-E77F-45CA-8AF7-5982DDBB00C5}"/>
            </a:ext>
          </a:extLst>
        </xdr:cNvPr>
        <xdr:cNvSpPr/>
      </xdr:nvSpPr>
      <xdr:spPr>
        <a:xfrm>
          <a:off x="1774190" y="180200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64770</xdr:rowOff>
    </xdr:from>
    <xdr:to>
      <xdr:col>15</xdr:col>
      <xdr:colOff>50800</xdr:colOff>
      <xdr:row>105</xdr:row>
      <xdr:rowOff>104775</xdr:rowOff>
    </xdr:to>
    <xdr:cxnSp macro="">
      <xdr:nvCxnSpPr>
        <xdr:cNvPr id="425" name="直線コネクタ 424">
          <a:extLst>
            <a:ext uri="{FF2B5EF4-FFF2-40B4-BE49-F238E27FC236}">
              <a16:creationId xmlns:a16="http://schemas.microsoft.com/office/drawing/2014/main" id="{FF3FB885-EC02-4AAD-8C0F-824FEB12C113}"/>
            </a:ext>
          </a:extLst>
        </xdr:cNvPr>
        <xdr:cNvCxnSpPr/>
      </xdr:nvCxnSpPr>
      <xdr:spPr>
        <a:xfrm>
          <a:off x="1828800" y="18065115"/>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82550</xdr:rowOff>
    </xdr:from>
    <xdr:to>
      <xdr:col>6</xdr:col>
      <xdr:colOff>38100</xdr:colOff>
      <xdr:row>104</xdr:row>
      <xdr:rowOff>12700</xdr:rowOff>
    </xdr:to>
    <xdr:sp macro="" textlink="">
      <xdr:nvSpPr>
        <xdr:cNvPr id="426" name="楕円 425">
          <a:extLst>
            <a:ext uri="{FF2B5EF4-FFF2-40B4-BE49-F238E27FC236}">
              <a16:creationId xmlns:a16="http://schemas.microsoft.com/office/drawing/2014/main" id="{25A920D1-E41D-4CFB-B6DB-53AA7C4CAD5E}"/>
            </a:ext>
          </a:extLst>
        </xdr:cNvPr>
        <xdr:cNvSpPr/>
      </xdr:nvSpPr>
      <xdr:spPr>
        <a:xfrm>
          <a:off x="988060" y="177438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133350</xdr:rowOff>
    </xdr:from>
    <xdr:to>
      <xdr:col>10</xdr:col>
      <xdr:colOff>114300</xdr:colOff>
      <xdr:row>105</xdr:row>
      <xdr:rowOff>64770</xdr:rowOff>
    </xdr:to>
    <xdr:cxnSp macro="">
      <xdr:nvCxnSpPr>
        <xdr:cNvPr id="427" name="直線コネクタ 426">
          <a:extLst>
            <a:ext uri="{FF2B5EF4-FFF2-40B4-BE49-F238E27FC236}">
              <a16:creationId xmlns:a16="http://schemas.microsoft.com/office/drawing/2014/main" id="{81EBBE9B-C7CF-4748-A1E3-2E48FCD72250}"/>
            </a:ext>
          </a:extLst>
        </xdr:cNvPr>
        <xdr:cNvCxnSpPr/>
      </xdr:nvCxnSpPr>
      <xdr:spPr>
        <a:xfrm>
          <a:off x="1031240" y="17788890"/>
          <a:ext cx="79756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a:extLst>
            <a:ext uri="{FF2B5EF4-FFF2-40B4-BE49-F238E27FC236}">
              <a16:creationId xmlns:a16="http://schemas.microsoft.com/office/drawing/2014/main" id="{40222BC8-9B49-4882-B54B-C2B3B37337FE}"/>
            </a:ext>
          </a:extLst>
        </xdr:cNvPr>
        <xdr:cNvSpPr txBox="1"/>
      </xdr:nvSpPr>
      <xdr:spPr>
        <a:xfrm>
          <a:off x="32391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29" name="n_2aveValue【市民会館】&#10;有形固定資産減価償却率">
          <a:extLst>
            <a:ext uri="{FF2B5EF4-FFF2-40B4-BE49-F238E27FC236}">
              <a16:creationId xmlns:a16="http://schemas.microsoft.com/office/drawing/2014/main" id="{CDCDDBD9-279D-41E7-AC5E-5E83A03177D0}"/>
            </a:ext>
          </a:extLst>
        </xdr:cNvPr>
        <xdr:cNvSpPr txBox="1"/>
      </xdr:nvSpPr>
      <xdr:spPr>
        <a:xfrm>
          <a:off x="24390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0" name="n_3aveValue【市民会館】&#10;有形固定資産減価償却率">
          <a:extLst>
            <a:ext uri="{FF2B5EF4-FFF2-40B4-BE49-F238E27FC236}">
              <a16:creationId xmlns:a16="http://schemas.microsoft.com/office/drawing/2014/main" id="{B5A2F4C6-FF6F-4F6B-8459-1DFF7B9B6248}"/>
            </a:ext>
          </a:extLst>
        </xdr:cNvPr>
        <xdr:cNvSpPr txBox="1"/>
      </xdr:nvSpPr>
      <xdr:spPr>
        <a:xfrm>
          <a:off x="1641484" y="1746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1" name="n_4aveValue【市民会館】&#10;有形固定資産減価償却率">
          <a:extLst>
            <a:ext uri="{FF2B5EF4-FFF2-40B4-BE49-F238E27FC236}">
              <a16:creationId xmlns:a16="http://schemas.microsoft.com/office/drawing/2014/main" id="{9083715B-26CB-4D2D-AFA2-3844A2A3D599}"/>
            </a:ext>
          </a:extLst>
        </xdr:cNvPr>
        <xdr:cNvSpPr txBox="1"/>
      </xdr:nvSpPr>
      <xdr:spPr>
        <a:xfrm>
          <a:off x="85535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15257</xdr:rowOff>
    </xdr:from>
    <xdr:ext cx="405111" cy="259045"/>
    <xdr:sp macro="" textlink="">
      <xdr:nvSpPr>
        <xdr:cNvPr id="432" name="n_1mainValue【市民会館】&#10;有形固定資産減価償却率">
          <a:extLst>
            <a:ext uri="{FF2B5EF4-FFF2-40B4-BE49-F238E27FC236}">
              <a16:creationId xmlns:a16="http://schemas.microsoft.com/office/drawing/2014/main" id="{02EAB100-DE44-4AB6-A1A8-C332C20A60B3}"/>
            </a:ext>
          </a:extLst>
        </xdr:cNvPr>
        <xdr:cNvSpPr txBox="1"/>
      </xdr:nvSpPr>
      <xdr:spPr>
        <a:xfrm>
          <a:off x="3239144" y="181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146702</xdr:rowOff>
    </xdr:from>
    <xdr:ext cx="405111" cy="259045"/>
    <xdr:sp macro="" textlink="">
      <xdr:nvSpPr>
        <xdr:cNvPr id="433" name="n_2mainValue【市民会館】&#10;有形固定資産減価償却率">
          <a:extLst>
            <a:ext uri="{FF2B5EF4-FFF2-40B4-BE49-F238E27FC236}">
              <a16:creationId xmlns:a16="http://schemas.microsoft.com/office/drawing/2014/main" id="{D3FBBEA8-276F-48BC-99F4-9C1CD29A9653}"/>
            </a:ext>
          </a:extLst>
        </xdr:cNvPr>
        <xdr:cNvSpPr txBox="1"/>
      </xdr:nvSpPr>
      <xdr:spPr>
        <a:xfrm>
          <a:off x="2439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106697</xdr:rowOff>
    </xdr:from>
    <xdr:ext cx="405111" cy="259045"/>
    <xdr:sp macro="" textlink="">
      <xdr:nvSpPr>
        <xdr:cNvPr id="434" name="n_3mainValue【市民会館】&#10;有形固定資産減価償却率">
          <a:extLst>
            <a:ext uri="{FF2B5EF4-FFF2-40B4-BE49-F238E27FC236}">
              <a16:creationId xmlns:a16="http://schemas.microsoft.com/office/drawing/2014/main" id="{5398D171-D391-4C1D-8ABE-529E53016EE5}"/>
            </a:ext>
          </a:extLst>
        </xdr:cNvPr>
        <xdr:cNvSpPr txBox="1"/>
      </xdr:nvSpPr>
      <xdr:spPr>
        <a:xfrm>
          <a:off x="1641484" y="1810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3827</xdr:rowOff>
    </xdr:from>
    <xdr:ext cx="405111" cy="259045"/>
    <xdr:sp macro="" textlink="">
      <xdr:nvSpPr>
        <xdr:cNvPr id="435" name="n_4mainValue【市民会館】&#10;有形固定資産減価償却率">
          <a:extLst>
            <a:ext uri="{FF2B5EF4-FFF2-40B4-BE49-F238E27FC236}">
              <a16:creationId xmlns:a16="http://schemas.microsoft.com/office/drawing/2014/main" id="{24403499-3EEF-4D7F-ADAA-08AF4A8C28B5}"/>
            </a:ext>
          </a:extLst>
        </xdr:cNvPr>
        <xdr:cNvSpPr txBox="1"/>
      </xdr:nvSpPr>
      <xdr:spPr>
        <a:xfrm>
          <a:off x="85535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63C4FD8-35FC-4E54-80C4-FF9C2B3BB780}"/>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486EC583-61CC-42E3-B5D4-9642D3611F4C}"/>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8031E045-4AE9-400E-9902-5AE06890B08A}"/>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ACF47DFC-E9D3-4DFA-A010-468E981F2851}"/>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339BDF8D-598D-4FE3-B02A-4AC600238839}"/>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AA20F751-F5C7-4BA1-BA54-BE5DFDC41064}"/>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12196021-BAB3-4E2D-A912-C77BBB7CDADA}"/>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7A18E631-2772-4CC5-A07D-7BC9FE158E41}"/>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EB27A9C-6654-47BC-AB60-AE8C30F597F2}"/>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65D23105-8CC1-4AC3-916B-1F9954FAAC5D}"/>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D32BC35B-4EF1-448D-96CB-4EBF1A522A81}"/>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B616A57C-0006-40F4-9459-7CD38E84E8A6}"/>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6E41EDB5-7581-4B4A-9FA4-F2DDED0666DF}"/>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F2A537E1-EF1E-42D8-A3F8-4D2CA752CEAA}"/>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58620AF6-EE01-412D-8DB6-9ADBCACEA615}"/>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A6D8092F-491E-4468-AF74-F10A1408598E}"/>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34077E6C-767C-460E-BAC2-65108D2D6F8F}"/>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2E507C0A-AAEA-406B-BDA9-48B165E4C6F0}"/>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AE30380E-5B62-44AE-925F-17989A68BD5A}"/>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9F50E541-46D8-4F99-9363-6C9783D7FFC5}"/>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DFAD0C47-520E-425F-8612-48BCBBABB9B6}"/>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2A7C35A9-3DB3-4943-B8EE-C4896D798E2F}"/>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59A4DC65-D0EC-44A4-B3C5-5C25B40E5131}"/>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8F4E905E-DE15-413B-837E-7324C583C8CC}"/>
            </a:ext>
          </a:extLst>
        </xdr:cNvPr>
        <xdr:cNvCxnSpPr/>
      </xdr:nvCxnSpPr>
      <xdr:spPr>
        <a:xfrm flipV="1">
          <a:off x="9429115" y="171602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2D4B8024-CFE9-4534-BD10-7FAA23A2A9D2}"/>
            </a:ext>
          </a:extLst>
        </xdr:cNvPr>
        <xdr:cNvSpPr txBox="1"/>
      </xdr:nvSpPr>
      <xdr:spPr>
        <a:xfrm>
          <a:off x="9467850" y="1856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0D6889A5-B52C-4B00-BB75-F15CB7C6E3D6}"/>
            </a:ext>
          </a:extLst>
        </xdr:cNvPr>
        <xdr:cNvCxnSpPr/>
      </xdr:nvCxnSpPr>
      <xdr:spPr>
        <a:xfrm>
          <a:off x="9356090" y="1855470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02A98AF4-0AB0-447C-9E09-CA1AF928FD59}"/>
            </a:ext>
          </a:extLst>
        </xdr:cNvPr>
        <xdr:cNvSpPr txBox="1"/>
      </xdr:nvSpPr>
      <xdr:spPr>
        <a:xfrm>
          <a:off x="9467850" y="1693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88664FB6-8E6F-438B-A6F5-D971E80E8D40}"/>
            </a:ext>
          </a:extLst>
        </xdr:cNvPr>
        <xdr:cNvCxnSpPr/>
      </xdr:nvCxnSpPr>
      <xdr:spPr>
        <a:xfrm>
          <a:off x="9356090" y="1716024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a:extLst>
            <a:ext uri="{FF2B5EF4-FFF2-40B4-BE49-F238E27FC236}">
              <a16:creationId xmlns:a16="http://schemas.microsoft.com/office/drawing/2014/main" id="{CA840504-7C34-4F08-89A8-197B591AABD2}"/>
            </a:ext>
          </a:extLst>
        </xdr:cNvPr>
        <xdr:cNvSpPr txBox="1"/>
      </xdr:nvSpPr>
      <xdr:spPr>
        <a:xfrm>
          <a:off x="946785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8FA4918F-E8D2-40DF-A833-446A27B47F29}"/>
            </a:ext>
          </a:extLst>
        </xdr:cNvPr>
        <xdr:cNvSpPr/>
      </xdr:nvSpPr>
      <xdr:spPr>
        <a:xfrm>
          <a:off x="9394190" y="18061940"/>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a:extLst>
            <a:ext uri="{FF2B5EF4-FFF2-40B4-BE49-F238E27FC236}">
              <a16:creationId xmlns:a16="http://schemas.microsoft.com/office/drawing/2014/main" id="{F6B44CD6-E1D1-4163-B033-37345E263D96}"/>
            </a:ext>
          </a:extLst>
        </xdr:cNvPr>
        <xdr:cNvSpPr/>
      </xdr:nvSpPr>
      <xdr:spPr>
        <a:xfrm>
          <a:off x="8632190" y="180905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a:extLst>
            <a:ext uri="{FF2B5EF4-FFF2-40B4-BE49-F238E27FC236}">
              <a16:creationId xmlns:a16="http://schemas.microsoft.com/office/drawing/2014/main" id="{5751E58B-E816-4F2A-B165-E3CE93C9421E}"/>
            </a:ext>
          </a:extLst>
        </xdr:cNvPr>
        <xdr:cNvSpPr/>
      </xdr:nvSpPr>
      <xdr:spPr>
        <a:xfrm>
          <a:off x="7846060" y="180867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a:extLst>
            <a:ext uri="{FF2B5EF4-FFF2-40B4-BE49-F238E27FC236}">
              <a16:creationId xmlns:a16="http://schemas.microsoft.com/office/drawing/2014/main" id="{004F6131-F288-4DA0-B376-A64B68711548}"/>
            </a:ext>
          </a:extLst>
        </xdr:cNvPr>
        <xdr:cNvSpPr/>
      </xdr:nvSpPr>
      <xdr:spPr>
        <a:xfrm>
          <a:off x="7029450" y="181000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a:extLst>
            <a:ext uri="{FF2B5EF4-FFF2-40B4-BE49-F238E27FC236}">
              <a16:creationId xmlns:a16="http://schemas.microsoft.com/office/drawing/2014/main" id="{8E9B49C2-3F39-4AD6-BA68-19D1D6306683}"/>
            </a:ext>
          </a:extLst>
        </xdr:cNvPr>
        <xdr:cNvSpPr/>
      </xdr:nvSpPr>
      <xdr:spPr>
        <a:xfrm>
          <a:off x="6231890" y="181000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65E478D0-A1DF-4445-A531-AB445A52E21E}"/>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4B70BE64-7B86-4DF7-92E3-E16ADD08DA9E}"/>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9CA968B-D687-4529-82BF-E3FEDA82A98A}"/>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CC74E737-5FC0-4D96-ABB2-D849C8DFA054}"/>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ABC3744-3C20-48F2-8266-9A63F935EBBA}"/>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151130</xdr:rowOff>
    </xdr:from>
    <xdr:to>
      <xdr:col>55</xdr:col>
      <xdr:colOff>50800</xdr:colOff>
      <xdr:row>106</xdr:row>
      <xdr:rowOff>81280</xdr:rowOff>
    </xdr:to>
    <xdr:sp macro="" textlink="">
      <xdr:nvSpPr>
        <xdr:cNvPr id="475" name="楕円 474">
          <a:extLst>
            <a:ext uri="{FF2B5EF4-FFF2-40B4-BE49-F238E27FC236}">
              <a16:creationId xmlns:a16="http://schemas.microsoft.com/office/drawing/2014/main" id="{F6B7ABE1-61C7-4797-B3D0-F15B0B255CD2}"/>
            </a:ext>
          </a:extLst>
        </xdr:cNvPr>
        <xdr:cNvSpPr/>
      </xdr:nvSpPr>
      <xdr:spPr>
        <a:xfrm>
          <a:off x="9394190" y="1815338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129557</xdr:rowOff>
    </xdr:from>
    <xdr:ext cx="469744" cy="259045"/>
    <xdr:sp macro="" textlink="">
      <xdr:nvSpPr>
        <xdr:cNvPr id="476" name="【市民会館】&#10;一人当たり面積該当値テキスト">
          <a:extLst>
            <a:ext uri="{FF2B5EF4-FFF2-40B4-BE49-F238E27FC236}">
              <a16:creationId xmlns:a16="http://schemas.microsoft.com/office/drawing/2014/main" id="{FCB4132C-B0C0-4D97-8F00-E5023718209E}"/>
            </a:ext>
          </a:extLst>
        </xdr:cNvPr>
        <xdr:cNvSpPr txBox="1"/>
      </xdr:nvSpPr>
      <xdr:spPr>
        <a:xfrm>
          <a:off x="9467850" y="1813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151130</xdr:rowOff>
    </xdr:from>
    <xdr:to>
      <xdr:col>50</xdr:col>
      <xdr:colOff>165100</xdr:colOff>
      <xdr:row>106</xdr:row>
      <xdr:rowOff>81280</xdr:rowOff>
    </xdr:to>
    <xdr:sp macro="" textlink="">
      <xdr:nvSpPr>
        <xdr:cNvPr id="477" name="楕円 476">
          <a:extLst>
            <a:ext uri="{FF2B5EF4-FFF2-40B4-BE49-F238E27FC236}">
              <a16:creationId xmlns:a16="http://schemas.microsoft.com/office/drawing/2014/main" id="{E9F227F8-5863-4F79-B965-1D29A9B347C4}"/>
            </a:ext>
          </a:extLst>
        </xdr:cNvPr>
        <xdr:cNvSpPr/>
      </xdr:nvSpPr>
      <xdr:spPr>
        <a:xfrm>
          <a:off x="8632190" y="181533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30480</xdr:rowOff>
    </xdr:from>
    <xdr:to>
      <xdr:col>55</xdr:col>
      <xdr:colOff>0</xdr:colOff>
      <xdr:row>106</xdr:row>
      <xdr:rowOff>30480</xdr:rowOff>
    </xdr:to>
    <xdr:cxnSp macro="">
      <xdr:nvCxnSpPr>
        <xdr:cNvPr id="478" name="直線コネクタ 477">
          <a:extLst>
            <a:ext uri="{FF2B5EF4-FFF2-40B4-BE49-F238E27FC236}">
              <a16:creationId xmlns:a16="http://schemas.microsoft.com/office/drawing/2014/main" id="{D7F4320E-C36D-4555-9BE5-E46B12D01E0F}"/>
            </a:ext>
          </a:extLst>
        </xdr:cNvPr>
        <xdr:cNvCxnSpPr/>
      </xdr:nvCxnSpPr>
      <xdr:spPr>
        <a:xfrm>
          <a:off x="8686800" y="182022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79" name="楕円 478">
          <a:extLst>
            <a:ext uri="{FF2B5EF4-FFF2-40B4-BE49-F238E27FC236}">
              <a16:creationId xmlns:a16="http://schemas.microsoft.com/office/drawing/2014/main" id="{AB3AA729-39D3-4675-B5AD-7437D08F0013}"/>
            </a:ext>
          </a:extLst>
        </xdr:cNvPr>
        <xdr:cNvSpPr/>
      </xdr:nvSpPr>
      <xdr:spPr>
        <a:xfrm>
          <a:off x="7846060" y="181533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30480</xdr:rowOff>
    </xdr:from>
    <xdr:to>
      <xdr:col>50</xdr:col>
      <xdr:colOff>114300</xdr:colOff>
      <xdr:row>106</xdr:row>
      <xdr:rowOff>30480</xdr:rowOff>
    </xdr:to>
    <xdr:cxnSp macro="">
      <xdr:nvCxnSpPr>
        <xdr:cNvPr id="480" name="直線コネクタ 479">
          <a:extLst>
            <a:ext uri="{FF2B5EF4-FFF2-40B4-BE49-F238E27FC236}">
              <a16:creationId xmlns:a16="http://schemas.microsoft.com/office/drawing/2014/main" id="{C09B91BE-CA51-4440-BFDD-75FC19B11B02}"/>
            </a:ext>
          </a:extLst>
        </xdr:cNvPr>
        <xdr:cNvCxnSpPr/>
      </xdr:nvCxnSpPr>
      <xdr:spPr>
        <a:xfrm>
          <a:off x="7889240" y="1820227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154939</xdr:rowOff>
    </xdr:from>
    <xdr:to>
      <xdr:col>41</xdr:col>
      <xdr:colOff>101600</xdr:colOff>
      <xdr:row>106</xdr:row>
      <xdr:rowOff>85089</xdr:rowOff>
    </xdr:to>
    <xdr:sp macro="" textlink="">
      <xdr:nvSpPr>
        <xdr:cNvPr id="481" name="楕円 480">
          <a:extLst>
            <a:ext uri="{FF2B5EF4-FFF2-40B4-BE49-F238E27FC236}">
              <a16:creationId xmlns:a16="http://schemas.microsoft.com/office/drawing/2014/main" id="{CC3A6E2A-1738-4545-9477-6B9E0CAF8683}"/>
            </a:ext>
          </a:extLst>
        </xdr:cNvPr>
        <xdr:cNvSpPr/>
      </xdr:nvSpPr>
      <xdr:spPr>
        <a:xfrm>
          <a:off x="7029450" y="1815718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30480</xdr:rowOff>
    </xdr:from>
    <xdr:to>
      <xdr:col>45</xdr:col>
      <xdr:colOff>177800</xdr:colOff>
      <xdr:row>106</xdr:row>
      <xdr:rowOff>34289</xdr:rowOff>
    </xdr:to>
    <xdr:cxnSp macro="">
      <xdr:nvCxnSpPr>
        <xdr:cNvPr id="482" name="直線コネクタ 481">
          <a:extLst>
            <a:ext uri="{FF2B5EF4-FFF2-40B4-BE49-F238E27FC236}">
              <a16:creationId xmlns:a16="http://schemas.microsoft.com/office/drawing/2014/main" id="{5A6DBFAA-96F4-45BD-A353-ED3926EB77F4}"/>
            </a:ext>
          </a:extLst>
        </xdr:cNvPr>
        <xdr:cNvCxnSpPr/>
      </xdr:nvCxnSpPr>
      <xdr:spPr>
        <a:xfrm flipV="1">
          <a:off x="7084060" y="18202275"/>
          <a:ext cx="80518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154939</xdr:rowOff>
    </xdr:from>
    <xdr:to>
      <xdr:col>36</xdr:col>
      <xdr:colOff>165100</xdr:colOff>
      <xdr:row>106</xdr:row>
      <xdr:rowOff>85089</xdr:rowOff>
    </xdr:to>
    <xdr:sp macro="" textlink="">
      <xdr:nvSpPr>
        <xdr:cNvPr id="483" name="楕円 482">
          <a:extLst>
            <a:ext uri="{FF2B5EF4-FFF2-40B4-BE49-F238E27FC236}">
              <a16:creationId xmlns:a16="http://schemas.microsoft.com/office/drawing/2014/main" id="{684DA198-F375-4F9B-9C52-47E247DF6AB1}"/>
            </a:ext>
          </a:extLst>
        </xdr:cNvPr>
        <xdr:cNvSpPr/>
      </xdr:nvSpPr>
      <xdr:spPr>
        <a:xfrm>
          <a:off x="6231890" y="1815718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34289</xdr:rowOff>
    </xdr:from>
    <xdr:to>
      <xdr:col>41</xdr:col>
      <xdr:colOff>50800</xdr:colOff>
      <xdr:row>106</xdr:row>
      <xdr:rowOff>34289</xdr:rowOff>
    </xdr:to>
    <xdr:cxnSp macro="">
      <xdr:nvCxnSpPr>
        <xdr:cNvPr id="484" name="直線コネクタ 483">
          <a:extLst>
            <a:ext uri="{FF2B5EF4-FFF2-40B4-BE49-F238E27FC236}">
              <a16:creationId xmlns:a16="http://schemas.microsoft.com/office/drawing/2014/main" id="{7B62AA17-132B-4725-8EDA-394A239E3785}"/>
            </a:ext>
          </a:extLst>
        </xdr:cNvPr>
        <xdr:cNvCxnSpPr/>
      </xdr:nvCxnSpPr>
      <xdr:spPr>
        <a:xfrm>
          <a:off x="6286500" y="1820608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85" name="n_1aveValue【市民会館】&#10;一人当たり面積">
          <a:extLst>
            <a:ext uri="{FF2B5EF4-FFF2-40B4-BE49-F238E27FC236}">
              <a16:creationId xmlns:a16="http://schemas.microsoft.com/office/drawing/2014/main" id="{D9AA85F1-FC99-40E0-A75F-09FA6161A3E7}"/>
            </a:ext>
          </a:extLst>
        </xdr:cNvPr>
        <xdr:cNvSpPr txBox="1"/>
      </xdr:nvSpPr>
      <xdr:spPr>
        <a:xfrm>
          <a:off x="8454467" y="1786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86" name="n_2aveValue【市民会館】&#10;一人当たり面積">
          <a:extLst>
            <a:ext uri="{FF2B5EF4-FFF2-40B4-BE49-F238E27FC236}">
              <a16:creationId xmlns:a16="http://schemas.microsoft.com/office/drawing/2014/main" id="{CE6F4427-8A25-4B8A-A7BC-7F998A9C0E17}"/>
            </a:ext>
          </a:extLst>
        </xdr:cNvPr>
        <xdr:cNvSpPr txBox="1"/>
      </xdr:nvSpPr>
      <xdr:spPr>
        <a:xfrm>
          <a:off x="7673417" y="178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87" name="n_3aveValue【市民会館】&#10;一人当たり面積">
          <a:extLst>
            <a:ext uri="{FF2B5EF4-FFF2-40B4-BE49-F238E27FC236}">
              <a16:creationId xmlns:a16="http://schemas.microsoft.com/office/drawing/2014/main" id="{214390D5-7456-4557-AB34-71CFBC5F6FDB}"/>
            </a:ext>
          </a:extLst>
        </xdr:cNvPr>
        <xdr:cNvSpPr txBox="1"/>
      </xdr:nvSpPr>
      <xdr:spPr>
        <a:xfrm>
          <a:off x="6866332"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88" name="n_4aveValue【市民会館】&#10;一人当たり面積">
          <a:extLst>
            <a:ext uri="{FF2B5EF4-FFF2-40B4-BE49-F238E27FC236}">
              <a16:creationId xmlns:a16="http://schemas.microsoft.com/office/drawing/2014/main" id="{FDF7B715-F8F4-4FCA-9595-24A3DA2C9952}"/>
            </a:ext>
          </a:extLst>
        </xdr:cNvPr>
        <xdr:cNvSpPr txBox="1"/>
      </xdr:nvSpPr>
      <xdr:spPr>
        <a:xfrm>
          <a:off x="6068772"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72407</xdr:rowOff>
    </xdr:from>
    <xdr:ext cx="469744" cy="259045"/>
    <xdr:sp macro="" textlink="">
      <xdr:nvSpPr>
        <xdr:cNvPr id="489" name="n_1mainValue【市民会館】&#10;一人当たり面積">
          <a:extLst>
            <a:ext uri="{FF2B5EF4-FFF2-40B4-BE49-F238E27FC236}">
              <a16:creationId xmlns:a16="http://schemas.microsoft.com/office/drawing/2014/main" id="{A16AA355-E749-49B2-9E99-B92EAAF1C4EA}"/>
            </a:ext>
          </a:extLst>
        </xdr:cNvPr>
        <xdr:cNvSpPr txBox="1"/>
      </xdr:nvSpPr>
      <xdr:spPr>
        <a:xfrm>
          <a:off x="845446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90" name="n_2mainValue【市民会館】&#10;一人当たり面積">
          <a:extLst>
            <a:ext uri="{FF2B5EF4-FFF2-40B4-BE49-F238E27FC236}">
              <a16:creationId xmlns:a16="http://schemas.microsoft.com/office/drawing/2014/main" id="{5A05D7C0-3662-4631-91F5-EA905C3D97C1}"/>
            </a:ext>
          </a:extLst>
        </xdr:cNvPr>
        <xdr:cNvSpPr txBox="1"/>
      </xdr:nvSpPr>
      <xdr:spPr>
        <a:xfrm>
          <a:off x="767341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76216</xdr:rowOff>
    </xdr:from>
    <xdr:ext cx="469744" cy="259045"/>
    <xdr:sp macro="" textlink="">
      <xdr:nvSpPr>
        <xdr:cNvPr id="491" name="n_3mainValue【市民会館】&#10;一人当たり面積">
          <a:extLst>
            <a:ext uri="{FF2B5EF4-FFF2-40B4-BE49-F238E27FC236}">
              <a16:creationId xmlns:a16="http://schemas.microsoft.com/office/drawing/2014/main" id="{9BDF1225-D1B2-4FD2-9717-2465DEB6408D}"/>
            </a:ext>
          </a:extLst>
        </xdr:cNvPr>
        <xdr:cNvSpPr txBox="1"/>
      </xdr:nvSpPr>
      <xdr:spPr>
        <a:xfrm>
          <a:off x="6866332"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76216</xdr:rowOff>
    </xdr:from>
    <xdr:ext cx="469744" cy="259045"/>
    <xdr:sp macro="" textlink="">
      <xdr:nvSpPr>
        <xdr:cNvPr id="492" name="n_4mainValue【市民会館】&#10;一人当たり面積">
          <a:extLst>
            <a:ext uri="{FF2B5EF4-FFF2-40B4-BE49-F238E27FC236}">
              <a16:creationId xmlns:a16="http://schemas.microsoft.com/office/drawing/2014/main" id="{4A5CEF6A-D2B9-4F9C-94E8-0622BB1E95B5}"/>
            </a:ext>
          </a:extLst>
        </xdr:cNvPr>
        <xdr:cNvSpPr txBox="1"/>
      </xdr:nvSpPr>
      <xdr:spPr>
        <a:xfrm>
          <a:off x="6068772"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7A5FF6C1-EBBF-419F-B984-89A83ABC19F3}"/>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D5808298-E94B-461A-BF04-A15C5301B5E4}"/>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19A03A64-DE58-40BD-8CF6-10138ABFB44C}"/>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167CB9C8-391E-4D9C-BB3C-6723015E0869}"/>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B7CBD9FC-A324-41F5-A1A6-D95C3B560985}"/>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B0C6788C-5305-4887-A01F-2820FAC0DFBD}"/>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A3621ABA-A291-4331-B779-5999D4C67C38}"/>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CB9CC78B-8C4C-4E86-B8D7-6B0C7E423AAB}"/>
            </a:ext>
          </a:extLst>
        </xdr:cNvPr>
        <xdr:cNvSpPr/>
      </xdr:nvSpPr>
      <xdr:spPr>
        <a:xfrm>
          <a:off x="1120394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id="{05D03010-827C-44C1-8899-FAC125DA628C}"/>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id="{88D8BCAB-AD75-48DF-A47F-C7D5AE1C8D03}"/>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id="{AC951F53-255E-422E-BDAE-228F03A9CDA5}"/>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id="{A63650A9-5706-444E-976C-C198D4F39C80}"/>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id="{D6BD0AD7-FA9B-4308-8C9B-28CB2CFC997A}"/>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id="{78B1003E-1BB5-494B-9AD5-1221DA701632}"/>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id="{1A6BFC5D-A34A-4017-9991-88B440C5A841}"/>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F191A2FC-DA9F-46E8-8C04-74F26FC797A3}"/>
            </a:ext>
          </a:extLst>
        </xdr:cNvPr>
        <xdr:cNvSpPr/>
      </xdr:nvSpPr>
      <xdr:spPr>
        <a:xfrm>
          <a:off x="164592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CA09561A-3324-4D41-BF2A-EE56426665A1}"/>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C9E3C9DE-F526-44BC-848F-23642434F18A}"/>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8049652-E86D-40CE-BB06-CF254B24DECE}"/>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6D213170-B036-4C8C-AC59-75C893E11B53}"/>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D17217E3-433A-481D-B451-D6A41013D15E}"/>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CF0996D9-7357-4E6F-9596-4852EBF296C9}"/>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DDAC7924-C138-4330-9CA6-B52F313D13BF}"/>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BED6B2E0-ACFC-4BFD-82ED-5EF2D528A04C}"/>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a:extLst>
            <a:ext uri="{FF2B5EF4-FFF2-40B4-BE49-F238E27FC236}">
              <a16:creationId xmlns:a16="http://schemas.microsoft.com/office/drawing/2014/main" id="{23957C19-FAB1-41E9-8755-02934714760C}"/>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a:extLst>
            <a:ext uri="{FF2B5EF4-FFF2-40B4-BE49-F238E27FC236}">
              <a16:creationId xmlns:a16="http://schemas.microsoft.com/office/drawing/2014/main" id="{6137CCEF-956B-4B74-85B1-37D3996114E8}"/>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a:extLst>
            <a:ext uri="{FF2B5EF4-FFF2-40B4-BE49-F238E27FC236}">
              <a16:creationId xmlns:a16="http://schemas.microsoft.com/office/drawing/2014/main" id="{0E92074F-EC86-46B6-BB04-6897A04B06C2}"/>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a:extLst>
            <a:ext uri="{FF2B5EF4-FFF2-40B4-BE49-F238E27FC236}">
              <a16:creationId xmlns:a16="http://schemas.microsoft.com/office/drawing/2014/main" id="{6C8CB5FA-A34B-49BD-9B47-87E6CE23A096}"/>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a:extLst>
            <a:ext uri="{FF2B5EF4-FFF2-40B4-BE49-F238E27FC236}">
              <a16:creationId xmlns:a16="http://schemas.microsoft.com/office/drawing/2014/main" id="{D518FEFC-E877-4DE0-A1F0-DD697CD6D46C}"/>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a:extLst>
            <a:ext uri="{FF2B5EF4-FFF2-40B4-BE49-F238E27FC236}">
              <a16:creationId xmlns:a16="http://schemas.microsoft.com/office/drawing/2014/main" id="{CDEB17A5-44FC-43DB-8DFE-C36BAD2425C0}"/>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a:extLst>
            <a:ext uri="{FF2B5EF4-FFF2-40B4-BE49-F238E27FC236}">
              <a16:creationId xmlns:a16="http://schemas.microsoft.com/office/drawing/2014/main" id="{00FC948B-589B-48F4-8154-148DA7D00478}"/>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a:extLst>
            <a:ext uri="{FF2B5EF4-FFF2-40B4-BE49-F238E27FC236}">
              <a16:creationId xmlns:a16="http://schemas.microsoft.com/office/drawing/2014/main" id="{92EEC55B-5C32-4D6E-B85A-B6B295811953}"/>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4A3D64D5-62D1-4A97-9565-277D506379EF}"/>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62A93DB7-C370-4EC9-B51E-4A5A5743DC0C}"/>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6D48FACB-5359-4EE5-A192-465A9A4B83D8}"/>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93C44DF1-8FA2-49B3-94CD-CF158971B75D}"/>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60C6B52E-FB59-4550-9586-A7EC7FBAA574}"/>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D64F96C7-6F74-4C5C-A5D9-A6675E67724B}"/>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AD5E716F-054E-4097-8427-1B70034C9DFF}"/>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2FA00FAF-6656-41E1-AE7F-91659D8DF924}"/>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a:extLst>
            <a:ext uri="{FF2B5EF4-FFF2-40B4-BE49-F238E27FC236}">
              <a16:creationId xmlns:a16="http://schemas.microsoft.com/office/drawing/2014/main" id="{DC313701-46E3-4213-922C-78A561CC6118}"/>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a:extLst>
            <a:ext uri="{FF2B5EF4-FFF2-40B4-BE49-F238E27FC236}">
              <a16:creationId xmlns:a16="http://schemas.microsoft.com/office/drawing/2014/main" id="{7F142DB6-4063-4467-834B-606540C92AAF}"/>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a:extLst>
            <a:ext uri="{FF2B5EF4-FFF2-40B4-BE49-F238E27FC236}">
              <a16:creationId xmlns:a16="http://schemas.microsoft.com/office/drawing/2014/main" id="{9AA363DF-4A2B-4FE1-9E05-BC8F87C030BD}"/>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a:extLst>
            <a:ext uri="{FF2B5EF4-FFF2-40B4-BE49-F238E27FC236}">
              <a16:creationId xmlns:a16="http://schemas.microsoft.com/office/drawing/2014/main" id="{13F849E4-78F3-4CBA-A754-31D25F78781D}"/>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a:extLst>
            <a:ext uri="{FF2B5EF4-FFF2-40B4-BE49-F238E27FC236}">
              <a16:creationId xmlns:a16="http://schemas.microsoft.com/office/drawing/2014/main" id="{D594838E-AAE9-4E2D-B9A2-74289F83D3A4}"/>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a:extLst>
            <a:ext uri="{FF2B5EF4-FFF2-40B4-BE49-F238E27FC236}">
              <a16:creationId xmlns:a16="http://schemas.microsoft.com/office/drawing/2014/main" id="{A5642280-9D06-472A-8857-62A6F55D4A3F}"/>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a:extLst>
            <a:ext uri="{FF2B5EF4-FFF2-40B4-BE49-F238E27FC236}">
              <a16:creationId xmlns:a16="http://schemas.microsoft.com/office/drawing/2014/main" id="{48359CFA-233F-4583-8AA6-B3F7FB592963}"/>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a:extLst>
            <a:ext uri="{FF2B5EF4-FFF2-40B4-BE49-F238E27FC236}">
              <a16:creationId xmlns:a16="http://schemas.microsoft.com/office/drawing/2014/main" id="{60610F39-14FB-4B62-9E23-F5379439293C}"/>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a:extLst>
            <a:ext uri="{FF2B5EF4-FFF2-40B4-BE49-F238E27FC236}">
              <a16:creationId xmlns:a16="http://schemas.microsoft.com/office/drawing/2014/main" id="{5BF367D6-7341-405C-93BE-3D75708CD350}"/>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a:extLst>
            <a:ext uri="{FF2B5EF4-FFF2-40B4-BE49-F238E27FC236}">
              <a16:creationId xmlns:a16="http://schemas.microsoft.com/office/drawing/2014/main" id="{EB7698CE-6A11-434C-A41C-F9C8BB798227}"/>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a:extLst>
            <a:ext uri="{FF2B5EF4-FFF2-40B4-BE49-F238E27FC236}">
              <a16:creationId xmlns:a16="http://schemas.microsoft.com/office/drawing/2014/main" id="{8FC5A154-650F-4026-A909-9A61D9D3F7FF}"/>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a:extLst>
            <a:ext uri="{FF2B5EF4-FFF2-40B4-BE49-F238E27FC236}">
              <a16:creationId xmlns:a16="http://schemas.microsoft.com/office/drawing/2014/main" id="{037597A3-DEE4-4023-8854-2FD456E9B1C0}"/>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a:extLst>
            <a:ext uri="{FF2B5EF4-FFF2-40B4-BE49-F238E27FC236}">
              <a16:creationId xmlns:a16="http://schemas.microsoft.com/office/drawing/2014/main" id="{5EC70887-1DE6-4EFB-A618-DE17C7B3658E}"/>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a:extLst>
            <a:ext uri="{FF2B5EF4-FFF2-40B4-BE49-F238E27FC236}">
              <a16:creationId xmlns:a16="http://schemas.microsoft.com/office/drawing/2014/main" id="{D37F7136-365C-4B14-80F8-C9D34E288713}"/>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a:extLst>
            <a:ext uri="{FF2B5EF4-FFF2-40B4-BE49-F238E27FC236}">
              <a16:creationId xmlns:a16="http://schemas.microsoft.com/office/drawing/2014/main" id="{0C4F584F-FF2C-4161-8472-0FF10D448364}"/>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a:extLst>
            <a:ext uri="{FF2B5EF4-FFF2-40B4-BE49-F238E27FC236}">
              <a16:creationId xmlns:a16="http://schemas.microsoft.com/office/drawing/2014/main" id="{258A0306-E0BF-4E75-8BEE-DB10EF27CE47}"/>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a:extLst>
            <a:ext uri="{FF2B5EF4-FFF2-40B4-BE49-F238E27FC236}">
              <a16:creationId xmlns:a16="http://schemas.microsoft.com/office/drawing/2014/main" id="{5F1C1044-FF2F-460B-9FC3-A4D9FF3F7761}"/>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a:extLst>
            <a:ext uri="{FF2B5EF4-FFF2-40B4-BE49-F238E27FC236}">
              <a16:creationId xmlns:a16="http://schemas.microsoft.com/office/drawing/2014/main" id="{C5A3CCF2-F19E-421A-B260-6899AC348BF7}"/>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a:extLst>
            <a:ext uri="{FF2B5EF4-FFF2-40B4-BE49-F238E27FC236}">
              <a16:creationId xmlns:a16="http://schemas.microsoft.com/office/drawing/2014/main" id="{D98D2705-82D2-4362-BC77-DDE08934F9ED}"/>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a:extLst>
            <a:ext uri="{FF2B5EF4-FFF2-40B4-BE49-F238E27FC236}">
              <a16:creationId xmlns:a16="http://schemas.microsoft.com/office/drawing/2014/main" id="{4A5453A8-9DFC-4C45-832A-331D9C9ABD71}"/>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3" name="テキスト ボックス 552">
          <a:extLst>
            <a:ext uri="{FF2B5EF4-FFF2-40B4-BE49-F238E27FC236}">
              <a16:creationId xmlns:a16="http://schemas.microsoft.com/office/drawing/2014/main" id="{4DE8FCF0-CB30-48F5-ADA5-3B23426FE976}"/>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a:extLst>
            <a:ext uri="{FF2B5EF4-FFF2-40B4-BE49-F238E27FC236}">
              <a16:creationId xmlns:a16="http://schemas.microsoft.com/office/drawing/2014/main" id="{9A006B2F-24FB-4374-BD03-600A804E4DBA}"/>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a:extLst>
            <a:ext uri="{FF2B5EF4-FFF2-40B4-BE49-F238E27FC236}">
              <a16:creationId xmlns:a16="http://schemas.microsoft.com/office/drawing/2014/main" id="{C1F5C316-A2B3-494E-A820-C30B9F8319C5}"/>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a:extLst>
            <a:ext uri="{FF2B5EF4-FFF2-40B4-BE49-F238E27FC236}">
              <a16:creationId xmlns:a16="http://schemas.microsoft.com/office/drawing/2014/main" id="{696C748B-3C79-44B9-A819-79CF3DBB5876}"/>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a:extLst>
            <a:ext uri="{FF2B5EF4-FFF2-40B4-BE49-F238E27FC236}">
              <a16:creationId xmlns:a16="http://schemas.microsoft.com/office/drawing/2014/main" id="{AE9142EA-DD72-4B25-A7D8-FFD4FC7E4333}"/>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a:extLst>
            <a:ext uri="{FF2B5EF4-FFF2-40B4-BE49-F238E27FC236}">
              <a16:creationId xmlns:a16="http://schemas.microsoft.com/office/drawing/2014/main" id="{C6819C09-FD1D-4617-B816-287E969B360F}"/>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a:extLst>
            <a:ext uri="{FF2B5EF4-FFF2-40B4-BE49-F238E27FC236}">
              <a16:creationId xmlns:a16="http://schemas.microsoft.com/office/drawing/2014/main" id="{A8E2B0B6-17CD-466E-8637-A5D5440AE7CB}"/>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a:extLst>
            <a:ext uri="{FF2B5EF4-FFF2-40B4-BE49-F238E27FC236}">
              <a16:creationId xmlns:a16="http://schemas.microsoft.com/office/drawing/2014/main" id="{CA11356D-E1BB-4B3F-B643-8BB777E59138}"/>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a:extLst>
            <a:ext uri="{FF2B5EF4-FFF2-40B4-BE49-F238E27FC236}">
              <a16:creationId xmlns:a16="http://schemas.microsoft.com/office/drawing/2014/main" id="{FD40DB54-0FC0-4004-87A5-5E838CDE4098}"/>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a:extLst>
            <a:ext uri="{FF2B5EF4-FFF2-40B4-BE49-F238E27FC236}">
              <a16:creationId xmlns:a16="http://schemas.microsoft.com/office/drawing/2014/main" id="{EF15173B-4D1D-497D-A477-665AD3DAD942}"/>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3" name="テキスト ボックス 562">
          <a:extLst>
            <a:ext uri="{FF2B5EF4-FFF2-40B4-BE49-F238E27FC236}">
              <a16:creationId xmlns:a16="http://schemas.microsoft.com/office/drawing/2014/main" id="{48A0B14A-4AC6-4F9F-90E6-A161A026F2C5}"/>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4628A0F2-217D-4224-B28D-193D801C860D}"/>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a:extLst>
            <a:ext uri="{FF2B5EF4-FFF2-40B4-BE49-F238E27FC236}">
              <a16:creationId xmlns:a16="http://schemas.microsoft.com/office/drawing/2014/main" id="{59A06F29-21E8-479A-8744-7F6B525877CA}"/>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566" name="直線コネクタ 565">
          <a:extLst>
            <a:ext uri="{FF2B5EF4-FFF2-40B4-BE49-F238E27FC236}">
              <a16:creationId xmlns:a16="http://schemas.microsoft.com/office/drawing/2014/main" id="{4BCA02D0-52FF-4C85-B0CC-479B4510410F}"/>
            </a:ext>
          </a:extLst>
        </xdr:cNvPr>
        <xdr:cNvCxnSpPr/>
      </xdr:nvCxnSpPr>
      <xdr:spPr>
        <a:xfrm flipV="1">
          <a:off x="14703424" y="17202149"/>
          <a:ext cx="0" cy="1517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567" name="【庁舎】&#10;有形固定資産減価償却率最小値テキスト">
          <a:extLst>
            <a:ext uri="{FF2B5EF4-FFF2-40B4-BE49-F238E27FC236}">
              <a16:creationId xmlns:a16="http://schemas.microsoft.com/office/drawing/2014/main" id="{5B873584-43AC-440E-B760-6B1B23E7ADB3}"/>
            </a:ext>
          </a:extLst>
        </xdr:cNvPr>
        <xdr:cNvSpPr txBox="1"/>
      </xdr:nvSpPr>
      <xdr:spPr>
        <a:xfrm>
          <a:off x="1474216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568" name="直線コネクタ 567">
          <a:extLst>
            <a:ext uri="{FF2B5EF4-FFF2-40B4-BE49-F238E27FC236}">
              <a16:creationId xmlns:a16="http://schemas.microsoft.com/office/drawing/2014/main" id="{280ACD78-8A6B-4146-98A1-84F0311C7E55}"/>
            </a:ext>
          </a:extLst>
        </xdr:cNvPr>
        <xdr:cNvCxnSpPr/>
      </xdr:nvCxnSpPr>
      <xdr:spPr>
        <a:xfrm>
          <a:off x="14611350" y="18719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569" name="【庁舎】&#10;有形固定資産減価償却率最大値テキスト">
          <a:extLst>
            <a:ext uri="{FF2B5EF4-FFF2-40B4-BE49-F238E27FC236}">
              <a16:creationId xmlns:a16="http://schemas.microsoft.com/office/drawing/2014/main" id="{A3598471-DDB1-476A-8EBA-9254F36E964D}"/>
            </a:ext>
          </a:extLst>
        </xdr:cNvPr>
        <xdr:cNvSpPr txBox="1"/>
      </xdr:nvSpPr>
      <xdr:spPr>
        <a:xfrm>
          <a:off x="1474216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570" name="直線コネクタ 569">
          <a:extLst>
            <a:ext uri="{FF2B5EF4-FFF2-40B4-BE49-F238E27FC236}">
              <a16:creationId xmlns:a16="http://schemas.microsoft.com/office/drawing/2014/main" id="{69BB4F2E-10FF-4CE5-9870-8DCF99E751C2}"/>
            </a:ext>
          </a:extLst>
        </xdr:cNvPr>
        <xdr:cNvCxnSpPr/>
      </xdr:nvCxnSpPr>
      <xdr:spPr>
        <a:xfrm>
          <a:off x="14611350" y="172021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571" name="【庁舎】&#10;有形固定資産減価償却率平均値テキスト">
          <a:extLst>
            <a:ext uri="{FF2B5EF4-FFF2-40B4-BE49-F238E27FC236}">
              <a16:creationId xmlns:a16="http://schemas.microsoft.com/office/drawing/2014/main" id="{8A2BA963-5186-4B96-BF5B-BA1296AA7B2D}"/>
            </a:ext>
          </a:extLst>
        </xdr:cNvPr>
        <xdr:cNvSpPr txBox="1"/>
      </xdr:nvSpPr>
      <xdr:spPr>
        <a:xfrm>
          <a:off x="14742160" y="17841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572" name="フローチャート: 判断 571">
          <a:extLst>
            <a:ext uri="{FF2B5EF4-FFF2-40B4-BE49-F238E27FC236}">
              <a16:creationId xmlns:a16="http://schemas.microsoft.com/office/drawing/2014/main" id="{7F9283CA-F80E-44E6-8AB5-84F5F2CCD397}"/>
            </a:ext>
          </a:extLst>
        </xdr:cNvPr>
        <xdr:cNvSpPr/>
      </xdr:nvSpPr>
      <xdr:spPr>
        <a:xfrm>
          <a:off x="14649450" y="1785919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573" name="フローチャート: 判断 572">
          <a:extLst>
            <a:ext uri="{FF2B5EF4-FFF2-40B4-BE49-F238E27FC236}">
              <a16:creationId xmlns:a16="http://schemas.microsoft.com/office/drawing/2014/main" id="{05A6B8CD-7679-40B2-8F1A-E183628CF741}"/>
            </a:ext>
          </a:extLst>
        </xdr:cNvPr>
        <xdr:cNvSpPr/>
      </xdr:nvSpPr>
      <xdr:spPr>
        <a:xfrm>
          <a:off x="13887450" y="178692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574" name="フローチャート: 判断 573">
          <a:extLst>
            <a:ext uri="{FF2B5EF4-FFF2-40B4-BE49-F238E27FC236}">
              <a16:creationId xmlns:a16="http://schemas.microsoft.com/office/drawing/2014/main" id="{E465FE8F-B369-4EC2-869F-7F4A40B331AC}"/>
            </a:ext>
          </a:extLst>
        </xdr:cNvPr>
        <xdr:cNvSpPr/>
      </xdr:nvSpPr>
      <xdr:spPr>
        <a:xfrm>
          <a:off x="13089890" y="17925324"/>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575" name="フローチャート: 判断 574">
          <a:extLst>
            <a:ext uri="{FF2B5EF4-FFF2-40B4-BE49-F238E27FC236}">
              <a16:creationId xmlns:a16="http://schemas.microsoft.com/office/drawing/2014/main" id="{434C5018-D8C5-47E4-86DB-F9F2A68BCA99}"/>
            </a:ext>
          </a:extLst>
        </xdr:cNvPr>
        <xdr:cNvSpPr/>
      </xdr:nvSpPr>
      <xdr:spPr>
        <a:xfrm>
          <a:off x="12303760" y="179802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576" name="フローチャート: 判断 575">
          <a:extLst>
            <a:ext uri="{FF2B5EF4-FFF2-40B4-BE49-F238E27FC236}">
              <a16:creationId xmlns:a16="http://schemas.microsoft.com/office/drawing/2014/main" id="{052E4D39-0CEC-48D0-8DC9-6575FEE273B1}"/>
            </a:ext>
          </a:extLst>
        </xdr:cNvPr>
        <xdr:cNvSpPr/>
      </xdr:nvSpPr>
      <xdr:spPr>
        <a:xfrm>
          <a:off x="11487150" y="179868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1BC4A7E6-FB76-4502-9594-BAC719D37616}"/>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512DB9B6-484F-49C5-920C-32C04A9579FF}"/>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1B72027D-2CFC-496B-9CF7-F8F0FA59067A}"/>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1210A89C-73C9-40B9-82C3-83447619D3BB}"/>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B708982-B127-4061-A75C-BA15CEB7D48C}"/>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2539</xdr:rowOff>
    </xdr:from>
    <xdr:to>
      <xdr:col>85</xdr:col>
      <xdr:colOff>177800</xdr:colOff>
      <xdr:row>100</xdr:row>
      <xdr:rowOff>104139</xdr:rowOff>
    </xdr:to>
    <xdr:sp macro="" textlink="">
      <xdr:nvSpPr>
        <xdr:cNvPr id="582" name="楕円 581">
          <a:extLst>
            <a:ext uri="{FF2B5EF4-FFF2-40B4-BE49-F238E27FC236}">
              <a16:creationId xmlns:a16="http://schemas.microsoft.com/office/drawing/2014/main" id="{6B5B7EC7-E728-4829-826B-5EA75B132686}"/>
            </a:ext>
          </a:extLst>
        </xdr:cNvPr>
        <xdr:cNvSpPr/>
      </xdr:nvSpPr>
      <xdr:spPr>
        <a:xfrm>
          <a:off x="14649450" y="1714753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127016</xdr:rowOff>
    </xdr:from>
    <xdr:ext cx="340478" cy="259045"/>
    <xdr:sp macro="" textlink="">
      <xdr:nvSpPr>
        <xdr:cNvPr id="583" name="【庁舎】&#10;有形固定資産減価償却率該当値テキスト">
          <a:extLst>
            <a:ext uri="{FF2B5EF4-FFF2-40B4-BE49-F238E27FC236}">
              <a16:creationId xmlns:a16="http://schemas.microsoft.com/office/drawing/2014/main" id="{1468E572-0414-44E0-82F1-16F15085AB85}"/>
            </a:ext>
          </a:extLst>
        </xdr:cNvPr>
        <xdr:cNvSpPr txBox="1"/>
      </xdr:nvSpPr>
      <xdr:spPr>
        <a:xfrm>
          <a:off x="14742160" y="17104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131536</xdr:rowOff>
    </xdr:from>
    <xdr:to>
      <xdr:col>81</xdr:col>
      <xdr:colOff>101600</xdr:colOff>
      <xdr:row>100</xdr:row>
      <xdr:rowOff>61686</xdr:rowOff>
    </xdr:to>
    <xdr:sp macro="" textlink="">
      <xdr:nvSpPr>
        <xdr:cNvPr id="584" name="楕円 583">
          <a:extLst>
            <a:ext uri="{FF2B5EF4-FFF2-40B4-BE49-F238E27FC236}">
              <a16:creationId xmlns:a16="http://schemas.microsoft.com/office/drawing/2014/main" id="{5299A2E0-6957-4907-B9CD-885169BEB994}"/>
            </a:ext>
          </a:extLst>
        </xdr:cNvPr>
        <xdr:cNvSpPr/>
      </xdr:nvSpPr>
      <xdr:spPr>
        <a:xfrm>
          <a:off x="13887450" y="1710889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10886</xdr:rowOff>
    </xdr:from>
    <xdr:to>
      <xdr:col>85</xdr:col>
      <xdr:colOff>127000</xdr:colOff>
      <xdr:row>100</xdr:row>
      <xdr:rowOff>53339</xdr:rowOff>
    </xdr:to>
    <xdr:cxnSp macro="">
      <xdr:nvCxnSpPr>
        <xdr:cNvPr id="585" name="直線コネクタ 584">
          <a:extLst>
            <a:ext uri="{FF2B5EF4-FFF2-40B4-BE49-F238E27FC236}">
              <a16:creationId xmlns:a16="http://schemas.microsoft.com/office/drawing/2014/main" id="{C3C07FC9-605A-4E8D-8CD4-9E56A97BB554}"/>
            </a:ext>
          </a:extLst>
        </xdr:cNvPr>
        <xdr:cNvCxnSpPr/>
      </xdr:nvCxnSpPr>
      <xdr:spPr>
        <a:xfrm>
          <a:off x="13942060" y="17157791"/>
          <a:ext cx="762000" cy="4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87449</xdr:rowOff>
    </xdr:from>
    <xdr:to>
      <xdr:col>76</xdr:col>
      <xdr:colOff>165100</xdr:colOff>
      <xdr:row>100</xdr:row>
      <xdr:rowOff>17599</xdr:rowOff>
    </xdr:to>
    <xdr:sp macro="" textlink="">
      <xdr:nvSpPr>
        <xdr:cNvPr id="586" name="楕円 585">
          <a:extLst>
            <a:ext uri="{FF2B5EF4-FFF2-40B4-BE49-F238E27FC236}">
              <a16:creationId xmlns:a16="http://schemas.microsoft.com/office/drawing/2014/main" id="{F42D7B08-15C9-47EC-B418-344EED06E4B3}"/>
            </a:ext>
          </a:extLst>
        </xdr:cNvPr>
        <xdr:cNvSpPr/>
      </xdr:nvSpPr>
      <xdr:spPr>
        <a:xfrm>
          <a:off x="13089890" y="1706290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138249</xdr:rowOff>
    </xdr:from>
    <xdr:to>
      <xdr:col>81</xdr:col>
      <xdr:colOff>50800</xdr:colOff>
      <xdr:row>100</xdr:row>
      <xdr:rowOff>10886</xdr:rowOff>
    </xdr:to>
    <xdr:cxnSp macro="">
      <xdr:nvCxnSpPr>
        <xdr:cNvPr id="587" name="直線コネクタ 586">
          <a:extLst>
            <a:ext uri="{FF2B5EF4-FFF2-40B4-BE49-F238E27FC236}">
              <a16:creationId xmlns:a16="http://schemas.microsoft.com/office/drawing/2014/main" id="{599593F8-9841-4FF3-8664-7CC42430E8EA}"/>
            </a:ext>
          </a:extLst>
        </xdr:cNvPr>
        <xdr:cNvCxnSpPr/>
      </xdr:nvCxnSpPr>
      <xdr:spPr>
        <a:xfrm>
          <a:off x="13144500" y="17107989"/>
          <a:ext cx="79756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142966</xdr:rowOff>
    </xdr:from>
    <xdr:to>
      <xdr:col>72</xdr:col>
      <xdr:colOff>38100</xdr:colOff>
      <xdr:row>100</xdr:row>
      <xdr:rowOff>73116</xdr:rowOff>
    </xdr:to>
    <xdr:sp macro="" textlink="">
      <xdr:nvSpPr>
        <xdr:cNvPr id="588" name="楕円 587">
          <a:extLst>
            <a:ext uri="{FF2B5EF4-FFF2-40B4-BE49-F238E27FC236}">
              <a16:creationId xmlns:a16="http://schemas.microsoft.com/office/drawing/2014/main" id="{7D5D4F01-06EF-4065-A6A5-F92770E5332D}"/>
            </a:ext>
          </a:extLst>
        </xdr:cNvPr>
        <xdr:cNvSpPr/>
      </xdr:nvSpPr>
      <xdr:spPr>
        <a:xfrm>
          <a:off x="12303760" y="1711461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138249</xdr:rowOff>
    </xdr:from>
    <xdr:to>
      <xdr:col>76</xdr:col>
      <xdr:colOff>114300</xdr:colOff>
      <xdr:row>100</xdr:row>
      <xdr:rowOff>22316</xdr:rowOff>
    </xdr:to>
    <xdr:cxnSp macro="">
      <xdr:nvCxnSpPr>
        <xdr:cNvPr id="589" name="直線コネクタ 588">
          <a:extLst>
            <a:ext uri="{FF2B5EF4-FFF2-40B4-BE49-F238E27FC236}">
              <a16:creationId xmlns:a16="http://schemas.microsoft.com/office/drawing/2014/main" id="{16E6F238-E536-43FD-8005-046E0BE1988F}"/>
            </a:ext>
          </a:extLst>
        </xdr:cNvPr>
        <xdr:cNvCxnSpPr/>
      </xdr:nvCxnSpPr>
      <xdr:spPr>
        <a:xfrm flipV="1">
          <a:off x="12346940" y="17107989"/>
          <a:ext cx="79756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80918</xdr:rowOff>
    </xdr:from>
    <xdr:to>
      <xdr:col>67</xdr:col>
      <xdr:colOff>101600</xdr:colOff>
      <xdr:row>107</xdr:row>
      <xdr:rowOff>11068</xdr:rowOff>
    </xdr:to>
    <xdr:sp macro="" textlink="">
      <xdr:nvSpPr>
        <xdr:cNvPr id="590" name="楕円 589">
          <a:extLst>
            <a:ext uri="{FF2B5EF4-FFF2-40B4-BE49-F238E27FC236}">
              <a16:creationId xmlns:a16="http://schemas.microsoft.com/office/drawing/2014/main" id="{311F1911-977E-40A5-B987-57A13AE62CE0}"/>
            </a:ext>
          </a:extLst>
        </xdr:cNvPr>
        <xdr:cNvSpPr/>
      </xdr:nvSpPr>
      <xdr:spPr>
        <a:xfrm>
          <a:off x="11487150" y="1825652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22316</xdr:rowOff>
    </xdr:from>
    <xdr:to>
      <xdr:col>71</xdr:col>
      <xdr:colOff>177800</xdr:colOff>
      <xdr:row>106</xdr:row>
      <xdr:rowOff>131718</xdr:rowOff>
    </xdr:to>
    <xdr:cxnSp macro="">
      <xdr:nvCxnSpPr>
        <xdr:cNvPr id="591" name="直線コネクタ 590">
          <a:extLst>
            <a:ext uri="{FF2B5EF4-FFF2-40B4-BE49-F238E27FC236}">
              <a16:creationId xmlns:a16="http://schemas.microsoft.com/office/drawing/2014/main" id="{EC1E3ECC-38CE-49E6-863C-D875F38762D9}"/>
            </a:ext>
          </a:extLst>
        </xdr:cNvPr>
        <xdr:cNvCxnSpPr/>
      </xdr:nvCxnSpPr>
      <xdr:spPr>
        <a:xfrm flipV="1">
          <a:off x="11541760" y="17163506"/>
          <a:ext cx="805180" cy="11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131190</xdr:rowOff>
    </xdr:from>
    <xdr:ext cx="405111" cy="259045"/>
    <xdr:sp macro="" textlink="">
      <xdr:nvSpPr>
        <xdr:cNvPr id="592" name="n_1aveValue【庁舎】&#10;有形固定資産減価償却率">
          <a:extLst>
            <a:ext uri="{FF2B5EF4-FFF2-40B4-BE49-F238E27FC236}">
              <a16:creationId xmlns:a16="http://schemas.microsoft.com/office/drawing/2014/main" id="{5DF0CA60-48CE-4413-A64F-BC1E935027E1}"/>
            </a:ext>
          </a:extLst>
        </xdr:cNvPr>
        <xdr:cNvSpPr txBox="1"/>
      </xdr:nvSpPr>
      <xdr:spPr>
        <a:xfrm>
          <a:off x="13738234" y="1796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593" name="n_2aveValue【庁舎】&#10;有形固定資産減価償却率">
          <a:extLst>
            <a:ext uri="{FF2B5EF4-FFF2-40B4-BE49-F238E27FC236}">
              <a16:creationId xmlns:a16="http://schemas.microsoft.com/office/drawing/2014/main" id="{EDF47998-EDF5-4BC5-83F5-D29D8C8DDAF1}"/>
            </a:ext>
          </a:extLst>
        </xdr:cNvPr>
        <xdr:cNvSpPr txBox="1"/>
      </xdr:nvSpPr>
      <xdr:spPr>
        <a:xfrm>
          <a:off x="12957184" y="1801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594" name="n_3aveValue【庁舎】&#10;有形固定資産減価償却率">
          <a:extLst>
            <a:ext uri="{FF2B5EF4-FFF2-40B4-BE49-F238E27FC236}">
              <a16:creationId xmlns:a16="http://schemas.microsoft.com/office/drawing/2014/main" id="{9F21EC89-BA1E-4DD4-BD14-E63112294FAD}"/>
            </a:ext>
          </a:extLst>
        </xdr:cNvPr>
        <xdr:cNvSpPr txBox="1"/>
      </xdr:nvSpPr>
      <xdr:spPr>
        <a:xfrm>
          <a:off x="12171054" y="1807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595" name="n_4aveValue【庁舎】&#10;有形固定資産減価償却率">
          <a:extLst>
            <a:ext uri="{FF2B5EF4-FFF2-40B4-BE49-F238E27FC236}">
              <a16:creationId xmlns:a16="http://schemas.microsoft.com/office/drawing/2014/main" id="{CA7FD9A0-22AA-4955-9EA6-43568DE1BC03}"/>
            </a:ext>
          </a:extLst>
        </xdr:cNvPr>
        <xdr:cNvSpPr txBox="1"/>
      </xdr:nvSpPr>
      <xdr:spPr>
        <a:xfrm>
          <a:off x="11354444" y="177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78213</xdr:rowOff>
    </xdr:from>
    <xdr:ext cx="340478" cy="259045"/>
    <xdr:sp macro="" textlink="">
      <xdr:nvSpPr>
        <xdr:cNvPr id="596" name="n_1mainValue【庁舎】&#10;有形固定資産減価償却率">
          <a:extLst>
            <a:ext uri="{FF2B5EF4-FFF2-40B4-BE49-F238E27FC236}">
              <a16:creationId xmlns:a16="http://schemas.microsoft.com/office/drawing/2014/main" id="{2877CF78-556E-47B8-93F6-97B616EC640A}"/>
            </a:ext>
          </a:extLst>
        </xdr:cNvPr>
        <xdr:cNvSpPr txBox="1"/>
      </xdr:nvSpPr>
      <xdr:spPr>
        <a:xfrm>
          <a:off x="1377055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34126</xdr:rowOff>
    </xdr:from>
    <xdr:ext cx="340478" cy="259045"/>
    <xdr:sp macro="" textlink="">
      <xdr:nvSpPr>
        <xdr:cNvPr id="597" name="n_2mainValue【庁舎】&#10;有形固定資産減価償却率">
          <a:extLst>
            <a:ext uri="{FF2B5EF4-FFF2-40B4-BE49-F238E27FC236}">
              <a16:creationId xmlns:a16="http://schemas.microsoft.com/office/drawing/2014/main" id="{42D66D6C-FEB7-4BF1-8659-7F65684B30C2}"/>
            </a:ext>
          </a:extLst>
        </xdr:cNvPr>
        <xdr:cNvSpPr txBox="1"/>
      </xdr:nvSpPr>
      <xdr:spPr>
        <a:xfrm>
          <a:off x="12989501" y="168343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89643</xdr:rowOff>
    </xdr:from>
    <xdr:ext cx="340478" cy="259045"/>
    <xdr:sp macro="" textlink="">
      <xdr:nvSpPr>
        <xdr:cNvPr id="598" name="n_3mainValue【庁舎】&#10;有形固定資産減価償却率">
          <a:extLst>
            <a:ext uri="{FF2B5EF4-FFF2-40B4-BE49-F238E27FC236}">
              <a16:creationId xmlns:a16="http://schemas.microsoft.com/office/drawing/2014/main" id="{B9740B11-C18A-439D-AF0B-3A7D0AAA4270}"/>
            </a:ext>
          </a:extLst>
        </xdr:cNvPr>
        <xdr:cNvSpPr txBox="1"/>
      </xdr:nvSpPr>
      <xdr:spPr>
        <a:xfrm>
          <a:off x="12182416" y="16895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2195</xdr:rowOff>
    </xdr:from>
    <xdr:ext cx="405111" cy="259045"/>
    <xdr:sp macro="" textlink="">
      <xdr:nvSpPr>
        <xdr:cNvPr id="599" name="n_4mainValue【庁舎】&#10;有形固定資産減価償却率">
          <a:extLst>
            <a:ext uri="{FF2B5EF4-FFF2-40B4-BE49-F238E27FC236}">
              <a16:creationId xmlns:a16="http://schemas.microsoft.com/office/drawing/2014/main" id="{182B024C-171D-4378-99AB-2C9583350850}"/>
            </a:ext>
          </a:extLst>
        </xdr:cNvPr>
        <xdr:cNvSpPr txBox="1"/>
      </xdr:nvSpPr>
      <xdr:spPr>
        <a:xfrm>
          <a:off x="113544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id="{D91CD43E-1384-44EA-BEF5-D62FA13ACCBF}"/>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id="{6C254EAC-03C3-4ABA-9BB5-057F5E797F66}"/>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id="{B18D2E6C-2CF9-47DF-8FDD-591C9F35C272}"/>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id="{E03ED62D-5057-4F18-A9B1-232BAC5A8B02}"/>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id="{D6D310FA-5B97-46DC-BF74-FC5576F9BC52}"/>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id="{E37AAC24-58CD-467E-9433-760A2819EE59}"/>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id="{33C9CD1E-76B2-4244-9130-6A7F19A308AF}"/>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63D9262A-7C71-4A8F-A111-E228AED2F4BD}"/>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id="{CA579BE9-1021-4B69-8DD5-25B7E3FC395D}"/>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id="{8FD14AD0-2B06-4FE6-BC5D-903B429A662A}"/>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10" name="直線コネクタ 609">
          <a:extLst>
            <a:ext uri="{FF2B5EF4-FFF2-40B4-BE49-F238E27FC236}">
              <a16:creationId xmlns:a16="http://schemas.microsoft.com/office/drawing/2014/main" id="{C0457EF5-FBAF-4484-944E-F680355E434D}"/>
            </a:ext>
          </a:extLst>
        </xdr:cNvPr>
        <xdr:cNvCxnSpPr/>
      </xdr:nvCxnSpPr>
      <xdr:spPr>
        <a:xfrm>
          <a:off x="16459200" y="18764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11" name="テキスト ボックス 610">
          <a:extLst>
            <a:ext uri="{FF2B5EF4-FFF2-40B4-BE49-F238E27FC236}">
              <a16:creationId xmlns:a16="http://schemas.microsoft.com/office/drawing/2014/main" id="{DAD10B2E-CBAC-49B3-9769-B132F87CD03D}"/>
            </a:ext>
          </a:extLst>
        </xdr:cNvPr>
        <xdr:cNvSpPr txBox="1"/>
      </xdr:nvSpPr>
      <xdr:spPr>
        <a:xfrm>
          <a:off x="16047266" y="1862012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12" name="直線コネクタ 611">
          <a:extLst>
            <a:ext uri="{FF2B5EF4-FFF2-40B4-BE49-F238E27FC236}">
              <a16:creationId xmlns:a16="http://schemas.microsoft.com/office/drawing/2014/main" id="{85BF7B1C-0068-405D-8CA9-B9B6EBFA2BFE}"/>
            </a:ext>
          </a:extLst>
        </xdr:cNvPr>
        <xdr:cNvCxnSpPr/>
      </xdr:nvCxnSpPr>
      <xdr:spPr>
        <a:xfrm>
          <a:off x="16459200" y="184746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13" name="テキスト ボックス 612">
          <a:extLst>
            <a:ext uri="{FF2B5EF4-FFF2-40B4-BE49-F238E27FC236}">
              <a16:creationId xmlns:a16="http://schemas.microsoft.com/office/drawing/2014/main" id="{BDE66BFC-DAE4-4BE2-990B-519BB23D7954}"/>
            </a:ext>
          </a:extLst>
        </xdr:cNvPr>
        <xdr:cNvSpPr txBox="1"/>
      </xdr:nvSpPr>
      <xdr:spPr>
        <a:xfrm>
          <a:off x="16047266" y="1833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14" name="直線コネクタ 613">
          <a:extLst>
            <a:ext uri="{FF2B5EF4-FFF2-40B4-BE49-F238E27FC236}">
              <a16:creationId xmlns:a16="http://schemas.microsoft.com/office/drawing/2014/main" id="{D1AE8E97-4A9A-4936-9231-6C04440F1195}"/>
            </a:ext>
          </a:extLst>
        </xdr:cNvPr>
        <xdr:cNvCxnSpPr/>
      </xdr:nvCxnSpPr>
      <xdr:spPr>
        <a:xfrm>
          <a:off x="16459200" y="181889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15" name="テキスト ボックス 614">
          <a:extLst>
            <a:ext uri="{FF2B5EF4-FFF2-40B4-BE49-F238E27FC236}">
              <a16:creationId xmlns:a16="http://schemas.microsoft.com/office/drawing/2014/main" id="{6E992265-5A27-44DD-8674-96493101068C}"/>
            </a:ext>
          </a:extLst>
        </xdr:cNvPr>
        <xdr:cNvSpPr txBox="1"/>
      </xdr:nvSpPr>
      <xdr:spPr>
        <a:xfrm>
          <a:off x="16047266" y="180524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6" name="直線コネクタ 615">
          <a:extLst>
            <a:ext uri="{FF2B5EF4-FFF2-40B4-BE49-F238E27FC236}">
              <a16:creationId xmlns:a16="http://schemas.microsoft.com/office/drawing/2014/main" id="{E405D794-386D-49AD-B979-4DE1997C58FB}"/>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7" name="テキスト ボックス 616">
          <a:extLst>
            <a:ext uri="{FF2B5EF4-FFF2-40B4-BE49-F238E27FC236}">
              <a16:creationId xmlns:a16="http://schemas.microsoft.com/office/drawing/2014/main" id="{F10A3DDA-E6C7-414B-8714-B8C1A4EAC508}"/>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18" name="直線コネクタ 617">
          <a:extLst>
            <a:ext uri="{FF2B5EF4-FFF2-40B4-BE49-F238E27FC236}">
              <a16:creationId xmlns:a16="http://schemas.microsoft.com/office/drawing/2014/main" id="{C4B906D5-2333-42ED-85D4-75AF4D4587F9}"/>
            </a:ext>
          </a:extLst>
        </xdr:cNvPr>
        <xdr:cNvCxnSpPr/>
      </xdr:nvCxnSpPr>
      <xdr:spPr>
        <a:xfrm>
          <a:off x="16459200" y="176174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19" name="テキスト ボックス 618">
          <a:extLst>
            <a:ext uri="{FF2B5EF4-FFF2-40B4-BE49-F238E27FC236}">
              <a16:creationId xmlns:a16="http://schemas.microsoft.com/office/drawing/2014/main" id="{FDB9DCA1-B484-4332-AB7C-515FE038E0A5}"/>
            </a:ext>
          </a:extLst>
        </xdr:cNvPr>
        <xdr:cNvSpPr txBox="1"/>
      </xdr:nvSpPr>
      <xdr:spPr>
        <a:xfrm>
          <a:off x="16047266" y="174809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20" name="直線コネクタ 619">
          <a:extLst>
            <a:ext uri="{FF2B5EF4-FFF2-40B4-BE49-F238E27FC236}">
              <a16:creationId xmlns:a16="http://schemas.microsoft.com/office/drawing/2014/main" id="{46356FE3-C906-4B07-A90C-F3F80366651F}"/>
            </a:ext>
          </a:extLst>
        </xdr:cNvPr>
        <xdr:cNvCxnSpPr/>
      </xdr:nvCxnSpPr>
      <xdr:spPr>
        <a:xfrm>
          <a:off x="16459200" y="173316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21" name="テキスト ボックス 620">
          <a:extLst>
            <a:ext uri="{FF2B5EF4-FFF2-40B4-BE49-F238E27FC236}">
              <a16:creationId xmlns:a16="http://schemas.microsoft.com/office/drawing/2014/main" id="{EAF2F9DE-FE8D-4F8E-B833-26F3D125B385}"/>
            </a:ext>
          </a:extLst>
        </xdr:cNvPr>
        <xdr:cNvSpPr txBox="1"/>
      </xdr:nvSpPr>
      <xdr:spPr>
        <a:xfrm>
          <a:off x="16047266" y="17195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22" name="直線コネクタ 621">
          <a:extLst>
            <a:ext uri="{FF2B5EF4-FFF2-40B4-BE49-F238E27FC236}">
              <a16:creationId xmlns:a16="http://schemas.microsoft.com/office/drawing/2014/main" id="{2CA743DD-4188-48A8-96E8-47D9FF7967A6}"/>
            </a:ext>
          </a:extLst>
        </xdr:cNvPr>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23" name="テキスト ボックス 622">
          <a:extLst>
            <a:ext uri="{FF2B5EF4-FFF2-40B4-BE49-F238E27FC236}">
              <a16:creationId xmlns:a16="http://schemas.microsoft.com/office/drawing/2014/main" id="{1636039E-4620-49AD-B74D-743AD2378A63}"/>
            </a:ext>
          </a:extLst>
        </xdr:cNvPr>
        <xdr:cNvSpPr txBox="1"/>
      </xdr:nvSpPr>
      <xdr:spPr>
        <a:xfrm>
          <a:off x="16047266" y="1690562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a:extLst>
            <a:ext uri="{FF2B5EF4-FFF2-40B4-BE49-F238E27FC236}">
              <a16:creationId xmlns:a16="http://schemas.microsoft.com/office/drawing/2014/main" id="{F684BF18-5249-447E-9FB5-4752BEE15A81}"/>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5" name="テキスト ボックス 624">
          <a:extLst>
            <a:ext uri="{FF2B5EF4-FFF2-40B4-BE49-F238E27FC236}">
              <a16:creationId xmlns:a16="http://schemas.microsoft.com/office/drawing/2014/main" id="{40F70117-BF3C-44EF-8AD2-99E8D3CF2E7E}"/>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庁舎】&#10;一人当たり面積グラフ枠">
          <a:extLst>
            <a:ext uri="{FF2B5EF4-FFF2-40B4-BE49-F238E27FC236}">
              <a16:creationId xmlns:a16="http://schemas.microsoft.com/office/drawing/2014/main" id="{F470BCCD-5CC8-4E9C-A6CB-291855925021}"/>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627" name="直線コネクタ 626">
          <a:extLst>
            <a:ext uri="{FF2B5EF4-FFF2-40B4-BE49-F238E27FC236}">
              <a16:creationId xmlns:a16="http://schemas.microsoft.com/office/drawing/2014/main" id="{2F1DAFA2-9DEB-49CF-871E-43C7F3F4D9CE}"/>
            </a:ext>
          </a:extLst>
        </xdr:cNvPr>
        <xdr:cNvCxnSpPr/>
      </xdr:nvCxnSpPr>
      <xdr:spPr>
        <a:xfrm flipV="1">
          <a:off x="19947254" y="17160240"/>
          <a:ext cx="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628" name="【庁舎】&#10;一人当たり面積最小値テキスト">
          <a:extLst>
            <a:ext uri="{FF2B5EF4-FFF2-40B4-BE49-F238E27FC236}">
              <a16:creationId xmlns:a16="http://schemas.microsoft.com/office/drawing/2014/main" id="{45E17504-A774-40D5-B84D-725CF4188765}"/>
            </a:ext>
          </a:extLst>
        </xdr:cNvPr>
        <xdr:cNvSpPr txBox="1"/>
      </xdr:nvSpPr>
      <xdr:spPr>
        <a:xfrm>
          <a:off x="19985990" y="1857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629" name="直線コネクタ 628">
          <a:extLst>
            <a:ext uri="{FF2B5EF4-FFF2-40B4-BE49-F238E27FC236}">
              <a16:creationId xmlns:a16="http://schemas.microsoft.com/office/drawing/2014/main" id="{65D63370-D04D-4DD8-8DC9-D6B3ADB87AAE}"/>
            </a:ext>
          </a:extLst>
        </xdr:cNvPr>
        <xdr:cNvCxnSpPr/>
      </xdr:nvCxnSpPr>
      <xdr:spPr>
        <a:xfrm>
          <a:off x="19885660" y="185766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630" name="【庁舎】&#10;一人当たり面積最大値テキスト">
          <a:extLst>
            <a:ext uri="{FF2B5EF4-FFF2-40B4-BE49-F238E27FC236}">
              <a16:creationId xmlns:a16="http://schemas.microsoft.com/office/drawing/2014/main" id="{180424FD-B0BD-4437-83CD-ECBBF466F236}"/>
            </a:ext>
          </a:extLst>
        </xdr:cNvPr>
        <xdr:cNvSpPr txBox="1"/>
      </xdr:nvSpPr>
      <xdr:spPr>
        <a:xfrm>
          <a:off x="19985990" y="1693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631" name="直線コネクタ 630">
          <a:extLst>
            <a:ext uri="{FF2B5EF4-FFF2-40B4-BE49-F238E27FC236}">
              <a16:creationId xmlns:a16="http://schemas.microsoft.com/office/drawing/2014/main" id="{F2650D8D-2B09-485B-B9AF-9B9BDDD1A011}"/>
            </a:ext>
          </a:extLst>
        </xdr:cNvPr>
        <xdr:cNvCxnSpPr/>
      </xdr:nvCxnSpPr>
      <xdr:spPr>
        <a:xfrm>
          <a:off x="19885660" y="1716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632" name="【庁舎】&#10;一人当たり面積平均値テキスト">
          <a:extLst>
            <a:ext uri="{FF2B5EF4-FFF2-40B4-BE49-F238E27FC236}">
              <a16:creationId xmlns:a16="http://schemas.microsoft.com/office/drawing/2014/main" id="{1A360D37-6BBF-4640-996F-7AFA6B3113CC}"/>
            </a:ext>
          </a:extLst>
        </xdr:cNvPr>
        <xdr:cNvSpPr txBox="1"/>
      </xdr:nvSpPr>
      <xdr:spPr>
        <a:xfrm>
          <a:off x="19985990" y="17922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633" name="フローチャート: 判断 632">
          <a:extLst>
            <a:ext uri="{FF2B5EF4-FFF2-40B4-BE49-F238E27FC236}">
              <a16:creationId xmlns:a16="http://schemas.microsoft.com/office/drawing/2014/main" id="{7B98FAA1-2DA5-4C33-B728-8C240B557F5F}"/>
            </a:ext>
          </a:extLst>
        </xdr:cNvPr>
        <xdr:cNvSpPr/>
      </xdr:nvSpPr>
      <xdr:spPr>
        <a:xfrm>
          <a:off x="19904710" y="1806575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634" name="フローチャート: 判断 633">
          <a:extLst>
            <a:ext uri="{FF2B5EF4-FFF2-40B4-BE49-F238E27FC236}">
              <a16:creationId xmlns:a16="http://schemas.microsoft.com/office/drawing/2014/main" id="{6253AA0A-9181-4C9C-AAD7-934CB921A358}"/>
            </a:ext>
          </a:extLst>
        </xdr:cNvPr>
        <xdr:cNvSpPr/>
      </xdr:nvSpPr>
      <xdr:spPr>
        <a:xfrm>
          <a:off x="19161760" y="181000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635" name="フローチャート: 判断 634">
          <a:extLst>
            <a:ext uri="{FF2B5EF4-FFF2-40B4-BE49-F238E27FC236}">
              <a16:creationId xmlns:a16="http://schemas.microsoft.com/office/drawing/2014/main" id="{EB6AF900-A4E7-438B-ACA4-2E9F8E1E5AF3}"/>
            </a:ext>
          </a:extLst>
        </xdr:cNvPr>
        <xdr:cNvSpPr/>
      </xdr:nvSpPr>
      <xdr:spPr>
        <a:xfrm>
          <a:off x="18345150" y="1806575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636" name="フローチャート: 判断 635">
          <a:extLst>
            <a:ext uri="{FF2B5EF4-FFF2-40B4-BE49-F238E27FC236}">
              <a16:creationId xmlns:a16="http://schemas.microsoft.com/office/drawing/2014/main" id="{CAE08E28-3069-45E0-B332-B0D604B798CB}"/>
            </a:ext>
          </a:extLst>
        </xdr:cNvPr>
        <xdr:cNvSpPr/>
      </xdr:nvSpPr>
      <xdr:spPr>
        <a:xfrm>
          <a:off x="17547590" y="1810099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637" name="フローチャート: 判断 636">
          <a:extLst>
            <a:ext uri="{FF2B5EF4-FFF2-40B4-BE49-F238E27FC236}">
              <a16:creationId xmlns:a16="http://schemas.microsoft.com/office/drawing/2014/main" id="{E84E2BEC-F37D-48DE-9607-B2AB16234F61}"/>
            </a:ext>
          </a:extLst>
        </xdr:cNvPr>
        <xdr:cNvSpPr/>
      </xdr:nvSpPr>
      <xdr:spPr>
        <a:xfrm>
          <a:off x="16761460" y="1811623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8DED2AB5-CACD-46F7-BF83-916C43D61BEC}"/>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2C1E8313-9C5A-4D47-A7EA-2BD29730A817}"/>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7172E002-E30E-47C0-9ADF-CE80272F6584}"/>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4BBE0D7D-66EA-45FF-8CA5-11EBA7F5D217}"/>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F14CE675-3486-45B7-8F27-A5355B1AADBF}"/>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111125</xdr:rowOff>
    </xdr:from>
    <xdr:to>
      <xdr:col>116</xdr:col>
      <xdr:colOff>114300</xdr:colOff>
      <xdr:row>106</xdr:row>
      <xdr:rowOff>41275</xdr:rowOff>
    </xdr:to>
    <xdr:sp macro="" textlink="">
      <xdr:nvSpPr>
        <xdr:cNvPr id="643" name="楕円 642">
          <a:extLst>
            <a:ext uri="{FF2B5EF4-FFF2-40B4-BE49-F238E27FC236}">
              <a16:creationId xmlns:a16="http://schemas.microsoft.com/office/drawing/2014/main" id="{D3DCA486-4FF1-45D8-9091-DAB50F8FFFDE}"/>
            </a:ext>
          </a:extLst>
        </xdr:cNvPr>
        <xdr:cNvSpPr/>
      </xdr:nvSpPr>
      <xdr:spPr>
        <a:xfrm>
          <a:off x="19904710" y="181133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89552</xdr:rowOff>
    </xdr:from>
    <xdr:ext cx="469744" cy="259045"/>
    <xdr:sp macro="" textlink="">
      <xdr:nvSpPr>
        <xdr:cNvPr id="644" name="【庁舎】&#10;一人当たり面積該当値テキスト">
          <a:extLst>
            <a:ext uri="{FF2B5EF4-FFF2-40B4-BE49-F238E27FC236}">
              <a16:creationId xmlns:a16="http://schemas.microsoft.com/office/drawing/2014/main" id="{67E4F220-7433-408C-865D-D78945C77005}"/>
            </a:ext>
          </a:extLst>
        </xdr:cNvPr>
        <xdr:cNvSpPr txBox="1"/>
      </xdr:nvSpPr>
      <xdr:spPr>
        <a:xfrm>
          <a:off x="19985990" y="1809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113982</xdr:rowOff>
    </xdr:from>
    <xdr:to>
      <xdr:col>112</xdr:col>
      <xdr:colOff>38100</xdr:colOff>
      <xdr:row>106</xdr:row>
      <xdr:rowOff>44132</xdr:rowOff>
    </xdr:to>
    <xdr:sp macro="" textlink="">
      <xdr:nvSpPr>
        <xdr:cNvPr id="645" name="楕円 644">
          <a:extLst>
            <a:ext uri="{FF2B5EF4-FFF2-40B4-BE49-F238E27FC236}">
              <a16:creationId xmlns:a16="http://schemas.microsoft.com/office/drawing/2014/main" id="{2239BDFE-4F66-4016-9DC2-5EC6747CFEEC}"/>
            </a:ext>
          </a:extLst>
        </xdr:cNvPr>
        <xdr:cNvSpPr/>
      </xdr:nvSpPr>
      <xdr:spPr>
        <a:xfrm>
          <a:off x="19161760" y="1811623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161925</xdr:rowOff>
    </xdr:from>
    <xdr:to>
      <xdr:col>116</xdr:col>
      <xdr:colOff>63500</xdr:colOff>
      <xdr:row>105</xdr:row>
      <xdr:rowOff>164782</xdr:rowOff>
    </xdr:to>
    <xdr:cxnSp macro="">
      <xdr:nvCxnSpPr>
        <xdr:cNvPr id="646" name="直線コネクタ 645">
          <a:extLst>
            <a:ext uri="{FF2B5EF4-FFF2-40B4-BE49-F238E27FC236}">
              <a16:creationId xmlns:a16="http://schemas.microsoft.com/office/drawing/2014/main" id="{0E227337-AA4E-481E-8354-F978FCF3519A}"/>
            </a:ext>
          </a:extLst>
        </xdr:cNvPr>
        <xdr:cNvCxnSpPr/>
      </xdr:nvCxnSpPr>
      <xdr:spPr>
        <a:xfrm flipV="1">
          <a:off x="19204940" y="18166080"/>
          <a:ext cx="74295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111125</xdr:rowOff>
    </xdr:from>
    <xdr:to>
      <xdr:col>107</xdr:col>
      <xdr:colOff>101600</xdr:colOff>
      <xdr:row>106</xdr:row>
      <xdr:rowOff>41275</xdr:rowOff>
    </xdr:to>
    <xdr:sp macro="" textlink="">
      <xdr:nvSpPr>
        <xdr:cNvPr id="647" name="楕円 646">
          <a:extLst>
            <a:ext uri="{FF2B5EF4-FFF2-40B4-BE49-F238E27FC236}">
              <a16:creationId xmlns:a16="http://schemas.microsoft.com/office/drawing/2014/main" id="{E4C42E8B-F400-48EB-8927-A3D16745B6C5}"/>
            </a:ext>
          </a:extLst>
        </xdr:cNvPr>
        <xdr:cNvSpPr/>
      </xdr:nvSpPr>
      <xdr:spPr>
        <a:xfrm>
          <a:off x="18345150" y="181133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161925</xdr:rowOff>
    </xdr:from>
    <xdr:to>
      <xdr:col>111</xdr:col>
      <xdr:colOff>177800</xdr:colOff>
      <xdr:row>105</xdr:row>
      <xdr:rowOff>164782</xdr:rowOff>
    </xdr:to>
    <xdr:cxnSp macro="">
      <xdr:nvCxnSpPr>
        <xdr:cNvPr id="648" name="直線コネクタ 647">
          <a:extLst>
            <a:ext uri="{FF2B5EF4-FFF2-40B4-BE49-F238E27FC236}">
              <a16:creationId xmlns:a16="http://schemas.microsoft.com/office/drawing/2014/main" id="{1231A4A0-B815-42E6-9E77-ADA9569A42F1}"/>
            </a:ext>
          </a:extLst>
        </xdr:cNvPr>
        <xdr:cNvCxnSpPr/>
      </xdr:nvCxnSpPr>
      <xdr:spPr>
        <a:xfrm>
          <a:off x="18399760" y="18166080"/>
          <a:ext cx="80518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22543</xdr:rowOff>
    </xdr:from>
    <xdr:to>
      <xdr:col>102</xdr:col>
      <xdr:colOff>165100</xdr:colOff>
      <xdr:row>107</xdr:row>
      <xdr:rowOff>124143</xdr:rowOff>
    </xdr:to>
    <xdr:sp macro="" textlink="">
      <xdr:nvSpPr>
        <xdr:cNvPr id="649" name="楕円 648">
          <a:extLst>
            <a:ext uri="{FF2B5EF4-FFF2-40B4-BE49-F238E27FC236}">
              <a16:creationId xmlns:a16="http://schemas.microsoft.com/office/drawing/2014/main" id="{3F7DECA2-733C-496E-8EDA-30FE94854C7D}"/>
            </a:ext>
          </a:extLst>
        </xdr:cNvPr>
        <xdr:cNvSpPr/>
      </xdr:nvSpPr>
      <xdr:spPr>
        <a:xfrm>
          <a:off x="17547590" y="1836388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161925</xdr:rowOff>
    </xdr:from>
    <xdr:to>
      <xdr:col>107</xdr:col>
      <xdr:colOff>50800</xdr:colOff>
      <xdr:row>107</xdr:row>
      <xdr:rowOff>73343</xdr:rowOff>
    </xdr:to>
    <xdr:cxnSp macro="">
      <xdr:nvCxnSpPr>
        <xdr:cNvPr id="650" name="直線コネクタ 649">
          <a:extLst>
            <a:ext uri="{FF2B5EF4-FFF2-40B4-BE49-F238E27FC236}">
              <a16:creationId xmlns:a16="http://schemas.microsoft.com/office/drawing/2014/main" id="{B749FCD1-5B38-41E3-AC9D-8BA9661B4E49}"/>
            </a:ext>
          </a:extLst>
        </xdr:cNvPr>
        <xdr:cNvCxnSpPr/>
      </xdr:nvCxnSpPr>
      <xdr:spPr>
        <a:xfrm flipV="1">
          <a:off x="17602200" y="18166080"/>
          <a:ext cx="797560" cy="25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128270</xdr:rowOff>
    </xdr:from>
    <xdr:to>
      <xdr:col>98</xdr:col>
      <xdr:colOff>38100</xdr:colOff>
      <xdr:row>107</xdr:row>
      <xdr:rowOff>58420</xdr:rowOff>
    </xdr:to>
    <xdr:sp macro="" textlink="">
      <xdr:nvSpPr>
        <xdr:cNvPr id="651" name="楕円 650">
          <a:extLst>
            <a:ext uri="{FF2B5EF4-FFF2-40B4-BE49-F238E27FC236}">
              <a16:creationId xmlns:a16="http://schemas.microsoft.com/office/drawing/2014/main" id="{48FCB84F-F563-497E-B81A-9D71F8F3B3F2}"/>
            </a:ext>
          </a:extLst>
        </xdr:cNvPr>
        <xdr:cNvSpPr/>
      </xdr:nvSpPr>
      <xdr:spPr>
        <a:xfrm>
          <a:off x="16761460" y="183057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xdr:rowOff>
    </xdr:from>
    <xdr:to>
      <xdr:col>102</xdr:col>
      <xdr:colOff>114300</xdr:colOff>
      <xdr:row>107</xdr:row>
      <xdr:rowOff>73343</xdr:rowOff>
    </xdr:to>
    <xdr:cxnSp macro="">
      <xdr:nvCxnSpPr>
        <xdr:cNvPr id="652" name="直線コネクタ 651">
          <a:extLst>
            <a:ext uri="{FF2B5EF4-FFF2-40B4-BE49-F238E27FC236}">
              <a16:creationId xmlns:a16="http://schemas.microsoft.com/office/drawing/2014/main" id="{7CF578C9-5B04-4FD0-AB1B-6FE69E2F9952}"/>
            </a:ext>
          </a:extLst>
        </xdr:cNvPr>
        <xdr:cNvCxnSpPr/>
      </xdr:nvCxnSpPr>
      <xdr:spPr>
        <a:xfrm>
          <a:off x="16804640" y="18354675"/>
          <a:ext cx="79756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653" name="n_1aveValue【庁舎】&#10;一人当たり面積">
          <a:extLst>
            <a:ext uri="{FF2B5EF4-FFF2-40B4-BE49-F238E27FC236}">
              <a16:creationId xmlns:a16="http://schemas.microsoft.com/office/drawing/2014/main" id="{A99EF5CD-85C9-4A90-BEB5-2ACDC6090EBA}"/>
            </a:ext>
          </a:extLst>
        </xdr:cNvPr>
        <xdr:cNvSpPr txBox="1"/>
      </xdr:nvSpPr>
      <xdr:spPr>
        <a:xfrm>
          <a:off x="18982132"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654" name="n_2aveValue【庁舎】&#10;一人当たり面積">
          <a:extLst>
            <a:ext uri="{FF2B5EF4-FFF2-40B4-BE49-F238E27FC236}">
              <a16:creationId xmlns:a16="http://schemas.microsoft.com/office/drawing/2014/main" id="{BB3D2EE2-204A-4F16-BB91-BB897B3EBD23}"/>
            </a:ext>
          </a:extLst>
        </xdr:cNvPr>
        <xdr:cNvSpPr txBox="1"/>
      </xdr:nvSpPr>
      <xdr:spPr>
        <a:xfrm>
          <a:off x="18182032" y="1784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655" name="n_3aveValue【庁舎】&#10;一人当たり面積">
          <a:extLst>
            <a:ext uri="{FF2B5EF4-FFF2-40B4-BE49-F238E27FC236}">
              <a16:creationId xmlns:a16="http://schemas.microsoft.com/office/drawing/2014/main" id="{DCDEAC91-368C-4CBD-9A93-98B6247725B8}"/>
            </a:ext>
          </a:extLst>
        </xdr:cNvPr>
        <xdr:cNvSpPr txBox="1"/>
      </xdr:nvSpPr>
      <xdr:spPr>
        <a:xfrm>
          <a:off x="17384472" y="1788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656" name="n_4aveValue【庁舎】&#10;一人当たり面積">
          <a:extLst>
            <a:ext uri="{FF2B5EF4-FFF2-40B4-BE49-F238E27FC236}">
              <a16:creationId xmlns:a16="http://schemas.microsoft.com/office/drawing/2014/main" id="{30E05A10-9CDD-4AB8-9214-0CEC7786006C}"/>
            </a:ext>
          </a:extLst>
        </xdr:cNvPr>
        <xdr:cNvSpPr txBox="1"/>
      </xdr:nvSpPr>
      <xdr:spPr>
        <a:xfrm>
          <a:off x="16588817" y="1788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35259</xdr:rowOff>
    </xdr:from>
    <xdr:ext cx="469744" cy="259045"/>
    <xdr:sp macro="" textlink="">
      <xdr:nvSpPr>
        <xdr:cNvPr id="657" name="n_1mainValue【庁舎】&#10;一人当たり面積">
          <a:extLst>
            <a:ext uri="{FF2B5EF4-FFF2-40B4-BE49-F238E27FC236}">
              <a16:creationId xmlns:a16="http://schemas.microsoft.com/office/drawing/2014/main" id="{617C4284-3CFF-4A84-B1D4-1FDF7CD97B1A}"/>
            </a:ext>
          </a:extLst>
        </xdr:cNvPr>
        <xdr:cNvSpPr txBox="1"/>
      </xdr:nvSpPr>
      <xdr:spPr>
        <a:xfrm>
          <a:off x="18982132" y="1820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32402</xdr:rowOff>
    </xdr:from>
    <xdr:ext cx="469744" cy="259045"/>
    <xdr:sp macro="" textlink="">
      <xdr:nvSpPr>
        <xdr:cNvPr id="658" name="n_2mainValue【庁舎】&#10;一人当たり面積">
          <a:extLst>
            <a:ext uri="{FF2B5EF4-FFF2-40B4-BE49-F238E27FC236}">
              <a16:creationId xmlns:a16="http://schemas.microsoft.com/office/drawing/2014/main" id="{CF1E9B3C-D6E6-4F4A-8C6B-B40B1524BC3C}"/>
            </a:ext>
          </a:extLst>
        </xdr:cNvPr>
        <xdr:cNvSpPr txBox="1"/>
      </xdr:nvSpPr>
      <xdr:spPr>
        <a:xfrm>
          <a:off x="18182032"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115270</xdr:rowOff>
    </xdr:from>
    <xdr:ext cx="469744" cy="259045"/>
    <xdr:sp macro="" textlink="">
      <xdr:nvSpPr>
        <xdr:cNvPr id="659" name="n_3mainValue【庁舎】&#10;一人当たり面積">
          <a:extLst>
            <a:ext uri="{FF2B5EF4-FFF2-40B4-BE49-F238E27FC236}">
              <a16:creationId xmlns:a16="http://schemas.microsoft.com/office/drawing/2014/main" id="{A4C18CB3-C5AB-40F0-9095-BFCCDBF4A5B6}"/>
            </a:ext>
          </a:extLst>
        </xdr:cNvPr>
        <xdr:cNvSpPr txBox="1"/>
      </xdr:nvSpPr>
      <xdr:spPr>
        <a:xfrm>
          <a:off x="17384472" y="184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49547</xdr:rowOff>
    </xdr:from>
    <xdr:ext cx="469744" cy="259045"/>
    <xdr:sp macro="" textlink="">
      <xdr:nvSpPr>
        <xdr:cNvPr id="660" name="n_4mainValue【庁舎】&#10;一人当たり面積">
          <a:extLst>
            <a:ext uri="{FF2B5EF4-FFF2-40B4-BE49-F238E27FC236}">
              <a16:creationId xmlns:a16="http://schemas.microsoft.com/office/drawing/2014/main" id="{6CE2B3B8-6D1A-4C70-BA58-41778F3EECFB}"/>
            </a:ext>
          </a:extLst>
        </xdr:cNvPr>
        <xdr:cNvSpPr txBox="1"/>
      </xdr:nvSpPr>
      <xdr:spPr>
        <a:xfrm>
          <a:off x="1658881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a:extLst>
            <a:ext uri="{FF2B5EF4-FFF2-40B4-BE49-F238E27FC236}">
              <a16:creationId xmlns:a16="http://schemas.microsoft.com/office/drawing/2014/main" id="{23A32C35-4E72-46CC-85BF-1FDD1823B30E}"/>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a:extLst>
            <a:ext uri="{FF2B5EF4-FFF2-40B4-BE49-F238E27FC236}">
              <a16:creationId xmlns:a16="http://schemas.microsoft.com/office/drawing/2014/main" id="{585E74FA-F707-411F-A0CC-F3E8EF292B79}"/>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a:extLst>
            <a:ext uri="{FF2B5EF4-FFF2-40B4-BE49-F238E27FC236}">
              <a16:creationId xmlns:a16="http://schemas.microsoft.com/office/drawing/2014/main" id="{180E3E82-CEB8-4EA2-B58E-FB03E26FA5C0}"/>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類似団体と比較して特に有形固定資産減価償却率が高くなっている施設は児童館、認定こども園・幼稚園・保育所であり、特に低くなっている施設は庁舎、道路、図書館、体育館・プールである。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高い水準となっている児童館、認定こども園・幼稚園・保育所においては、令和元年度に個別施設計画となる「教育施設等長寿命化方針」を策定し、必要な整備を計画的に実施していくこととしている。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庁舎や体育館・プールの有形固定資産減価償却率が大きく減少した理由は建替えによるものである。今後も引き続き住民ニーズの把握に努め、複合化、集約化、減築、廃止等、あらゆる方法を比較検討しつつ、施設保有面積を減少させることによって、改修、改築、維持管理費用の縮減に努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81,968
76,842
230.70
41,698,275
40,532,983
985,126
21,090,751
46,195,041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aseline="0">
              <a:solidFill>
                <a:schemeClr val="dk1"/>
              </a:solidFill>
              <a:effectLst/>
              <a:latin typeface="+mn-lt"/>
              <a:ea typeface="+mn-ea"/>
              <a:cs typeface="+mn-cs"/>
            </a:rPr>
            <a:t>　</a:t>
          </a:r>
          <a:r>
            <a:rPr kumimoji="1" lang="ja-JP" altLang="ja-JP" sz="1200" baseline="0">
              <a:solidFill>
                <a:schemeClr val="dk1"/>
              </a:solidFill>
              <a:effectLst/>
              <a:latin typeface="+mn-ea"/>
              <a:ea typeface="+mn-ea"/>
              <a:cs typeface="+mn-cs"/>
            </a:rPr>
            <a:t>令和</a:t>
          </a:r>
          <a:r>
            <a:rPr kumimoji="1" lang="en-US" altLang="ja-JP" sz="1200" baseline="0">
              <a:solidFill>
                <a:schemeClr val="dk1"/>
              </a:solidFill>
              <a:effectLst/>
              <a:latin typeface="+mn-ea"/>
              <a:ea typeface="+mn-ea"/>
              <a:cs typeface="+mn-cs"/>
            </a:rPr>
            <a:t>3</a:t>
          </a:r>
          <a:r>
            <a:rPr kumimoji="1" lang="ja-JP" altLang="ja-JP" sz="1200" baseline="0">
              <a:solidFill>
                <a:schemeClr val="dk1"/>
              </a:solidFill>
              <a:effectLst/>
              <a:latin typeface="+mn-ea"/>
              <a:ea typeface="+mn-ea"/>
              <a:cs typeface="+mn-cs"/>
            </a:rPr>
            <a:t>年度の財政力指数は、前年度</a:t>
          </a:r>
          <a:r>
            <a:rPr kumimoji="1" lang="ja-JP" altLang="en-US" sz="1200" baseline="0">
              <a:solidFill>
                <a:schemeClr val="dk1"/>
              </a:solidFill>
              <a:effectLst/>
              <a:latin typeface="+mn-ea"/>
              <a:ea typeface="+mn-ea"/>
              <a:cs typeface="+mn-cs"/>
            </a:rPr>
            <a:t>同様</a:t>
          </a:r>
          <a:r>
            <a:rPr kumimoji="1" lang="en-US" altLang="ja-JP" sz="1200" baseline="0">
              <a:solidFill>
                <a:schemeClr val="dk1"/>
              </a:solidFill>
              <a:effectLst/>
              <a:latin typeface="+mn-ea"/>
              <a:ea typeface="+mn-ea"/>
              <a:cs typeface="+mn-cs"/>
            </a:rPr>
            <a:t>0.75</a:t>
          </a:r>
          <a:r>
            <a:rPr kumimoji="1" lang="ja-JP" altLang="ja-JP" sz="1200" baseline="0">
              <a:solidFill>
                <a:schemeClr val="dk1"/>
              </a:solidFill>
              <a:effectLst/>
              <a:latin typeface="+mn-ea"/>
              <a:ea typeface="+mn-ea"/>
              <a:cs typeface="+mn-cs"/>
            </a:rPr>
            <a:t>となった。全国、県平均を上回り、類似団体内平均値</a:t>
          </a:r>
          <a:r>
            <a:rPr kumimoji="1" lang="ja-JP" altLang="en-US" sz="1200" baseline="0">
              <a:solidFill>
                <a:schemeClr val="dk1"/>
              </a:solidFill>
              <a:effectLst/>
              <a:latin typeface="+mn-ea"/>
              <a:ea typeface="+mn-ea"/>
              <a:cs typeface="+mn-cs"/>
            </a:rPr>
            <a:t>を</a:t>
          </a:r>
          <a:r>
            <a:rPr kumimoji="1" lang="en-US" altLang="ja-JP" sz="1200" baseline="0">
              <a:solidFill>
                <a:schemeClr val="dk1"/>
              </a:solidFill>
              <a:effectLst/>
              <a:latin typeface="+mn-ea"/>
              <a:ea typeface="+mn-ea"/>
              <a:cs typeface="+mn-cs"/>
            </a:rPr>
            <a:t>0.3</a:t>
          </a:r>
          <a:r>
            <a:rPr kumimoji="1" lang="ja-JP" altLang="en-US" sz="1200" baseline="0">
              <a:solidFill>
                <a:schemeClr val="dk1"/>
              </a:solidFill>
              <a:effectLst/>
              <a:latin typeface="+mn-ea"/>
              <a:ea typeface="+mn-ea"/>
              <a:cs typeface="+mn-cs"/>
            </a:rPr>
            <a:t>上回る結果</a:t>
          </a:r>
          <a:r>
            <a:rPr kumimoji="1" lang="ja-JP" altLang="ja-JP" sz="1200" baseline="0">
              <a:solidFill>
                <a:schemeClr val="dk1"/>
              </a:solidFill>
              <a:effectLst/>
              <a:latin typeface="+mn-ea"/>
              <a:ea typeface="+mn-ea"/>
              <a:cs typeface="+mn-cs"/>
            </a:rPr>
            <a:t>となった。</a:t>
          </a:r>
          <a:endParaRPr lang="ja-JP" altLang="ja-JP" sz="1200">
            <a:effectLst/>
            <a:latin typeface="+mn-ea"/>
            <a:ea typeface="+mn-ea"/>
          </a:endParaRPr>
        </a:p>
        <a:p>
          <a:r>
            <a:rPr kumimoji="1" lang="ja-JP" altLang="ja-JP" sz="1200" baseline="0">
              <a:solidFill>
                <a:schemeClr val="dk1"/>
              </a:solidFill>
              <a:effectLst/>
              <a:latin typeface="+mn-ea"/>
              <a:ea typeface="+mn-ea"/>
              <a:cs typeface="+mn-cs"/>
            </a:rPr>
            <a:t>　今後も投資的経費の抑制など年度間の平準化を図り、税収の確保のため、コンビニ収納やキャッシュレス</a:t>
          </a:r>
          <a:r>
            <a:rPr kumimoji="1" lang="ja-JP" altLang="en-US" sz="1200" baseline="0">
              <a:solidFill>
                <a:schemeClr val="dk1"/>
              </a:solidFill>
              <a:effectLst/>
              <a:latin typeface="+mn-ea"/>
              <a:ea typeface="+mn-ea"/>
              <a:cs typeface="+mn-cs"/>
            </a:rPr>
            <a:t>決済</a:t>
          </a:r>
          <a:r>
            <a:rPr kumimoji="1" lang="ja-JP" altLang="ja-JP" sz="1200" baseline="0">
              <a:solidFill>
                <a:schemeClr val="dk1"/>
              </a:solidFill>
              <a:effectLst/>
              <a:latin typeface="+mn-ea"/>
              <a:ea typeface="+mn-ea"/>
              <a:cs typeface="+mn-cs"/>
            </a:rPr>
            <a:t>の推進</a:t>
          </a:r>
          <a:r>
            <a:rPr kumimoji="1" lang="ja-JP" altLang="en-US" sz="1200" baseline="0">
              <a:solidFill>
                <a:schemeClr val="dk1"/>
              </a:solidFill>
              <a:effectLst/>
              <a:latin typeface="+mn-ea"/>
              <a:ea typeface="+mn-ea"/>
              <a:cs typeface="+mn-cs"/>
            </a:rPr>
            <a:t>などにより利便性を高めて収納率の増加</a:t>
          </a:r>
          <a:r>
            <a:rPr kumimoji="1" lang="ja-JP" altLang="ja-JP" sz="1200" baseline="0">
              <a:solidFill>
                <a:schemeClr val="dk1"/>
              </a:solidFill>
              <a:effectLst/>
              <a:latin typeface="+mn-ea"/>
              <a:ea typeface="+mn-ea"/>
              <a:cs typeface="+mn-cs"/>
            </a:rPr>
            <a:t>を図りつつ、</a:t>
          </a:r>
          <a:r>
            <a:rPr kumimoji="1" lang="ja-JP" altLang="en-US" sz="1200" baseline="0">
              <a:solidFill>
                <a:schemeClr val="dk1"/>
              </a:solidFill>
              <a:effectLst/>
              <a:latin typeface="+mn-ea"/>
              <a:ea typeface="+mn-ea"/>
              <a:cs typeface="+mn-cs"/>
            </a:rPr>
            <a:t>合わせて</a:t>
          </a:r>
          <a:r>
            <a:rPr kumimoji="1" lang="ja-JP" altLang="ja-JP" sz="1200" baseline="0">
              <a:solidFill>
                <a:schemeClr val="dk1"/>
              </a:solidFill>
              <a:effectLst/>
              <a:latin typeface="+mn-ea"/>
              <a:ea typeface="+mn-ea"/>
              <a:cs typeface="+mn-cs"/>
            </a:rPr>
            <a:t>滞納整理の強化</a:t>
          </a:r>
          <a:r>
            <a:rPr kumimoji="1" lang="ja-JP" altLang="en-US" sz="1200" baseline="0">
              <a:solidFill>
                <a:schemeClr val="dk1"/>
              </a:solidFill>
              <a:effectLst/>
              <a:latin typeface="+mn-ea"/>
              <a:ea typeface="+mn-ea"/>
              <a:cs typeface="+mn-cs"/>
            </a:rPr>
            <a:t>も</a:t>
          </a:r>
          <a:r>
            <a:rPr kumimoji="1" lang="ja-JP" altLang="ja-JP" sz="1200" baseline="0">
              <a:solidFill>
                <a:schemeClr val="dk1"/>
              </a:solidFill>
              <a:effectLst/>
              <a:latin typeface="+mn-ea"/>
              <a:ea typeface="+mn-ea"/>
              <a:cs typeface="+mn-cs"/>
            </a:rPr>
            <a:t>実施し自主財源比率の向上に努める。</a:t>
          </a:r>
          <a:endParaRPr lang="ja-JP" altLang="ja-JP" sz="12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170039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41</xdr:row>
      <xdr:rowOff>170039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11995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100">
              <a:solidFill>
                <a:sysClr val="windowText" lastClr="000000"/>
              </a:solidFill>
              <a:effectLst/>
              <a:latin typeface="+mn-ea"/>
              <a:ea typeface="+mn-ea"/>
              <a:cs typeface="+mn-cs"/>
            </a:rPr>
            <a:t>歳入では、地方税において、</a:t>
          </a:r>
          <a:r>
            <a:rPr kumimoji="1" lang="ja-JP" altLang="en-US" sz="1100">
              <a:solidFill>
                <a:sysClr val="windowText" lastClr="000000"/>
              </a:solidFill>
              <a:effectLst/>
              <a:latin typeface="+mn-ea"/>
              <a:ea typeface="+mn-ea"/>
              <a:cs typeface="+mn-cs"/>
            </a:rPr>
            <a:t>企業業績が好調であったことから法</a:t>
          </a:r>
          <a:r>
            <a:rPr kumimoji="1" lang="ja-JP" altLang="ja-JP" sz="1100">
              <a:solidFill>
                <a:sysClr val="windowText" lastClr="000000"/>
              </a:solidFill>
              <a:effectLst/>
              <a:latin typeface="+mn-ea"/>
              <a:ea typeface="+mn-ea"/>
              <a:cs typeface="+mn-cs"/>
            </a:rPr>
            <a:t>人市民税が</a:t>
          </a:r>
          <a:r>
            <a:rPr kumimoji="1" lang="ja-JP" altLang="en-US" sz="1100">
              <a:solidFill>
                <a:sysClr val="windowText" lastClr="000000"/>
              </a:solidFill>
              <a:effectLst/>
              <a:latin typeface="+mn-ea"/>
              <a:ea typeface="+mn-ea"/>
              <a:cs typeface="+mn-cs"/>
            </a:rPr>
            <a:t>増収</a:t>
          </a:r>
          <a:r>
            <a:rPr kumimoji="1" lang="ja-JP" altLang="ja-JP" sz="1100">
              <a:solidFill>
                <a:sysClr val="windowText" lastClr="000000"/>
              </a:solidFill>
              <a:effectLst/>
              <a:latin typeface="+mn-ea"/>
              <a:ea typeface="+mn-ea"/>
              <a:cs typeface="+mn-cs"/>
            </a:rPr>
            <a:t>となり、</a:t>
          </a:r>
          <a:r>
            <a:rPr kumimoji="1" lang="ja-JP" altLang="en-US" sz="1100">
              <a:solidFill>
                <a:sysClr val="windowText" lastClr="000000"/>
              </a:solidFill>
              <a:effectLst/>
              <a:latin typeface="+mn-ea"/>
              <a:ea typeface="+mn-ea"/>
              <a:cs typeface="+mn-cs"/>
            </a:rPr>
            <a:t>税収全体としては、</a:t>
          </a:r>
          <a:r>
            <a:rPr kumimoji="1" lang="en-US" altLang="ja-JP" sz="1100">
              <a:solidFill>
                <a:sysClr val="windowText" lastClr="000000"/>
              </a:solidFill>
              <a:effectLst/>
              <a:latin typeface="+mn-ea"/>
              <a:ea typeface="+mn-ea"/>
              <a:cs typeface="+mn-cs"/>
            </a:rPr>
            <a:t>243,690</a:t>
          </a:r>
          <a:r>
            <a:rPr kumimoji="1" lang="ja-JP" altLang="en-US" sz="1100">
              <a:solidFill>
                <a:sysClr val="windowText" lastClr="000000"/>
              </a:solidFill>
              <a:effectLst/>
              <a:latin typeface="+mn-ea"/>
              <a:ea typeface="+mn-ea"/>
              <a:cs typeface="+mn-cs"/>
            </a:rPr>
            <a:t>千円の増となった。その他、</a:t>
          </a:r>
          <a:r>
            <a:rPr kumimoji="1" lang="ja-JP" altLang="ja-JP" sz="1100">
              <a:solidFill>
                <a:sysClr val="windowText" lastClr="000000"/>
              </a:solidFill>
              <a:effectLst/>
              <a:latin typeface="+mn-ea"/>
              <a:ea typeface="+mn-ea"/>
              <a:cs typeface="+mn-cs"/>
            </a:rPr>
            <a:t>地方交付税</a:t>
          </a:r>
          <a:r>
            <a:rPr kumimoji="1" lang="ja-JP" altLang="en-US" sz="1100">
              <a:solidFill>
                <a:sysClr val="windowText" lastClr="000000"/>
              </a:solidFill>
              <a:effectLst/>
              <a:latin typeface="+mn-ea"/>
              <a:ea typeface="+mn-ea"/>
              <a:cs typeface="+mn-cs"/>
            </a:rPr>
            <a:t>の再算定に加えて、地方消費税交付金や法人事業税交付金、地方特例交付金の増加もあり、</a:t>
          </a:r>
          <a:r>
            <a:rPr kumimoji="1" lang="ja-JP" altLang="ja-JP" sz="1100">
              <a:solidFill>
                <a:sysClr val="windowText" lastClr="000000"/>
              </a:solidFill>
              <a:effectLst/>
              <a:latin typeface="+mn-ea"/>
              <a:ea typeface="+mn-ea"/>
              <a:cs typeface="+mn-cs"/>
            </a:rPr>
            <a:t>全体</a:t>
          </a:r>
          <a:r>
            <a:rPr kumimoji="1" lang="ja-JP" altLang="en-US" sz="1100">
              <a:solidFill>
                <a:sysClr val="windowText" lastClr="000000"/>
              </a:solidFill>
              <a:effectLst/>
              <a:latin typeface="+mn-ea"/>
              <a:ea typeface="+mn-ea"/>
              <a:cs typeface="+mn-cs"/>
            </a:rPr>
            <a:t>で</a:t>
          </a:r>
          <a:r>
            <a:rPr kumimoji="1" lang="en-US" altLang="ja-JP" sz="1100">
              <a:solidFill>
                <a:sysClr val="windowText" lastClr="000000"/>
              </a:solidFill>
              <a:effectLst/>
              <a:latin typeface="+mn-ea"/>
              <a:ea typeface="+mn-ea"/>
              <a:cs typeface="+mn-cs"/>
            </a:rPr>
            <a:t>1,158,632</a:t>
          </a:r>
          <a:r>
            <a:rPr kumimoji="1" lang="ja-JP" altLang="ja-JP" sz="1100">
              <a:solidFill>
                <a:sysClr val="windowText" lastClr="000000"/>
              </a:solidFill>
              <a:effectLst/>
              <a:latin typeface="+mn-ea"/>
              <a:ea typeface="+mn-ea"/>
              <a:cs typeface="+mn-cs"/>
            </a:rPr>
            <a:t>千円の増とな</a:t>
          </a:r>
          <a:r>
            <a:rPr kumimoji="1" lang="ja-JP" altLang="en-US" sz="1100">
              <a:solidFill>
                <a:sysClr val="windowText" lastClr="000000"/>
              </a:solidFill>
              <a:effectLst/>
              <a:latin typeface="+mn-ea"/>
              <a:ea typeface="+mn-ea"/>
              <a:cs typeface="+mn-cs"/>
            </a:rPr>
            <a:t>り</a:t>
          </a:r>
          <a:r>
            <a:rPr kumimoji="1" lang="en-US" altLang="ja-JP" sz="1100">
              <a:solidFill>
                <a:sysClr val="windowText" lastClr="000000"/>
              </a:solidFill>
              <a:effectLst/>
              <a:latin typeface="+mn-ea"/>
              <a:ea typeface="+mn-ea"/>
              <a:cs typeface="+mn-cs"/>
            </a:rPr>
            <a:t>5.7</a:t>
          </a:r>
          <a:r>
            <a:rPr kumimoji="1" lang="ja-JP" altLang="ja-JP" sz="1100">
              <a:solidFill>
                <a:sysClr val="windowText" lastClr="000000"/>
              </a:solidFill>
              <a:effectLst/>
              <a:latin typeface="+mn-ea"/>
              <a:ea typeface="+mn-ea"/>
              <a:cs typeface="+mn-cs"/>
            </a:rPr>
            <a:t>ポイント改善させることとなった。　</a:t>
          </a:r>
          <a:endParaRPr lang="ja-JP" altLang="ja-JP" sz="1100">
            <a:solidFill>
              <a:sysClr val="windowText" lastClr="000000"/>
            </a:solidFill>
            <a:effectLst/>
            <a:latin typeface="+mn-ea"/>
            <a:ea typeface="+mn-ea"/>
          </a:endParaRPr>
        </a:p>
        <a:p>
          <a:r>
            <a:rPr kumimoji="1" lang="ja-JP" altLang="ja-JP" sz="1100">
              <a:solidFill>
                <a:srgbClr val="FF0000"/>
              </a:solidFill>
              <a:effectLst/>
              <a:latin typeface="+mn-ea"/>
              <a:ea typeface="+mn-ea"/>
              <a:cs typeface="+mn-cs"/>
            </a:rPr>
            <a:t>　</a:t>
          </a:r>
          <a:r>
            <a:rPr kumimoji="1" lang="ja-JP" altLang="ja-JP" sz="1100">
              <a:solidFill>
                <a:sysClr val="windowText" lastClr="000000"/>
              </a:solidFill>
              <a:effectLst/>
              <a:latin typeface="+mn-ea"/>
              <a:ea typeface="+mn-ea"/>
              <a:cs typeface="+mn-cs"/>
            </a:rPr>
            <a:t>歳出では</a:t>
          </a:r>
          <a:r>
            <a:rPr kumimoji="1" lang="ja-JP" altLang="en-US" sz="1100">
              <a:solidFill>
                <a:sysClr val="windowText" lastClr="000000"/>
              </a:solidFill>
              <a:effectLst/>
              <a:latin typeface="+mn-ea"/>
              <a:ea typeface="+mn-ea"/>
              <a:cs typeface="+mn-cs"/>
            </a:rPr>
            <a:t>、扶助費</a:t>
          </a:r>
          <a:r>
            <a:rPr kumimoji="1" lang="en-US" altLang="ja-JP" sz="1100">
              <a:solidFill>
                <a:sysClr val="windowText" lastClr="000000"/>
              </a:solidFill>
              <a:effectLst/>
              <a:latin typeface="+mn-ea"/>
              <a:ea typeface="+mn-ea"/>
              <a:cs typeface="+mn-cs"/>
            </a:rPr>
            <a:t>274,610</a:t>
          </a:r>
          <a:r>
            <a:rPr kumimoji="1" lang="ja-JP" altLang="en-US" sz="1100">
              <a:solidFill>
                <a:sysClr val="windowText" lastClr="000000"/>
              </a:solidFill>
              <a:effectLst/>
              <a:latin typeface="+mn-ea"/>
              <a:ea typeface="+mn-ea"/>
              <a:cs typeface="+mn-cs"/>
            </a:rPr>
            <a:t>千円の増加に加え、公債費が</a:t>
          </a:r>
          <a:r>
            <a:rPr kumimoji="1" lang="en-US" altLang="ja-JP" sz="1100">
              <a:solidFill>
                <a:sysClr val="windowText" lastClr="000000"/>
              </a:solidFill>
              <a:effectLst/>
              <a:latin typeface="+mn-ea"/>
              <a:ea typeface="+mn-ea"/>
              <a:cs typeface="+mn-cs"/>
            </a:rPr>
            <a:t>H30</a:t>
          </a:r>
          <a:r>
            <a:rPr kumimoji="1" lang="ja-JP" altLang="en-US" sz="1100">
              <a:solidFill>
                <a:sysClr val="windowText" lastClr="000000"/>
              </a:solidFill>
              <a:effectLst/>
              <a:latin typeface="+mn-ea"/>
              <a:ea typeface="+mn-ea"/>
              <a:cs typeface="+mn-cs"/>
            </a:rPr>
            <a:t>年度の庁舎建設事業に伴う合併特例債の償還開始等により</a:t>
          </a:r>
          <a:r>
            <a:rPr kumimoji="1" lang="en-US" altLang="ja-JP" sz="1100">
              <a:solidFill>
                <a:sysClr val="windowText" lastClr="000000"/>
              </a:solidFill>
              <a:effectLst/>
              <a:latin typeface="+mn-ea"/>
              <a:ea typeface="+mn-ea"/>
              <a:cs typeface="+mn-cs"/>
            </a:rPr>
            <a:t>147,454</a:t>
          </a:r>
          <a:r>
            <a:rPr kumimoji="1" lang="ja-JP" altLang="en-US" sz="1100">
              <a:solidFill>
                <a:sysClr val="windowText" lastClr="000000"/>
              </a:solidFill>
              <a:effectLst/>
              <a:latin typeface="+mn-ea"/>
              <a:ea typeface="+mn-ea"/>
              <a:cs typeface="+mn-cs"/>
            </a:rPr>
            <a:t>千円増加したなどの要因により</a:t>
          </a:r>
          <a:r>
            <a:rPr kumimoji="1" lang="ja-JP" altLang="ja-JP" sz="1100">
              <a:solidFill>
                <a:sysClr val="windowText" lastClr="000000"/>
              </a:solidFill>
              <a:effectLst/>
              <a:latin typeface="+mn-ea"/>
              <a:ea typeface="+mn-ea"/>
              <a:cs typeface="+mn-cs"/>
            </a:rPr>
            <a:t>、全体で</a:t>
          </a:r>
          <a:r>
            <a:rPr kumimoji="1" lang="en-US" altLang="ja-JP" sz="1100">
              <a:solidFill>
                <a:sysClr val="windowText" lastClr="000000"/>
              </a:solidFill>
              <a:effectLst/>
              <a:latin typeface="+mn-ea"/>
              <a:ea typeface="+mn-ea"/>
              <a:cs typeface="+mn-cs"/>
            </a:rPr>
            <a:t>813,471</a:t>
          </a:r>
          <a:r>
            <a:rPr kumimoji="1" lang="ja-JP" altLang="ja-JP" sz="1100">
              <a:solidFill>
                <a:sysClr val="windowText" lastClr="000000"/>
              </a:solidFill>
              <a:effectLst/>
              <a:latin typeface="+mn-ea"/>
              <a:ea typeface="+mn-ea"/>
              <a:cs typeface="+mn-cs"/>
            </a:rPr>
            <a:t>千円の減となり</a:t>
          </a:r>
          <a:r>
            <a:rPr kumimoji="1" lang="en-US" altLang="ja-JP" sz="1100">
              <a:solidFill>
                <a:sysClr val="windowText" lastClr="000000"/>
              </a:solidFill>
              <a:effectLst/>
              <a:latin typeface="+mn-ea"/>
              <a:ea typeface="+mn-ea"/>
              <a:cs typeface="+mn-cs"/>
            </a:rPr>
            <a:t>4.4</a:t>
          </a:r>
          <a:r>
            <a:rPr kumimoji="1" lang="ja-JP" altLang="ja-JP" sz="1100">
              <a:solidFill>
                <a:sysClr val="windowText" lastClr="000000"/>
              </a:solidFill>
              <a:effectLst/>
              <a:latin typeface="+mn-ea"/>
              <a:ea typeface="+mn-ea"/>
              <a:cs typeface="+mn-cs"/>
            </a:rPr>
            <a:t>ポイント</a:t>
          </a:r>
          <a:r>
            <a:rPr kumimoji="1" lang="ja-JP" altLang="en-US" sz="1100">
              <a:solidFill>
                <a:sysClr val="windowText" lastClr="000000"/>
              </a:solidFill>
              <a:effectLst/>
              <a:latin typeface="+mn-ea"/>
              <a:ea typeface="+mn-ea"/>
              <a:cs typeface="+mn-cs"/>
            </a:rPr>
            <a:t>の上昇を招いた。</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結果として、トータルで</a:t>
          </a:r>
          <a:r>
            <a:rPr kumimoji="1" lang="en-US" altLang="ja-JP" sz="1100">
              <a:solidFill>
                <a:sysClr val="windowText" lastClr="000000"/>
              </a:solidFill>
              <a:effectLst/>
              <a:latin typeface="+mn-ea"/>
              <a:ea typeface="+mn-ea"/>
              <a:cs typeface="+mn-cs"/>
            </a:rPr>
            <a:t>1.2</a:t>
          </a:r>
          <a:r>
            <a:rPr kumimoji="1" lang="ja-JP" altLang="en-US" sz="1100">
              <a:solidFill>
                <a:sysClr val="windowText" lastClr="000000"/>
              </a:solidFill>
              <a:effectLst/>
              <a:latin typeface="+mn-ea"/>
              <a:ea typeface="+mn-ea"/>
              <a:cs typeface="+mn-cs"/>
            </a:rPr>
            <a:t>ポイントの減少となった。</a:t>
          </a:r>
          <a:endParaRPr lang="ja-JP" altLang="ja-JP" sz="1100">
            <a:solidFill>
              <a:sysClr val="windowText" lastClr="000000"/>
            </a:solidFill>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65</xdr:row>
      <xdr:rowOff>7874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3630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7874</xdr:rowOff>
    </xdr:from>
    <xdr:to>
      <xdr:col>19</xdr:col>
      <xdr:colOff>133350</xdr:colOff>
      <xdr:row>65</xdr:row>
      <xdr:rowOff>85090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521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128778</xdr:rowOff>
    </xdr:from>
    <xdr:to>
      <xdr:col>15</xdr:col>
      <xdr:colOff>82550</xdr:colOff>
      <xdr:row>65</xdr:row>
      <xdr:rowOff>85090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30128"/>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109474</xdr:rowOff>
    </xdr:from>
    <xdr:to>
      <xdr:col>11</xdr:col>
      <xdr:colOff>31750</xdr:colOff>
      <xdr:row>63</xdr:row>
      <xdr:rowOff>128778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108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128524</xdr:rowOff>
    </xdr:from>
    <xdr:to>
      <xdr:col>19</xdr:col>
      <xdr:colOff>184150</xdr:colOff>
      <xdr:row>65</xdr:row>
      <xdr:rowOff>58674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68851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70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77978</xdr:rowOff>
    </xdr:from>
    <xdr:to>
      <xdr:col>11</xdr:col>
      <xdr:colOff>82550</xdr:colOff>
      <xdr:row>64</xdr:row>
      <xdr:rowOff>8128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18305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58674</xdr:rowOff>
    </xdr:from>
    <xdr:to>
      <xdr:col>7</xdr:col>
      <xdr:colOff>31750</xdr:colOff>
      <xdr:row>63</xdr:row>
      <xdr:rowOff>160274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170451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ea"/>
              <a:ea typeface="+mn-ea"/>
              <a:cs typeface="+mn-cs"/>
            </a:rPr>
            <a:t>人件費については、会計年度任用職員</a:t>
          </a:r>
          <a:r>
            <a:rPr kumimoji="1" lang="ja-JP" altLang="en-US" sz="1100">
              <a:solidFill>
                <a:sysClr val="windowText" lastClr="000000"/>
              </a:solidFill>
              <a:effectLst/>
              <a:latin typeface="+mn-ea"/>
              <a:ea typeface="+mn-ea"/>
              <a:cs typeface="+mn-cs"/>
            </a:rPr>
            <a:t>に係る地方公務員共済組合負担金の増加などの影響により</a:t>
          </a:r>
          <a:r>
            <a:rPr kumimoji="1" lang="ja-JP" altLang="ja-JP" sz="1100">
              <a:solidFill>
                <a:sysClr val="windowText" lastClr="000000"/>
              </a:solidFill>
              <a:effectLst/>
              <a:latin typeface="+mn-ea"/>
              <a:ea typeface="+mn-ea"/>
              <a:cs typeface="+mn-cs"/>
            </a:rPr>
            <a:t>全体では</a:t>
          </a:r>
          <a:r>
            <a:rPr kumimoji="1" lang="en-US" altLang="ja-JP" sz="1100">
              <a:solidFill>
                <a:sysClr val="windowText" lastClr="000000"/>
              </a:solidFill>
              <a:effectLst/>
              <a:latin typeface="+mn-ea"/>
              <a:ea typeface="+mn-ea"/>
              <a:cs typeface="+mn-cs"/>
            </a:rPr>
            <a:t>86,443</a:t>
          </a:r>
          <a:r>
            <a:rPr kumimoji="1" lang="ja-JP" altLang="ja-JP" sz="1100">
              <a:solidFill>
                <a:sysClr val="windowText" lastClr="000000"/>
              </a:solidFill>
              <a:effectLst/>
              <a:latin typeface="+mn-ea"/>
              <a:ea typeface="+mn-ea"/>
              <a:cs typeface="+mn-cs"/>
            </a:rPr>
            <a:t>千円の増となった。</a:t>
          </a:r>
          <a:r>
            <a:rPr kumimoji="1" lang="ja-JP" altLang="en-US" sz="1100">
              <a:solidFill>
                <a:sysClr val="windowText" lastClr="000000"/>
              </a:solidFill>
              <a:effectLst/>
              <a:latin typeface="+mn-ea"/>
              <a:ea typeface="+mn-ea"/>
              <a:cs typeface="+mn-cs"/>
            </a:rPr>
            <a:t>物件費は、民間事業者への道路施設等維持管理包括委託の開始やネットワーク強靭化のための機器・ソフトウエアの更新作業など庁内情報管理事業に係る委託料の増加により全体で</a:t>
          </a:r>
          <a:r>
            <a:rPr kumimoji="1" lang="en-US" altLang="ja-JP" sz="1100">
              <a:solidFill>
                <a:sysClr val="windowText" lastClr="000000"/>
              </a:solidFill>
              <a:effectLst/>
              <a:latin typeface="+mn-ea"/>
              <a:ea typeface="+mn-ea"/>
              <a:cs typeface="+mn-cs"/>
            </a:rPr>
            <a:t>186,744</a:t>
          </a:r>
          <a:r>
            <a:rPr kumimoji="1" lang="ja-JP" altLang="en-US" sz="1100">
              <a:solidFill>
                <a:sysClr val="windowText" lastClr="000000"/>
              </a:solidFill>
              <a:effectLst/>
              <a:latin typeface="+mn-ea"/>
              <a:ea typeface="+mn-ea"/>
              <a:cs typeface="+mn-cs"/>
            </a:rPr>
            <a:t>千円の増となった。　</a:t>
          </a:r>
          <a:endParaRPr lang="ja-JP" altLang="ja-JP" sz="11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これらのことから、人口</a:t>
          </a:r>
          <a:r>
            <a:rPr kumimoji="1" lang="en-US" altLang="ja-JP" sz="1100">
              <a:solidFill>
                <a:sysClr val="windowText" lastClr="000000"/>
              </a:solidFill>
              <a:effectLst/>
              <a:latin typeface="+mn-ea"/>
              <a:ea typeface="+mn-ea"/>
              <a:cs typeface="+mn-cs"/>
            </a:rPr>
            <a:t>1</a:t>
          </a:r>
          <a:r>
            <a:rPr kumimoji="1" lang="ja-JP" altLang="ja-JP" sz="1100">
              <a:solidFill>
                <a:sysClr val="windowText" lastClr="000000"/>
              </a:solidFill>
              <a:effectLst/>
              <a:latin typeface="+mn-ea"/>
              <a:ea typeface="+mn-ea"/>
              <a:cs typeface="+mn-cs"/>
            </a:rPr>
            <a:t>人当たり人件費・物件費決算額全体で</a:t>
          </a:r>
          <a:r>
            <a:rPr kumimoji="1" lang="en-US" altLang="ja-JP" sz="1100">
              <a:solidFill>
                <a:sysClr val="windowText" lastClr="000000"/>
              </a:solidFill>
              <a:effectLst/>
              <a:latin typeface="+mn-ea"/>
              <a:ea typeface="+mn-ea"/>
              <a:cs typeface="+mn-cs"/>
            </a:rPr>
            <a:t>7,064</a:t>
          </a:r>
          <a:r>
            <a:rPr kumimoji="1" lang="ja-JP" altLang="ja-JP" sz="1100">
              <a:solidFill>
                <a:sysClr val="windowText" lastClr="000000"/>
              </a:solidFill>
              <a:effectLst/>
              <a:latin typeface="+mn-ea"/>
              <a:ea typeface="+mn-ea"/>
              <a:cs typeface="+mn-cs"/>
            </a:rPr>
            <a:t>円の増となった。</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なお、類似団体</a:t>
          </a:r>
          <a:r>
            <a:rPr kumimoji="1" lang="ja-JP" altLang="en-US" sz="1100">
              <a:solidFill>
                <a:sysClr val="windowText" lastClr="000000"/>
              </a:solidFill>
              <a:effectLst/>
              <a:latin typeface="+mn-ea"/>
              <a:ea typeface="+mn-ea"/>
              <a:cs typeface="+mn-cs"/>
            </a:rPr>
            <a:t>平均</a:t>
          </a:r>
          <a:r>
            <a:rPr kumimoji="1" lang="ja-JP" altLang="ja-JP" sz="1100">
              <a:solidFill>
                <a:sysClr val="windowText" lastClr="000000"/>
              </a:solidFill>
              <a:effectLst/>
              <a:latin typeface="+mn-ea"/>
              <a:ea typeface="+mn-ea"/>
              <a:cs typeface="+mn-cs"/>
            </a:rPr>
            <a:t>、全国平均、福井県平均のいずれも下回っているが、引き続き行財政構造改革プログラムに基づき事務事業の見直し効率化を推進し、経常的経費の削減に努める。</a:t>
          </a:r>
          <a:endParaRPr lang="ja-JP" altLang="ja-JP" sz="1100">
            <a:solidFill>
              <a:sysClr val="windowText" lastClr="000000"/>
            </a:solidFill>
            <a:effectLst/>
            <a:latin typeface="+mn-ea"/>
            <a:ea typeface="+mn-ea"/>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23733</xdr:rowOff>
    </xdr:from>
    <xdr:to>
      <xdr:col>23</xdr:col>
      <xdr:colOff>133350</xdr:colOff>
      <xdr:row>82</xdr:row>
      <xdr:rowOff>91915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82633"/>
          <a:ext cx="838200" cy="6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88365</xdr:rowOff>
    </xdr:from>
    <xdr:to>
      <xdr:col>19</xdr:col>
      <xdr:colOff>133350</xdr:colOff>
      <xdr:row>82</xdr:row>
      <xdr:rowOff>23733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75815"/>
          <a:ext cx="889000" cy="10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31350</xdr:rowOff>
    </xdr:from>
    <xdr:to>
      <xdr:col>15</xdr:col>
      <xdr:colOff>82550</xdr:colOff>
      <xdr:row>81</xdr:row>
      <xdr:rowOff>88365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18800"/>
          <a:ext cx="889000" cy="5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31350</xdr:rowOff>
    </xdr:from>
    <xdr:to>
      <xdr:col>11</xdr:col>
      <xdr:colOff>31750</xdr:colOff>
      <xdr:row>81</xdr:row>
      <xdr:rowOff>106299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18800"/>
          <a:ext cx="889000" cy="7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41115</xdr:rowOff>
    </xdr:from>
    <xdr:to>
      <xdr:col>23</xdr:col>
      <xdr:colOff>184150</xdr:colOff>
      <xdr:row>82</xdr:row>
      <xdr:rowOff>142715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57642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4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144383</xdr:rowOff>
    </xdr:from>
    <xdr:to>
      <xdr:col>19</xdr:col>
      <xdr:colOff>184150</xdr:colOff>
      <xdr:row>82</xdr:row>
      <xdr:rowOff>74533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3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84710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00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37565</xdr:rowOff>
    </xdr:from>
    <xdr:to>
      <xdr:col>15</xdr:col>
      <xdr:colOff>133350</xdr:colOff>
      <xdr:row>81</xdr:row>
      <xdr:rowOff>139165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2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149342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9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152000</xdr:rowOff>
    </xdr:from>
    <xdr:to>
      <xdr:col>11</xdr:col>
      <xdr:colOff>82550</xdr:colOff>
      <xdr:row>81</xdr:row>
      <xdr:rowOff>82150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92327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55499</xdr:rowOff>
    </xdr:from>
    <xdr:to>
      <xdr:col>7</xdr:col>
      <xdr:colOff>31750</xdr:colOff>
      <xdr:row>81</xdr:row>
      <xdr:rowOff>157099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4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167276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1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依然、類似団体平均</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全国平均を上回って</a:t>
          </a:r>
          <a:r>
            <a:rPr kumimoji="1" lang="ja-JP" altLang="en-US" sz="1200">
              <a:solidFill>
                <a:schemeClr val="dk1"/>
              </a:solidFill>
              <a:effectLst/>
              <a:latin typeface="+mn-ea"/>
              <a:ea typeface="+mn-ea"/>
              <a:cs typeface="+mn-cs"/>
            </a:rPr>
            <a:t>いるが</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引き続き</a:t>
          </a:r>
          <a:r>
            <a:rPr kumimoji="1" lang="en-US" altLang="ja-JP" sz="1200">
              <a:solidFill>
                <a:schemeClr val="dk1"/>
              </a:solidFill>
              <a:effectLst/>
              <a:latin typeface="+mn-ea"/>
              <a:ea typeface="+mn-ea"/>
              <a:cs typeface="+mn-cs"/>
            </a:rPr>
            <a:t>100</a:t>
          </a:r>
          <a:r>
            <a:rPr kumimoji="1" lang="ja-JP" altLang="en-US" sz="1200">
              <a:solidFill>
                <a:schemeClr val="dk1"/>
              </a:solidFill>
              <a:effectLst/>
              <a:latin typeface="+mn-ea"/>
              <a:ea typeface="+mn-ea"/>
              <a:cs typeface="+mn-cs"/>
            </a:rPr>
            <a:t>を超えないよう給与水準を維持していく</a:t>
          </a:r>
          <a:r>
            <a:rPr kumimoji="1" lang="ja-JP" altLang="ja-JP" sz="1200">
              <a:solidFill>
                <a:schemeClr val="dk1"/>
              </a:solidFill>
              <a:effectLst/>
              <a:latin typeface="+mn-ea"/>
              <a:ea typeface="+mn-ea"/>
              <a:cs typeface="+mn-cs"/>
            </a:rPr>
            <a:t>。</a:t>
          </a:r>
          <a:endParaRPr kumimoji="1" lang="ja-JP" altLang="en-US" sz="1200">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85372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658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85</xdr:row>
      <xdr:rowOff>85372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65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85372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65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85</xdr:row>
      <xdr:rowOff>98778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65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6649</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7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120949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120949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職員数の削減については、行財政構造改革プログラムに基づ</a:t>
          </a:r>
          <a:r>
            <a:rPr kumimoji="1" lang="ja-JP" altLang="en-US" sz="1200">
              <a:solidFill>
                <a:schemeClr val="dk1"/>
              </a:solidFill>
              <a:effectLst/>
              <a:latin typeface="+mn-ea"/>
              <a:ea typeface="+mn-ea"/>
              <a:cs typeface="+mn-cs"/>
            </a:rPr>
            <a:t>く</a:t>
          </a:r>
          <a:r>
            <a:rPr kumimoji="1" lang="ja-JP" altLang="ja-JP" sz="1200">
              <a:solidFill>
                <a:schemeClr val="dk1"/>
              </a:solidFill>
              <a:effectLst/>
              <a:latin typeface="+mn-ea"/>
              <a:ea typeface="+mn-ea"/>
              <a:cs typeface="+mn-cs"/>
            </a:rPr>
            <a:t>、民間活力の</a:t>
          </a:r>
          <a:r>
            <a:rPr kumimoji="1" lang="ja-JP" altLang="en-US" sz="1200">
              <a:solidFill>
                <a:schemeClr val="dk1"/>
              </a:solidFill>
              <a:effectLst/>
              <a:latin typeface="+mn-ea"/>
              <a:ea typeface="+mn-ea"/>
              <a:cs typeface="+mn-cs"/>
            </a:rPr>
            <a:t>活用</a:t>
          </a:r>
          <a:r>
            <a:rPr kumimoji="1" lang="ja-JP" altLang="ja-JP" sz="1200">
              <a:solidFill>
                <a:schemeClr val="dk1"/>
              </a:solidFill>
              <a:effectLst/>
              <a:latin typeface="+mn-ea"/>
              <a:ea typeface="+mn-ea"/>
              <a:cs typeface="+mn-cs"/>
            </a:rPr>
            <a:t>や早期退職制度の実施など行政改革</a:t>
          </a:r>
          <a:r>
            <a:rPr kumimoji="1" lang="ja-JP" altLang="en-US" sz="1200">
              <a:solidFill>
                <a:schemeClr val="dk1"/>
              </a:solidFill>
              <a:effectLst/>
              <a:latin typeface="+mn-ea"/>
              <a:ea typeface="+mn-ea"/>
              <a:cs typeface="+mn-cs"/>
            </a:rPr>
            <a:t>に加え、</a:t>
          </a:r>
          <a:r>
            <a:rPr kumimoji="1" lang="ja-JP" altLang="ja-JP" sz="1200">
              <a:solidFill>
                <a:schemeClr val="dk1"/>
              </a:solidFill>
              <a:effectLst/>
              <a:latin typeface="+mn-ea"/>
              <a:ea typeface="+mn-ea"/>
              <a:cs typeface="+mn-cs"/>
            </a:rPr>
            <a:t>団塊の世代の退職者が増えたことも影響し、職員数削減目標は早期に達成し</a:t>
          </a:r>
          <a:r>
            <a:rPr kumimoji="1" lang="ja-JP" altLang="en-US" sz="1200">
              <a:solidFill>
                <a:schemeClr val="dk1"/>
              </a:solidFill>
              <a:effectLst/>
              <a:latin typeface="+mn-ea"/>
              <a:ea typeface="+mn-ea"/>
              <a:cs typeface="+mn-cs"/>
            </a:rPr>
            <a:t>てい</a:t>
          </a:r>
          <a:r>
            <a:rPr kumimoji="1" lang="ja-JP" altLang="ja-JP" sz="1200">
              <a:solidFill>
                <a:schemeClr val="dk1"/>
              </a:solidFill>
              <a:effectLst/>
              <a:latin typeface="+mn-ea"/>
              <a:ea typeface="+mn-ea"/>
              <a:cs typeface="+mn-cs"/>
            </a:rPr>
            <a:t>る</a:t>
          </a:r>
          <a:r>
            <a:rPr kumimoji="1" lang="ja-JP" altLang="en-US" sz="1200">
              <a:solidFill>
                <a:schemeClr val="dk1"/>
              </a:solidFill>
              <a:effectLst/>
              <a:latin typeface="+mn-ea"/>
              <a:ea typeface="+mn-ea"/>
              <a:cs typeface="+mn-cs"/>
            </a:rPr>
            <a:t>状況にある</a:t>
          </a:r>
          <a:r>
            <a:rPr kumimoji="1" lang="ja-JP" altLang="ja-JP" sz="1200">
              <a:solidFill>
                <a:schemeClr val="dk1"/>
              </a:solidFill>
              <a:effectLst/>
              <a:latin typeface="+mn-ea"/>
              <a:ea typeface="+mn-ea"/>
              <a:cs typeface="+mn-cs"/>
            </a:rPr>
            <a:t>。</a:t>
          </a:r>
          <a:endParaRPr lang="ja-JP" altLang="ja-JP" sz="1200">
            <a:effectLst/>
            <a:latin typeface="+mn-ea"/>
            <a:ea typeface="+mn-ea"/>
          </a:endParaRPr>
        </a:p>
        <a:p>
          <a:r>
            <a:rPr kumimoji="1" lang="ja-JP" altLang="ja-JP" sz="1200">
              <a:solidFill>
                <a:schemeClr val="dk1"/>
              </a:solidFill>
              <a:effectLst/>
              <a:latin typeface="+mn-ea"/>
              <a:ea typeface="+mn-ea"/>
              <a:cs typeface="+mn-cs"/>
            </a:rPr>
            <a:t>　人口</a:t>
          </a:r>
          <a:r>
            <a:rPr kumimoji="1" lang="en-US" altLang="ja-JP" sz="1200">
              <a:solidFill>
                <a:schemeClr val="dk1"/>
              </a:solidFill>
              <a:effectLst/>
              <a:latin typeface="+mn-ea"/>
              <a:ea typeface="+mn-ea"/>
              <a:cs typeface="+mn-cs"/>
            </a:rPr>
            <a:t>1,000</a:t>
          </a:r>
          <a:r>
            <a:rPr kumimoji="1" lang="ja-JP" altLang="ja-JP" sz="1200">
              <a:solidFill>
                <a:schemeClr val="dk1"/>
              </a:solidFill>
              <a:effectLst/>
              <a:latin typeface="+mn-ea"/>
              <a:ea typeface="+mn-ea"/>
              <a:cs typeface="+mn-cs"/>
            </a:rPr>
            <a:t>人当たりの職員数については、全国平均、福井県平均、類似団体平均のいずれも下回っているが、保育士や土木などの専門職の採用が課題となっており、今後も引き続き、適正な定員管理と組織体制の在り方を検討していく。</a:t>
          </a:r>
          <a:endParaRPr lang="ja-JP" altLang="ja-JP" sz="1200">
            <a:effectLst/>
            <a:latin typeface="+mn-ea"/>
            <a:ea typeface="+mn-ea"/>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160126</xdr:rowOff>
    </xdr:from>
    <xdr:to>
      <xdr:col>81</xdr:col>
      <xdr:colOff>44450</xdr:colOff>
      <xdr:row>60</xdr:row>
      <xdr:rowOff>166158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47126"/>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148061</xdr:rowOff>
    </xdr:from>
    <xdr:to>
      <xdr:col>77</xdr:col>
      <xdr:colOff>44450</xdr:colOff>
      <xdr:row>60</xdr:row>
      <xdr:rowOff>160126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3506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148061</xdr:rowOff>
    </xdr:from>
    <xdr:to>
      <xdr:col>72</xdr:col>
      <xdr:colOff>203200</xdr:colOff>
      <xdr:row>60</xdr:row>
      <xdr:rowOff>150071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435061"/>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150071</xdr:rowOff>
    </xdr:from>
    <xdr:to>
      <xdr:col>68</xdr:col>
      <xdr:colOff>152400</xdr:colOff>
      <xdr:row>60</xdr:row>
      <xdr:rowOff>162137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43707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115358</xdr:rowOff>
    </xdr:from>
    <xdr:to>
      <xdr:col>81</xdr:col>
      <xdr:colOff>95250</xdr:colOff>
      <xdr:row>61</xdr:row>
      <xdr:rowOff>45508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131885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4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109326</xdr:rowOff>
    </xdr:from>
    <xdr:to>
      <xdr:col>77</xdr:col>
      <xdr:colOff>95250</xdr:colOff>
      <xdr:row>61</xdr:row>
      <xdr:rowOff>39476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49653</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6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97261</xdr:rowOff>
    </xdr:from>
    <xdr:to>
      <xdr:col>73</xdr:col>
      <xdr:colOff>44450</xdr:colOff>
      <xdr:row>61</xdr:row>
      <xdr:rowOff>27411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37588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99271</xdr:rowOff>
    </xdr:from>
    <xdr:to>
      <xdr:col>68</xdr:col>
      <xdr:colOff>203200</xdr:colOff>
      <xdr:row>61</xdr:row>
      <xdr:rowOff>29421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39598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111337</xdr:rowOff>
    </xdr:from>
    <xdr:to>
      <xdr:col>64</xdr:col>
      <xdr:colOff>152400</xdr:colOff>
      <xdr:row>61</xdr:row>
      <xdr:rowOff>41487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51664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ysClr val="windowText" lastClr="000000"/>
              </a:solidFill>
              <a:effectLst/>
              <a:latin typeface="+mn-ea"/>
              <a:ea typeface="+mn-ea"/>
              <a:cs typeface="+mn-cs"/>
            </a:rPr>
            <a:t>庁舎建設に伴う合併特例債の償還開始等の影響により元利償還金が増加し、実質公債費率の分子は昨年度から微増となった</a:t>
          </a:r>
          <a:r>
            <a:rPr kumimoji="1" lang="ja-JP" altLang="en-US" sz="1200">
              <a:solidFill>
                <a:sysClr val="windowText" lastClr="000000"/>
              </a:solidFill>
              <a:effectLst/>
              <a:latin typeface="+mn-ea"/>
              <a:ea typeface="+mn-ea"/>
              <a:cs typeface="+mn-cs"/>
            </a:rPr>
            <a:t>が</a:t>
          </a:r>
          <a:r>
            <a:rPr kumimoji="1" lang="ja-JP" altLang="ja-JP" sz="1200">
              <a:solidFill>
                <a:sysClr val="windowText" lastClr="000000"/>
              </a:solidFill>
              <a:effectLst/>
              <a:latin typeface="+mn-ea"/>
              <a:ea typeface="+mn-ea"/>
              <a:cs typeface="+mn-cs"/>
            </a:rPr>
            <a:t>、</a:t>
          </a:r>
          <a:r>
            <a:rPr lang="ja-JP" altLang="ja-JP" sz="1200" b="0">
              <a:solidFill>
                <a:sysClr val="windowText" lastClr="000000"/>
              </a:solidFill>
              <a:effectLst/>
              <a:latin typeface="+mn-ea"/>
              <a:ea typeface="+mn-ea"/>
              <a:cs typeface="+mn-cs"/>
            </a:rPr>
            <a:t>固定資産税の増収、普通交付税や臨時財政債発行可能額の増加により分母である標準財政規模が増大したことに</a:t>
          </a:r>
          <a:r>
            <a:rPr kumimoji="1" lang="ja-JP" altLang="ja-JP" sz="1200" b="0">
              <a:solidFill>
                <a:sysClr val="windowText" lastClr="000000"/>
              </a:solidFill>
              <a:effectLst/>
              <a:latin typeface="+mn-ea"/>
              <a:ea typeface="+mn-ea"/>
              <a:cs typeface="+mn-cs"/>
            </a:rPr>
            <a:t>伴い</a:t>
          </a:r>
          <a:r>
            <a:rPr kumimoji="1" lang="ja-JP" altLang="en-US" sz="1200" b="0">
              <a:solidFill>
                <a:sysClr val="windowText" lastClr="000000"/>
              </a:solidFill>
              <a:effectLst/>
              <a:latin typeface="+mn-ea"/>
              <a:ea typeface="+mn-ea"/>
              <a:cs typeface="+mn-cs"/>
            </a:rPr>
            <a:t>、</a:t>
          </a:r>
          <a:r>
            <a:rPr kumimoji="1" lang="ja-JP" altLang="ja-JP" sz="1200">
              <a:solidFill>
                <a:schemeClr val="dk1"/>
              </a:solidFill>
              <a:effectLst/>
              <a:latin typeface="+mn-ea"/>
              <a:ea typeface="+mn-ea"/>
              <a:cs typeface="+mn-cs"/>
            </a:rPr>
            <a:t>令和</a:t>
          </a:r>
          <a:r>
            <a:rPr kumimoji="1" lang="en-US" altLang="ja-JP" sz="1200">
              <a:solidFill>
                <a:schemeClr val="dk1"/>
              </a:solidFill>
              <a:effectLst/>
              <a:latin typeface="+mn-ea"/>
              <a:ea typeface="+mn-ea"/>
              <a:cs typeface="+mn-cs"/>
            </a:rPr>
            <a:t>3</a:t>
          </a:r>
          <a:r>
            <a:rPr kumimoji="1" lang="ja-JP" altLang="ja-JP" sz="1200">
              <a:solidFill>
                <a:schemeClr val="dk1"/>
              </a:solidFill>
              <a:effectLst/>
              <a:latin typeface="+mn-ea"/>
              <a:ea typeface="+mn-ea"/>
              <a:cs typeface="+mn-cs"/>
            </a:rPr>
            <a:t>年度の実質公債費率（</a:t>
          </a:r>
          <a:r>
            <a:rPr kumimoji="1" lang="en-US" altLang="ja-JP" sz="1200">
              <a:solidFill>
                <a:schemeClr val="dk1"/>
              </a:solidFill>
              <a:effectLst/>
              <a:latin typeface="+mn-ea"/>
              <a:ea typeface="+mn-ea"/>
              <a:cs typeface="+mn-cs"/>
            </a:rPr>
            <a:t>3</a:t>
          </a:r>
          <a:r>
            <a:rPr kumimoji="1" lang="ja-JP" altLang="ja-JP" sz="1200">
              <a:solidFill>
                <a:schemeClr val="dk1"/>
              </a:solidFill>
              <a:effectLst/>
              <a:latin typeface="+mn-ea"/>
              <a:ea typeface="+mn-ea"/>
              <a:cs typeface="+mn-cs"/>
            </a:rPr>
            <a:t>ヵ年平均）は</a:t>
          </a:r>
          <a:r>
            <a:rPr kumimoji="1" lang="en-US" altLang="ja-JP" sz="1200">
              <a:solidFill>
                <a:schemeClr val="dk1"/>
              </a:solidFill>
              <a:effectLst/>
              <a:latin typeface="+mn-ea"/>
              <a:ea typeface="+mn-ea"/>
              <a:cs typeface="+mn-cs"/>
            </a:rPr>
            <a:t>10.2</a:t>
          </a:r>
          <a:r>
            <a:rPr kumimoji="1" lang="ja-JP" altLang="ja-JP" sz="1200">
              <a:solidFill>
                <a:schemeClr val="dk1"/>
              </a:solidFill>
              <a:effectLst/>
              <a:latin typeface="+mn-ea"/>
              <a:ea typeface="+mn-ea"/>
              <a:cs typeface="+mn-cs"/>
            </a:rPr>
            <a:t>％となり、前年度比</a:t>
          </a:r>
          <a:r>
            <a:rPr kumimoji="1" lang="en-US" altLang="ja-JP" sz="1200">
              <a:solidFill>
                <a:schemeClr val="dk1"/>
              </a:solidFill>
              <a:effectLst/>
              <a:latin typeface="+mn-ea"/>
              <a:ea typeface="+mn-ea"/>
              <a:cs typeface="+mn-cs"/>
            </a:rPr>
            <a:t>0.9</a:t>
          </a:r>
          <a:r>
            <a:rPr kumimoji="1" lang="ja-JP" altLang="ja-JP" sz="1200">
              <a:solidFill>
                <a:schemeClr val="dk1"/>
              </a:solidFill>
              <a:effectLst/>
              <a:latin typeface="+mn-ea"/>
              <a:ea typeface="+mn-ea"/>
              <a:cs typeface="+mn-cs"/>
            </a:rPr>
            <a:t>ポイント減少した。</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なお、令和</a:t>
          </a:r>
          <a:r>
            <a:rPr kumimoji="1" lang="en-US" altLang="ja-JP" sz="1200">
              <a:solidFill>
                <a:sysClr val="windowText" lastClr="000000"/>
              </a:solidFill>
              <a:effectLst/>
              <a:latin typeface="+mn-ea"/>
              <a:ea typeface="+mn-ea"/>
              <a:cs typeface="+mn-cs"/>
            </a:rPr>
            <a:t>3</a:t>
          </a:r>
          <a:r>
            <a:rPr kumimoji="1" lang="ja-JP" altLang="ja-JP" sz="1200">
              <a:solidFill>
                <a:sysClr val="windowText" lastClr="000000"/>
              </a:solidFill>
              <a:effectLst/>
              <a:latin typeface="+mn-ea"/>
              <a:ea typeface="+mn-ea"/>
              <a:cs typeface="+mn-cs"/>
            </a:rPr>
            <a:t>年度の単年度の実質公債費率は、</a:t>
          </a:r>
          <a:r>
            <a:rPr kumimoji="1" lang="en-US" altLang="ja-JP" sz="1200">
              <a:solidFill>
                <a:sysClr val="windowText" lastClr="000000"/>
              </a:solidFill>
              <a:effectLst/>
              <a:latin typeface="+mn-ea"/>
              <a:ea typeface="+mn-ea"/>
              <a:cs typeface="+mn-cs"/>
            </a:rPr>
            <a:t>9.4</a:t>
          </a:r>
          <a:r>
            <a:rPr kumimoji="1" lang="ja-JP" altLang="ja-JP" sz="1200">
              <a:solidFill>
                <a:sysClr val="windowText" lastClr="000000"/>
              </a:solidFill>
              <a:effectLst/>
              <a:latin typeface="+mn-ea"/>
              <a:ea typeface="+mn-ea"/>
              <a:cs typeface="+mn-cs"/>
            </a:rPr>
            <a:t>％と前年度比</a:t>
          </a:r>
          <a:r>
            <a:rPr kumimoji="1" lang="en-US" altLang="ja-JP" sz="1200">
              <a:solidFill>
                <a:sysClr val="windowText" lastClr="000000"/>
              </a:solidFill>
              <a:effectLst/>
              <a:latin typeface="+mn-ea"/>
              <a:ea typeface="+mn-ea"/>
              <a:cs typeface="+mn-cs"/>
            </a:rPr>
            <a:t>0.8</a:t>
          </a:r>
          <a:r>
            <a:rPr kumimoji="1" lang="ja-JP" altLang="ja-JP" sz="1200">
              <a:solidFill>
                <a:sysClr val="windowText" lastClr="000000"/>
              </a:solidFill>
              <a:effectLst/>
              <a:latin typeface="+mn-ea"/>
              <a:ea typeface="+mn-ea"/>
              <a:cs typeface="+mn-cs"/>
            </a:rPr>
            <a:t>ポイント</a:t>
          </a:r>
          <a:r>
            <a:rPr kumimoji="1" lang="ja-JP" altLang="ja-JP" sz="1200">
              <a:solidFill>
                <a:schemeClr val="dk1"/>
              </a:solidFill>
              <a:effectLst/>
              <a:latin typeface="+mn-ea"/>
              <a:ea typeface="+mn-ea"/>
              <a:cs typeface="+mn-cs"/>
            </a:rPr>
            <a:t>改善した。</a:t>
          </a:r>
          <a:endParaRPr kumimoji="1" lang="en-US" altLang="ja-JP" sz="1200">
            <a:solidFill>
              <a:schemeClr val="dk1"/>
            </a:solidFill>
            <a:effectLst/>
            <a:latin typeface="+mn-ea"/>
            <a:ea typeface="+mn-ea"/>
            <a:cs typeface="+mn-cs"/>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44704</xdr:rowOff>
    </xdr:from>
    <xdr:to>
      <xdr:col>81</xdr:col>
      <xdr:colOff>44450</xdr:colOff>
      <xdr:row>42</xdr:row>
      <xdr:rowOff>131572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2456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131572</xdr:rowOff>
    </xdr:from>
    <xdr:to>
      <xdr:col>77</xdr:col>
      <xdr:colOff>44450</xdr:colOff>
      <xdr:row>43</xdr:row>
      <xdr:rowOff>8382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3324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150876</xdr:rowOff>
    </xdr:from>
    <xdr:to>
      <xdr:col>72</xdr:col>
      <xdr:colOff>203200</xdr:colOff>
      <xdr:row>43</xdr:row>
      <xdr:rowOff>8382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73517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102616</xdr:rowOff>
    </xdr:from>
    <xdr:to>
      <xdr:col>68</xdr:col>
      <xdr:colOff>152400</xdr:colOff>
      <xdr:row>42</xdr:row>
      <xdr:rowOff>150876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3035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80772</xdr:rowOff>
    </xdr:from>
    <xdr:to>
      <xdr:col>77</xdr:col>
      <xdr:colOff>95250</xdr:colOff>
      <xdr:row>43</xdr:row>
      <xdr:rowOff>10922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167149</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129032</xdr:rowOff>
    </xdr:from>
    <xdr:to>
      <xdr:col>73</xdr:col>
      <xdr:colOff>44450</xdr:colOff>
      <xdr:row>43</xdr:row>
      <xdr:rowOff>59182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43959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100076</xdr:rowOff>
    </xdr:from>
    <xdr:to>
      <xdr:col>68</xdr:col>
      <xdr:colOff>203200</xdr:colOff>
      <xdr:row>43</xdr:row>
      <xdr:rowOff>30226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15003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51816</xdr:rowOff>
    </xdr:from>
    <xdr:to>
      <xdr:col>64</xdr:col>
      <xdr:colOff>152400</xdr:colOff>
      <xdr:row>42</xdr:row>
      <xdr:rowOff>153416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138193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b="0">
              <a:solidFill>
                <a:sysClr val="windowText" lastClr="000000"/>
              </a:solidFill>
              <a:effectLst/>
              <a:latin typeface="+mn-ea"/>
              <a:ea typeface="+mn-ea"/>
              <a:cs typeface="+mn-cs"/>
            </a:rPr>
            <a:t>令和</a:t>
          </a:r>
          <a:r>
            <a:rPr kumimoji="1" lang="en-US" altLang="ja-JP" sz="1200" b="0">
              <a:solidFill>
                <a:sysClr val="windowText" lastClr="000000"/>
              </a:solidFill>
              <a:effectLst/>
              <a:latin typeface="+mn-ea"/>
              <a:ea typeface="+mn-ea"/>
              <a:cs typeface="+mn-cs"/>
            </a:rPr>
            <a:t>3</a:t>
          </a:r>
          <a:r>
            <a:rPr kumimoji="1" lang="ja-JP" altLang="ja-JP" sz="1200" b="0">
              <a:solidFill>
                <a:sysClr val="windowText" lastClr="000000"/>
              </a:solidFill>
              <a:effectLst/>
              <a:latin typeface="+mn-ea"/>
              <a:ea typeface="+mn-ea"/>
              <a:cs typeface="+mn-cs"/>
            </a:rPr>
            <a:t>年度の将来負担比率については、前年度比</a:t>
          </a:r>
          <a:r>
            <a:rPr kumimoji="1" lang="en-US" altLang="ja-JP" sz="1200" b="0">
              <a:solidFill>
                <a:sysClr val="windowText" lastClr="000000"/>
              </a:solidFill>
              <a:effectLst/>
              <a:latin typeface="+mn-ea"/>
              <a:ea typeface="+mn-ea"/>
              <a:cs typeface="+mn-cs"/>
            </a:rPr>
            <a:t>14.2</a:t>
          </a:r>
          <a:r>
            <a:rPr kumimoji="1" lang="ja-JP" altLang="ja-JP" sz="1200" b="0">
              <a:solidFill>
                <a:sysClr val="windowText" lastClr="000000"/>
              </a:solidFill>
              <a:effectLst/>
              <a:latin typeface="+mn-ea"/>
              <a:ea typeface="+mn-ea"/>
              <a:cs typeface="+mn-cs"/>
            </a:rPr>
            <a:t>ポイント減の</a:t>
          </a:r>
          <a:r>
            <a:rPr kumimoji="1" lang="en-US" altLang="ja-JP" sz="1200" b="0">
              <a:solidFill>
                <a:sysClr val="windowText" lastClr="000000"/>
              </a:solidFill>
              <a:effectLst/>
              <a:latin typeface="+mn-ea"/>
              <a:ea typeface="+mn-ea"/>
              <a:cs typeface="+mn-cs"/>
            </a:rPr>
            <a:t>118.1</a:t>
          </a:r>
          <a:r>
            <a:rPr kumimoji="1" lang="ja-JP" altLang="ja-JP" sz="1200" b="0">
              <a:solidFill>
                <a:sysClr val="windowText" lastClr="000000"/>
              </a:solidFill>
              <a:effectLst/>
              <a:latin typeface="+mn-ea"/>
              <a:ea typeface="+mn-ea"/>
              <a:cs typeface="+mn-cs"/>
            </a:rPr>
            <a:t>％となった。</a:t>
          </a:r>
          <a:endParaRPr lang="ja-JP" altLang="ja-JP" sz="1200">
            <a:solidFill>
              <a:sysClr val="windowText" lastClr="000000"/>
            </a:solidFill>
            <a:effectLst/>
            <a:latin typeface="+mn-ea"/>
            <a:ea typeface="+mn-ea"/>
          </a:endParaRPr>
        </a:p>
        <a:p>
          <a:r>
            <a:rPr kumimoji="1" lang="ja-JP" altLang="ja-JP" sz="1200" b="0">
              <a:solidFill>
                <a:sysClr val="windowText" lastClr="000000"/>
              </a:solidFill>
              <a:effectLst/>
              <a:latin typeface="+mn-ea"/>
              <a:ea typeface="+mn-ea"/>
              <a:cs typeface="+mn-cs"/>
            </a:rPr>
            <a:t>　主な要因は、地方債の現在高</a:t>
          </a:r>
          <a:r>
            <a:rPr kumimoji="1" lang="ja-JP" altLang="en-US" sz="1200" b="0">
              <a:solidFill>
                <a:sysClr val="windowText" lastClr="000000"/>
              </a:solidFill>
              <a:effectLst/>
              <a:latin typeface="+mn-ea"/>
              <a:ea typeface="+mn-ea"/>
              <a:cs typeface="+mn-cs"/>
            </a:rPr>
            <a:t>の</a:t>
          </a:r>
          <a:r>
            <a:rPr kumimoji="1" lang="ja-JP" altLang="ja-JP" sz="1200" b="0">
              <a:solidFill>
                <a:sysClr val="windowText" lastClr="000000"/>
              </a:solidFill>
              <a:effectLst/>
              <a:latin typeface="+mn-ea"/>
              <a:ea typeface="+mn-ea"/>
              <a:cs typeface="+mn-cs"/>
            </a:rPr>
            <a:t>減少に加え、国営かんがい排水事業（日野用水２期）の完了に伴う債務負担行為に基づく支出予定額の減少や公営企業債等見込額の減少</a:t>
          </a:r>
          <a:r>
            <a:rPr kumimoji="1" lang="ja-JP" altLang="en-US" sz="1200" b="0">
              <a:solidFill>
                <a:sysClr val="windowText" lastClr="000000"/>
              </a:solidFill>
              <a:effectLst/>
              <a:latin typeface="+mn-ea"/>
              <a:ea typeface="+mn-ea"/>
              <a:cs typeface="+mn-cs"/>
            </a:rPr>
            <a:t>や標準財政規模の増加によるもの</a:t>
          </a:r>
          <a:r>
            <a:rPr kumimoji="1" lang="ja-JP" altLang="ja-JP" sz="1200" b="0">
              <a:solidFill>
                <a:sysClr val="windowText" lastClr="000000"/>
              </a:solidFill>
              <a:effectLst/>
              <a:latin typeface="+mn-ea"/>
              <a:ea typeface="+mn-ea"/>
              <a:cs typeface="+mn-cs"/>
            </a:rPr>
            <a:t>。</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引き続き、新規起債発行額の抑制をはじめとする行財政構造改革を着実に推進し、将来負担の軽減を図る。</a:t>
          </a:r>
          <a:endParaRPr lang="ja-JP" altLang="ja-JP" sz="1200">
            <a:solidFill>
              <a:sysClr val="windowText" lastClr="000000"/>
            </a:solidFill>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162001</xdr:rowOff>
    </xdr:from>
    <xdr:to>
      <xdr:col>81</xdr:col>
      <xdr:colOff>44450</xdr:colOff>
      <xdr:row>21</xdr:row>
      <xdr:rowOff>127610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3591001"/>
          <a:ext cx="838200" cy="13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68732</xdr:rowOff>
    </xdr:from>
    <xdr:to>
      <xdr:col>77</xdr:col>
      <xdr:colOff>44450</xdr:colOff>
      <xdr:row>21</xdr:row>
      <xdr:rowOff>127610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5290800" y="3669182"/>
          <a:ext cx="889000" cy="5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58725</xdr:rowOff>
    </xdr:from>
    <xdr:to>
      <xdr:col>72</xdr:col>
      <xdr:colOff>203200</xdr:colOff>
      <xdr:row>21</xdr:row>
      <xdr:rowOff>68732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4401800" y="3487725"/>
          <a:ext cx="889000" cy="18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4674</xdr:rowOff>
    </xdr:from>
    <xdr:to>
      <xdr:col>68</xdr:col>
      <xdr:colOff>152400</xdr:colOff>
      <xdr:row>20</xdr:row>
      <xdr:rowOff>58725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3512800" y="3433674"/>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111201</xdr:rowOff>
    </xdr:from>
    <xdr:to>
      <xdr:col>81</xdr:col>
      <xdr:colOff>95250</xdr:colOff>
      <xdr:row>21</xdr:row>
      <xdr:rowOff>41351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35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83278</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351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76810</xdr:rowOff>
    </xdr:from>
    <xdr:to>
      <xdr:col>77</xdr:col>
      <xdr:colOff>95250</xdr:colOff>
      <xdr:row>22</xdr:row>
      <xdr:rowOff>6960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36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163187</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763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17932</xdr:rowOff>
    </xdr:from>
    <xdr:to>
      <xdr:col>73</xdr:col>
      <xdr:colOff>44450</xdr:colOff>
      <xdr:row>21</xdr:row>
      <xdr:rowOff>119532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36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104309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7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7925</xdr:rowOff>
    </xdr:from>
    <xdr:to>
      <xdr:col>68</xdr:col>
      <xdr:colOff>203200</xdr:colOff>
      <xdr:row>20</xdr:row>
      <xdr:rowOff>109525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34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94302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52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125324</xdr:rowOff>
    </xdr:from>
    <xdr:to>
      <xdr:col>64</xdr:col>
      <xdr:colOff>152400</xdr:colOff>
      <xdr:row>20</xdr:row>
      <xdr:rowOff>55474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3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40251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46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69850</xdr:rowOff>
    </xdr:from>
    <xdr:ext cx="10125075" cy="1190625"/>
    <xdr:sp macro="" textlink="">
      <xdr:nvSpPr>
        <xdr:cNvPr id="465" name="テキスト ボックス 464">
          <a:extLst>
            <a:ext uri="{FF2B5EF4-FFF2-40B4-BE49-F238E27FC236}">
              <a16:creationId xmlns:a16="http://schemas.microsoft.com/office/drawing/2014/main" id="{8304176F-8E44-4826-8EA8-1A5F7CD1543B}"/>
            </a:ext>
          </a:extLst>
        </xdr:cNvPr>
        <xdr:cNvSpPr txBox="1"/>
      </xdr:nvSpPr>
      <xdr:spPr>
        <a:xfrm>
          <a:off x="762000" y="4527550"/>
          <a:ext cx="10125075" cy="1190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ゴシック" panose="020B0609070205080204" pitchFamily="49" charset="-128"/>
              <a:ea typeface="ＭＳ ゴシック" panose="020B0609070205080204" pitchFamily="49" charset="-128"/>
            </a:rPr>
            <a:t>※</a:t>
          </a:r>
          <a:r>
            <a:rPr kumimoji="1" lang="ja-JP" altLang="en-US" sz="1000">
              <a:solidFill>
                <a:schemeClr val="tx1"/>
              </a:solidFill>
              <a:latin typeface="ＭＳ ゴシック" panose="020B0609070205080204" pitchFamily="49" charset="-128"/>
              <a:ea typeface="ＭＳ ゴシック" panose="020B0609070205080204" pitchFamily="49" charset="-128"/>
            </a:rPr>
            <a:t>「定員管理の状況」の「人口</a:t>
          </a:r>
          <a:r>
            <a:rPr kumimoji="1" lang="en-US" altLang="ja-JP" sz="1000">
              <a:solidFill>
                <a:schemeClr val="tx1"/>
              </a:solidFill>
              <a:latin typeface="ＭＳ ゴシック" panose="020B0609070205080204" pitchFamily="49" charset="-128"/>
              <a:ea typeface="ＭＳ ゴシック" panose="020B0609070205080204" pitchFamily="49" charset="-128"/>
            </a:rPr>
            <a:t>1,000</a:t>
          </a:r>
          <a:r>
            <a:rPr kumimoji="1" lang="ja-JP" altLang="en-US" sz="1000">
              <a:solidFill>
                <a:schemeClr val="tx1"/>
              </a:solidFill>
              <a:latin typeface="ＭＳ ゴシック" panose="020B0609070205080204" pitchFamily="49" charset="-128"/>
              <a:ea typeface="ＭＳ ゴシック" panose="020B0609070205080204" pitchFamily="49" charset="-128"/>
            </a:rPr>
            <a:t>人当たり職員数」</a:t>
          </a:r>
          <a:r>
            <a:rPr kumimoji="1" lang="ja-JP" altLang="en-US" sz="1000">
              <a:solidFill>
                <a:schemeClr val="tx1"/>
              </a:solidFill>
              <a:latin typeface="ＭＳ ゴシック" panose="020B0609070205080204" pitchFamily="49" charset="-128"/>
              <a:ea typeface="ＭＳ ゴシック" panose="020B0609070205080204" pitchFamily="49" charset="-128"/>
              <a:cs typeface="+mn-cs"/>
            </a:rPr>
            <a:t>の算出に用いる</a:t>
          </a:r>
          <a:r>
            <a:rPr kumimoji="1" lang="ja-JP" altLang="en-US" sz="1000">
              <a:solidFill>
                <a:schemeClr val="tx1"/>
              </a:solidFill>
              <a:latin typeface="ＭＳ ゴシック" panose="020B0609070205080204" pitchFamily="49" charset="-128"/>
              <a:ea typeface="ＭＳ ゴシック" panose="020B0609070205080204" pitchFamily="49" charset="-128"/>
            </a:rPr>
            <a:t>職員数及び「給与水準（国との比較）」の「ラスパイレス指数」については、各調査対象年度の翌年の</a:t>
          </a:r>
          <a:endParaRPr kumimoji="1" lang="en-US" altLang="ja-JP" sz="10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000">
              <a:solidFill>
                <a:schemeClr val="tx1"/>
              </a:solidFill>
              <a:latin typeface="ＭＳ ゴシック" panose="020B0609070205080204" pitchFamily="49" charset="-128"/>
              <a:ea typeface="ＭＳ ゴシック" panose="020B0609070205080204" pitchFamily="49" charset="-128"/>
            </a:rPr>
            <a:t>   </a:t>
          </a:r>
          <a:r>
            <a:rPr kumimoji="1" lang="ja-JP" altLang="en-US" sz="1000">
              <a:solidFill>
                <a:schemeClr val="tx1"/>
              </a:solidFill>
              <a:latin typeface="ＭＳ ゴシック" panose="020B0609070205080204" pitchFamily="49" charset="-128"/>
              <a:ea typeface="ＭＳ ゴシック" panose="020B0609070205080204" pitchFamily="49" charset="-128"/>
            </a:rPr>
            <a:t>地方公務員給与実態調査に基づいているが、令和</a:t>
          </a:r>
          <a:r>
            <a:rPr kumimoji="1" lang="en-US" altLang="ja-JP" sz="1000">
              <a:solidFill>
                <a:schemeClr val="tx1"/>
              </a:solidFill>
              <a:latin typeface="ＭＳ ゴシック" panose="020B0609070205080204" pitchFamily="49" charset="-128"/>
              <a:ea typeface="ＭＳ ゴシック" panose="020B0609070205080204" pitchFamily="49" charset="-128"/>
            </a:rPr>
            <a:t>3</a:t>
          </a:r>
          <a:r>
            <a:rPr kumimoji="1" lang="ja-JP" altLang="en-US" sz="1000">
              <a:solidFill>
                <a:schemeClr val="tx1"/>
              </a:solidFill>
              <a:latin typeface="ＭＳ ゴシック" panose="020B0609070205080204" pitchFamily="49" charset="-128"/>
              <a:ea typeface="ＭＳ ゴシック" panose="020B0609070205080204" pitchFamily="49" charset="-128"/>
            </a:rPr>
            <a:t>年度は令和</a:t>
          </a:r>
          <a:r>
            <a:rPr kumimoji="1" lang="en-US" altLang="ja-JP" sz="1000">
              <a:solidFill>
                <a:schemeClr val="tx1"/>
              </a:solidFill>
              <a:latin typeface="ＭＳ ゴシック" panose="020B0609070205080204" pitchFamily="49" charset="-128"/>
              <a:ea typeface="ＭＳ ゴシック" panose="020B0609070205080204" pitchFamily="49" charset="-128"/>
            </a:rPr>
            <a:t>3</a:t>
          </a:r>
          <a:r>
            <a:rPr kumimoji="1" lang="ja-JP" altLang="en-US" sz="1000">
              <a:solidFill>
                <a:schemeClr val="tx1"/>
              </a:solidFill>
              <a:latin typeface="ＭＳ ゴシック" panose="020B0609070205080204" pitchFamily="49" charset="-128"/>
              <a:ea typeface="ＭＳ ゴシック" panose="020B0609070205080204" pitchFamily="49"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81,968
76,842
230.70
41,698,275
40,532,983
985,126
21,090,751
46,195,041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例年、類似団体平均や全国平均、福井県平均を下回る結果となるが、これは、ごみ処理や消防業務を一部事務組合で行っていることが主な要因である。前年度比較においては、会計年度任用職員に係る地方公務員共済組合負担金の増加などの影響</a:t>
          </a:r>
          <a:r>
            <a:rPr kumimoji="1" lang="ja-JP" altLang="en-US" sz="1100">
              <a:solidFill>
                <a:sysClr val="windowText" lastClr="000000"/>
              </a:solidFill>
              <a:effectLst/>
              <a:latin typeface="+mn-lt"/>
              <a:ea typeface="+mn-ea"/>
              <a:cs typeface="+mn-cs"/>
            </a:rPr>
            <a:t>があったものの、税収等の増加により分母も増大したことから</a:t>
          </a:r>
          <a:r>
            <a:rPr kumimoji="1" lang="ja-JP" altLang="ja-JP" sz="1100">
              <a:solidFill>
                <a:sysClr val="windowText" lastClr="000000"/>
              </a:solidFill>
              <a:effectLst/>
              <a:latin typeface="+mn-lt"/>
              <a:ea typeface="+mn-ea"/>
              <a:cs typeface="+mn-cs"/>
            </a:rPr>
            <a:t>、結果として</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となった。今後も、行財政構造改革プログラムに基づき適正な定員と組織体制の在り方を引き続き検討していく。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71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35</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6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34</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87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58420</xdr:rowOff>
    </xdr:from>
    <xdr:to>
      <xdr:col>11</xdr:col>
      <xdr:colOff>9525</xdr:colOff>
      <xdr:row>34</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87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xdr:rowOff>
    </xdr:from>
    <xdr:to>
      <xdr:col>11</xdr:col>
      <xdr:colOff>60325</xdr:colOff>
      <xdr:row>34</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物件費については、</a:t>
          </a:r>
          <a:r>
            <a:rPr kumimoji="1" lang="ja-JP" altLang="en-US" sz="1100">
              <a:solidFill>
                <a:sysClr val="windowText" lastClr="000000"/>
              </a:solidFill>
              <a:effectLst/>
              <a:latin typeface="+mn-lt"/>
              <a:ea typeface="+mn-ea"/>
              <a:cs typeface="+mn-cs"/>
            </a:rPr>
            <a:t>委託料が道路施設等維持管理包括委託、ネットワーク強靭化のための機器・ソフトウエアの更新作業など庁内情報管理事業</a:t>
          </a:r>
          <a:r>
            <a:rPr kumimoji="1" lang="ja-JP" altLang="ja-JP" sz="1100">
              <a:solidFill>
                <a:sysClr val="windowText" lastClr="000000"/>
              </a:solidFill>
              <a:effectLst/>
              <a:latin typeface="+mn-lt"/>
              <a:ea typeface="+mn-ea"/>
              <a:cs typeface="+mn-cs"/>
            </a:rPr>
            <a:t>などが増加したことで、</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13.5</a:t>
          </a:r>
          <a:r>
            <a:rPr kumimoji="1" lang="ja-JP" altLang="ja-JP" sz="1100">
              <a:solidFill>
                <a:sysClr val="windowText" lastClr="000000"/>
              </a:solidFill>
              <a:effectLst/>
              <a:latin typeface="+mn-lt"/>
              <a:ea typeface="+mn-ea"/>
              <a:cs typeface="+mn-cs"/>
            </a:rPr>
            <a:t>％となった。類似団体</a:t>
          </a:r>
          <a:r>
            <a:rPr kumimoji="1" lang="ja-JP" altLang="en-US" sz="1100">
              <a:solidFill>
                <a:sysClr val="windowText" lastClr="000000"/>
              </a:solidFill>
              <a:effectLst/>
              <a:latin typeface="+mn-lt"/>
              <a:ea typeface="+mn-ea"/>
              <a:cs typeface="+mn-cs"/>
            </a:rPr>
            <a:t>平均</a:t>
          </a:r>
          <a:r>
            <a:rPr kumimoji="1" lang="ja-JP" altLang="ja-JP" sz="1100">
              <a:solidFill>
                <a:sysClr val="windowText" lastClr="000000"/>
              </a:solidFill>
              <a:effectLst/>
              <a:latin typeface="+mn-lt"/>
              <a:ea typeface="+mn-ea"/>
              <a:cs typeface="+mn-cs"/>
            </a:rPr>
            <a:t>、全国平均</a:t>
          </a:r>
          <a:r>
            <a:rPr kumimoji="1" lang="ja-JP" altLang="en-US" sz="1100">
              <a:solidFill>
                <a:sysClr val="windowText" lastClr="000000"/>
              </a:solidFill>
              <a:effectLst/>
              <a:latin typeface="+mn-lt"/>
              <a:ea typeface="+mn-ea"/>
              <a:cs typeface="+mn-cs"/>
            </a:rPr>
            <a:t>を下</a:t>
          </a:r>
          <a:r>
            <a:rPr kumimoji="1" lang="ja-JP" altLang="ja-JP" sz="1100">
              <a:solidFill>
                <a:sysClr val="windowText" lastClr="000000"/>
              </a:solidFill>
              <a:effectLst/>
              <a:latin typeface="+mn-lt"/>
              <a:ea typeface="+mn-ea"/>
              <a:cs typeface="+mn-cs"/>
            </a:rPr>
            <a:t>回っているが、今後も行財政構造改革プログラムに基づき事務事業の見直しや効率化、ＤＸ化を推進し、ランニングコストなど</a:t>
          </a:r>
          <a:r>
            <a:rPr kumimoji="1" lang="ja-JP" altLang="en-US" sz="1100">
              <a:solidFill>
                <a:sysClr val="windowText" lastClr="000000"/>
              </a:solidFill>
              <a:effectLst/>
              <a:latin typeface="+mn-lt"/>
              <a:ea typeface="+mn-ea"/>
              <a:cs typeface="+mn-cs"/>
            </a:rPr>
            <a:t>も試算することで</a:t>
          </a:r>
          <a:r>
            <a:rPr kumimoji="1" lang="ja-JP" altLang="ja-JP" sz="1100">
              <a:solidFill>
                <a:sysClr val="windowText" lastClr="000000"/>
              </a:solidFill>
              <a:effectLst/>
              <a:latin typeface="+mn-lt"/>
              <a:ea typeface="+mn-ea"/>
              <a:cs typeface="+mn-cs"/>
            </a:rPr>
            <a:t>経常的経費の抑制に努める。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119380</xdr:rowOff>
    </xdr:from>
    <xdr:to>
      <xdr:col>82</xdr:col>
      <xdr:colOff>107950</xdr:colOff>
      <xdr:row>16</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62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17</xdr:row>
      <xdr:rowOff>8890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62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111760</xdr:rowOff>
    </xdr:from>
    <xdr:to>
      <xdr:col>73</xdr:col>
      <xdr:colOff>180975</xdr:colOff>
      <xdr:row>17</xdr:row>
      <xdr:rowOff>8890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54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73660</xdr:rowOff>
    </xdr:from>
    <xdr:to>
      <xdr:col>69</xdr:col>
      <xdr:colOff>92075</xdr:colOff>
      <xdr:row>16</xdr:row>
      <xdr:rowOff>111760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16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68580</xdr:rowOff>
    </xdr:from>
    <xdr:to>
      <xdr:col>78</xdr:col>
      <xdr:colOff>120650</xdr:colOff>
      <xdr:row>16</xdr:row>
      <xdr:rowOff>170180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60960</xdr:rowOff>
    </xdr:from>
    <xdr:to>
      <xdr:col>69</xdr:col>
      <xdr:colOff>142875</xdr:colOff>
      <xdr:row>16</xdr:row>
      <xdr:rowOff>162560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134637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ea"/>
              <a:ea typeface="+mn-ea"/>
              <a:cs typeface="+mn-cs"/>
            </a:rPr>
            <a:t>前年度比</a:t>
          </a:r>
          <a:r>
            <a:rPr kumimoji="1" lang="en-US" altLang="ja-JP" sz="1100">
              <a:solidFill>
                <a:sysClr val="windowText" lastClr="000000"/>
              </a:solidFill>
              <a:effectLst/>
              <a:latin typeface="+mn-ea"/>
              <a:ea typeface="+mn-ea"/>
              <a:cs typeface="+mn-cs"/>
            </a:rPr>
            <a:t>0.9</a:t>
          </a:r>
          <a:r>
            <a:rPr kumimoji="1" lang="ja-JP" altLang="ja-JP" sz="1100">
              <a:solidFill>
                <a:sysClr val="windowText" lastClr="000000"/>
              </a:solidFill>
              <a:effectLst/>
              <a:latin typeface="+mn-ea"/>
              <a:ea typeface="+mn-ea"/>
              <a:cs typeface="+mn-cs"/>
            </a:rPr>
            <a:t>ポイント</a:t>
          </a:r>
          <a:r>
            <a:rPr kumimoji="1" lang="ja-JP" altLang="en-US" sz="1100">
              <a:solidFill>
                <a:sysClr val="windowText" lastClr="000000"/>
              </a:solidFill>
              <a:effectLst/>
              <a:latin typeface="+mn-ea"/>
              <a:ea typeface="+mn-ea"/>
              <a:cs typeface="+mn-cs"/>
            </a:rPr>
            <a:t>増</a:t>
          </a:r>
          <a:r>
            <a:rPr kumimoji="1" lang="ja-JP" altLang="ja-JP" sz="1100">
              <a:solidFill>
                <a:sysClr val="windowText" lastClr="000000"/>
              </a:solidFill>
              <a:effectLst/>
              <a:latin typeface="+mn-ea"/>
              <a:ea typeface="+mn-ea"/>
              <a:cs typeface="+mn-cs"/>
            </a:rPr>
            <a:t>とな</a:t>
          </a:r>
          <a:r>
            <a:rPr kumimoji="1" lang="ja-JP" altLang="en-US" sz="1100">
              <a:solidFill>
                <a:sysClr val="windowText" lastClr="000000"/>
              </a:solidFill>
              <a:effectLst/>
              <a:latin typeface="+mn-ea"/>
              <a:ea typeface="+mn-ea"/>
              <a:cs typeface="+mn-cs"/>
            </a:rPr>
            <a:t>ったが、</a:t>
          </a:r>
          <a:r>
            <a:rPr kumimoji="1" lang="ja-JP" altLang="ja-JP" sz="1100">
              <a:solidFill>
                <a:sysClr val="windowText" lastClr="000000"/>
              </a:solidFill>
              <a:effectLst/>
              <a:latin typeface="+mn-ea"/>
              <a:ea typeface="+mn-ea"/>
              <a:cs typeface="+mn-cs"/>
            </a:rPr>
            <a:t>類似団体</a:t>
          </a:r>
          <a:r>
            <a:rPr kumimoji="1" lang="ja-JP" altLang="en-US" sz="1100">
              <a:solidFill>
                <a:sysClr val="windowText" lastClr="000000"/>
              </a:solidFill>
              <a:effectLst/>
              <a:latin typeface="+mn-ea"/>
              <a:ea typeface="+mn-ea"/>
              <a:cs typeface="+mn-cs"/>
            </a:rPr>
            <a:t>平均</a:t>
          </a:r>
          <a:r>
            <a:rPr kumimoji="1" lang="ja-JP" altLang="ja-JP" sz="1100">
              <a:solidFill>
                <a:sysClr val="windowText" lastClr="000000"/>
              </a:solidFill>
              <a:effectLst/>
              <a:latin typeface="+mn-ea"/>
              <a:ea typeface="+mn-ea"/>
              <a:cs typeface="+mn-cs"/>
            </a:rPr>
            <a:t>、全国</a:t>
          </a:r>
          <a:r>
            <a:rPr kumimoji="1" lang="ja-JP" altLang="en-US" sz="1100">
              <a:solidFill>
                <a:sysClr val="windowText" lastClr="000000"/>
              </a:solidFill>
              <a:effectLst/>
              <a:latin typeface="+mn-ea"/>
              <a:ea typeface="+mn-ea"/>
              <a:cs typeface="+mn-cs"/>
            </a:rPr>
            <a:t>平均</a:t>
          </a:r>
          <a:r>
            <a:rPr kumimoji="1" lang="ja-JP" altLang="ja-JP" sz="1100">
              <a:solidFill>
                <a:sysClr val="windowText" lastClr="000000"/>
              </a:solidFill>
              <a:effectLst/>
              <a:latin typeface="+mn-ea"/>
              <a:ea typeface="+mn-ea"/>
              <a:cs typeface="+mn-cs"/>
            </a:rPr>
            <a:t>を下回って</a:t>
          </a:r>
          <a:r>
            <a:rPr kumimoji="1" lang="ja-JP" altLang="en-US" sz="1100">
              <a:solidFill>
                <a:sysClr val="windowText" lastClr="000000"/>
              </a:solidFill>
              <a:effectLst/>
              <a:latin typeface="+mn-ea"/>
              <a:ea typeface="+mn-ea"/>
              <a:cs typeface="+mn-cs"/>
            </a:rPr>
            <a:t>いる</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主な要因は、子ども医療費助成事業の拡充（</a:t>
          </a:r>
          <a:r>
            <a:rPr kumimoji="1" lang="en-US" altLang="ja-JP" sz="1100">
              <a:solidFill>
                <a:sysClr val="windowText" lastClr="000000"/>
              </a:solidFill>
              <a:effectLst/>
              <a:latin typeface="+mn-ea"/>
              <a:ea typeface="+mn-ea"/>
              <a:cs typeface="+mn-cs"/>
            </a:rPr>
            <a:t>R2.10</a:t>
          </a:r>
          <a:r>
            <a:rPr kumimoji="1" lang="ja-JP" altLang="en-US" sz="1100">
              <a:solidFill>
                <a:sysClr val="windowText" lastClr="000000"/>
              </a:solidFill>
              <a:effectLst/>
              <a:latin typeface="+mn-ea"/>
              <a:ea typeface="+mn-ea"/>
              <a:cs typeface="+mn-cs"/>
            </a:rPr>
            <a:t>から対象者を高３までに拡大）やコロナ禍における外出控えの緩和による利用者の増加により障害福祉サービスの増、その他、公定価格の見直しや施設型給付等支給事業が増となったことによるものである。</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今後も</a:t>
          </a:r>
          <a:r>
            <a:rPr kumimoji="1" lang="ja-JP" altLang="ja-JP" sz="1100">
              <a:solidFill>
                <a:sysClr val="windowText" lastClr="000000"/>
              </a:solidFill>
              <a:effectLst/>
              <a:latin typeface="+mn-ea"/>
              <a:ea typeface="+mn-ea"/>
              <a:cs typeface="+mn-cs"/>
            </a:rPr>
            <a:t>国の制度改正等により増加傾向が見込まれることから、市制度の見直しを含め効果的な給付等を行い、扶助費全体の抑制に努める。</a:t>
          </a:r>
          <a:endParaRPr lang="ja-JP" altLang="ja-JP" sz="1100">
            <a:solidFill>
              <a:sysClr val="windowText" lastClr="000000"/>
            </a:solidFill>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17957"/>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37193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179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56</xdr:row>
      <xdr:rowOff>110672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466943"/>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56</xdr:row>
      <xdr:rowOff>110672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124043"/>
          <a:ext cx="8890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100892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157843</xdr:rowOff>
    </xdr:from>
    <xdr:to>
      <xdr:col>15</xdr:col>
      <xdr:colOff>149225</xdr:colOff>
      <xdr:row>55</xdr:row>
      <xdr:rowOff>87993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98170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その他の経常経費の状況は、</a:t>
          </a:r>
          <a:r>
            <a:rPr kumimoji="1" lang="ja-JP" altLang="ja-JP" sz="1100">
              <a:solidFill>
                <a:sysClr val="windowText" lastClr="000000"/>
              </a:solidFill>
              <a:effectLst/>
              <a:latin typeface="+mn-lt"/>
              <a:ea typeface="+mn-ea"/>
              <a:cs typeface="+mn-cs"/>
            </a:rPr>
            <a:t>類似団体平均、全国平均、福井県平均をいずれも下回って</a:t>
          </a:r>
          <a:r>
            <a:rPr kumimoji="1" lang="ja-JP" altLang="en-US" sz="1100">
              <a:solidFill>
                <a:sysClr val="windowText" lastClr="000000"/>
              </a:solidFill>
              <a:effectLst/>
              <a:latin typeface="+mn-lt"/>
              <a:ea typeface="+mn-ea"/>
              <a:cs typeface="+mn-cs"/>
            </a:rPr>
            <a:t>おり、</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ポイント減の</a:t>
          </a:r>
          <a:r>
            <a:rPr kumimoji="1" lang="en-US" altLang="ja-JP" sz="1100">
              <a:solidFill>
                <a:sysClr val="windowText" lastClr="000000"/>
              </a:solidFill>
              <a:effectLst/>
              <a:latin typeface="+mn-lt"/>
              <a:ea typeface="+mn-ea"/>
              <a:cs typeface="+mn-cs"/>
            </a:rPr>
            <a:t>10.4</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今後も、長期的視点に立った施策を推進し、歳出抑制に努める。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58965</xdr:rowOff>
    </xdr:from>
    <xdr:to>
      <xdr:col>82</xdr:col>
      <xdr:colOff>107950</xdr:colOff>
      <xdr:row>57</xdr:row>
      <xdr:rowOff>113393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316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113393</xdr:rowOff>
    </xdr:from>
    <xdr:to>
      <xdr:col>78</xdr:col>
      <xdr:colOff>69850</xdr:colOff>
      <xdr:row>60</xdr:row>
      <xdr:rowOff>110672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86043"/>
          <a:ext cx="889000" cy="5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151493</xdr:rowOff>
    </xdr:from>
    <xdr:to>
      <xdr:col>73</xdr:col>
      <xdr:colOff>180975</xdr:colOff>
      <xdr:row>60</xdr:row>
      <xdr:rowOff>110672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670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116115</xdr:rowOff>
    </xdr:from>
    <xdr:to>
      <xdr:col>69</xdr:col>
      <xdr:colOff>92075</xdr:colOff>
      <xdr:row>59</xdr:row>
      <xdr:rowOff>151493</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0602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24692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62593</xdr:rowOff>
    </xdr:from>
    <xdr:to>
      <xdr:col>78</xdr:col>
      <xdr:colOff>120650</xdr:colOff>
      <xdr:row>57</xdr:row>
      <xdr:rowOff>164193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2920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0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59872</xdr:rowOff>
    </xdr:from>
    <xdr:to>
      <xdr:col>74</xdr:col>
      <xdr:colOff>31750</xdr:colOff>
      <xdr:row>60</xdr:row>
      <xdr:rowOff>161472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146249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100693</xdr:rowOff>
    </xdr:from>
    <xdr:to>
      <xdr:col>69</xdr:col>
      <xdr:colOff>142875</xdr:colOff>
      <xdr:row>60</xdr:row>
      <xdr:rowOff>30843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5642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年度においては、</a:t>
          </a:r>
          <a:r>
            <a:rPr kumimoji="1" lang="ja-JP" altLang="en-US" sz="1100">
              <a:solidFill>
                <a:sysClr val="windowText" lastClr="000000"/>
              </a:solidFill>
              <a:effectLst/>
              <a:latin typeface="+mn-lt"/>
              <a:ea typeface="+mn-ea"/>
              <a:cs typeface="+mn-cs"/>
            </a:rPr>
            <a:t>前年度に引き続き</a:t>
          </a:r>
          <a:r>
            <a:rPr kumimoji="1" lang="ja-JP" altLang="ja-JP" sz="1100">
              <a:solidFill>
                <a:sysClr val="windowText" lastClr="000000"/>
              </a:solidFill>
              <a:effectLst/>
              <a:latin typeface="+mn-lt"/>
              <a:ea typeface="+mn-ea"/>
              <a:cs typeface="+mn-cs"/>
            </a:rPr>
            <a:t>新型コロナウイルス感染症対策として各種支援を実施し</a:t>
          </a:r>
          <a:r>
            <a:rPr kumimoji="1" lang="ja-JP" altLang="en-US" sz="1100">
              <a:solidFill>
                <a:sysClr val="windowText" lastClr="000000"/>
              </a:solidFill>
              <a:effectLst/>
              <a:latin typeface="+mn-lt"/>
              <a:ea typeface="+mn-ea"/>
              <a:cs typeface="+mn-cs"/>
            </a:rPr>
            <a:t>たため全体で</a:t>
          </a:r>
          <a:r>
            <a:rPr kumimoji="1" lang="en-US" altLang="ja-JP" sz="1100">
              <a:solidFill>
                <a:sysClr val="windowText" lastClr="000000"/>
              </a:solidFill>
              <a:effectLst/>
              <a:latin typeface="+mn-lt"/>
              <a:ea typeface="+mn-ea"/>
              <a:cs typeface="+mn-cs"/>
            </a:rPr>
            <a:t>97,945</a:t>
          </a:r>
          <a:r>
            <a:rPr kumimoji="1" lang="ja-JP" altLang="en-US" sz="1100">
              <a:solidFill>
                <a:sysClr val="windowText" lastClr="000000"/>
              </a:solidFill>
              <a:effectLst/>
              <a:latin typeface="+mn-lt"/>
              <a:ea typeface="+mn-ea"/>
              <a:cs typeface="+mn-cs"/>
            </a:rPr>
            <a:t>千円増加したが</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税収等の増加により分母も増大したことから、</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19.0</a:t>
          </a:r>
          <a:r>
            <a:rPr kumimoji="1" lang="ja-JP" altLang="ja-JP" sz="1100">
              <a:solidFill>
                <a:sysClr val="windowText" lastClr="000000"/>
              </a:solidFill>
              <a:effectLst/>
              <a:latin typeface="+mn-lt"/>
              <a:ea typeface="+mn-ea"/>
              <a:cs typeface="+mn-cs"/>
            </a:rPr>
            <a:t>％となった。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しかしながら、一部事務組合の分担金などの影響により</a:t>
          </a:r>
          <a:r>
            <a:rPr kumimoji="1" lang="ja-JP" altLang="ja-JP" sz="1100">
              <a:solidFill>
                <a:sysClr val="windowText" lastClr="000000"/>
              </a:solidFill>
              <a:effectLst/>
              <a:latin typeface="+mn-lt"/>
              <a:ea typeface="+mn-ea"/>
              <a:cs typeface="+mn-cs"/>
            </a:rPr>
            <a:t>以前から、類似団体</a:t>
          </a:r>
          <a:r>
            <a:rPr kumimoji="1" lang="ja-JP" altLang="en-US" sz="1100">
              <a:solidFill>
                <a:sysClr val="windowText" lastClr="000000"/>
              </a:solidFill>
              <a:effectLst/>
              <a:latin typeface="+mn-lt"/>
              <a:ea typeface="+mn-ea"/>
              <a:cs typeface="+mn-cs"/>
            </a:rPr>
            <a:t>平均</a:t>
          </a:r>
          <a:r>
            <a:rPr kumimoji="1" lang="ja-JP" altLang="ja-JP" sz="1100">
              <a:solidFill>
                <a:sysClr val="windowText" lastClr="000000"/>
              </a:solidFill>
              <a:effectLst/>
              <a:latin typeface="+mn-lt"/>
              <a:ea typeface="+mn-ea"/>
              <a:cs typeface="+mn-cs"/>
            </a:rPr>
            <a:t>、全国平均、福井県平均のいずれも上回っており、補助費等の割合が相対的に高いことから、長期的視点に立ち効果的な施策を推進し抑制等に努める。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113284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5963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38</xdr:row>
      <xdr:rowOff>113284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42721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83566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3814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38</xdr:row>
      <xdr:rowOff>12700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3814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62484</xdr:rowOff>
    </xdr:from>
    <xdr:to>
      <xdr:col>78</xdr:col>
      <xdr:colOff>120650</xdr:colOff>
      <xdr:row>38</xdr:row>
      <xdr:rowOff>164084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148861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ea"/>
              <a:ea typeface="+mn-ea"/>
              <a:cs typeface="+mn-cs"/>
            </a:rPr>
            <a:t>普通債発行額の抑制や交付税措置のある有利な起債の活用を図りつつ、金利の見直し等縮減を実施し、昨年度比</a:t>
          </a:r>
          <a:r>
            <a:rPr kumimoji="1" lang="en-US" altLang="ja-JP" sz="1100">
              <a:solidFill>
                <a:sysClr val="windowText" lastClr="000000"/>
              </a:solidFill>
              <a:effectLst/>
              <a:latin typeface="+mn-ea"/>
              <a:ea typeface="+mn-ea"/>
              <a:cs typeface="+mn-cs"/>
            </a:rPr>
            <a:t>0.3</a:t>
          </a:r>
          <a:r>
            <a:rPr kumimoji="1" lang="ja-JP" altLang="ja-JP" sz="1100">
              <a:solidFill>
                <a:sysClr val="windowText" lastClr="000000"/>
              </a:solidFill>
              <a:effectLst/>
              <a:latin typeface="+mn-ea"/>
              <a:ea typeface="+mn-ea"/>
              <a:cs typeface="+mn-cs"/>
            </a:rPr>
            <a:t>ポイント減の</a:t>
          </a:r>
          <a:r>
            <a:rPr kumimoji="1" lang="en-US" altLang="ja-JP" sz="1100">
              <a:solidFill>
                <a:sysClr val="windowText" lastClr="000000"/>
              </a:solidFill>
              <a:effectLst/>
              <a:latin typeface="+mn-ea"/>
              <a:ea typeface="+mn-ea"/>
              <a:cs typeface="+mn-cs"/>
            </a:rPr>
            <a:t>18.6</a:t>
          </a:r>
          <a:r>
            <a:rPr kumimoji="1" lang="ja-JP" altLang="ja-JP" sz="1100">
              <a:solidFill>
                <a:sysClr val="windowText" lastClr="000000"/>
              </a:solidFill>
              <a:effectLst/>
              <a:latin typeface="+mn-ea"/>
              <a:ea typeface="+mn-ea"/>
              <a:cs typeface="+mn-cs"/>
            </a:rPr>
            <a:t>％となった。</a:t>
          </a:r>
          <a:endParaRPr lang="ja-JP" altLang="ja-JP" sz="1400">
            <a:solidFill>
              <a:sysClr val="windowText" lastClr="000000"/>
            </a:solidFill>
            <a:effectLst/>
            <a:latin typeface="+mn-ea"/>
            <a:ea typeface="+mn-ea"/>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これまで、半世紀に一度のまちづくり推進に伴い</a:t>
          </a:r>
          <a:r>
            <a:rPr kumimoji="1" lang="ja-JP" altLang="en-US" sz="1100">
              <a:solidFill>
                <a:sysClr val="windowText" lastClr="000000"/>
              </a:solidFill>
              <a:effectLst/>
              <a:latin typeface="+mn-lt"/>
              <a:ea typeface="+mn-ea"/>
              <a:cs typeface="+mn-cs"/>
            </a:rPr>
            <a:t>市</a:t>
          </a:r>
          <a:r>
            <a:rPr kumimoji="1" lang="ja-JP" altLang="ja-JP" sz="1100">
              <a:solidFill>
                <a:sysClr val="windowText" lastClr="000000"/>
              </a:solidFill>
              <a:effectLst/>
              <a:latin typeface="+mn-lt"/>
              <a:ea typeface="+mn-ea"/>
              <a:cs typeface="+mn-cs"/>
            </a:rPr>
            <a:t>債発行額が増加してきたこともあり、</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年度まで</a:t>
          </a:r>
          <a:r>
            <a:rPr kumimoji="1" lang="ja-JP" altLang="ja-JP" sz="1100">
              <a:solidFill>
                <a:sysClr val="windowText" lastClr="000000"/>
              </a:solidFill>
              <a:effectLst/>
              <a:latin typeface="+mn-lt"/>
              <a:ea typeface="+mn-ea"/>
              <a:cs typeface="+mn-cs"/>
            </a:rPr>
            <a:t>公債費は増加傾向が続くことから、引き続き、公債費の増に注視しつつ、財政基盤の強化を図るため、起債の抑制に努める。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62992</xdr:rowOff>
    </xdr:from>
    <xdr:to>
      <xdr:col>24</xdr:col>
      <xdr:colOff>25400</xdr:colOff>
      <xdr:row>78</xdr:row>
      <xdr:rowOff>76708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4360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76708</xdr:rowOff>
    </xdr:from>
    <xdr:to>
      <xdr:col>19</xdr:col>
      <xdr:colOff>187325</xdr:colOff>
      <xdr:row>78</xdr:row>
      <xdr:rowOff>85852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449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62992</xdr:rowOff>
    </xdr:from>
    <xdr:to>
      <xdr:col>15</xdr:col>
      <xdr:colOff>98425</xdr:colOff>
      <xdr:row>78</xdr:row>
      <xdr:rowOff>85852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436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62992</xdr:rowOff>
    </xdr:from>
    <xdr:to>
      <xdr:col>11</xdr:col>
      <xdr:colOff>9525</xdr:colOff>
      <xdr:row>78</xdr:row>
      <xdr:rowOff>122428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4360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155719</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25908</xdr:rowOff>
    </xdr:from>
    <xdr:to>
      <xdr:col>20</xdr:col>
      <xdr:colOff>38100</xdr:colOff>
      <xdr:row>78</xdr:row>
      <xdr:rowOff>127508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112285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35052</xdr:rowOff>
    </xdr:from>
    <xdr:to>
      <xdr:col>15</xdr:col>
      <xdr:colOff>149225</xdr:colOff>
      <xdr:row>78</xdr:row>
      <xdr:rowOff>136652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121429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xdr:rowOff>
    </xdr:from>
    <xdr:to>
      <xdr:col>11</xdr:col>
      <xdr:colOff>60325</xdr:colOff>
      <xdr:row>78</xdr:row>
      <xdr:rowOff>113792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98569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71628</xdr:rowOff>
    </xdr:from>
    <xdr:to>
      <xdr:col>6</xdr:col>
      <xdr:colOff>171450</xdr:colOff>
      <xdr:row>79</xdr:row>
      <xdr:rowOff>1778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158005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公債費以外の経常経費の状況は、類似団体平均、全国平均、福井県平均をいずれも下回って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、今後も引き続き行財政構造改革プログラムに基づく事務事業の見直しや効率化を推進し、経常的経費の削減に努める。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76</xdr:row>
      <xdr:rowOff>117856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069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76</xdr:row>
      <xdr:rowOff>145287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1480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145287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056615"/>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76</xdr:row>
      <xdr:rowOff>26415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98803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42435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7383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34815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福井県越前市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19901</xdr:rowOff>
    </xdr:from>
    <xdr:to>
      <xdr:col>29</xdr:col>
      <xdr:colOff>127000</xdr:colOff>
      <xdr:row>16</xdr:row>
      <xdr:rowOff>123018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10726"/>
          <a:ext cx="647700" cy="103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4678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5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123018</xdr:rowOff>
    </xdr:from>
    <xdr:to>
      <xdr:col>26</xdr:col>
      <xdr:colOff>50800</xdr:colOff>
      <xdr:row>16</xdr:row>
      <xdr:rowOff>138220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13843"/>
          <a:ext cx="6985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138220</xdr:rowOff>
    </xdr:from>
    <xdr:to>
      <xdr:col>22</xdr:col>
      <xdr:colOff>114300</xdr:colOff>
      <xdr:row>16</xdr:row>
      <xdr:rowOff>166605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29045"/>
          <a:ext cx="698500" cy="28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166605</xdr:rowOff>
    </xdr:from>
    <xdr:to>
      <xdr:col>18</xdr:col>
      <xdr:colOff>177800</xdr:colOff>
      <xdr:row>17</xdr:row>
      <xdr:rowOff>7290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57430"/>
          <a:ext cx="698500" cy="12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140551</xdr:rowOff>
    </xdr:from>
    <xdr:to>
      <xdr:col>29</xdr:col>
      <xdr:colOff>177800</xdr:colOff>
      <xdr:row>16</xdr:row>
      <xdr:rowOff>70701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59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157078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0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72218</xdr:rowOff>
    </xdr:from>
    <xdr:to>
      <xdr:col>26</xdr:col>
      <xdr:colOff>101600</xdr:colOff>
      <xdr:row>17</xdr:row>
      <xdr:rowOff>2368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63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158595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4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87420</xdr:rowOff>
    </xdr:from>
    <xdr:to>
      <xdr:col>22</xdr:col>
      <xdr:colOff>165100</xdr:colOff>
      <xdr:row>17</xdr:row>
      <xdr:rowOff>17570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78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2347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115805</xdr:rowOff>
    </xdr:from>
    <xdr:to>
      <xdr:col>19</xdr:col>
      <xdr:colOff>38100</xdr:colOff>
      <xdr:row>17</xdr:row>
      <xdr:rowOff>45955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06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30732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127940</xdr:rowOff>
    </xdr:from>
    <xdr:to>
      <xdr:col>15</xdr:col>
      <xdr:colOff>101600</xdr:colOff>
      <xdr:row>17</xdr:row>
      <xdr:rowOff>58090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18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42867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0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166471</xdr:rowOff>
    </xdr:from>
    <xdr:to>
      <xdr:col>29</xdr:col>
      <xdr:colOff>127000</xdr:colOff>
      <xdr:row>35</xdr:row>
      <xdr:rowOff>176492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76821"/>
          <a:ext cx="647700" cy="10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70650</xdr:rowOff>
    </xdr:from>
    <xdr:to>
      <xdr:col>26</xdr:col>
      <xdr:colOff>50800</xdr:colOff>
      <xdr:row>35</xdr:row>
      <xdr:rowOff>176492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681000"/>
          <a:ext cx="698500" cy="105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57734</xdr:rowOff>
    </xdr:from>
    <xdr:to>
      <xdr:col>22</xdr:col>
      <xdr:colOff>114300</xdr:colOff>
      <xdr:row>35</xdr:row>
      <xdr:rowOff>70650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668084"/>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57734</xdr:rowOff>
    </xdr:from>
    <xdr:to>
      <xdr:col>18</xdr:col>
      <xdr:colOff>177800</xdr:colOff>
      <xdr:row>35</xdr:row>
      <xdr:rowOff>99873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668084"/>
          <a:ext cx="698500" cy="42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115671</xdr:rowOff>
    </xdr:from>
    <xdr:to>
      <xdr:col>29</xdr:col>
      <xdr:colOff>177800</xdr:colOff>
      <xdr:row>35</xdr:row>
      <xdr:rowOff>217271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26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303648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71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125692</xdr:rowOff>
    </xdr:from>
    <xdr:to>
      <xdr:col>26</xdr:col>
      <xdr:colOff>101600</xdr:colOff>
      <xdr:row>35</xdr:row>
      <xdr:rowOff>227292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36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237469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0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19850</xdr:rowOff>
    </xdr:from>
    <xdr:to>
      <xdr:col>22</xdr:col>
      <xdr:colOff>165100</xdr:colOff>
      <xdr:row>35</xdr:row>
      <xdr:rowOff>121450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30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131627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6934</xdr:rowOff>
    </xdr:from>
    <xdr:to>
      <xdr:col>19</xdr:col>
      <xdr:colOff>38100</xdr:colOff>
      <xdr:row>35</xdr:row>
      <xdr:rowOff>108534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17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118711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8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49073</xdr:rowOff>
    </xdr:from>
    <xdr:to>
      <xdr:col>15</xdr:col>
      <xdr:colOff>101600</xdr:colOff>
      <xdr:row>35</xdr:row>
      <xdr:rowOff>150673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59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160850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81,968
76,842
230.70
41,698,275
40,532,983
985,126
21,090,751
46,195,041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124593</xdr:rowOff>
    </xdr:from>
    <xdr:to>
      <xdr:col>24</xdr:col>
      <xdr:colOff>63500</xdr:colOff>
      <xdr:row>36</xdr:row>
      <xdr:rowOff>149320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96793"/>
          <a:ext cx="8382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149320</xdr:rowOff>
    </xdr:from>
    <xdr:to>
      <xdr:col>19</xdr:col>
      <xdr:colOff>177800</xdr:colOff>
      <xdr:row>37</xdr:row>
      <xdr:rowOff>109429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1520"/>
          <a:ext cx="889000" cy="1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109429</xdr:rowOff>
    </xdr:from>
    <xdr:to>
      <xdr:col>15</xdr:col>
      <xdr:colOff>50800</xdr:colOff>
      <xdr:row>37</xdr:row>
      <xdr:rowOff>122936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53079"/>
          <a:ext cx="889000" cy="1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89998</xdr:rowOff>
    </xdr:from>
    <xdr:to>
      <xdr:col>10</xdr:col>
      <xdr:colOff>114300</xdr:colOff>
      <xdr:row>37</xdr:row>
      <xdr:rowOff>122936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33648"/>
          <a:ext cx="889000" cy="3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73793</xdr:rowOff>
    </xdr:from>
    <xdr:to>
      <xdr:col>24</xdr:col>
      <xdr:colOff>114300</xdr:colOff>
      <xdr:row>37</xdr:row>
      <xdr:rowOff>3943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52220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98520</xdr:rowOff>
    </xdr:from>
    <xdr:to>
      <xdr:col>20</xdr:col>
      <xdr:colOff>38100</xdr:colOff>
      <xdr:row>37</xdr:row>
      <xdr:rowOff>28670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19797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6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58629</xdr:rowOff>
    </xdr:from>
    <xdr:to>
      <xdr:col>15</xdr:col>
      <xdr:colOff>101600</xdr:colOff>
      <xdr:row>37</xdr:row>
      <xdr:rowOff>160229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0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151357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9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72136</xdr:rowOff>
    </xdr:from>
    <xdr:to>
      <xdr:col>10</xdr:col>
      <xdr:colOff>165100</xdr:colOff>
      <xdr:row>38</xdr:row>
      <xdr:rowOff>2286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164863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39198</xdr:rowOff>
    </xdr:from>
    <xdr:to>
      <xdr:col>6</xdr:col>
      <xdr:colOff>38100</xdr:colOff>
      <xdr:row>37</xdr:row>
      <xdr:rowOff>140798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131925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159779</xdr:rowOff>
    </xdr:from>
    <xdr:to>
      <xdr:col>24</xdr:col>
      <xdr:colOff>63500</xdr:colOff>
      <xdr:row>57</xdr:row>
      <xdr:rowOff>47854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60979"/>
          <a:ext cx="838200" cy="5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20269</xdr:rowOff>
    </xdr:from>
    <xdr:to>
      <xdr:col>19</xdr:col>
      <xdr:colOff>177800</xdr:colOff>
      <xdr:row>57</xdr:row>
      <xdr:rowOff>47854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92919"/>
          <a:ext cx="889000" cy="2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20269</xdr:rowOff>
    </xdr:from>
    <xdr:to>
      <xdr:col>15</xdr:col>
      <xdr:colOff>50800</xdr:colOff>
      <xdr:row>57</xdr:row>
      <xdr:rowOff>89929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92919"/>
          <a:ext cx="889000" cy="6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89929</xdr:rowOff>
    </xdr:from>
    <xdr:to>
      <xdr:col>10</xdr:col>
      <xdr:colOff>114300</xdr:colOff>
      <xdr:row>57</xdr:row>
      <xdr:rowOff>102832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62579"/>
          <a:ext cx="8890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108979</xdr:rowOff>
    </xdr:from>
    <xdr:to>
      <xdr:col>24</xdr:col>
      <xdr:colOff>114300</xdr:colOff>
      <xdr:row>57</xdr:row>
      <xdr:rowOff>39129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1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87406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168504</xdr:rowOff>
    </xdr:from>
    <xdr:to>
      <xdr:col>20</xdr:col>
      <xdr:colOff>38100</xdr:colOff>
      <xdr:row>57</xdr:row>
      <xdr:rowOff>98654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89781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6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140919</xdr:rowOff>
    </xdr:from>
    <xdr:to>
      <xdr:col>15</xdr:col>
      <xdr:colOff>101600</xdr:colOff>
      <xdr:row>57</xdr:row>
      <xdr:rowOff>71069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62196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39129</xdr:rowOff>
    </xdr:from>
    <xdr:to>
      <xdr:col>10</xdr:col>
      <xdr:colOff>165100</xdr:colOff>
      <xdr:row>57</xdr:row>
      <xdr:rowOff>140729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1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131856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0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52032</xdr:rowOff>
    </xdr:from>
    <xdr:to>
      <xdr:col>6</xdr:col>
      <xdr:colOff>38100</xdr:colOff>
      <xdr:row>57</xdr:row>
      <xdr:rowOff>153632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144759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1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170790</xdr:rowOff>
    </xdr:from>
    <xdr:to>
      <xdr:col>24</xdr:col>
      <xdr:colOff>63500</xdr:colOff>
      <xdr:row>78</xdr:row>
      <xdr:rowOff>19799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72440"/>
          <a:ext cx="8382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19799</xdr:rowOff>
    </xdr:from>
    <xdr:to>
      <xdr:col>19</xdr:col>
      <xdr:colOff>177800</xdr:colOff>
      <xdr:row>78</xdr:row>
      <xdr:rowOff>148425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92899"/>
          <a:ext cx="889000" cy="1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71938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147740</xdr:rowOff>
    </xdr:from>
    <xdr:to>
      <xdr:col>15</xdr:col>
      <xdr:colOff>50800</xdr:colOff>
      <xdr:row>78</xdr:row>
      <xdr:rowOff>148425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520840"/>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11418</xdr:rowOff>
    </xdr:from>
    <xdr:to>
      <xdr:col>10</xdr:col>
      <xdr:colOff>114300</xdr:colOff>
      <xdr:row>78</xdr:row>
      <xdr:rowOff>147740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13068"/>
          <a:ext cx="889000" cy="30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69651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119990</xdr:rowOff>
    </xdr:from>
    <xdr:to>
      <xdr:col>24</xdr:col>
      <xdr:colOff>114300</xdr:colOff>
      <xdr:row>78</xdr:row>
      <xdr:rowOff>50140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98417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0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140449</xdr:rowOff>
    </xdr:from>
    <xdr:to>
      <xdr:col>20</xdr:col>
      <xdr:colOff>38100</xdr:colOff>
      <xdr:row>78</xdr:row>
      <xdr:rowOff>70599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87126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1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97625</xdr:rowOff>
    </xdr:from>
    <xdr:to>
      <xdr:col>15</xdr:col>
      <xdr:colOff>101600</xdr:colOff>
      <xdr:row>79</xdr:row>
      <xdr:rowOff>27775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7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18902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6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96940</xdr:rowOff>
    </xdr:from>
    <xdr:to>
      <xdr:col>10</xdr:col>
      <xdr:colOff>165100</xdr:colOff>
      <xdr:row>79</xdr:row>
      <xdr:rowOff>27090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18217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132068</xdr:rowOff>
    </xdr:from>
    <xdr:to>
      <xdr:col>6</xdr:col>
      <xdr:colOff>38100</xdr:colOff>
      <xdr:row>77</xdr:row>
      <xdr:rowOff>62218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78744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93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153760</xdr:rowOff>
    </xdr:from>
    <xdr:to>
      <xdr:col>24</xdr:col>
      <xdr:colOff>62865</xdr:colOff>
      <xdr:row>98</xdr:row>
      <xdr:rowOff>3769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84260"/>
          <a:ext cx="1270" cy="122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3769</xdr:rowOff>
    </xdr:from>
    <xdr:to>
      <xdr:col>24</xdr:col>
      <xdr:colOff>152400</xdr:colOff>
      <xdr:row>98</xdr:row>
      <xdr:rowOff>3769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05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100437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153760</xdr:rowOff>
    </xdr:from>
    <xdr:to>
      <xdr:col>24</xdr:col>
      <xdr:colOff>152400</xdr:colOff>
      <xdr:row>90</xdr:row>
      <xdr:rowOff>153760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8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161903</xdr:rowOff>
    </xdr:from>
    <xdr:to>
      <xdr:col>24</xdr:col>
      <xdr:colOff>63500</xdr:colOff>
      <xdr:row>97</xdr:row>
      <xdr:rowOff>46217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49653"/>
          <a:ext cx="838200" cy="2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66657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8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43780</xdr:rowOff>
    </xdr:from>
    <xdr:to>
      <xdr:col>24</xdr:col>
      <xdr:colOff>114300</xdr:colOff>
      <xdr:row>95</xdr:row>
      <xdr:rowOff>145380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3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46217</xdr:rowOff>
    </xdr:from>
    <xdr:to>
      <xdr:col>19</xdr:col>
      <xdr:colOff>177800</xdr:colOff>
      <xdr:row>97</xdr:row>
      <xdr:rowOff>128713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76867"/>
          <a:ext cx="889000" cy="8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38351</xdr:rowOff>
    </xdr:from>
    <xdr:to>
      <xdr:col>20</xdr:col>
      <xdr:colOff>38100</xdr:colOff>
      <xdr:row>97</xdr:row>
      <xdr:rowOff>139951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131078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128713</xdr:rowOff>
    </xdr:from>
    <xdr:to>
      <xdr:col>15</xdr:col>
      <xdr:colOff>50800</xdr:colOff>
      <xdr:row>97</xdr:row>
      <xdr:rowOff>157502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59363"/>
          <a:ext cx="889000" cy="2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88599</xdr:rowOff>
    </xdr:from>
    <xdr:to>
      <xdr:col>15</xdr:col>
      <xdr:colOff>101600</xdr:colOff>
      <xdr:row>98</xdr:row>
      <xdr:rowOff>18749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1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81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157502</xdr:rowOff>
    </xdr:from>
    <xdr:to>
      <xdr:col>10</xdr:col>
      <xdr:colOff>114300</xdr:colOff>
      <xdr:row>98</xdr:row>
      <xdr:rowOff>123555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88152"/>
          <a:ext cx="889000" cy="13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144278</xdr:rowOff>
    </xdr:from>
    <xdr:to>
      <xdr:col>10</xdr:col>
      <xdr:colOff>165100</xdr:colOff>
      <xdr:row>98</xdr:row>
      <xdr:rowOff>74428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65555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6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147965</xdr:rowOff>
    </xdr:from>
    <xdr:to>
      <xdr:col>6</xdr:col>
      <xdr:colOff>38100</xdr:colOff>
      <xdr:row>98</xdr:row>
      <xdr:rowOff>78115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7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94642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111103</xdr:rowOff>
    </xdr:from>
    <xdr:to>
      <xdr:col>24</xdr:col>
      <xdr:colOff>114300</xdr:colOff>
      <xdr:row>96</xdr:row>
      <xdr:rowOff>41253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89530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7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166867</xdr:rowOff>
    </xdr:from>
    <xdr:to>
      <xdr:col>20</xdr:col>
      <xdr:colOff>38100</xdr:colOff>
      <xdr:row>97</xdr:row>
      <xdr:rowOff>97017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2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113544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4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77913</xdr:rowOff>
    </xdr:from>
    <xdr:to>
      <xdr:col>15</xdr:col>
      <xdr:colOff>101600</xdr:colOff>
      <xdr:row>98</xdr:row>
      <xdr:rowOff>8063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24590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48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106702</xdr:rowOff>
    </xdr:from>
    <xdr:to>
      <xdr:col>10</xdr:col>
      <xdr:colOff>165100</xdr:colOff>
      <xdr:row>98</xdr:row>
      <xdr:rowOff>36852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53379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51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72755</xdr:rowOff>
    </xdr:from>
    <xdr:to>
      <xdr:col>6</xdr:col>
      <xdr:colOff>38100</xdr:colOff>
      <xdr:row>99</xdr:row>
      <xdr:rowOff>2905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7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165482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6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25469</xdr:rowOff>
    </xdr:from>
    <xdr:to>
      <xdr:col>55</xdr:col>
      <xdr:colOff>0</xdr:colOff>
      <xdr:row>35</xdr:row>
      <xdr:rowOff>45966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40419"/>
          <a:ext cx="838200" cy="70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14581</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6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25469</xdr:rowOff>
    </xdr:from>
    <xdr:to>
      <xdr:col>50</xdr:col>
      <xdr:colOff>114300</xdr:colOff>
      <xdr:row>36</xdr:row>
      <xdr:rowOff>60345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40419"/>
          <a:ext cx="889000" cy="8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127633</xdr:rowOff>
    </xdr:from>
    <xdr:to>
      <xdr:col>50</xdr:col>
      <xdr:colOff>165100</xdr:colOff>
      <xdr:row>32</xdr:row>
      <xdr:rowOff>57783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48910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56635</xdr:rowOff>
    </xdr:from>
    <xdr:to>
      <xdr:col>45</xdr:col>
      <xdr:colOff>177800</xdr:colOff>
      <xdr:row>36</xdr:row>
      <xdr:rowOff>60345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228835"/>
          <a:ext cx="889000" cy="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53100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143632</xdr:rowOff>
    </xdr:from>
    <xdr:to>
      <xdr:col>41</xdr:col>
      <xdr:colOff>50800</xdr:colOff>
      <xdr:row>36</xdr:row>
      <xdr:rowOff>56635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144382"/>
          <a:ext cx="889000" cy="8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94797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166616</xdr:rowOff>
    </xdr:from>
    <xdr:to>
      <xdr:col>55</xdr:col>
      <xdr:colOff>50800</xdr:colOff>
      <xdr:row>35</xdr:row>
      <xdr:rowOff>96766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9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18043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4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146119</xdr:rowOff>
    </xdr:from>
    <xdr:to>
      <xdr:col>50</xdr:col>
      <xdr:colOff>165100</xdr:colOff>
      <xdr:row>31</xdr:row>
      <xdr:rowOff>76269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8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92796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06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9545</xdr:rowOff>
    </xdr:from>
    <xdr:to>
      <xdr:col>46</xdr:col>
      <xdr:colOff>38100</xdr:colOff>
      <xdr:row>36</xdr:row>
      <xdr:rowOff>111145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8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127672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5835</xdr:rowOff>
    </xdr:from>
    <xdr:to>
      <xdr:col>41</xdr:col>
      <xdr:colOff>101600</xdr:colOff>
      <xdr:row>36</xdr:row>
      <xdr:rowOff>107435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123962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5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92832</xdr:rowOff>
    </xdr:from>
    <xdr:to>
      <xdr:col>36</xdr:col>
      <xdr:colOff>165100</xdr:colOff>
      <xdr:row>36</xdr:row>
      <xdr:rowOff>22982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9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39509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86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14776</xdr:rowOff>
    </xdr:from>
    <xdr:to>
      <xdr:col>55</xdr:col>
      <xdr:colOff>0</xdr:colOff>
      <xdr:row>56</xdr:row>
      <xdr:rowOff>88408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615976"/>
          <a:ext cx="838200" cy="7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13484</xdr:rowOff>
    </xdr:from>
    <xdr:to>
      <xdr:col>50</xdr:col>
      <xdr:colOff>114300</xdr:colOff>
      <xdr:row>56</xdr:row>
      <xdr:rowOff>88408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443234"/>
          <a:ext cx="889000" cy="24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13484</xdr:rowOff>
    </xdr:from>
    <xdr:to>
      <xdr:col>45</xdr:col>
      <xdr:colOff>177800</xdr:colOff>
      <xdr:row>55</xdr:row>
      <xdr:rowOff>104136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443234"/>
          <a:ext cx="889000" cy="9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104136</xdr:rowOff>
    </xdr:from>
    <xdr:to>
      <xdr:col>41</xdr:col>
      <xdr:colOff>50800</xdr:colOff>
      <xdr:row>55</xdr:row>
      <xdr:rowOff>110102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533886"/>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135426</xdr:rowOff>
    </xdr:from>
    <xdr:to>
      <xdr:col>55</xdr:col>
      <xdr:colOff>50800</xdr:colOff>
      <xdr:row>56</xdr:row>
      <xdr:rowOff>65576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56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158303</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1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37608</xdr:rowOff>
    </xdr:from>
    <xdr:to>
      <xdr:col>50</xdr:col>
      <xdr:colOff>165100</xdr:colOff>
      <xdr:row>56</xdr:row>
      <xdr:rowOff>139208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130335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73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134134</xdr:rowOff>
    </xdr:from>
    <xdr:to>
      <xdr:col>46</xdr:col>
      <xdr:colOff>38100</xdr:colOff>
      <xdr:row>55</xdr:row>
      <xdr:rowOff>64284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39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80811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16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53336</xdr:rowOff>
    </xdr:from>
    <xdr:to>
      <xdr:col>41</xdr:col>
      <xdr:colOff>101600</xdr:colOff>
      <xdr:row>55</xdr:row>
      <xdr:rowOff>154936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4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25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59302</xdr:rowOff>
    </xdr:from>
    <xdr:to>
      <xdr:col>36</xdr:col>
      <xdr:colOff>165100</xdr:colOff>
      <xdr:row>55</xdr:row>
      <xdr:rowOff>160902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48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5979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26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146341</xdr:rowOff>
    </xdr:from>
    <xdr:to>
      <xdr:col>55</xdr:col>
      <xdr:colOff>0</xdr:colOff>
      <xdr:row>78</xdr:row>
      <xdr:rowOff>135789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47991"/>
          <a:ext cx="838200" cy="16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17932</xdr:rowOff>
    </xdr:from>
    <xdr:to>
      <xdr:col>50</xdr:col>
      <xdr:colOff>114300</xdr:colOff>
      <xdr:row>77</xdr:row>
      <xdr:rowOff>146341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876682"/>
          <a:ext cx="889000" cy="47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22305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17932</xdr:rowOff>
    </xdr:from>
    <xdr:to>
      <xdr:col>45</xdr:col>
      <xdr:colOff>177800</xdr:colOff>
      <xdr:row>76</xdr:row>
      <xdr:rowOff>87452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876682"/>
          <a:ext cx="889000" cy="2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87452</xdr:rowOff>
    </xdr:from>
    <xdr:to>
      <xdr:col>41</xdr:col>
      <xdr:colOff>50800</xdr:colOff>
      <xdr:row>77</xdr:row>
      <xdr:rowOff>128257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117652"/>
          <a:ext cx="889000" cy="21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84989</xdr:rowOff>
    </xdr:from>
    <xdr:to>
      <xdr:col>55</xdr:col>
      <xdr:colOff>50800</xdr:colOff>
      <xdr:row>79</xdr:row>
      <xdr:rowOff>15139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171366</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7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95541</xdr:rowOff>
    </xdr:from>
    <xdr:to>
      <xdr:col>50</xdr:col>
      <xdr:colOff>165100</xdr:colOff>
      <xdr:row>78</xdr:row>
      <xdr:rowOff>25691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9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42218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07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138582</xdr:rowOff>
    </xdr:from>
    <xdr:to>
      <xdr:col>46</xdr:col>
      <xdr:colOff>38100</xdr:colOff>
      <xdr:row>75</xdr:row>
      <xdr:rowOff>68732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82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85259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60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36652</xdr:rowOff>
    </xdr:from>
    <xdr:to>
      <xdr:col>41</xdr:col>
      <xdr:colOff>101600</xdr:colOff>
      <xdr:row>76</xdr:row>
      <xdr:rowOff>138252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0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154779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84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77457</xdr:rowOff>
    </xdr:from>
    <xdr:to>
      <xdr:col>36</xdr:col>
      <xdr:colOff>165100</xdr:colOff>
      <xdr:row>78</xdr:row>
      <xdr:rowOff>7607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24134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05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141008</xdr:rowOff>
    </xdr:from>
    <xdr:to>
      <xdr:col>55</xdr:col>
      <xdr:colOff>0</xdr:colOff>
      <xdr:row>97</xdr:row>
      <xdr:rowOff>132181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428758"/>
          <a:ext cx="838200" cy="33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92075</xdr:rowOff>
    </xdr:from>
    <xdr:to>
      <xdr:col>50</xdr:col>
      <xdr:colOff>114300</xdr:colOff>
      <xdr:row>97</xdr:row>
      <xdr:rowOff>132181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722725"/>
          <a:ext cx="889000" cy="4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54711</xdr:rowOff>
    </xdr:from>
    <xdr:to>
      <xdr:col>45</xdr:col>
      <xdr:colOff>177800</xdr:colOff>
      <xdr:row>97</xdr:row>
      <xdr:rowOff>92075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685361"/>
          <a:ext cx="889000" cy="3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17069</xdr:rowOff>
    </xdr:from>
    <xdr:to>
      <xdr:col>41</xdr:col>
      <xdr:colOff>50800</xdr:colOff>
      <xdr:row>97</xdr:row>
      <xdr:rowOff>54711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476269"/>
          <a:ext cx="889000" cy="20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90208</xdr:rowOff>
    </xdr:from>
    <xdr:to>
      <xdr:col>55</xdr:col>
      <xdr:colOff>50800</xdr:colOff>
      <xdr:row>96</xdr:row>
      <xdr:rowOff>20358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37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113085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2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81381</xdr:rowOff>
    </xdr:from>
    <xdr:to>
      <xdr:col>50</xdr:col>
      <xdr:colOff>165100</xdr:colOff>
      <xdr:row>98</xdr:row>
      <xdr:rowOff>11531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2658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0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41275</xdr:rowOff>
    </xdr:from>
    <xdr:to>
      <xdr:col>46</xdr:col>
      <xdr:colOff>38100</xdr:colOff>
      <xdr:row>97</xdr:row>
      <xdr:rowOff>142875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7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134002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6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3911</xdr:rowOff>
    </xdr:from>
    <xdr:to>
      <xdr:col>41</xdr:col>
      <xdr:colOff>101600</xdr:colOff>
      <xdr:row>97</xdr:row>
      <xdr:rowOff>105511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96638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7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137719</xdr:rowOff>
    </xdr:from>
    <xdr:to>
      <xdr:col>36</xdr:col>
      <xdr:colOff>165100</xdr:colOff>
      <xdr:row>96</xdr:row>
      <xdr:rowOff>67869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4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84396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20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36373</xdr:rowOff>
    </xdr:from>
    <xdr:to>
      <xdr:col>85</xdr:col>
      <xdr:colOff>127000</xdr:colOff>
      <xdr:row>39</xdr:row>
      <xdr:rowOff>43535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22923"/>
          <a:ext cx="8382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14732</xdr:rowOff>
    </xdr:from>
    <xdr:to>
      <xdr:col>81</xdr:col>
      <xdr:colOff>50800</xdr:colOff>
      <xdr:row>39</xdr:row>
      <xdr:rowOff>43535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01282"/>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157073</xdr:rowOff>
    </xdr:from>
    <xdr:to>
      <xdr:col>76</xdr:col>
      <xdr:colOff>114300</xdr:colOff>
      <xdr:row>39</xdr:row>
      <xdr:rowOff>14732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72173"/>
          <a:ext cx="889000" cy="2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157073</xdr:rowOff>
    </xdr:from>
    <xdr:to>
      <xdr:col>71</xdr:col>
      <xdr:colOff>177800</xdr:colOff>
      <xdr:row>39</xdr:row>
      <xdr:rowOff>21933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72173"/>
          <a:ext cx="889000" cy="3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157023</xdr:rowOff>
    </xdr:from>
    <xdr:to>
      <xdr:col>85</xdr:col>
      <xdr:colOff>177800</xdr:colOff>
      <xdr:row>39</xdr:row>
      <xdr:rowOff>87173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71950</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87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164185</xdr:rowOff>
    </xdr:from>
    <xdr:to>
      <xdr:col>81</xdr:col>
      <xdr:colOff>101600</xdr:colOff>
      <xdr:row>39</xdr:row>
      <xdr:rowOff>94335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85462</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24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135382</xdr:rowOff>
    </xdr:from>
    <xdr:to>
      <xdr:col>76</xdr:col>
      <xdr:colOff>165100</xdr:colOff>
      <xdr:row>39</xdr:row>
      <xdr:rowOff>65532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56659</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43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106273</xdr:rowOff>
    </xdr:from>
    <xdr:to>
      <xdr:col>72</xdr:col>
      <xdr:colOff>38100</xdr:colOff>
      <xdr:row>39</xdr:row>
      <xdr:rowOff>36423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27550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1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142583</xdr:rowOff>
    </xdr:from>
    <xdr:to>
      <xdr:col>67</xdr:col>
      <xdr:colOff>101600</xdr:colOff>
      <xdr:row>39</xdr:row>
      <xdr:rowOff>72733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5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63860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5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143945</xdr:rowOff>
    </xdr:from>
    <xdr:to>
      <xdr:col>85</xdr:col>
      <xdr:colOff>127000</xdr:colOff>
      <xdr:row>75</xdr:row>
      <xdr:rowOff>1740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831245"/>
          <a:ext cx="838200" cy="2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170757</xdr:rowOff>
    </xdr:from>
    <xdr:to>
      <xdr:col>81</xdr:col>
      <xdr:colOff>50800</xdr:colOff>
      <xdr:row>75</xdr:row>
      <xdr:rowOff>1740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858057"/>
          <a:ext cx="8890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168634</xdr:rowOff>
    </xdr:from>
    <xdr:to>
      <xdr:col>76</xdr:col>
      <xdr:colOff>114300</xdr:colOff>
      <xdr:row>74</xdr:row>
      <xdr:rowOff>170757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855934"/>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160731</xdr:rowOff>
    </xdr:from>
    <xdr:to>
      <xdr:col>71</xdr:col>
      <xdr:colOff>177800</xdr:colOff>
      <xdr:row>74</xdr:row>
      <xdr:rowOff>168634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848031"/>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93145</xdr:rowOff>
    </xdr:from>
    <xdr:to>
      <xdr:col>85</xdr:col>
      <xdr:colOff>177800</xdr:colOff>
      <xdr:row>75</xdr:row>
      <xdr:rowOff>23295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78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116022</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63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122390</xdr:rowOff>
    </xdr:from>
    <xdr:to>
      <xdr:col>81</xdr:col>
      <xdr:colOff>101600</xdr:colOff>
      <xdr:row>75</xdr:row>
      <xdr:rowOff>52540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8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69067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58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119957</xdr:rowOff>
    </xdr:from>
    <xdr:to>
      <xdr:col>76</xdr:col>
      <xdr:colOff>165100</xdr:colOff>
      <xdr:row>75</xdr:row>
      <xdr:rowOff>50107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66634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5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117834</xdr:rowOff>
    </xdr:from>
    <xdr:to>
      <xdr:col>72</xdr:col>
      <xdr:colOff>38100</xdr:colOff>
      <xdr:row>75</xdr:row>
      <xdr:rowOff>47984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8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64511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58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109931</xdr:rowOff>
    </xdr:from>
    <xdr:to>
      <xdr:col>67</xdr:col>
      <xdr:colOff>101600</xdr:colOff>
      <xdr:row>75</xdr:row>
      <xdr:rowOff>40081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79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56608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57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104324</xdr:rowOff>
    </xdr:from>
    <xdr:to>
      <xdr:col>85</xdr:col>
      <xdr:colOff>127000</xdr:colOff>
      <xdr:row>96</xdr:row>
      <xdr:rowOff>109182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563524"/>
          <a:ext cx="8382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109182</xdr:rowOff>
    </xdr:from>
    <xdr:to>
      <xdr:col>81</xdr:col>
      <xdr:colOff>50800</xdr:colOff>
      <xdr:row>98</xdr:row>
      <xdr:rowOff>654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568382"/>
          <a:ext cx="889000" cy="23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109560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7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4750</xdr:rowOff>
    </xdr:from>
    <xdr:to>
      <xdr:col>76</xdr:col>
      <xdr:colOff>114300</xdr:colOff>
      <xdr:row>98</xdr:row>
      <xdr:rowOff>654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635400"/>
          <a:ext cx="889000" cy="16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4750</xdr:rowOff>
    </xdr:from>
    <xdr:to>
      <xdr:col>71</xdr:col>
      <xdr:colOff>177800</xdr:colOff>
      <xdr:row>97</xdr:row>
      <xdr:rowOff>108744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635400"/>
          <a:ext cx="889000" cy="10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27894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53524</xdr:rowOff>
    </xdr:from>
    <xdr:to>
      <xdr:col>85</xdr:col>
      <xdr:colOff>177800</xdr:colOff>
      <xdr:row>96</xdr:row>
      <xdr:rowOff>155124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5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31951</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49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58382</xdr:rowOff>
    </xdr:from>
    <xdr:to>
      <xdr:col>81</xdr:col>
      <xdr:colOff>101600</xdr:colOff>
      <xdr:row>96</xdr:row>
      <xdr:rowOff>159982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1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5059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29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121304</xdr:rowOff>
    </xdr:from>
    <xdr:to>
      <xdr:col>76</xdr:col>
      <xdr:colOff>165100</xdr:colOff>
      <xdr:row>98</xdr:row>
      <xdr:rowOff>51454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42581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4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125400</xdr:rowOff>
    </xdr:from>
    <xdr:to>
      <xdr:col>72</xdr:col>
      <xdr:colOff>38100</xdr:colOff>
      <xdr:row>97</xdr:row>
      <xdr:rowOff>55550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72077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35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57944</xdr:rowOff>
    </xdr:from>
    <xdr:to>
      <xdr:col>67</xdr:col>
      <xdr:colOff>101600</xdr:colOff>
      <xdr:row>97</xdr:row>
      <xdr:rowOff>159544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4621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4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169132</xdr:rowOff>
    </xdr:from>
    <xdr:to>
      <xdr:col>116</xdr:col>
      <xdr:colOff>63500</xdr:colOff>
      <xdr:row>37</xdr:row>
      <xdr:rowOff>170732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512782"/>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160503</xdr:rowOff>
    </xdr:from>
    <xdr:to>
      <xdr:col>111</xdr:col>
      <xdr:colOff>177800</xdr:colOff>
      <xdr:row>37</xdr:row>
      <xdr:rowOff>170732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504153"/>
          <a:ext cx="8890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160503</xdr:rowOff>
    </xdr:from>
    <xdr:to>
      <xdr:col>107</xdr:col>
      <xdr:colOff>50800</xdr:colOff>
      <xdr:row>38</xdr:row>
      <xdr:rowOff>768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504153"/>
          <a:ext cx="889000" cy="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768</xdr:rowOff>
    </xdr:from>
    <xdr:to>
      <xdr:col>102</xdr:col>
      <xdr:colOff>114300</xdr:colOff>
      <xdr:row>38</xdr:row>
      <xdr:rowOff>1454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51586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118332</xdr:rowOff>
    </xdr:from>
    <xdr:to>
      <xdr:col>116</xdr:col>
      <xdr:colOff>114300</xdr:colOff>
      <xdr:row>38</xdr:row>
      <xdr:rowOff>48482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46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33259</xdr:rowOff>
    </xdr:from>
    <xdr:ext cx="378565"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37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119933</xdr:rowOff>
    </xdr:from>
    <xdr:to>
      <xdr:col>112</xdr:col>
      <xdr:colOff>38100</xdr:colOff>
      <xdr:row>38</xdr:row>
      <xdr:rowOff>50082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4635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41209</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4017" y="655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109703</xdr:rowOff>
    </xdr:from>
    <xdr:to>
      <xdr:col>107</xdr:col>
      <xdr:colOff>101600</xdr:colOff>
      <xdr:row>38</xdr:row>
      <xdr:rowOff>39853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4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30980</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546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121418</xdr:rowOff>
    </xdr:from>
    <xdr:to>
      <xdr:col>102</xdr:col>
      <xdr:colOff>165100</xdr:colOff>
      <xdr:row>38</xdr:row>
      <xdr:rowOff>51568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46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42695</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6017" y="6557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122104</xdr:rowOff>
    </xdr:from>
    <xdr:to>
      <xdr:col>98</xdr:col>
      <xdr:colOff>38100</xdr:colOff>
      <xdr:row>38</xdr:row>
      <xdr:rowOff>52254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46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43381</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7017" y="6558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2578</xdr:rowOff>
    </xdr:from>
    <xdr:to>
      <xdr:col>116</xdr:col>
      <xdr:colOff>63500</xdr:colOff>
      <xdr:row>59</xdr:row>
      <xdr:rowOff>11722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181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160998</xdr:rowOff>
    </xdr:from>
    <xdr:to>
      <xdr:col>111</xdr:col>
      <xdr:colOff>177800</xdr:colOff>
      <xdr:row>59</xdr:row>
      <xdr:rowOff>2578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0509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12370</xdr:rowOff>
    </xdr:from>
    <xdr:to>
      <xdr:col>107</xdr:col>
      <xdr:colOff>50800</xdr:colOff>
      <xdr:row>58</xdr:row>
      <xdr:rowOff>160998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785020"/>
          <a:ext cx="889000" cy="3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12370</xdr:rowOff>
    </xdr:from>
    <xdr:to>
      <xdr:col>102</xdr:col>
      <xdr:colOff>114300</xdr:colOff>
      <xdr:row>58</xdr:row>
      <xdr:rowOff>1054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785020"/>
          <a:ext cx="889000" cy="16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132372</xdr:rowOff>
    </xdr:from>
    <xdr:to>
      <xdr:col>116</xdr:col>
      <xdr:colOff>114300</xdr:colOff>
      <xdr:row>59</xdr:row>
      <xdr:rowOff>62522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47299</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91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123228</xdr:rowOff>
    </xdr:from>
    <xdr:to>
      <xdr:col>112</xdr:col>
      <xdr:colOff>38100</xdr:colOff>
      <xdr:row>59</xdr:row>
      <xdr:rowOff>53378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44505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6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110198</xdr:rowOff>
    </xdr:from>
    <xdr:to>
      <xdr:col>107</xdr:col>
      <xdr:colOff>101600</xdr:colOff>
      <xdr:row>59</xdr:row>
      <xdr:rowOff>40348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31475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4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133020</xdr:rowOff>
    </xdr:from>
    <xdr:to>
      <xdr:col>102</xdr:col>
      <xdr:colOff>165100</xdr:colOff>
      <xdr:row>57</xdr:row>
      <xdr:rowOff>63170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7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79697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5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121704</xdr:rowOff>
    </xdr:from>
    <xdr:to>
      <xdr:col>98</xdr:col>
      <xdr:colOff>38100</xdr:colOff>
      <xdr:row>58</xdr:row>
      <xdr:rowOff>51854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9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68381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66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44174</xdr:rowOff>
    </xdr:from>
    <xdr:to>
      <xdr:col>116</xdr:col>
      <xdr:colOff>63500</xdr:colOff>
      <xdr:row>76</xdr:row>
      <xdr:rowOff>72092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074374"/>
          <a:ext cx="838200" cy="2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116783</xdr:rowOff>
    </xdr:from>
    <xdr:to>
      <xdr:col>111</xdr:col>
      <xdr:colOff>177800</xdr:colOff>
      <xdr:row>76</xdr:row>
      <xdr:rowOff>72092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632633"/>
          <a:ext cx="889000" cy="46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116783</xdr:rowOff>
    </xdr:from>
    <xdr:to>
      <xdr:col>107</xdr:col>
      <xdr:colOff>50800</xdr:colOff>
      <xdr:row>74</xdr:row>
      <xdr:rowOff>968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632633"/>
          <a:ext cx="889000" cy="5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166196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968</xdr:rowOff>
    </xdr:from>
    <xdr:to>
      <xdr:col>102</xdr:col>
      <xdr:colOff>114300</xdr:colOff>
      <xdr:row>74</xdr:row>
      <xdr:rowOff>65748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688268"/>
          <a:ext cx="889000" cy="6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128564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119191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164824</xdr:rowOff>
    </xdr:from>
    <xdr:to>
      <xdr:col>116</xdr:col>
      <xdr:colOff>114300</xdr:colOff>
      <xdr:row>76</xdr:row>
      <xdr:rowOff>94974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2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143251</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21292</xdr:rowOff>
    </xdr:from>
    <xdr:to>
      <xdr:col>112</xdr:col>
      <xdr:colOff>38100</xdr:colOff>
      <xdr:row>76</xdr:row>
      <xdr:rowOff>122892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5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114019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4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65983</xdr:rowOff>
    </xdr:from>
    <xdr:to>
      <xdr:col>107</xdr:col>
      <xdr:colOff>101600</xdr:colOff>
      <xdr:row>73</xdr:row>
      <xdr:rowOff>167583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58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12660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35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121618</xdr:rowOff>
    </xdr:from>
    <xdr:to>
      <xdr:col>102</xdr:col>
      <xdr:colOff>165100</xdr:colOff>
      <xdr:row>74</xdr:row>
      <xdr:rowOff>51768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6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68295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41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14948</xdr:rowOff>
    </xdr:from>
    <xdr:to>
      <xdr:col>98</xdr:col>
      <xdr:colOff>38100</xdr:colOff>
      <xdr:row>74</xdr:row>
      <xdr:rowOff>116548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7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133075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47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人件費は、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令和２年度から会計年度任用職員に係る経費を人件費に計上することになった影響で増加傾向だが、住民一人当たりのコストは６２，７９３円であり、類似団体と比較すると低い水準である。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補助費等は、住民一人当たり８９，８０１円、類似団体と比較すると高い水準であるが、ごみ処理や消防業務を一部事務組合で行っていることが主な要因である。また、前年度比５０．８％減となっているのは、昨年度実施した特別定額給付金事業皆減の影響である。</a:t>
          </a: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当たり６１，８５９円、前年度比２６．３％増となっている。類似団体及び全国平均よりも高い水準となっているのは、令和６年春開業予定の北陸新幹線越前たけふ駅周辺整備事業の実施や企業立地促進補助金が主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扶助費は、住民一人当たり１０６，４４６円、前年度比１７．６％増となっているが、子育て世帯や住民税非課税世帯への給付金事業の実施されたことが主な要因である。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公債費については、半世紀に一度のまちづくり推進により市債発行額が増加したことに伴い、依然として高い状態が続いているが、新規発行額が償還額を超えないよう抑制し、財政負担の軽減に努めている。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81,968
76,842
230.70
41,698,275
40,532,983
985,126
21,090,751
46,195,041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39116</xdr:rowOff>
    </xdr:from>
    <xdr:to>
      <xdr:col>24</xdr:col>
      <xdr:colOff>63500</xdr:colOff>
      <xdr:row>36</xdr:row>
      <xdr:rowOff>84836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113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135128</xdr:rowOff>
    </xdr:from>
    <xdr:to>
      <xdr:col>19</xdr:col>
      <xdr:colOff>177800</xdr:colOff>
      <xdr:row>36</xdr:row>
      <xdr:rowOff>84836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35878"/>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135128</xdr:rowOff>
    </xdr:from>
    <xdr:to>
      <xdr:col>15</xdr:col>
      <xdr:colOff>50800</xdr:colOff>
      <xdr:row>36</xdr:row>
      <xdr:rowOff>7569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35878"/>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163475</xdr:rowOff>
    </xdr:from>
    <xdr:to>
      <xdr:col>10</xdr:col>
      <xdr:colOff>114300</xdr:colOff>
      <xdr:row>36</xdr:row>
      <xdr:rowOff>7569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64225"/>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159766</xdr:rowOff>
    </xdr:from>
    <xdr:to>
      <xdr:col>24</xdr:col>
      <xdr:colOff>114300</xdr:colOff>
      <xdr:row>36</xdr:row>
      <xdr:rowOff>89916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138193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3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34036</xdr:rowOff>
    </xdr:from>
    <xdr:to>
      <xdr:col>20</xdr:col>
      <xdr:colOff>38100</xdr:colOff>
      <xdr:row>36</xdr:row>
      <xdr:rowOff>135636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126763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84328</xdr:rowOff>
    </xdr:from>
    <xdr:to>
      <xdr:col>15</xdr:col>
      <xdr:colOff>101600</xdr:colOff>
      <xdr:row>36</xdr:row>
      <xdr:rowOff>14478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128219</xdr:rowOff>
    </xdr:from>
    <xdr:to>
      <xdr:col>10</xdr:col>
      <xdr:colOff>165100</xdr:colOff>
      <xdr:row>36</xdr:row>
      <xdr:rowOff>58369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2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49496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2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112675</xdr:rowOff>
    </xdr:from>
    <xdr:to>
      <xdr:col>6</xdr:col>
      <xdr:colOff>38100</xdr:colOff>
      <xdr:row>36</xdr:row>
      <xdr:rowOff>42825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33952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70831</xdr:rowOff>
    </xdr:from>
    <xdr:to>
      <xdr:col>24</xdr:col>
      <xdr:colOff>63500</xdr:colOff>
      <xdr:row>56</xdr:row>
      <xdr:rowOff>29012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814781"/>
          <a:ext cx="838200" cy="8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70831</xdr:rowOff>
    </xdr:from>
    <xdr:to>
      <xdr:col>19</xdr:col>
      <xdr:colOff>177800</xdr:colOff>
      <xdr:row>54</xdr:row>
      <xdr:rowOff>80523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814781"/>
          <a:ext cx="889000" cy="52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11914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9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80523</xdr:rowOff>
    </xdr:from>
    <xdr:to>
      <xdr:col>15</xdr:col>
      <xdr:colOff>50800</xdr:colOff>
      <xdr:row>54</xdr:row>
      <xdr:rowOff>118387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38823"/>
          <a:ext cx="889000" cy="3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132981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118387</xdr:rowOff>
    </xdr:from>
    <xdr:to>
      <xdr:col>10</xdr:col>
      <xdr:colOff>114300</xdr:colOff>
      <xdr:row>55</xdr:row>
      <xdr:rowOff>151305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376687"/>
          <a:ext cx="889000" cy="20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143634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149662</xdr:rowOff>
    </xdr:from>
    <xdr:to>
      <xdr:col>24</xdr:col>
      <xdr:colOff>114300</xdr:colOff>
      <xdr:row>56</xdr:row>
      <xdr:rowOff>79812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128089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5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20031</xdr:rowOff>
    </xdr:from>
    <xdr:to>
      <xdr:col>20</xdr:col>
      <xdr:colOff>38100</xdr:colOff>
      <xdr:row>51</xdr:row>
      <xdr:rowOff>121631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7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138158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53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29723</xdr:rowOff>
    </xdr:from>
    <xdr:to>
      <xdr:col>15</xdr:col>
      <xdr:colOff>101600</xdr:colOff>
      <xdr:row>54</xdr:row>
      <xdr:rowOff>131323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147850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06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67587</xdr:rowOff>
    </xdr:from>
    <xdr:to>
      <xdr:col>10</xdr:col>
      <xdr:colOff>165100</xdr:colOff>
      <xdr:row>54</xdr:row>
      <xdr:rowOff>169187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32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14264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10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100505</xdr:rowOff>
    </xdr:from>
    <xdr:to>
      <xdr:col>6</xdr:col>
      <xdr:colOff>38100</xdr:colOff>
      <xdr:row>56</xdr:row>
      <xdr:rowOff>30655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3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47182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0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147104</xdr:rowOff>
    </xdr:from>
    <xdr:to>
      <xdr:col>24</xdr:col>
      <xdr:colOff>63500</xdr:colOff>
      <xdr:row>77</xdr:row>
      <xdr:rowOff>67983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05854"/>
          <a:ext cx="838200" cy="2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67983</xdr:rowOff>
    </xdr:from>
    <xdr:to>
      <xdr:col>19</xdr:col>
      <xdr:colOff>177800</xdr:colOff>
      <xdr:row>77</xdr:row>
      <xdr:rowOff>79870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6963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79870</xdr:rowOff>
    </xdr:from>
    <xdr:to>
      <xdr:col>15</xdr:col>
      <xdr:colOff>50800</xdr:colOff>
      <xdr:row>78</xdr:row>
      <xdr:rowOff>50495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81520"/>
          <a:ext cx="889000" cy="1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23685</xdr:rowOff>
    </xdr:from>
    <xdr:to>
      <xdr:col>10</xdr:col>
      <xdr:colOff>114300</xdr:colOff>
      <xdr:row>78</xdr:row>
      <xdr:rowOff>50495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9678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96304</xdr:rowOff>
    </xdr:from>
    <xdr:to>
      <xdr:col>24</xdr:col>
      <xdr:colOff>114300</xdr:colOff>
      <xdr:row>76</xdr:row>
      <xdr:rowOff>26454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74731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3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17183</xdr:rowOff>
    </xdr:from>
    <xdr:to>
      <xdr:col>20</xdr:col>
      <xdr:colOff>38100</xdr:colOff>
      <xdr:row>77</xdr:row>
      <xdr:rowOff>118783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109910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1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29070</xdr:rowOff>
    </xdr:from>
    <xdr:to>
      <xdr:col>15</xdr:col>
      <xdr:colOff>101600</xdr:colOff>
      <xdr:row>77</xdr:row>
      <xdr:rowOff>130670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121797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2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171145</xdr:rowOff>
    </xdr:from>
    <xdr:to>
      <xdr:col>10</xdr:col>
      <xdr:colOff>165100</xdr:colOff>
      <xdr:row>78</xdr:row>
      <xdr:rowOff>101295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92422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144335</xdr:rowOff>
    </xdr:from>
    <xdr:to>
      <xdr:col>6</xdr:col>
      <xdr:colOff>38100</xdr:colOff>
      <xdr:row>78</xdr:row>
      <xdr:rowOff>74485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65612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3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54987</xdr:rowOff>
    </xdr:from>
    <xdr:to>
      <xdr:col>24</xdr:col>
      <xdr:colOff>63500</xdr:colOff>
      <xdr:row>98</xdr:row>
      <xdr:rowOff>165858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57087"/>
          <a:ext cx="8382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165858</xdr:rowOff>
    </xdr:from>
    <xdr:to>
      <xdr:col>19</xdr:col>
      <xdr:colOff>177800</xdr:colOff>
      <xdr:row>99</xdr:row>
      <xdr:rowOff>3406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67958"/>
          <a:ext cx="889000" cy="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36013</xdr:rowOff>
    </xdr:from>
    <xdr:to>
      <xdr:col>15</xdr:col>
      <xdr:colOff>50800</xdr:colOff>
      <xdr:row>99</xdr:row>
      <xdr:rowOff>3406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38113"/>
          <a:ext cx="889000" cy="1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36013</xdr:rowOff>
    </xdr:from>
    <xdr:to>
      <xdr:col>10</xdr:col>
      <xdr:colOff>114300</xdr:colOff>
      <xdr:row>98</xdr:row>
      <xdr:rowOff>124547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38113"/>
          <a:ext cx="889000" cy="8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45455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82849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4187</xdr:rowOff>
    </xdr:from>
    <xdr:to>
      <xdr:col>24</xdr:col>
      <xdr:colOff>114300</xdr:colOff>
      <xdr:row>98</xdr:row>
      <xdr:rowOff>105787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0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90564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2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115058</xdr:rowOff>
    </xdr:from>
    <xdr:to>
      <xdr:col>20</xdr:col>
      <xdr:colOff>38100</xdr:colOff>
      <xdr:row>99</xdr:row>
      <xdr:rowOff>45208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36335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124056</xdr:rowOff>
    </xdr:from>
    <xdr:to>
      <xdr:col>15</xdr:col>
      <xdr:colOff>101600</xdr:colOff>
      <xdr:row>99</xdr:row>
      <xdr:rowOff>54206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45333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1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156663</xdr:rowOff>
    </xdr:from>
    <xdr:to>
      <xdr:col>10</xdr:col>
      <xdr:colOff>165100</xdr:colOff>
      <xdr:row>98</xdr:row>
      <xdr:rowOff>86813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77940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8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73747</xdr:rowOff>
    </xdr:from>
    <xdr:to>
      <xdr:col>6</xdr:col>
      <xdr:colOff>38100</xdr:colOff>
      <xdr:row>99</xdr:row>
      <xdr:rowOff>3897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7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166474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6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67843</xdr:rowOff>
    </xdr:from>
    <xdr:to>
      <xdr:col>55</xdr:col>
      <xdr:colOff>0</xdr:colOff>
      <xdr:row>38</xdr:row>
      <xdr:rowOff>69062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82943"/>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49039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6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157531</xdr:rowOff>
    </xdr:from>
    <xdr:to>
      <xdr:col>50</xdr:col>
      <xdr:colOff>114300</xdr:colOff>
      <xdr:row>38</xdr:row>
      <xdr:rowOff>67843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01181"/>
          <a:ext cx="889000" cy="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163644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157531</xdr:rowOff>
    </xdr:from>
    <xdr:to>
      <xdr:col>45</xdr:col>
      <xdr:colOff>177800</xdr:colOff>
      <xdr:row>38</xdr:row>
      <xdr:rowOff>35001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01181"/>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153890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35001</xdr:rowOff>
    </xdr:from>
    <xdr:to>
      <xdr:col>41</xdr:col>
      <xdr:colOff>50800</xdr:colOff>
      <xdr:row>38</xdr:row>
      <xdr:rowOff>38659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5010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148176</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146575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18262</xdr:rowOff>
    </xdr:from>
    <xdr:to>
      <xdr:col>55</xdr:col>
      <xdr:colOff>50800</xdr:colOff>
      <xdr:row>38</xdr:row>
      <xdr:rowOff>119862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41139</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8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17043</xdr:rowOff>
    </xdr:from>
    <xdr:to>
      <xdr:col>50</xdr:col>
      <xdr:colOff>165100</xdr:colOff>
      <xdr:row>38</xdr:row>
      <xdr:rowOff>118643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135171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3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106731</xdr:rowOff>
    </xdr:from>
    <xdr:to>
      <xdr:col>46</xdr:col>
      <xdr:colOff>38100</xdr:colOff>
      <xdr:row>38</xdr:row>
      <xdr:rowOff>36881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53408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22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155651</xdr:rowOff>
    </xdr:from>
    <xdr:to>
      <xdr:col>41</xdr:col>
      <xdr:colOff>101600</xdr:colOff>
      <xdr:row>38</xdr:row>
      <xdr:rowOff>85801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102328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27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159309</xdr:rowOff>
    </xdr:from>
    <xdr:to>
      <xdr:col>36</xdr:col>
      <xdr:colOff>165100</xdr:colOff>
      <xdr:row>38</xdr:row>
      <xdr:rowOff>89459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105986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27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167160</xdr:rowOff>
    </xdr:from>
    <xdr:to>
      <xdr:col>55</xdr:col>
      <xdr:colOff>0</xdr:colOff>
      <xdr:row>57</xdr:row>
      <xdr:rowOff>169628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39810"/>
          <a:ext cx="8382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139892</xdr:rowOff>
    </xdr:from>
    <xdr:to>
      <xdr:col>50</xdr:col>
      <xdr:colOff>114300</xdr:colOff>
      <xdr:row>57</xdr:row>
      <xdr:rowOff>167160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12542"/>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139892</xdr:rowOff>
    </xdr:from>
    <xdr:to>
      <xdr:col>45</xdr:col>
      <xdr:colOff>177800</xdr:colOff>
      <xdr:row>57</xdr:row>
      <xdr:rowOff>152090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12542"/>
          <a:ext cx="889000" cy="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57616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152090</xdr:rowOff>
    </xdr:from>
    <xdr:to>
      <xdr:col>41</xdr:col>
      <xdr:colOff>50800</xdr:colOff>
      <xdr:row>57</xdr:row>
      <xdr:rowOff>161198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24740"/>
          <a:ext cx="889000" cy="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64740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66732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118828</xdr:rowOff>
    </xdr:from>
    <xdr:to>
      <xdr:col>55</xdr:col>
      <xdr:colOff>50800</xdr:colOff>
      <xdr:row>58</xdr:row>
      <xdr:rowOff>48978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9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141705</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4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116360</xdr:rowOff>
    </xdr:from>
    <xdr:to>
      <xdr:col>50</xdr:col>
      <xdr:colOff>165100</xdr:colOff>
      <xdr:row>58</xdr:row>
      <xdr:rowOff>46510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8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63037</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66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89092</xdr:rowOff>
    </xdr:from>
    <xdr:to>
      <xdr:col>46</xdr:col>
      <xdr:colOff>38100</xdr:colOff>
      <xdr:row>58</xdr:row>
      <xdr:rowOff>19242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6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35769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63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101290</xdr:rowOff>
    </xdr:from>
    <xdr:to>
      <xdr:col>41</xdr:col>
      <xdr:colOff>101600</xdr:colOff>
      <xdr:row>58</xdr:row>
      <xdr:rowOff>31440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47967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64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110398</xdr:rowOff>
    </xdr:from>
    <xdr:to>
      <xdr:col>36</xdr:col>
      <xdr:colOff>165100</xdr:colOff>
      <xdr:row>58</xdr:row>
      <xdr:rowOff>40548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57075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65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154079</xdr:rowOff>
    </xdr:from>
    <xdr:to>
      <xdr:col>55</xdr:col>
      <xdr:colOff>0</xdr:colOff>
      <xdr:row>75</xdr:row>
      <xdr:rowOff>49540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2841379"/>
          <a:ext cx="838200" cy="6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49540</xdr:rowOff>
    </xdr:from>
    <xdr:to>
      <xdr:col>50</xdr:col>
      <xdr:colOff>114300</xdr:colOff>
      <xdr:row>76</xdr:row>
      <xdr:rowOff>53998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908290"/>
          <a:ext cx="889000" cy="17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53998</xdr:rowOff>
    </xdr:from>
    <xdr:to>
      <xdr:col>45</xdr:col>
      <xdr:colOff>177800</xdr:colOff>
      <xdr:row>76</xdr:row>
      <xdr:rowOff>121321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084198"/>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85613</xdr:rowOff>
    </xdr:from>
    <xdr:to>
      <xdr:col>41</xdr:col>
      <xdr:colOff>50800</xdr:colOff>
      <xdr:row>76</xdr:row>
      <xdr:rowOff>121321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115813"/>
          <a:ext cx="889000" cy="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103279</xdr:rowOff>
    </xdr:from>
    <xdr:to>
      <xdr:col>55</xdr:col>
      <xdr:colOff>50800</xdr:colOff>
      <xdr:row>75</xdr:row>
      <xdr:rowOff>33429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79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126156</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64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170190</xdr:rowOff>
    </xdr:from>
    <xdr:to>
      <xdr:col>50</xdr:col>
      <xdr:colOff>165100</xdr:colOff>
      <xdr:row>75</xdr:row>
      <xdr:rowOff>100340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85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116867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63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3198</xdr:rowOff>
    </xdr:from>
    <xdr:to>
      <xdr:col>46</xdr:col>
      <xdr:colOff>38100</xdr:colOff>
      <xdr:row>76</xdr:row>
      <xdr:rowOff>104798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03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121324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80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70521</xdr:rowOff>
    </xdr:from>
    <xdr:to>
      <xdr:col>41</xdr:col>
      <xdr:colOff>101600</xdr:colOff>
      <xdr:row>77</xdr:row>
      <xdr:rowOff>671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0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17198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87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34813</xdr:rowOff>
    </xdr:from>
    <xdr:to>
      <xdr:col>36</xdr:col>
      <xdr:colOff>165100</xdr:colOff>
      <xdr:row>76</xdr:row>
      <xdr:rowOff>136413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0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152940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84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47937</xdr:rowOff>
    </xdr:from>
    <xdr:to>
      <xdr:col>55</xdr:col>
      <xdr:colOff>0</xdr:colOff>
      <xdr:row>96</xdr:row>
      <xdr:rowOff>26315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335687"/>
          <a:ext cx="838200" cy="14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26315</xdr:rowOff>
    </xdr:from>
    <xdr:to>
      <xdr:col>50</xdr:col>
      <xdr:colOff>114300</xdr:colOff>
      <xdr:row>97</xdr:row>
      <xdr:rowOff>13284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85515"/>
          <a:ext cx="889000" cy="1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128192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111468</xdr:rowOff>
    </xdr:from>
    <xdr:to>
      <xdr:col>45</xdr:col>
      <xdr:colOff>177800</xdr:colOff>
      <xdr:row>97</xdr:row>
      <xdr:rowOff>13284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570668"/>
          <a:ext cx="889000" cy="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74588</xdr:rowOff>
    </xdr:from>
    <xdr:to>
      <xdr:col>41</xdr:col>
      <xdr:colOff>50800</xdr:colOff>
      <xdr:row>96</xdr:row>
      <xdr:rowOff>111468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190888"/>
          <a:ext cx="889000" cy="37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168587</xdr:rowOff>
    </xdr:from>
    <xdr:to>
      <xdr:col>55</xdr:col>
      <xdr:colOff>50800</xdr:colOff>
      <xdr:row>95</xdr:row>
      <xdr:rowOff>98737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2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20014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146965</xdr:rowOff>
    </xdr:from>
    <xdr:to>
      <xdr:col>50</xdr:col>
      <xdr:colOff>165100</xdr:colOff>
      <xdr:row>96</xdr:row>
      <xdr:rowOff>77115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93642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20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133934</xdr:rowOff>
    </xdr:from>
    <xdr:to>
      <xdr:col>46</xdr:col>
      <xdr:colOff>38100</xdr:colOff>
      <xdr:row>97</xdr:row>
      <xdr:rowOff>64084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9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55211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8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60668</xdr:rowOff>
    </xdr:from>
    <xdr:to>
      <xdr:col>41</xdr:col>
      <xdr:colOff>101600</xdr:colOff>
      <xdr:row>96</xdr:row>
      <xdr:rowOff>162268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1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153395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1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23788</xdr:rowOff>
    </xdr:from>
    <xdr:to>
      <xdr:col>36</xdr:col>
      <xdr:colOff>165100</xdr:colOff>
      <xdr:row>94</xdr:row>
      <xdr:rowOff>125388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14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141915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591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20325</xdr:rowOff>
    </xdr:from>
    <xdr:to>
      <xdr:col>85</xdr:col>
      <xdr:colOff>127000</xdr:colOff>
      <xdr:row>37</xdr:row>
      <xdr:rowOff>23571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363975"/>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3409</xdr:rowOff>
    </xdr:from>
    <xdr:to>
      <xdr:col>81</xdr:col>
      <xdr:colOff>50800</xdr:colOff>
      <xdr:row>37</xdr:row>
      <xdr:rowOff>23571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347059"/>
          <a:ext cx="889000" cy="2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3409</xdr:rowOff>
    </xdr:from>
    <xdr:to>
      <xdr:col>76</xdr:col>
      <xdr:colOff>114300</xdr:colOff>
      <xdr:row>37</xdr:row>
      <xdr:rowOff>30658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47059"/>
          <a:ext cx="8890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30658</xdr:rowOff>
    </xdr:from>
    <xdr:to>
      <xdr:col>71</xdr:col>
      <xdr:colOff>177800</xdr:colOff>
      <xdr:row>37</xdr:row>
      <xdr:rowOff>66959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374308"/>
          <a:ext cx="889000" cy="3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140975</xdr:rowOff>
    </xdr:from>
    <xdr:to>
      <xdr:col>85</xdr:col>
      <xdr:colOff>177800</xdr:colOff>
      <xdr:row>37</xdr:row>
      <xdr:rowOff>71125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119402</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144221</xdr:rowOff>
    </xdr:from>
    <xdr:to>
      <xdr:col>81</xdr:col>
      <xdr:colOff>101600</xdr:colOff>
      <xdr:row>37</xdr:row>
      <xdr:rowOff>74371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65498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40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124059</xdr:rowOff>
    </xdr:from>
    <xdr:to>
      <xdr:col>76</xdr:col>
      <xdr:colOff>165100</xdr:colOff>
      <xdr:row>37</xdr:row>
      <xdr:rowOff>54209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9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70736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07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151308</xdr:rowOff>
    </xdr:from>
    <xdr:to>
      <xdr:col>72</xdr:col>
      <xdr:colOff>38100</xdr:colOff>
      <xdr:row>37</xdr:row>
      <xdr:rowOff>81458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97985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09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16159</xdr:rowOff>
    </xdr:from>
    <xdr:to>
      <xdr:col>67</xdr:col>
      <xdr:colOff>101600</xdr:colOff>
      <xdr:row>37</xdr:row>
      <xdr:rowOff>117759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108886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45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82703</xdr:rowOff>
    </xdr:from>
    <xdr:to>
      <xdr:col>85</xdr:col>
      <xdr:colOff>127000</xdr:colOff>
      <xdr:row>56</xdr:row>
      <xdr:rowOff>147758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512453"/>
          <a:ext cx="838200" cy="23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147758</xdr:rowOff>
    </xdr:from>
    <xdr:to>
      <xdr:col>81</xdr:col>
      <xdr:colOff>50800</xdr:colOff>
      <xdr:row>57</xdr:row>
      <xdr:rowOff>8407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48958"/>
          <a:ext cx="8890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162979</xdr:rowOff>
    </xdr:from>
    <xdr:to>
      <xdr:col>76</xdr:col>
      <xdr:colOff>114300</xdr:colOff>
      <xdr:row>57</xdr:row>
      <xdr:rowOff>8407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764179"/>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16256</xdr:rowOff>
    </xdr:from>
    <xdr:to>
      <xdr:col>71</xdr:col>
      <xdr:colOff>177800</xdr:colOff>
      <xdr:row>56</xdr:row>
      <xdr:rowOff>162979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617456"/>
          <a:ext cx="889000" cy="14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31903</xdr:rowOff>
    </xdr:from>
    <xdr:to>
      <xdr:col>85</xdr:col>
      <xdr:colOff>177800</xdr:colOff>
      <xdr:row>55</xdr:row>
      <xdr:rowOff>133503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46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54780</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31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96958</xdr:rowOff>
    </xdr:from>
    <xdr:to>
      <xdr:col>81</xdr:col>
      <xdr:colOff>101600</xdr:colOff>
      <xdr:row>57</xdr:row>
      <xdr:rowOff>27108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18235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129057</xdr:rowOff>
    </xdr:from>
    <xdr:to>
      <xdr:col>76</xdr:col>
      <xdr:colOff>165100</xdr:colOff>
      <xdr:row>57</xdr:row>
      <xdr:rowOff>59207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50334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2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112179</xdr:rowOff>
    </xdr:from>
    <xdr:to>
      <xdr:col>72</xdr:col>
      <xdr:colOff>38100</xdr:colOff>
      <xdr:row>57</xdr:row>
      <xdr:rowOff>42329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1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33456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0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136906</xdr:rowOff>
    </xdr:from>
    <xdr:to>
      <xdr:col>67</xdr:col>
      <xdr:colOff>101600</xdr:colOff>
      <xdr:row>56</xdr:row>
      <xdr:rowOff>67056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6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83583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36373</xdr:rowOff>
    </xdr:from>
    <xdr:to>
      <xdr:col>85</xdr:col>
      <xdr:colOff>127000</xdr:colOff>
      <xdr:row>79</xdr:row>
      <xdr:rowOff>43535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580923"/>
          <a:ext cx="8382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14732</xdr:rowOff>
    </xdr:from>
    <xdr:to>
      <xdr:col>81</xdr:col>
      <xdr:colOff>50800</xdr:colOff>
      <xdr:row>79</xdr:row>
      <xdr:rowOff>43535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59282"/>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157074</xdr:rowOff>
    </xdr:from>
    <xdr:to>
      <xdr:col>76</xdr:col>
      <xdr:colOff>114300</xdr:colOff>
      <xdr:row>79</xdr:row>
      <xdr:rowOff>14732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30174"/>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157074</xdr:rowOff>
    </xdr:from>
    <xdr:to>
      <xdr:col>71</xdr:col>
      <xdr:colOff>177800</xdr:colOff>
      <xdr:row>79</xdr:row>
      <xdr:rowOff>21934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530174"/>
          <a:ext cx="889000" cy="3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157023</xdr:rowOff>
    </xdr:from>
    <xdr:to>
      <xdr:col>85</xdr:col>
      <xdr:colOff>177800</xdr:colOff>
      <xdr:row>79</xdr:row>
      <xdr:rowOff>87173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71950</xdr:rowOff>
    </xdr:from>
    <xdr:ext cx="378565"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45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164185</xdr:rowOff>
    </xdr:from>
    <xdr:to>
      <xdr:col>81</xdr:col>
      <xdr:colOff>101600</xdr:colOff>
      <xdr:row>79</xdr:row>
      <xdr:rowOff>94335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85462</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24333" y="13630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135382</xdr:rowOff>
    </xdr:from>
    <xdr:to>
      <xdr:col>76</xdr:col>
      <xdr:colOff>165100</xdr:colOff>
      <xdr:row>79</xdr:row>
      <xdr:rowOff>65532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56659</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3017" y="13601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106274</xdr:rowOff>
    </xdr:from>
    <xdr:to>
      <xdr:col>72</xdr:col>
      <xdr:colOff>38100</xdr:colOff>
      <xdr:row>79</xdr:row>
      <xdr:rowOff>36424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27551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57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142584</xdr:rowOff>
    </xdr:from>
    <xdr:to>
      <xdr:col>67</xdr:col>
      <xdr:colOff>101600</xdr:colOff>
      <xdr:row>79</xdr:row>
      <xdr:rowOff>72734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63861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608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143945</xdr:rowOff>
    </xdr:from>
    <xdr:to>
      <xdr:col>85</xdr:col>
      <xdr:colOff>127000</xdr:colOff>
      <xdr:row>95</xdr:row>
      <xdr:rowOff>1739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260245"/>
          <a:ext cx="8382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170757</xdr:rowOff>
    </xdr:from>
    <xdr:to>
      <xdr:col>81</xdr:col>
      <xdr:colOff>50800</xdr:colOff>
      <xdr:row>95</xdr:row>
      <xdr:rowOff>1739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287057"/>
          <a:ext cx="889000" cy="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168635</xdr:rowOff>
    </xdr:from>
    <xdr:to>
      <xdr:col>76</xdr:col>
      <xdr:colOff>114300</xdr:colOff>
      <xdr:row>94</xdr:row>
      <xdr:rowOff>170757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284935"/>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160731</xdr:rowOff>
    </xdr:from>
    <xdr:to>
      <xdr:col>71</xdr:col>
      <xdr:colOff>177800</xdr:colOff>
      <xdr:row>94</xdr:row>
      <xdr:rowOff>168635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277031"/>
          <a:ext cx="8890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93145</xdr:rowOff>
    </xdr:from>
    <xdr:to>
      <xdr:col>85</xdr:col>
      <xdr:colOff>177800</xdr:colOff>
      <xdr:row>95</xdr:row>
      <xdr:rowOff>23295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20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116022</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06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122389</xdr:rowOff>
    </xdr:from>
    <xdr:to>
      <xdr:col>81</xdr:col>
      <xdr:colOff>101600</xdr:colOff>
      <xdr:row>95</xdr:row>
      <xdr:rowOff>52539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23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69066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01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119957</xdr:rowOff>
    </xdr:from>
    <xdr:to>
      <xdr:col>76</xdr:col>
      <xdr:colOff>165100</xdr:colOff>
      <xdr:row>95</xdr:row>
      <xdr:rowOff>50107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23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66634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1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117835</xdr:rowOff>
    </xdr:from>
    <xdr:to>
      <xdr:col>72</xdr:col>
      <xdr:colOff>38100</xdr:colOff>
      <xdr:row>95</xdr:row>
      <xdr:rowOff>47985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2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64512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0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109931</xdr:rowOff>
    </xdr:from>
    <xdr:to>
      <xdr:col>67</xdr:col>
      <xdr:colOff>101600</xdr:colOff>
      <xdr:row>95</xdr:row>
      <xdr:rowOff>40081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22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56608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00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総</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務費は、住民一人当たり６９，５２６円、前年度比６０．６％減となっているが、特別定額給付金事業や本庁舎建設関連事業の終了によるものである。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住民一人当たり１６５，９１７円、衛生費は、住民一人当たり３３，１８８円となっており、前年よりも増加しているが、いずれも新型コロナウイルス感染症関連対策事業（子育て世帯などへの給付金やワクチン接種）の実施が主な要因であり、類似団体・県・全国平均と比較すると低い水準を維持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は、住民一人当たり２９，３７１円、前年度比１１．１％増となっているが、新型コロナウイルス感染症関連経済対策事業や武生菊人形屋内催事業整備事業が主な要因であり、企業立地促進補助金もあいまって類似団体よりも高い水準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は、住民一人当たり５５，８１７円、前年度比１６．４％増となっているが、北陸新幹線越前たけふ駅周辺整備によるものであり、類似団体・全国平均よりも高い水準であるが、県内平均よりも低い水準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教育費は、住民一人当たり５３，９９２円、前年度比２９．９％増となっている。大規模建設事業（水泳場整備）の実施が主な要因であり、類似団体平均よりも高い水準となった。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ysClr val="windowText" lastClr="00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令和３年度は新型コロナウイルス感染症の影響を受けつつも、本市の底堅い市税収入により、実質収支は９億８５１２万円の黒字決算となった。前年度よりも標準財政規模に占める割合は０．２１ポイントの増となり、実質単年度収支も黒字となった。</a:t>
          </a:r>
        </a:p>
        <a:p>
          <a:r>
            <a:rPr kumimoji="1" lang="ja-JP" altLang="en-US" sz="1400">
              <a:solidFill>
                <a:sysClr val="windowText" lastClr="000000"/>
              </a:solidFill>
              <a:latin typeface="ＭＳ ゴシック" pitchFamily="49" charset="-128"/>
              <a:ea typeface="ＭＳ ゴシック" pitchFamily="49" charset="-128"/>
            </a:rPr>
            <a:t> 財政調整基金残高は、前年度決算剰余金等の積み立てに伴い増加し、標準財政規模比は１３．２６％となっている。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一般会計、公営企業会計含む特別会計においていずれも実質赤字は、発生しておらず、連結実施赤字比率は該当なしとなる。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なお、すべての会計を合計した連結実質収支は４１．７億円の黒字となった。</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election activeCell="P54" sqref="P54"/>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81</v>
      </c>
      <c r="C2" s="179"/>
      <c r="D2" s="180"/>
    </row>
    <row r="3" spans="1:119" ht="18.75" customHeight="1" thickBot="1" x14ac:dyDescent="0.25">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41698275</v>
      </c>
      <c r="BO4" s="411"/>
      <c r="BP4" s="411"/>
      <c r="BQ4" s="411"/>
      <c r="BR4" s="411"/>
      <c r="BS4" s="411"/>
      <c r="BT4" s="411"/>
      <c r="BU4" s="412"/>
      <c r="BV4" s="410">
        <v>46312836</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4.7</v>
      </c>
      <c r="CU4" s="417"/>
      <c r="CV4" s="417"/>
      <c r="CW4" s="417"/>
      <c r="CX4" s="417"/>
      <c r="CY4" s="417"/>
      <c r="CZ4" s="417"/>
      <c r="DA4" s="418"/>
      <c r="DB4" s="416">
        <v>4.5</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40532983</v>
      </c>
      <c r="BO5" s="448"/>
      <c r="BP5" s="448"/>
      <c r="BQ5" s="448"/>
      <c r="BR5" s="448"/>
      <c r="BS5" s="448"/>
      <c r="BT5" s="448"/>
      <c r="BU5" s="449"/>
      <c r="BV5" s="447">
        <v>45168983</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90</v>
      </c>
      <c r="CU5" s="445"/>
      <c r="CV5" s="445"/>
      <c r="CW5" s="445"/>
      <c r="CX5" s="445"/>
      <c r="CY5" s="445"/>
      <c r="CZ5" s="445"/>
      <c r="DA5" s="446"/>
      <c r="DB5" s="444">
        <v>91.2</v>
      </c>
      <c r="DC5" s="445"/>
      <c r="DD5" s="445"/>
      <c r="DE5" s="445"/>
      <c r="DF5" s="445"/>
      <c r="DG5" s="445"/>
      <c r="DH5" s="445"/>
      <c r="DI5" s="446"/>
    </row>
    <row r="6" spans="1:119" ht="18.75" customHeight="1" x14ac:dyDescent="0.2">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1165292</v>
      </c>
      <c r="BO6" s="448"/>
      <c r="BP6" s="448"/>
      <c r="BQ6" s="448"/>
      <c r="BR6" s="448"/>
      <c r="BS6" s="448"/>
      <c r="BT6" s="448"/>
      <c r="BU6" s="449"/>
      <c r="BV6" s="447">
        <v>1143853</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94.7</v>
      </c>
      <c r="CU6" s="485"/>
      <c r="CV6" s="485"/>
      <c r="CW6" s="485"/>
      <c r="CX6" s="485"/>
      <c r="CY6" s="485"/>
      <c r="CZ6" s="485"/>
      <c r="DA6" s="486"/>
      <c r="DB6" s="484">
        <v>95.8</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180166</v>
      </c>
      <c r="BO7" s="448"/>
      <c r="BP7" s="448"/>
      <c r="BQ7" s="448"/>
      <c r="BR7" s="448"/>
      <c r="BS7" s="448"/>
      <c r="BT7" s="448"/>
      <c r="BU7" s="449"/>
      <c r="BV7" s="447">
        <v>244437</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21090751</v>
      </c>
      <c r="CU7" s="448"/>
      <c r="CV7" s="448"/>
      <c r="CW7" s="448"/>
      <c r="CX7" s="448"/>
      <c r="CY7" s="448"/>
      <c r="CZ7" s="448"/>
      <c r="DA7" s="449"/>
      <c r="DB7" s="447">
        <v>20156202</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110</v>
      </c>
      <c r="AV8" s="480"/>
      <c r="AW8" s="480"/>
      <c r="AX8" s="480"/>
      <c r="AY8" s="481" t="s">
        <v>111</v>
      </c>
      <c r="AZ8" s="482"/>
      <c r="BA8" s="482"/>
      <c r="BB8" s="482"/>
      <c r="BC8" s="482"/>
      <c r="BD8" s="482"/>
      <c r="BE8" s="482"/>
      <c r="BF8" s="482"/>
      <c r="BG8" s="482"/>
      <c r="BH8" s="482"/>
      <c r="BI8" s="482"/>
      <c r="BJ8" s="482"/>
      <c r="BK8" s="482"/>
      <c r="BL8" s="482"/>
      <c r="BM8" s="483"/>
      <c r="BN8" s="447">
        <v>985126</v>
      </c>
      <c r="BO8" s="448"/>
      <c r="BP8" s="448"/>
      <c r="BQ8" s="448"/>
      <c r="BR8" s="448"/>
      <c r="BS8" s="448"/>
      <c r="BT8" s="448"/>
      <c r="BU8" s="449"/>
      <c r="BV8" s="447">
        <v>899416</v>
      </c>
      <c r="BW8" s="448"/>
      <c r="BX8" s="448"/>
      <c r="BY8" s="448"/>
      <c r="BZ8" s="448"/>
      <c r="CA8" s="448"/>
      <c r="CB8" s="448"/>
      <c r="CC8" s="449"/>
      <c r="CD8" s="450" t="s">
        <v>112</v>
      </c>
      <c r="CE8" s="451"/>
      <c r="CF8" s="451"/>
      <c r="CG8" s="451"/>
      <c r="CH8" s="451"/>
      <c r="CI8" s="451"/>
      <c r="CJ8" s="451"/>
      <c r="CK8" s="451"/>
      <c r="CL8" s="451"/>
      <c r="CM8" s="451"/>
      <c r="CN8" s="451"/>
      <c r="CO8" s="451"/>
      <c r="CP8" s="451"/>
      <c r="CQ8" s="451"/>
      <c r="CR8" s="451"/>
      <c r="CS8" s="452"/>
      <c r="CT8" s="487">
        <v>0.75</v>
      </c>
      <c r="CU8" s="488"/>
      <c r="CV8" s="488"/>
      <c r="CW8" s="488"/>
      <c r="CX8" s="488"/>
      <c r="CY8" s="488"/>
      <c r="CZ8" s="488"/>
      <c r="DA8" s="489"/>
      <c r="DB8" s="487">
        <v>0.75</v>
      </c>
      <c r="DC8" s="488"/>
      <c r="DD8" s="488"/>
      <c r="DE8" s="488"/>
      <c r="DF8" s="488"/>
      <c r="DG8" s="488"/>
      <c r="DH8" s="488"/>
      <c r="DI8" s="489"/>
    </row>
    <row r="9" spans="1:119" ht="18.75" customHeight="1" thickBot="1" x14ac:dyDescent="0.25">
      <c r="A9" s="178"/>
      <c r="B9" s="441" t="s">
        <v>113</v>
      </c>
      <c r="C9" s="442"/>
      <c r="D9" s="442"/>
      <c r="E9" s="442"/>
      <c r="F9" s="442"/>
      <c r="G9" s="442"/>
      <c r="H9" s="442"/>
      <c r="I9" s="442"/>
      <c r="J9" s="442"/>
      <c r="K9" s="490"/>
      <c r="L9" s="491" t="s">
        <v>114</v>
      </c>
      <c r="M9" s="492"/>
      <c r="N9" s="492"/>
      <c r="O9" s="492"/>
      <c r="P9" s="492"/>
      <c r="Q9" s="493"/>
      <c r="R9" s="494">
        <v>80611</v>
      </c>
      <c r="S9" s="495"/>
      <c r="T9" s="495"/>
      <c r="U9" s="495"/>
      <c r="V9" s="496"/>
      <c r="W9" s="404" t="s">
        <v>115</v>
      </c>
      <c r="X9" s="405"/>
      <c r="Y9" s="405"/>
      <c r="Z9" s="405"/>
      <c r="AA9" s="405"/>
      <c r="AB9" s="405"/>
      <c r="AC9" s="405"/>
      <c r="AD9" s="405"/>
      <c r="AE9" s="405"/>
      <c r="AF9" s="405"/>
      <c r="AG9" s="405"/>
      <c r="AH9" s="405"/>
      <c r="AI9" s="405"/>
      <c r="AJ9" s="405"/>
      <c r="AK9" s="405"/>
      <c r="AL9" s="406"/>
      <c r="AM9" s="476" t="s">
        <v>116</v>
      </c>
      <c r="AN9" s="477"/>
      <c r="AO9" s="477"/>
      <c r="AP9" s="477"/>
      <c r="AQ9" s="477"/>
      <c r="AR9" s="477"/>
      <c r="AS9" s="477"/>
      <c r="AT9" s="478"/>
      <c r="AU9" s="479" t="s">
        <v>117</v>
      </c>
      <c r="AV9" s="480"/>
      <c r="AW9" s="480"/>
      <c r="AX9" s="480"/>
      <c r="AY9" s="481" t="s">
        <v>118</v>
      </c>
      <c r="AZ9" s="482"/>
      <c r="BA9" s="482"/>
      <c r="BB9" s="482"/>
      <c r="BC9" s="482"/>
      <c r="BD9" s="482"/>
      <c r="BE9" s="482"/>
      <c r="BF9" s="482"/>
      <c r="BG9" s="482"/>
      <c r="BH9" s="482"/>
      <c r="BI9" s="482"/>
      <c r="BJ9" s="482"/>
      <c r="BK9" s="482"/>
      <c r="BL9" s="482"/>
      <c r="BM9" s="483"/>
      <c r="BN9" s="447">
        <v>85710</v>
      </c>
      <c r="BO9" s="448"/>
      <c r="BP9" s="448"/>
      <c r="BQ9" s="448"/>
      <c r="BR9" s="448"/>
      <c r="BS9" s="448"/>
      <c r="BT9" s="448"/>
      <c r="BU9" s="449"/>
      <c r="BV9" s="447">
        <v>-140723</v>
      </c>
      <c r="BW9" s="448"/>
      <c r="BX9" s="448"/>
      <c r="BY9" s="448"/>
      <c r="BZ9" s="448"/>
      <c r="CA9" s="448"/>
      <c r="CB9" s="448"/>
      <c r="CC9" s="449"/>
      <c r="CD9" s="450" t="s">
        <v>119</v>
      </c>
      <c r="CE9" s="451"/>
      <c r="CF9" s="451"/>
      <c r="CG9" s="451"/>
      <c r="CH9" s="451"/>
      <c r="CI9" s="451"/>
      <c r="CJ9" s="451"/>
      <c r="CK9" s="451"/>
      <c r="CL9" s="451"/>
      <c r="CM9" s="451"/>
      <c r="CN9" s="451"/>
      <c r="CO9" s="451"/>
      <c r="CP9" s="451"/>
      <c r="CQ9" s="451"/>
      <c r="CR9" s="451"/>
      <c r="CS9" s="452"/>
      <c r="CT9" s="444">
        <v>14.6</v>
      </c>
      <c r="CU9" s="445"/>
      <c r="CV9" s="445"/>
      <c r="CW9" s="445"/>
      <c r="CX9" s="445"/>
      <c r="CY9" s="445"/>
      <c r="CZ9" s="445"/>
      <c r="DA9" s="446"/>
      <c r="DB9" s="444">
        <v>14.4</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120</v>
      </c>
      <c r="M10" s="477"/>
      <c r="N10" s="477"/>
      <c r="O10" s="477"/>
      <c r="P10" s="477"/>
      <c r="Q10" s="478"/>
      <c r="R10" s="498">
        <v>81524</v>
      </c>
      <c r="S10" s="499"/>
      <c r="T10" s="499"/>
      <c r="U10" s="499"/>
      <c r="V10" s="500"/>
      <c r="W10" s="435"/>
      <c r="X10" s="436"/>
      <c r="Y10" s="436"/>
      <c r="Z10" s="436"/>
      <c r="AA10" s="436"/>
      <c r="AB10" s="436"/>
      <c r="AC10" s="436"/>
      <c r="AD10" s="436"/>
      <c r="AE10" s="436"/>
      <c r="AF10" s="436"/>
      <c r="AG10" s="436"/>
      <c r="AH10" s="436"/>
      <c r="AI10" s="436"/>
      <c r="AJ10" s="436"/>
      <c r="AK10" s="436"/>
      <c r="AL10" s="439"/>
      <c r="AM10" s="476" t="s">
        <v>121</v>
      </c>
      <c r="AN10" s="477"/>
      <c r="AO10" s="477"/>
      <c r="AP10" s="477"/>
      <c r="AQ10" s="477"/>
      <c r="AR10" s="477"/>
      <c r="AS10" s="477"/>
      <c r="AT10" s="478"/>
      <c r="AU10" s="479" t="s">
        <v>117</v>
      </c>
      <c r="AV10" s="480"/>
      <c r="AW10" s="480"/>
      <c r="AX10" s="480"/>
      <c r="AY10" s="481" t="s">
        <v>122</v>
      </c>
      <c r="AZ10" s="482"/>
      <c r="BA10" s="482"/>
      <c r="BB10" s="482"/>
      <c r="BC10" s="482"/>
      <c r="BD10" s="482"/>
      <c r="BE10" s="482"/>
      <c r="BF10" s="482"/>
      <c r="BG10" s="482"/>
      <c r="BH10" s="482"/>
      <c r="BI10" s="482"/>
      <c r="BJ10" s="482"/>
      <c r="BK10" s="482"/>
      <c r="BL10" s="482"/>
      <c r="BM10" s="483"/>
      <c r="BN10" s="447">
        <v>1607103</v>
      </c>
      <c r="BO10" s="448"/>
      <c r="BP10" s="448"/>
      <c r="BQ10" s="448"/>
      <c r="BR10" s="448"/>
      <c r="BS10" s="448"/>
      <c r="BT10" s="448"/>
      <c r="BU10" s="449"/>
      <c r="BV10" s="447">
        <v>1251116</v>
      </c>
      <c r="BW10" s="448"/>
      <c r="BX10" s="448"/>
      <c r="BY10" s="448"/>
      <c r="BZ10" s="448"/>
      <c r="CA10" s="448"/>
      <c r="CB10" s="448"/>
      <c r="CC10" s="44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124</v>
      </c>
      <c r="M11" s="502"/>
      <c r="N11" s="502"/>
      <c r="O11" s="502"/>
      <c r="P11" s="502"/>
      <c r="Q11" s="503"/>
      <c r="R11" s="504" t="s">
        <v>125</v>
      </c>
      <c r="S11" s="505"/>
      <c r="T11" s="505"/>
      <c r="U11" s="505"/>
      <c r="V11" s="506"/>
      <c r="W11" s="435"/>
      <c r="X11" s="436"/>
      <c r="Y11" s="436"/>
      <c r="Z11" s="436"/>
      <c r="AA11" s="436"/>
      <c r="AB11" s="436"/>
      <c r="AC11" s="436"/>
      <c r="AD11" s="436"/>
      <c r="AE11" s="436"/>
      <c r="AF11" s="436"/>
      <c r="AG11" s="436"/>
      <c r="AH11" s="436"/>
      <c r="AI11" s="436"/>
      <c r="AJ11" s="436"/>
      <c r="AK11" s="436"/>
      <c r="AL11" s="439"/>
      <c r="AM11" s="476" t="s">
        <v>126</v>
      </c>
      <c r="AN11" s="477"/>
      <c r="AO11" s="477"/>
      <c r="AP11" s="477"/>
      <c r="AQ11" s="477"/>
      <c r="AR11" s="477"/>
      <c r="AS11" s="477"/>
      <c r="AT11" s="478"/>
      <c r="AU11" s="479" t="s">
        <v>127</v>
      </c>
      <c r="AV11" s="480"/>
      <c r="AW11" s="480"/>
      <c r="AX11" s="480"/>
      <c r="AY11" s="481" t="s">
        <v>128</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129</v>
      </c>
      <c r="CE11" s="451"/>
      <c r="CF11" s="451"/>
      <c r="CG11" s="451"/>
      <c r="CH11" s="451"/>
      <c r="CI11" s="451"/>
      <c r="CJ11" s="451"/>
      <c r="CK11" s="451"/>
      <c r="CL11" s="451"/>
      <c r="CM11" s="451"/>
      <c r="CN11" s="451"/>
      <c r="CO11" s="451"/>
      <c r="CP11" s="451"/>
      <c r="CQ11" s="451"/>
      <c r="CR11" s="451"/>
      <c r="CS11" s="452"/>
      <c r="CT11" s="487" t="s">
        <v>130</v>
      </c>
      <c r="CU11" s="488"/>
      <c r="CV11" s="488"/>
      <c r="CW11" s="488"/>
      <c r="CX11" s="488"/>
      <c r="CY11" s="488"/>
      <c r="CZ11" s="488"/>
      <c r="DA11" s="489"/>
      <c r="DB11" s="487" t="s">
        <v>131</v>
      </c>
      <c r="DC11" s="488"/>
      <c r="DD11" s="488"/>
      <c r="DE11" s="488"/>
      <c r="DF11" s="488"/>
      <c r="DG11" s="488"/>
      <c r="DH11" s="488"/>
      <c r="DI11" s="489"/>
    </row>
    <row r="12" spans="1:119" ht="18.75" customHeight="1" x14ac:dyDescent="0.2">
      <c r="A12" s="178"/>
      <c r="B12" s="507" t="s">
        <v>132</v>
      </c>
      <c r="C12" s="508"/>
      <c r="D12" s="508"/>
      <c r="E12" s="508"/>
      <c r="F12" s="508"/>
      <c r="G12" s="508"/>
      <c r="H12" s="508"/>
      <c r="I12" s="508"/>
      <c r="J12" s="508"/>
      <c r="K12" s="509"/>
      <c r="L12" s="516" t="s">
        <v>133</v>
      </c>
      <c r="M12" s="517"/>
      <c r="N12" s="517"/>
      <c r="O12" s="517"/>
      <c r="P12" s="517"/>
      <c r="Q12" s="518"/>
      <c r="R12" s="519">
        <v>81968</v>
      </c>
      <c r="S12" s="520"/>
      <c r="T12" s="520"/>
      <c r="U12" s="520"/>
      <c r="V12" s="521"/>
      <c r="W12" s="522" t="s">
        <v>1</v>
      </c>
      <c r="X12" s="480"/>
      <c r="Y12" s="480"/>
      <c r="Z12" s="480"/>
      <c r="AA12" s="480"/>
      <c r="AB12" s="523"/>
      <c r="AC12" s="524" t="s">
        <v>134</v>
      </c>
      <c r="AD12" s="525"/>
      <c r="AE12" s="525"/>
      <c r="AF12" s="525"/>
      <c r="AG12" s="526"/>
      <c r="AH12" s="524" t="s">
        <v>135</v>
      </c>
      <c r="AI12" s="525"/>
      <c r="AJ12" s="525"/>
      <c r="AK12" s="525"/>
      <c r="AL12" s="527"/>
      <c r="AM12" s="476" t="s">
        <v>136</v>
      </c>
      <c r="AN12" s="477"/>
      <c r="AO12" s="477"/>
      <c r="AP12" s="477"/>
      <c r="AQ12" s="477"/>
      <c r="AR12" s="477"/>
      <c r="AS12" s="477"/>
      <c r="AT12" s="478"/>
      <c r="AU12" s="479" t="s">
        <v>127</v>
      </c>
      <c r="AV12" s="480"/>
      <c r="AW12" s="480"/>
      <c r="AX12" s="480"/>
      <c r="AY12" s="481" t="s">
        <v>137</v>
      </c>
      <c r="AZ12" s="482"/>
      <c r="BA12" s="482"/>
      <c r="BB12" s="482"/>
      <c r="BC12" s="482"/>
      <c r="BD12" s="482"/>
      <c r="BE12" s="482"/>
      <c r="BF12" s="482"/>
      <c r="BG12" s="482"/>
      <c r="BH12" s="482"/>
      <c r="BI12" s="482"/>
      <c r="BJ12" s="482"/>
      <c r="BK12" s="482"/>
      <c r="BL12" s="482"/>
      <c r="BM12" s="483"/>
      <c r="BN12" s="447">
        <v>1360495</v>
      </c>
      <c r="BO12" s="448"/>
      <c r="BP12" s="448"/>
      <c r="BQ12" s="448"/>
      <c r="BR12" s="448"/>
      <c r="BS12" s="448"/>
      <c r="BT12" s="448"/>
      <c r="BU12" s="449"/>
      <c r="BV12" s="447">
        <v>1164044</v>
      </c>
      <c r="BW12" s="448"/>
      <c r="BX12" s="448"/>
      <c r="BY12" s="448"/>
      <c r="BZ12" s="448"/>
      <c r="CA12" s="448"/>
      <c r="CB12" s="448"/>
      <c r="CC12" s="449"/>
      <c r="CD12" s="450" t="s">
        <v>138</v>
      </c>
      <c r="CE12" s="451"/>
      <c r="CF12" s="451"/>
      <c r="CG12" s="451"/>
      <c r="CH12" s="451"/>
      <c r="CI12" s="451"/>
      <c r="CJ12" s="451"/>
      <c r="CK12" s="451"/>
      <c r="CL12" s="451"/>
      <c r="CM12" s="451"/>
      <c r="CN12" s="451"/>
      <c r="CO12" s="451"/>
      <c r="CP12" s="451"/>
      <c r="CQ12" s="451"/>
      <c r="CR12" s="451"/>
      <c r="CS12" s="452"/>
      <c r="CT12" s="487" t="s">
        <v>139</v>
      </c>
      <c r="CU12" s="488"/>
      <c r="CV12" s="488"/>
      <c r="CW12" s="488"/>
      <c r="CX12" s="488"/>
      <c r="CY12" s="488"/>
      <c r="CZ12" s="488"/>
      <c r="DA12" s="489"/>
      <c r="DB12" s="487" t="s">
        <v>140</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141</v>
      </c>
      <c r="N13" s="539"/>
      <c r="O13" s="539"/>
      <c r="P13" s="539"/>
      <c r="Q13" s="540"/>
      <c r="R13" s="531">
        <v>76842</v>
      </c>
      <c r="S13" s="532"/>
      <c r="T13" s="532"/>
      <c r="U13" s="532"/>
      <c r="V13" s="533"/>
      <c r="W13" s="463" t="s">
        <v>142</v>
      </c>
      <c r="X13" s="464"/>
      <c r="Y13" s="464"/>
      <c r="Z13" s="464"/>
      <c r="AA13" s="464"/>
      <c r="AB13" s="454"/>
      <c r="AC13" s="498">
        <v>1043</v>
      </c>
      <c r="AD13" s="499"/>
      <c r="AE13" s="499"/>
      <c r="AF13" s="499"/>
      <c r="AG13" s="541"/>
      <c r="AH13" s="498">
        <v>1153</v>
      </c>
      <c r="AI13" s="499"/>
      <c r="AJ13" s="499"/>
      <c r="AK13" s="499"/>
      <c r="AL13" s="500"/>
      <c r="AM13" s="476" t="s">
        <v>143</v>
      </c>
      <c r="AN13" s="477"/>
      <c r="AO13" s="477"/>
      <c r="AP13" s="477"/>
      <c r="AQ13" s="477"/>
      <c r="AR13" s="477"/>
      <c r="AS13" s="477"/>
      <c r="AT13" s="478"/>
      <c r="AU13" s="479" t="s">
        <v>144</v>
      </c>
      <c r="AV13" s="480"/>
      <c r="AW13" s="480"/>
      <c r="AX13" s="480"/>
      <c r="AY13" s="481" t="s">
        <v>145</v>
      </c>
      <c r="AZ13" s="482"/>
      <c r="BA13" s="482"/>
      <c r="BB13" s="482"/>
      <c r="BC13" s="482"/>
      <c r="BD13" s="482"/>
      <c r="BE13" s="482"/>
      <c r="BF13" s="482"/>
      <c r="BG13" s="482"/>
      <c r="BH13" s="482"/>
      <c r="BI13" s="482"/>
      <c r="BJ13" s="482"/>
      <c r="BK13" s="482"/>
      <c r="BL13" s="482"/>
      <c r="BM13" s="483"/>
      <c r="BN13" s="447">
        <v>332318</v>
      </c>
      <c r="BO13" s="448"/>
      <c r="BP13" s="448"/>
      <c r="BQ13" s="448"/>
      <c r="BR13" s="448"/>
      <c r="BS13" s="448"/>
      <c r="BT13" s="448"/>
      <c r="BU13" s="449"/>
      <c r="BV13" s="447">
        <v>-53651</v>
      </c>
      <c r="BW13" s="448"/>
      <c r="BX13" s="448"/>
      <c r="BY13" s="448"/>
      <c r="BZ13" s="448"/>
      <c r="CA13" s="448"/>
      <c r="CB13" s="448"/>
      <c r="CC13" s="449"/>
      <c r="CD13" s="450" t="s">
        <v>146</v>
      </c>
      <c r="CE13" s="451"/>
      <c r="CF13" s="451"/>
      <c r="CG13" s="451"/>
      <c r="CH13" s="451"/>
      <c r="CI13" s="451"/>
      <c r="CJ13" s="451"/>
      <c r="CK13" s="451"/>
      <c r="CL13" s="451"/>
      <c r="CM13" s="451"/>
      <c r="CN13" s="451"/>
      <c r="CO13" s="451"/>
      <c r="CP13" s="451"/>
      <c r="CQ13" s="451"/>
      <c r="CR13" s="451"/>
      <c r="CS13" s="452"/>
      <c r="CT13" s="444">
        <v>10.199999999999999</v>
      </c>
      <c r="CU13" s="445"/>
      <c r="CV13" s="445"/>
      <c r="CW13" s="445"/>
      <c r="CX13" s="445"/>
      <c r="CY13" s="445"/>
      <c r="CZ13" s="445"/>
      <c r="DA13" s="446"/>
      <c r="DB13" s="444">
        <v>11.1</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147</v>
      </c>
      <c r="M14" s="529"/>
      <c r="N14" s="529"/>
      <c r="O14" s="529"/>
      <c r="P14" s="529"/>
      <c r="Q14" s="530"/>
      <c r="R14" s="531">
        <v>82293</v>
      </c>
      <c r="S14" s="532"/>
      <c r="T14" s="532"/>
      <c r="U14" s="532"/>
      <c r="V14" s="533"/>
      <c r="W14" s="437"/>
      <c r="X14" s="438"/>
      <c r="Y14" s="438"/>
      <c r="Z14" s="438"/>
      <c r="AA14" s="438"/>
      <c r="AB14" s="427"/>
      <c r="AC14" s="534">
        <v>2.5</v>
      </c>
      <c r="AD14" s="535"/>
      <c r="AE14" s="535"/>
      <c r="AF14" s="535"/>
      <c r="AG14" s="536"/>
      <c r="AH14" s="534">
        <v>2.8</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148</v>
      </c>
      <c r="CE14" s="543"/>
      <c r="CF14" s="543"/>
      <c r="CG14" s="543"/>
      <c r="CH14" s="543"/>
      <c r="CI14" s="543"/>
      <c r="CJ14" s="543"/>
      <c r="CK14" s="543"/>
      <c r="CL14" s="543"/>
      <c r="CM14" s="543"/>
      <c r="CN14" s="543"/>
      <c r="CO14" s="543"/>
      <c r="CP14" s="543"/>
      <c r="CQ14" s="543"/>
      <c r="CR14" s="543"/>
      <c r="CS14" s="544"/>
      <c r="CT14" s="545">
        <v>118.1</v>
      </c>
      <c r="CU14" s="546"/>
      <c r="CV14" s="546"/>
      <c r="CW14" s="546"/>
      <c r="CX14" s="546"/>
      <c r="CY14" s="546"/>
      <c r="CZ14" s="546"/>
      <c r="DA14" s="547"/>
      <c r="DB14" s="545">
        <v>132.30000000000001</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149</v>
      </c>
      <c r="N15" s="539"/>
      <c r="O15" s="539"/>
      <c r="P15" s="539"/>
      <c r="Q15" s="540"/>
      <c r="R15" s="531">
        <v>77387</v>
      </c>
      <c r="S15" s="532"/>
      <c r="T15" s="532"/>
      <c r="U15" s="532"/>
      <c r="V15" s="533"/>
      <c r="W15" s="463" t="s">
        <v>150</v>
      </c>
      <c r="X15" s="464"/>
      <c r="Y15" s="464"/>
      <c r="Z15" s="464"/>
      <c r="AA15" s="464"/>
      <c r="AB15" s="454"/>
      <c r="AC15" s="498">
        <v>18778</v>
      </c>
      <c r="AD15" s="499"/>
      <c r="AE15" s="499"/>
      <c r="AF15" s="499"/>
      <c r="AG15" s="541"/>
      <c r="AH15" s="498">
        <v>17417</v>
      </c>
      <c r="AI15" s="499"/>
      <c r="AJ15" s="499"/>
      <c r="AK15" s="499"/>
      <c r="AL15" s="500"/>
      <c r="AM15" s="476"/>
      <c r="AN15" s="477"/>
      <c r="AO15" s="477"/>
      <c r="AP15" s="477"/>
      <c r="AQ15" s="477"/>
      <c r="AR15" s="477"/>
      <c r="AS15" s="477"/>
      <c r="AT15" s="478"/>
      <c r="AU15" s="479"/>
      <c r="AV15" s="480"/>
      <c r="AW15" s="480"/>
      <c r="AX15" s="480"/>
      <c r="AY15" s="407" t="s">
        <v>151</v>
      </c>
      <c r="AZ15" s="408"/>
      <c r="BA15" s="408"/>
      <c r="BB15" s="408"/>
      <c r="BC15" s="408"/>
      <c r="BD15" s="408"/>
      <c r="BE15" s="408"/>
      <c r="BF15" s="408"/>
      <c r="BG15" s="408"/>
      <c r="BH15" s="408"/>
      <c r="BI15" s="408"/>
      <c r="BJ15" s="408"/>
      <c r="BK15" s="408"/>
      <c r="BL15" s="408"/>
      <c r="BM15" s="409"/>
      <c r="BN15" s="410">
        <v>12119863</v>
      </c>
      <c r="BO15" s="411"/>
      <c r="BP15" s="411"/>
      <c r="BQ15" s="411"/>
      <c r="BR15" s="411"/>
      <c r="BS15" s="411"/>
      <c r="BT15" s="411"/>
      <c r="BU15" s="412"/>
      <c r="BV15" s="410">
        <v>11953540</v>
      </c>
      <c r="BW15" s="411"/>
      <c r="BX15" s="411"/>
      <c r="BY15" s="411"/>
      <c r="BZ15" s="411"/>
      <c r="CA15" s="411"/>
      <c r="CB15" s="411"/>
      <c r="CC15" s="412"/>
      <c r="CD15" s="548" t="s">
        <v>152</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153</v>
      </c>
      <c r="M16" s="551"/>
      <c r="N16" s="551"/>
      <c r="O16" s="551"/>
      <c r="P16" s="551"/>
      <c r="Q16" s="552"/>
      <c r="R16" s="553" t="s">
        <v>154</v>
      </c>
      <c r="S16" s="554"/>
      <c r="T16" s="554"/>
      <c r="U16" s="554"/>
      <c r="V16" s="555"/>
      <c r="W16" s="437"/>
      <c r="X16" s="438"/>
      <c r="Y16" s="438"/>
      <c r="Z16" s="438"/>
      <c r="AA16" s="438"/>
      <c r="AB16" s="427"/>
      <c r="AC16" s="534">
        <v>44.9</v>
      </c>
      <c r="AD16" s="535"/>
      <c r="AE16" s="535"/>
      <c r="AF16" s="535"/>
      <c r="AG16" s="536"/>
      <c r="AH16" s="534">
        <v>42.7</v>
      </c>
      <c r="AI16" s="535"/>
      <c r="AJ16" s="535"/>
      <c r="AK16" s="535"/>
      <c r="AL16" s="537"/>
      <c r="AM16" s="476"/>
      <c r="AN16" s="477"/>
      <c r="AO16" s="477"/>
      <c r="AP16" s="477"/>
      <c r="AQ16" s="477"/>
      <c r="AR16" s="477"/>
      <c r="AS16" s="477"/>
      <c r="AT16" s="478"/>
      <c r="AU16" s="479"/>
      <c r="AV16" s="480"/>
      <c r="AW16" s="480"/>
      <c r="AX16" s="480"/>
      <c r="AY16" s="481" t="s">
        <v>155</v>
      </c>
      <c r="AZ16" s="482"/>
      <c r="BA16" s="482"/>
      <c r="BB16" s="482"/>
      <c r="BC16" s="482"/>
      <c r="BD16" s="482"/>
      <c r="BE16" s="482"/>
      <c r="BF16" s="482"/>
      <c r="BG16" s="482"/>
      <c r="BH16" s="482"/>
      <c r="BI16" s="482"/>
      <c r="BJ16" s="482"/>
      <c r="BK16" s="482"/>
      <c r="BL16" s="482"/>
      <c r="BM16" s="483"/>
      <c r="BN16" s="447">
        <v>16348412</v>
      </c>
      <c r="BO16" s="448"/>
      <c r="BP16" s="448"/>
      <c r="BQ16" s="448"/>
      <c r="BR16" s="448"/>
      <c r="BS16" s="448"/>
      <c r="BT16" s="448"/>
      <c r="BU16" s="449"/>
      <c r="BV16" s="447">
        <v>15802797</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156</v>
      </c>
      <c r="N17" s="559"/>
      <c r="O17" s="559"/>
      <c r="P17" s="559"/>
      <c r="Q17" s="560"/>
      <c r="R17" s="553" t="s">
        <v>157</v>
      </c>
      <c r="S17" s="554"/>
      <c r="T17" s="554"/>
      <c r="U17" s="554"/>
      <c r="V17" s="555"/>
      <c r="W17" s="463" t="s">
        <v>158</v>
      </c>
      <c r="X17" s="464"/>
      <c r="Y17" s="464"/>
      <c r="Z17" s="464"/>
      <c r="AA17" s="464"/>
      <c r="AB17" s="454"/>
      <c r="AC17" s="498">
        <v>21976</v>
      </c>
      <c r="AD17" s="499"/>
      <c r="AE17" s="499"/>
      <c r="AF17" s="499"/>
      <c r="AG17" s="541"/>
      <c r="AH17" s="498">
        <v>22259</v>
      </c>
      <c r="AI17" s="499"/>
      <c r="AJ17" s="499"/>
      <c r="AK17" s="499"/>
      <c r="AL17" s="500"/>
      <c r="AM17" s="476"/>
      <c r="AN17" s="477"/>
      <c r="AO17" s="477"/>
      <c r="AP17" s="477"/>
      <c r="AQ17" s="477"/>
      <c r="AR17" s="477"/>
      <c r="AS17" s="477"/>
      <c r="AT17" s="478"/>
      <c r="AU17" s="479"/>
      <c r="AV17" s="480"/>
      <c r="AW17" s="480"/>
      <c r="AX17" s="480"/>
      <c r="AY17" s="481" t="s">
        <v>159</v>
      </c>
      <c r="AZ17" s="482"/>
      <c r="BA17" s="482"/>
      <c r="BB17" s="482"/>
      <c r="BC17" s="482"/>
      <c r="BD17" s="482"/>
      <c r="BE17" s="482"/>
      <c r="BF17" s="482"/>
      <c r="BG17" s="482"/>
      <c r="BH17" s="482"/>
      <c r="BI17" s="482"/>
      <c r="BJ17" s="482"/>
      <c r="BK17" s="482"/>
      <c r="BL17" s="482"/>
      <c r="BM17" s="483"/>
      <c r="BN17" s="447">
        <v>15398850</v>
      </c>
      <c r="BO17" s="448"/>
      <c r="BP17" s="448"/>
      <c r="BQ17" s="448"/>
      <c r="BR17" s="448"/>
      <c r="BS17" s="448"/>
      <c r="BT17" s="448"/>
      <c r="BU17" s="449"/>
      <c r="BV17" s="447">
        <v>15196326</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160</v>
      </c>
      <c r="C18" s="490"/>
      <c r="D18" s="490"/>
      <c r="E18" s="570"/>
      <c r="F18" s="570"/>
      <c r="G18" s="570"/>
      <c r="H18" s="570"/>
      <c r="I18" s="570"/>
      <c r="J18" s="570"/>
      <c r="K18" s="570"/>
      <c r="L18" s="571">
        <v>230.7</v>
      </c>
      <c r="M18" s="571"/>
      <c r="N18" s="571"/>
      <c r="O18" s="571"/>
      <c r="P18" s="571"/>
      <c r="Q18" s="571"/>
      <c r="R18" s="572"/>
      <c r="S18" s="572"/>
      <c r="T18" s="572"/>
      <c r="U18" s="572"/>
      <c r="V18" s="573"/>
      <c r="W18" s="465"/>
      <c r="X18" s="466"/>
      <c r="Y18" s="466"/>
      <c r="Z18" s="466"/>
      <c r="AA18" s="466"/>
      <c r="AB18" s="457"/>
      <c r="AC18" s="574">
        <v>52.6</v>
      </c>
      <c r="AD18" s="575"/>
      <c r="AE18" s="575"/>
      <c r="AF18" s="575"/>
      <c r="AG18" s="576"/>
      <c r="AH18" s="574">
        <v>54.5</v>
      </c>
      <c r="AI18" s="575"/>
      <c r="AJ18" s="575"/>
      <c r="AK18" s="575"/>
      <c r="AL18" s="577"/>
      <c r="AM18" s="476"/>
      <c r="AN18" s="477"/>
      <c r="AO18" s="477"/>
      <c r="AP18" s="477"/>
      <c r="AQ18" s="477"/>
      <c r="AR18" s="477"/>
      <c r="AS18" s="477"/>
      <c r="AT18" s="478"/>
      <c r="AU18" s="479"/>
      <c r="AV18" s="480"/>
      <c r="AW18" s="480"/>
      <c r="AX18" s="480"/>
      <c r="AY18" s="481" t="s">
        <v>161</v>
      </c>
      <c r="AZ18" s="482"/>
      <c r="BA18" s="482"/>
      <c r="BB18" s="482"/>
      <c r="BC18" s="482"/>
      <c r="BD18" s="482"/>
      <c r="BE18" s="482"/>
      <c r="BF18" s="482"/>
      <c r="BG18" s="482"/>
      <c r="BH18" s="482"/>
      <c r="BI18" s="482"/>
      <c r="BJ18" s="482"/>
      <c r="BK18" s="482"/>
      <c r="BL18" s="482"/>
      <c r="BM18" s="483"/>
      <c r="BN18" s="447">
        <v>19233861</v>
      </c>
      <c r="BO18" s="448"/>
      <c r="BP18" s="448"/>
      <c r="BQ18" s="448"/>
      <c r="BR18" s="448"/>
      <c r="BS18" s="448"/>
      <c r="BT18" s="448"/>
      <c r="BU18" s="449"/>
      <c r="BV18" s="447">
        <v>18420390</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162</v>
      </c>
      <c r="C19" s="490"/>
      <c r="D19" s="490"/>
      <c r="E19" s="570"/>
      <c r="F19" s="570"/>
      <c r="G19" s="570"/>
      <c r="H19" s="570"/>
      <c r="I19" s="570"/>
      <c r="J19" s="570"/>
      <c r="K19" s="570"/>
      <c r="L19" s="578">
        <v>349</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163</v>
      </c>
      <c r="AZ19" s="482"/>
      <c r="BA19" s="482"/>
      <c r="BB19" s="482"/>
      <c r="BC19" s="482"/>
      <c r="BD19" s="482"/>
      <c r="BE19" s="482"/>
      <c r="BF19" s="482"/>
      <c r="BG19" s="482"/>
      <c r="BH19" s="482"/>
      <c r="BI19" s="482"/>
      <c r="BJ19" s="482"/>
      <c r="BK19" s="482"/>
      <c r="BL19" s="482"/>
      <c r="BM19" s="483"/>
      <c r="BN19" s="447">
        <v>27229672</v>
      </c>
      <c r="BO19" s="448"/>
      <c r="BP19" s="448"/>
      <c r="BQ19" s="448"/>
      <c r="BR19" s="448"/>
      <c r="BS19" s="448"/>
      <c r="BT19" s="448"/>
      <c r="BU19" s="449"/>
      <c r="BV19" s="447">
        <v>26524075</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164</v>
      </c>
      <c r="C20" s="490"/>
      <c r="D20" s="490"/>
      <c r="E20" s="570"/>
      <c r="F20" s="570"/>
      <c r="G20" s="570"/>
      <c r="H20" s="570"/>
      <c r="I20" s="570"/>
      <c r="J20" s="570"/>
      <c r="K20" s="570"/>
      <c r="L20" s="578">
        <v>29634</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165</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166</v>
      </c>
      <c r="C22" s="591"/>
      <c r="D22" s="592"/>
      <c r="E22" s="459" t="s">
        <v>1</v>
      </c>
      <c r="F22" s="464"/>
      <c r="G22" s="464"/>
      <c r="H22" s="464"/>
      <c r="I22" s="464"/>
      <c r="J22" s="464"/>
      <c r="K22" s="454"/>
      <c r="L22" s="459" t="s">
        <v>167</v>
      </c>
      <c r="M22" s="464"/>
      <c r="N22" s="464"/>
      <c r="O22" s="464"/>
      <c r="P22" s="454"/>
      <c r="Q22" s="622" t="s">
        <v>168</v>
      </c>
      <c r="R22" s="623"/>
      <c r="S22" s="623"/>
      <c r="T22" s="623"/>
      <c r="U22" s="623"/>
      <c r="V22" s="624"/>
      <c r="W22" s="590" t="s">
        <v>169</v>
      </c>
      <c r="X22" s="591"/>
      <c r="Y22" s="592"/>
      <c r="Z22" s="459" t="s">
        <v>1</v>
      </c>
      <c r="AA22" s="464"/>
      <c r="AB22" s="464"/>
      <c r="AC22" s="464"/>
      <c r="AD22" s="464"/>
      <c r="AE22" s="464"/>
      <c r="AF22" s="464"/>
      <c r="AG22" s="454"/>
      <c r="AH22" s="628" t="s">
        <v>170</v>
      </c>
      <c r="AI22" s="464"/>
      <c r="AJ22" s="464"/>
      <c r="AK22" s="464"/>
      <c r="AL22" s="454"/>
      <c r="AM22" s="628" t="s">
        <v>171</v>
      </c>
      <c r="AN22" s="629"/>
      <c r="AO22" s="629"/>
      <c r="AP22" s="629"/>
      <c r="AQ22" s="629"/>
      <c r="AR22" s="630"/>
      <c r="AS22" s="622" t="s">
        <v>168</v>
      </c>
      <c r="AT22" s="623"/>
      <c r="AU22" s="623"/>
      <c r="AV22" s="623"/>
      <c r="AW22" s="623"/>
      <c r="AX22" s="634"/>
      <c r="AY22" s="407" t="s">
        <v>172</v>
      </c>
      <c r="AZ22" s="408"/>
      <c r="BA22" s="408"/>
      <c r="BB22" s="408"/>
      <c r="BC22" s="408"/>
      <c r="BD22" s="408"/>
      <c r="BE22" s="408"/>
      <c r="BF22" s="408"/>
      <c r="BG22" s="408"/>
      <c r="BH22" s="408"/>
      <c r="BI22" s="408"/>
      <c r="BJ22" s="408"/>
      <c r="BK22" s="408"/>
      <c r="BL22" s="408"/>
      <c r="BM22" s="409"/>
      <c r="BN22" s="410">
        <v>46195041</v>
      </c>
      <c r="BO22" s="411"/>
      <c r="BP22" s="411"/>
      <c r="BQ22" s="411"/>
      <c r="BR22" s="411"/>
      <c r="BS22" s="411"/>
      <c r="BT22" s="411"/>
      <c r="BU22" s="412"/>
      <c r="BV22" s="410">
        <v>47082228</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173</v>
      </c>
      <c r="AZ23" s="482"/>
      <c r="BA23" s="482"/>
      <c r="BB23" s="482"/>
      <c r="BC23" s="482"/>
      <c r="BD23" s="482"/>
      <c r="BE23" s="482"/>
      <c r="BF23" s="482"/>
      <c r="BG23" s="482"/>
      <c r="BH23" s="482"/>
      <c r="BI23" s="482"/>
      <c r="BJ23" s="482"/>
      <c r="BK23" s="482"/>
      <c r="BL23" s="482"/>
      <c r="BM23" s="483"/>
      <c r="BN23" s="447">
        <v>18432654</v>
      </c>
      <c r="BO23" s="448"/>
      <c r="BP23" s="448"/>
      <c r="BQ23" s="448"/>
      <c r="BR23" s="448"/>
      <c r="BS23" s="448"/>
      <c r="BT23" s="448"/>
      <c r="BU23" s="449"/>
      <c r="BV23" s="447">
        <v>17352547</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174</v>
      </c>
      <c r="F24" s="477"/>
      <c r="G24" s="477"/>
      <c r="H24" s="477"/>
      <c r="I24" s="477"/>
      <c r="J24" s="477"/>
      <c r="K24" s="478"/>
      <c r="L24" s="498">
        <v>1</v>
      </c>
      <c r="M24" s="499"/>
      <c r="N24" s="499"/>
      <c r="O24" s="499"/>
      <c r="P24" s="541"/>
      <c r="Q24" s="498">
        <v>9070</v>
      </c>
      <c r="R24" s="499"/>
      <c r="S24" s="499"/>
      <c r="T24" s="499"/>
      <c r="U24" s="499"/>
      <c r="V24" s="541"/>
      <c r="W24" s="593"/>
      <c r="X24" s="594"/>
      <c r="Y24" s="595"/>
      <c r="Z24" s="497" t="s">
        <v>175</v>
      </c>
      <c r="AA24" s="477"/>
      <c r="AB24" s="477"/>
      <c r="AC24" s="477"/>
      <c r="AD24" s="477"/>
      <c r="AE24" s="477"/>
      <c r="AF24" s="477"/>
      <c r="AG24" s="478"/>
      <c r="AH24" s="498">
        <v>507</v>
      </c>
      <c r="AI24" s="499"/>
      <c r="AJ24" s="499"/>
      <c r="AK24" s="499"/>
      <c r="AL24" s="541"/>
      <c r="AM24" s="498">
        <v>1566123</v>
      </c>
      <c r="AN24" s="499"/>
      <c r="AO24" s="499"/>
      <c r="AP24" s="499"/>
      <c r="AQ24" s="499"/>
      <c r="AR24" s="541"/>
      <c r="AS24" s="498">
        <v>3089</v>
      </c>
      <c r="AT24" s="499"/>
      <c r="AU24" s="499"/>
      <c r="AV24" s="499"/>
      <c r="AW24" s="499"/>
      <c r="AX24" s="500"/>
      <c r="AY24" s="563" t="s">
        <v>176</v>
      </c>
      <c r="AZ24" s="564"/>
      <c r="BA24" s="564"/>
      <c r="BB24" s="564"/>
      <c r="BC24" s="564"/>
      <c r="BD24" s="564"/>
      <c r="BE24" s="564"/>
      <c r="BF24" s="564"/>
      <c r="BG24" s="564"/>
      <c r="BH24" s="564"/>
      <c r="BI24" s="564"/>
      <c r="BJ24" s="564"/>
      <c r="BK24" s="564"/>
      <c r="BL24" s="564"/>
      <c r="BM24" s="565"/>
      <c r="BN24" s="447">
        <v>30543382</v>
      </c>
      <c r="BO24" s="448"/>
      <c r="BP24" s="448"/>
      <c r="BQ24" s="448"/>
      <c r="BR24" s="448"/>
      <c r="BS24" s="448"/>
      <c r="BT24" s="448"/>
      <c r="BU24" s="449"/>
      <c r="BV24" s="447">
        <v>31133910</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177</v>
      </c>
      <c r="F25" s="477"/>
      <c r="G25" s="477"/>
      <c r="H25" s="477"/>
      <c r="I25" s="477"/>
      <c r="J25" s="477"/>
      <c r="K25" s="478"/>
      <c r="L25" s="498">
        <v>1</v>
      </c>
      <c r="M25" s="499"/>
      <c r="N25" s="499"/>
      <c r="O25" s="499"/>
      <c r="P25" s="541"/>
      <c r="Q25" s="498">
        <v>7600</v>
      </c>
      <c r="R25" s="499"/>
      <c r="S25" s="499"/>
      <c r="T25" s="499"/>
      <c r="U25" s="499"/>
      <c r="V25" s="541"/>
      <c r="W25" s="593"/>
      <c r="X25" s="594"/>
      <c r="Y25" s="595"/>
      <c r="Z25" s="497" t="s">
        <v>178</v>
      </c>
      <c r="AA25" s="477"/>
      <c r="AB25" s="477"/>
      <c r="AC25" s="477"/>
      <c r="AD25" s="477"/>
      <c r="AE25" s="477"/>
      <c r="AF25" s="477"/>
      <c r="AG25" s="478"/>
      <c r="AH25" s="498" t="s">
        <v>179</v>
      </c>
      <c r="AI25" s="499"/>
      <c r="AJ25" s="499"/>
      <c r="AK25" s="499"/>
      <c r="AL25" s="541"/>
      <c r="AM25" s="498" t="s">
        <v>180</v>
      </c>
      <c r="AN25" s="499"/>
      <c r="AO25" s="499"/>
      <c r="AP25" s="499"/>
      <c r="AQ25" s="499"/>
      <c r="AR25" s="541"/>
      <c r="AS25" s="498" t="s">
        <v>179</v>
      </c>
      <c r="AT25" s="499"/>
      <c r="AU25" s="499"/>
      <c r="AV25" s="499"/>
      <c r="AW25" s="499"/>
      <c r="AX25" s="500"/>
      <c r="AY25" s="407" t="s">
        <v>181</v>
      </c>
      <c r="AZ25" s="408"/>
      <c r="BA25" s="408"/>
      <c r="BB25" s="408"/>
      <c r="BC25" s="408"/>
      <c r="BD25" s="408"/>
      <c r="BE25" s="408"/>
      <c r="BF25" s="408"/>
      <c r="BG25" s="408"/>
      <c r="BH25" s="408"/>
      <c r="BI25" s="408"/>
      <c r="BJ25" s="408"/>
      <c r="BK25" s="408"/>
      <c r="BL25" s="408"/>
      <c r="BM25" s="409"/>
      <c r="BN25" s="410">
        <v>4952423</v>
      </c>
      <c r="BO25" s="411"/>
      <c r="BP25" s="411"/>
      <c r="BQ25" s="411"/>
      <c r="BR25" s="411"/>
      <c r="BS25" s="411"/>
      <c r="BT25" s="411"/>
      <c r="BU25" s="412"/>
      <c r="BV25" s="410">
        <v>5586191</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182</v>
      </c>
      <c r="F26" s="477"/>
      <c r="G26" s="477"/>
      <c r="H26" s="477"/>
      <c r="I26" s="477"/>
      <c r="J26" s="477"/>
      <c r="K26" s="478"/>
      <c r="L26" s="498">
        <v>1</v>
      </c>
      <c r="M26" s="499"/>
      <c r="N26" s="499"/>
      <c r="O26" s="499"/>
      <c r="P26" s="541"/>
      <c r="Q26" s="498">
        <v>6420</v>
      </c>
      <c r="R26" s="499"/>
      <c r="S26" s="499"/>
      <c r="T26" s="499"/>
      <c r="U26" s="499"/>
      <c r="V26" s="541"/>
      <c r="W26" s="593"/>
      <c r="X26" s="594"/>
      <c r="Y26" s="595"/>
      <c r="Z26" s="497" t="s">
        <v>183</v>
      </c>
      <c r="AA26" s="599"/>
      <c r="AB26" s="599"/>
      <c r="AC26" s="599"/>
      <c r="AD26" s="599"/>
      <c r="AE26" s="599"/>
      <c r="AF26" s="599"/>
      <c r="AG26" s="600"/>
      <c r="AH26" s="498">
        <v>49</v>
      </c>
      <c r="AI26" s="499"/>
      <c r="AJ26" s="499"/>
      <c r="AK26" s="499"/>
      <c r="AL26" s="541"/>
      <c r="AM26" s="498">
        <v>139797</v>
      </c>
      <c r="AN26" s="499"/>
      <c r="AO26" s="499"/>
      <c r="AP26" s="499"/>
      <c r="AQ26" s="499"/>
      <c r="AR26" s="541"/>
      <c r="AS26" s="498">
        <v>2853</v>
      </c>
      <c r="AT26" s="499"/>
      <c r="AU26" s="499"/>
      <c r="AV26" s="499"/>
      <c r="AW26" s="499"/>
      <c r="AX26" s="500"/>
      <c r="AY26" s="450" t="s">
        <v>184</v>
      </c>
      <c r="AZ26" s="451"/>
      <c r="BA26" s="451"/>
      <c r="BB26" s="451"/>
      <c r="BC26" s="451"/>
      <c r="BD26" s="451"/>
      <c r="BE26" s="451"/>
      <c r="BF26" s="451"/>
      <c r="BG26" s="451"/>
      <c r="BH26" s="451"/>
      <c r="BI26" s="451"/>
      <c r="BJ26" s="451"/>
      <c r="BK26" s="451"/>
      <c r="BL26" s="451"/>
      <c r="BM26" s="452"/>
      <c r="BN26" s="447">
        <v>250000</v>
      </c>
      <c r="BO26" s="448"/>
      <c r="BP26" s="448"/>
      <c r="BQ26" s="448"/>
      <c r="BR26" s="448"/>
      <c r="BS26" s="448"/>
      <c r="BT26" s="448"/>
      <c r="BU26" s="449"/>
      <c r="BV26" s="447">
        <v>300000</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185</v>
      </c>
      <c r="F27" s="477"/>
      <c r="G27" s="477"/>
      <c r="H27" s="477"/>
      <c r="I27" s="477"/>
      <c r="J27" s="477"/>
      <c r="K27" s="478"/>
      <c r="L27" s="498">
        <v>1</v>
      </c>
      <c r="M27" s="499"/>
      <c r="N27" s="499"/>
      <c r="O27" s="499"/>
      <c r="P27" s="541"/>
      <c r="Q27" s="498">
        <v>4650</v>
      </c>
      <c r="R27" s="499"/>
      <c r="S27" s="499"/>
      <c r="T27" s="499"/>
      <c r="U27" s="499"/>
      <c r="V27" s="541"/>
      <c r="W27" s="593"/>
      <c r="X27" s="594"/>
      <c r="Y27" s="595"/>
      <c r="Z27" s="497" t="s">
        <v>186</v>
      </c>
      <c r="AA27" s="477"/>
      <c r="AB27" s="477"/>
      <c r="AC27" s="477"/>
      <c r="AD27" s="477"/>
      <c r="AE27" s="477"/>
      <c r="AF27" s="477"/>
      <c r="AG27" s="478"/>
      <c r="AH27" s="498">
        <v>9</v>
      </c>
      <c r="AI27" s="499"/>
      <c r="AJ27" s="499"/>
      <c r="AK27" s="499"/>
      <c r="AL27" s="541"/>
      <c r="AM27" s="498">
        <v>28467</v>
      </c>
      <c r="AN27" s="499"/>
      <c r="AO27" s="499"/>
      <c r="AP27" s="499"/>
      <c r="AQ27" s="499"/>
      <c r="AR27" s="541"/>
      <c r="AS27" s="498">
        <v>3163</v>
      </c>
      <c r="AT27" s="499"/>
      <c r="AU27" s="499"/>
      <c r="AV27" s="499"/>
      <c r="AW27" s="499"/>
      <c r="AX27" s="500"/>
      <c r="AY27" s="542" t="s">
        <v>187</v>
      </c>
      <c r="AZ27" s="543"/>
      <c r="BA27" s="543"/>
      <c r="BB27" s="543"/>
      <c r="BC27" s="543"/>
      <c r="BD27" s="543"/>
      <c r="BE27" s="543"/>
      <c r="BF27" s="543"/>
      <c r="BG27" s="543"/>
      <c r="BH27" s="543"/>
      <c r="BI27" s="543"/>
      <c r="BJ27" s="543"/>
      <c r="BK27" s="543"/>
      <c r="BL27" s="543"/>
      <c r="BM27" s="544"/>
      <c r="BN27" s="566">
        <v>481417</v>
      </c>
      <c r="BO27" s="567"/>
      <c r="BP27" s="567"/>
      <c r="BQ27" s="567"/>
      <c r="BR27" s="567"/>
      <c r="BS27" s="567"/>
      <c r="BT27" s="567"/>
      <c r="BU27" s="568"/>
      <c r="BV27" s="566">
        <v>481328</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188</v>
      </c>
      <c r="F28" s="477"/>
      <c r="G28" s="477"/>
      <c r="H28" s="477"/>
      <c r="I28" s="477"/>
      <c r="J28" s="477"/>
      <c r="K28" s="478"/>
      <c r="L28" s="498">
        <v>1</v>
      </c>
      <c r="M28" s="499"/>
      <c r="N28" s="499"/>
      <c r="O28" s="499"/>
      <c r="P28" s="541"/>
      <c r="Q28" s="498">
        <v>4070</v>
      </c>
      <c r="R28" s="499"/>
      <c r="S28" s="499"/>
      <c r="T28" s="499"/>
      <c r="U28" s="499"/>
      <c r="V28" s="541"/>
      <c r="W28" s="593"/>
      <c r="X28" s="594"/>
      <c r="Y28" s="595"/>
      <c r="Z28" s="497" t="s">
        <v>189</v>
      </c>
      <c r="AA28" s="477"/>
      <c r="AB28" s="477"/>
      <c r="AC28" s="477"/>
      <c r="AD28" s="477"/>
      <c r="AE28" s="477"/>
      <c r="AF28" s="477"/>
      <c r="AG28" s="478"/>
      <c r="AH28" s="498" t="s">
        <v>179</v>
      </c>
      <c r="AI28" s="499"/>
      <c r="AJ28" s="499"/>
      <c r="AK28" s="499"/>
      <c r="AL28" s="541"/>
      <c r="AM28" s="498" t="s">
        <v>130</v>
      </c>
      <c r="AN28" s="499"/>
      <c r="AO28" s="499"/>
      <c r="AP28" s="499"/>
      <c r="AQ28" s="499"/>
      <c r="AR28" s="541"/>
      <c r="AS28" s="498" t="s">
        <v>179</v>
      </c>
      <c r="AT28" s="499"/>
      <c r="AU28" s="499"/>
      <c r="AV28" s="499"/>
      <c r="AW28" s="499"/>
      <c r="AX28" s="500"/>
      <c r="AY28" s="601" t="s">
        <v>190</v>
      </c>
      <c r="AZ28" s="602"/>
      <c r="BA28" s="602"/>
      <c r="BB28" s="603"/>
      <c r="BC28" s="407" t="s">
        <v>48</v>
      </c>
      <c r="BD28" s="408"/>
      <c r="BE28" s="408"/>
      <c r="BF28" s="408"/>
      <c r="BG28" s="408"/>
      <c r="BH28" s="408"/>
      <c r="BI28" s="408"/>
      <c r="BJ28" s="408"/>
      <c r="BK28" s="408"/>
      <c r="BL28" s="408"/>
      <c r="BM28" s="409"/>
      <c r="BN28" s="410">
        <v>2796799</v>
      </c>
      <c r="BO28" s="411"/>
      <c r="BP28" s="411"/>
      <c r="BQ28" s="411"/>
      <c r="BR28" s="411"/>
      <c r="BS28" s="411"/>
      <c r="BT28" s="411"/>
      <c r="BU28" s="412"/>
      <c r="BV28" s="410">
        <v>2550191</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191</v>
      </c>
      <c r="F29" s="477"/>
      <c r="G29" s="477"/>
      <c r="H29" s="477"/>
      <c r="I29" s="477"/>
      <c r="J29" s="477"/>
      <c r="K29" s="478"/>
      <c r="L29" s="498">
        <v>20</v>
      </c>
      <c r="M29" s="499"/>
      <c r="N29" s="499"/>
      <c r="O29" s="499"/>
      <c r="P29" s="541"/>
      <c r="Q29" s="498">
        <v>3870</v>
      </c>
      <c r="R29" s="499"/>
      <c r="S29" s="499"/>
      <c r="T29" s="499"/>
      <c r="U29" s="499"/>
      <c r="V29" s="541"/>
      <c r="W29" s="596"/>
      <c r="X29" s="597"/>
      <c r="Y29" s="598"/>
      <c r="Z29" s="497" t="s">
        <v>192</v>
      </c>
      <c r="AA29" s="477"/>
      <c r="AB29" s="477"/>
      <c r="AC29" s="477"/>
      <c r="AD29" s="477"/>
      <c r="AE29" s="477"/>
      <c r="AF29" s="477"/>
      <c r="AG29" s="478"/>
      <c r="AH29" s="498">
        <v>516</v>
      </c>
      <c r="AI29" s="499"/>
      <c r="AJ29" s="499"/>
      <c r="AK29" s="499"/>
      <c r="AL29" s="541"/>
      <c r="AM29" s="498">
        <v>1594590</v>
      </c>
      <c r="AN29" s="499"/>
      <c r="AO29" s="499"/>
      <c r="AP29" s="499"/>
      <c r="AQ29" s="499"/>
      <c r="AR29" s="541"/>
      <c r="AS29" s="498">
        <v>3090</v>
      </c>
      <c r="AT29" s="499"/>
      <c r="AU29" s="499"/>
      <c r="AV29" s="499"/>
      <c r="AW29" s="499"/>
      <c r="AX29" s="500"/>
      <c r="AY29" s="604"/>
      <c r="AZ29" s="605"/>
      <c r="BA29" s="605"/>
      <c r="BB29" s="606"/>
      <c r="BC29" s="481" t="s">
        <v>193</v>
      </c>
      <c r="BD29" s="482"/>
      <c r="BE29" s="482"/>
      <c r="BF29" s="482"/>
      <c r="BG29" s="482"/>
      <c r="BH29" s="482"/>
      <c r="BI29" s="482"/>
      <c r="BJ29" s="482"/>
      <c r="BK29" s="482"/>
      <c r="BL29" s="482"/>
      <c r="BM29" s="483"/>
      <c r="BN29" s="447">
        <v>14500</v>
      </c>
      <c r="BO29" s="448"/>
      <c r="BP29" s="448"/>
      <c r="BQ29" s="448"/>
      <c r="BR29" s="448"/>
      <c r="BS29" s="448"/>
      <c r="BT29" s="448"/>
      <c r="BU29" s="449"/>
      <c r="BV29" s="447">
        <v>14496</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194</v>
      </c>
      <c r="X30" s="615"/>
      <c r="Y30" s="615"/>
      <c r="Z30" s="615"/>
      <c r="AA30" s="615"/>
      <c r="AB30" s="615"/>
      <c r="AC30" s="615"/>
      <c r="AD30" s="615"/>
      <c r="AE30" s="615"/>
      <c r="AF30" s="615"/>
      <c r="AG30" s="616"/>
      <c r="AH30" s="574">
        <v>99.4</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1143819</v>
      </c>
      <c r="BO30" s="567"/>
      <c r="BP30" s="567"/>
      <c r="BQ30" s="567"/>
      <c r="BR30" s="567"/>
      <c r="BS30" s="567"/>
      <c r="BT30" s="567"/>
      <c r="BU30" s="568"/>
      <c r="BV30" s="566">
        <v>1513891</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195</v>
      </c>
      <c r="D32" s="610"/>
      <c r="E32" s="610"/>
      <c r="F32" s="610"/>
      <c r="G32" s="610"/>
      <c r="H32" s="610"/>
      <c r="I32" s="610"/>
      <c r="J32" s="610"/>
      <c r="K32" s="610"/>
      <c r="L32" s="610"/>
      <c r="M32" s="610"/>
      <c r="N32" s="610"/>
      <c r="O32" s="610"/>
      <c r="P32" s="610"/>
      <c r="Q32" s="610"/>
      <c r="R32" s="610"/>
      <c r="S32" s="610"/>
      <c r="U32" s="451" t="s">
        <v>196</v>
      </c>
      <c r="V32" s="451"/>
      <c r="W32" s="451"/>
      <c r="X32" s="451"/>
      <c r="Y32" s="451"/>
      <c r="Z32" s="451"/>
      <c r="AA32" s="451"/>
      <c r="AB32" s="451"/>
      <c r="AC32" s="451"/>
      <c r="AD32" s="451"/>
      <c r="AE32" s="451"/>
      <c r="AF32" s="451"/>
      <c r="AG32" s="451"/>
      <c r="AH32" s="451"/>
      <c r="AI32" s="451"/>
      <c r="AJ32" s="451"/>
      <c r="AK32" s="451"/>
      <c r="AM32" s="451" t="s">
        <v>197</v>
      </c>
      <c r="AN32" s="451"/>
      <c r="AO32" s="451"/>
      <c r="AP32" s="451"/>
      <c r="AQ32" s="451"/>
      <c r="AR32" s="451"/>
      <c r="AS32" s="451"/>
      <c r="AT32" s="451"/>
      <c r="AU32" s="451"/>
      <c r="AV32" s="451"/>
      <c r="AW32" s="451"/>
      <c r="AX32" s="451"/>
      <c r="AY32" s="451"/>
      <c r="AZ32" s="451"/>
      <c r="BA32" s="451"/>
      <c r="BB32" s="451"/>
      <c r="BC32" s="451"/>
      <c r="BE32" s="451" t="s">
        <v>198</v>
      </c>
      <c r="BF32" s="451"/>
      <c r="BG32" s="451"/>
      <c r="BH32" s="451"/>
      <c r="BI32" s="451"/>
      <c r="BJ32" s="451"/>
      <c r="BK32" s="451"/>
      <c r="BL32" s="451"/>
      <c r="BM32" s="451"/>
      <c r="BN32" s="451"/>
      <c r="BO32" s="451"/>
      <c r="BP32" s="451"/>
      <c r="BQ32" s="451"/>
      <c r="BR32" s="451"/>
      <c r="BS32" s="451"/>
      <c r="BT32" s="451"/>
      <c r="BU32" s="451"/>
      <c r="BW32" s="451" t="s">
        <v>199</v>
      </c>
      <c r="BX32" s="451"/>
      <c r="BY32" s="451"/>
      <c r="BZ32" s="451"/>
      <c r="CA32" s="451"/>
      <c r="CB32" s="451"/>
      <c r="CC32" s="451"/>
      <c r="CD32" s="451"/>
      <c r="CE32" s="451"/>
      <c r="CF32" s="451"/>
      <c r="CG32" s="451"/>
      <c r="CH32" s="451"/>
      <c r="CI32" s="451"/>
      <c r="CJ32" s="451"/>
      <c r="CK32" s="451"/>
      <c r="CL32" s="451"/>
      <c r="CM32" s="451"/>
      <c r="CO32" s="451" t="s">
        <v>200</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201</v>
      </c>
      <c r="D33" s="471"/>
      <c r="E33" s="436" t="s">
        <v>202</v>
      </c>
      <c r="F33" s="436"/>
      <c r="G33" s="436"/>
      <c r="H33" s="436"/>
      <c r="I33" s="436"/>
      <c r="J33" s="436"/>
      <c r="K33" s="436"/>
      <c r="L33" s="436"/>
      <c r="M33" s="436"/>
      <c r="N33" s="436"/>
      <c r="O33" s="436"/>
      <c r="P33" s="436"/>
      <c r="Q33" s="436"/>
      <c r="R33" s="436"/>
      <c r="S33" s="436"/>
      <c r="T33" s="203"/>
      <c r="U33" s="471" t="s">
        <v>201</v>
      </c>
      <c r="V33" s="471"/>
      <c r="W33" s="436" t="s">
        <v>203</v>
      </c>
      <c r="X33" s="436"/>
      <c r="Y33" s="436"/>
      <c r="Z33" s="436"/>
      <c r="AA33" s="436"/>
      <c r="AB33" s="436"/>
      <c r="AC33" s="436"/>
      <c r="AD33" s="436"/>
      <c r="AE33" s="436"/>
      <c r="AF33" s="436"/>
      <c r="AG33" s="436"/>
      <c r="AH33" s="436"/>
      <c r="AI33" s="436"/>
      <c r="AJ33" s="436"/>
      <c r="AK33" s="436"/>
      <c r="AL33" s="203"/>
      <c r="AM33" s="471" t="s">
        <v>204</v>
      </c>
      <c r="AN33" s="471"/>
      <c r="AO33" s="436" t="s">
        <v>205</v>
      </c>
      <c r="AP33" s="436"/>
      <c r="AQ33" s="436"/>
      <c r="AR33" s="436"/>
      <c r="AS33" s="436"/>
      <c r="AT33" s="436"/>
      <c r="AU33" s="436"/>
      <c r="AV33" s="436"/>
      <c r="AW33" s="436"/>
      <c r="AX33" s="436"/>
      <c r="AY33" s="436"/>
      <c r="AZ33" s="436"/>
      <c r="BA33" s="436"/>
      <c r="BB33" s="436"/>
      <c r="BC33" s="436"/>
      <c r="BD33" s="204"/>
      <c r="BE33" s="436" t="s">
        <v>206</v>
      </c>
      <c r="BF33" s="436"/>
      <c r="BG33" s="436" t="s">
        <v>207</v>
      </c>
      <c r="BH33" s="436"/>
      <c r="BI33" s="436"/>
      <c r="BJ33" s="436"/>
      <c r="BK33" s="436"/>
      <c r="BL33" s="436"/>
      <c r="BM33" s="436"/>
      <c r="BN33" s="436"/>
      <c r="BO33" s="436"/>
      <c r="BP33" s="436"/>
      <c r="BQ33" s="436"/>
      <c r="BR33" s="436"/>
      <c r="BS33" s="436"/>
      <c r="BT33" s="436"/>
      <c r="BU33" s="436"/>
      <c r="BV33" s="204"/>
      <c r="BW33" s="471" t="s">
        <v>206</v>
      </c>
      <c r="BX33" s="471"/>
      <c r="BY33" s="436" t="s">
        <v>208</v>
      </c>
      <c r="BZ33" s="436"/>
      <c r="CA33" s="436"/>
      <c r="CB33" s="436"/>
      <c r="CC33" s="436"/>
      <c r="CD33" s="436"/>
      <c r="CE33" s="436"/>
      <c r="CF33" s="436"/>
      <c r="CG33" s="436"/>
      <c r="CH33" s="436"/>
      <c r="CI33" s="436"/>
      <c r="CJ33" s="436"/>
      <c r="CK33" s="436"/>
      <c r="CL33" s="436"/>
      <c r="CM33" s="436"/>
      <c r="CN33" s="203"/>
      <c r="CO33" s="471" t="s">
        <v>204</v>
      </c>
      <c r="CP33" s="471"/>
      <c r="CQ33" s="436" t="s">
        <v>209</v>
      </c>
      <c r="CR33" s="436"/>
      <c r="CS33" s="436"/>
      <c r="CT33" s="436"/>
      <c r="CU33" s="436"/>
      <c r="CV33" s="436"/>
      <c r="CW33" s="436"/>
      <c r="CX33" s="436"/>
      <c r="CY33" s="436"/>
      <c r="CZ33" s="436"/>
      <c r="DA33" s="436"/>
      <c r="DB33" s="436"/>
      <c r="DC33" s="436"/>
      <c r="DD33" s="436"/>
      <c r="DE33" s="436"/>
      <c r="DF33" s="203"/>
      <c r="DG33" s="636" t="s">
        <v>210</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水道事業</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t="str">
        <f>IF(BY34="","",MAX(C34:D43,U34:V43,AM34:AN43,BE34:BF43)+1)</f>
        <v/>
      </c>
      <c r="BX34" s="637"/>
      <c r="BY34" s="638" t="str">
        <f>IF('各会計、関係団体の財政状況及び健全化判断比率'!B68="","",'各会計、関係団体の財政状況及び健全化判断比率'!B68)</f>
        <v/>
      </c>
      <c r="BZ34" s="638"/>
      <c r="CA34" s="638"/>
      <c r="CB34" s="638"/>
      <c r="CC34" s="638"/>
      <c r="CD34" s="638"/>
      <c r="CE34" s="638"/>
      <c r="CF34" s="638"/>
      <c r="CG34" s="638"/>
      <c r="CH34" s="638"/>
      <c r="CI34" s="638"/>
      <c r="CJ34" s="638"/>
      <c r="CK34" s="638"/>
      <c r="CL34" s="638"/>
      <c r="CM34" s="638"/>
      <c r="CN34" s="178"/>
      <c r="CO34" s="637">
        <f>IF(CQ34="","",MAX(C34:D43,U34:V43,AM34:AN43,BE34:BF43,BW34:BX43)+1)</f>
        <v>8</v>
      </c>
      <c r="CP34" s="637"/>
      <c r="CQ34" s="638" t="str">
        <f>IF('各会計、関係団体の財政状況及び健全化判断比率'!BS7="","",'各会計、関係団体の財政状況及び健全化判断比率'!BS7)</f>
        <v>タケフ都市開発</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IF('各会計、関係団体の財政状況及び健全化判断比率'!B32="","",'各会計、関係団体の財政状況及び健全化判断比率'!B32)</f>
        <v>工業用水道事業</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t="str">
        <f t="shared" ref="BW35:BW43" si="2">IF(BY35="","",BW34+1)</f>
        <v/>
      </c>
      <c r="BX35" s="637"/>
      <c r="BY35" s="638" t="str">
        <f>IF('各会計、関係団体の財政状況及び健全化判断比率'!B69="","",'各会計、関係団体の財政状況及び健全化判断比率'!B69)</f>
        <v/>
      </c>
      <c r="BZ35" s="638"/>
      <c r="CA35" s="638"/>
      <c r="CB35" s="638"/>
      <c r="CC35" s="638"/>
      <c r="CD35" s="638"/>
      <c r="CE35" s="638"/>
      <c r="CF35" s="638"/>
      <c r="CG35" s="638"/>
      <c r="CH35" s="638"/>
      <c r="CI35" s="638"/>
      <c r="CJ35" s="638"/>
      <c r="CK35" s="638"/>
      <c r="CL35" s="638"/>
      <c r="CM35" s="638"/>
      <c r="CN35" s="178"/>
      <c r="CO35" s="637">
        <f t="shared" ref="CO35:CO43" si="3">IF(CQ35="","",CO34+1)</f>
        <v>9</v>
      </c>
      <c r="CP35" s="637"/>
      <c r="CQ35" s="638" t="str">
        <f>IF('各会計、関係団体の財政状況及び健全化判断比率'!BS8="","",'各会計、関係団体の財政状況及び健全化判断比率'!BS8)</f>
        <v>丹南ケーブルテレビ㈱</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v>
      </c>
      <c r="X36" s="638"/>
      <c r="Y36" s="638"/>
      <c r="Z36" s="638"/>
      <c r="AA36" s="638"/>
      <c r="AB36" s="638"/>
      <c r="AC36" s="638"/>
      <c r="AD36" s="638"/>
      <c r="AE36" s="638"/>
      <c r="AF36" s="638"/>
      <c r="AG36" s="638"/>
      <c r="AH36" s="638"/>
      <c r="AI36" s="638"/>
      <c r="AJ36" s="638"/>
      <c r="AK36" s="638"/>
      <c r="AL36" s="178"/>
      <c r="AM36" s="637">
        <f t="shared" si="0"/>
        <v>7</v>
      </c>
      <c r="AN36" s="637"/>
      <c r="AO36" s="638" t="str">
        <f>IF('各会計、関係団体の財政状況及び健全化判断比率'!B33="","",'各会計、関係団体の財政状況及び健全化判断比率'!B33)</f>
        <v>下水道事業</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t="str">
        <f t="shared" si="2"/>
        <v/>
      </c>
      <c r="BX36" s="637"/>
      <c r="BY36" s="638" t="str">
        <f>IF('各会計、関係団体の財政状況及び健全化判断比率'!B70="","",'各会計、関係団体の財政状況及び健全化判断比率'!B70)</f>
        <v/>
      </c>
      <c r="BZ36" s="638"/>
      <c r="CA36" s="638"/>
      <c r="CB36" s="638"/>
      <c r="CC36" s="638"/>
      <c r="CD36" s="638"/>
      <c r="CE36" s="638"/>
      <c r="CF36" s="638"/>
      <c r="CG36" s="638"/>
      <c r="CH36" s="638"/>
      <c r="CI36" s="638"/>
      <c r="CJ36" s="638"/>
      <c r="CK36" s="638"/>
      <c r="CL36" s="638"/>
      <c r="CM36" s="638"/>
      <c r="CN36" s="178"/>
      <c r="CO36" s="637">
        <f t="shared" si="3"/>
        <v>10</v>
      </c>
      <c r="CP36" s="637"/>
      <c r="CQ36" s="638" t="str">
        <f>IF('各会計、関係団体の財政状況及び健全化判断比率'!BS9="","",'各会計、関係団体の財政状況及び健全化判断比率'!BS9)</f>
        <v>武生駅北パーキング㈱</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t="str">
        <f t="shared" si="2"/>
        <v/>
      </c>
      <c r="BX37" s="637"/>
      <c r="BY37" s="638" t="str">
        <f>IF('各会計、関係団体の財政状況及び健全化判断比率'!B71="","",'各会計、関係団体の財政状況及び健全化判断比率'!B71)</f>
        <v/>
      </c>
      <c r="BZ37" s="638"/>
      <c r="CA37" s="638"/>
      <c r="CB37" s="638"/>
      <c r="CC37" s="638"/>
      <c r="CD37" s="638"/>
      <c r="CE37" s="638"/>
      <c r="CF37" s="638"/>
      <c r="CG37" s="638"/>
      <c r="CH37" s="638"/>
      <c r="CI37" s="638"/>
      <c r="CJ37" s="638"/>
      <c r="CK37" s="638"/>
      <c r="CL37" s="638"/>
      <c r="CM37" s="638"/>
      <c r="CN37" s="178"/>
      <c r="CO37" s="637">
        <f t="shared" si="3"/>
        <v>11</v>
      </c>
      <c r="CP37" s="637"/>
      <c r="CQ37" s="638" t="str">
        <f>IF('各会計、関係団体の財政状況及び健全化判断比率'!BS10="","",'各会計、関係団体の財政状況及び健全化判断比率'!BS10)</f>
        <v>越前市文化振興・施設管理事業団</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t="str">
        <f t="shared" si="2"/>
        <v/>
      </c>
      <c r="BX38" s="637"/>
      <c r="BY38" s="638" t="str">
        <f>IF('各会計、関係団体の財政状況及び健全化判断比率'!B72="","",'各会計、関係団体の財政状況及び健全化判断比率'!B72)</f>
        <v/>
      </c>
      <c r="BZ38" s="638"/>
      <c r="CA38" s="638"/>
      <c r="CB38" s="638"/>
      <c r="CC38" s="638"/>
      <c r="CD38" s="638"/>
      <c r="CE38" s="638"/>
      <c r="CF38" s="638"/>
      <c r="CG38" s="638"/>
      <c r="CH38" s="638"/>
      <c r="CI38" s="638"/>
      <c r="CJ38" s="638"/>
      <c r="CK38" s="638"/>
      <c r="CL38" s="638"/>
      <c r="CM38" s="638"/>
      <c r="CN38" s="178"/>
      <c r="CO38" s="637">
        <f t="shared" si="3"/>
        <v>12</v>
      </c>
      <c r="CP38" s="637"/>
      <c r="CQ38" s="638" t="str">
        <f>IF('各会計、関係団体の財政状況及び健全化判断比率'!BS11="","",'各会計、関係団体の財政状況及び健全化判断比率'!BS11)</f>
        <v>まちづくり武生㈱</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211</v>
      </c>
      <c r="E46" s="640" t="s">
        <v>212</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213</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214</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215</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216</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217</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218</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619</v>
      </c>
    </row>
    <row r="54" spans="5:113" x14ac:dyDescent="0.2"/>
    <row r="55" spans="5:113" x14ac:dyDescent="0.2"/>
    <row r="56" spans="5:113" x14ac:dyDescent="0.2"/>
  </sheetData>
  <customSheetViews>
    <customSheetView guid="{3F591C58-5977-473F-B484-1DAF10F0D825}" showGridLines="0" fitToPage="1" hiddenRows="1" hiddenColumns="1">
      <selection activeCell="BY34" sqref="BW34:CM34"/>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election activeCell="P54" sqref="P54"/>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583</v>
      </c>
      <c r="G33" s="29" t="s">
        <v>584</v>
      </c>
      <c r="H33" s="29" t="s">
        <v>585</v>
      </c>
      <c r="I33" s="29" t="s">
        <v>586</v>
      </c>
      <c r="J33" s="30" t="s">
        <v>587</v>
      </c>
      <c r="K33" s="22"/>
      <c r="L33" s="22"/>
      <c r="M33" s="22"/>
      <c r="N33" s="22"/>
      <c r="O33" s="22"/>
      <c r="P33" s="22"/>
    </row>
    <row r="34" spans="1:16" ht="39" customHeight="1" x14ac:dyDescent="0.2">
      <c r="A34" s="22"/>
      <c r="B34" s="31"/>
      <c r="C34" s="1214" t="s">
        <v>591</v>
      </c>
      <c r="D34" s="1214"/>
      <c r="E34" s="1215"/>
      <c r="F34" s="32">
        <v>14.08</v>
      </c>
      <c r="G34" s="33">
        <v>14.72</v>
      </c>
      <c r="H34" s="33">
        <v>13.48</v>
      </c>
      <c r="I34" s="33">
        <v>9.89</v>
      </c>
      <c r="J34" s="34">
        <v>10.72</v>
      </c>
      <c r="K34" s="22"/>
      <c r="L34" s="22"/>
      <c r="M34" s="22"/>
      <c r="N34" s="22"/>
      <c r="O34" s="22"/>
      <c r="P34" s="22"/>
    </row>
    <row r="35" spans="1:16" ht="39" customHeight="1" x14ac:dyDescent="0.2">
      <c r="A35" s="22"/>
      <c r="B35" s="35"/>
      <c r="C35" s="1208" t="s">
        <v>592</v>
      </c>
      <c r="D35" s="1209"/>
      <c r="E35" s="1210"/>
      <c r="F35" s="36">
        <v>5.85</v>
      </c>
      <c r="G35" s="37">
        <v>3.86</v>
      </c>
      <c r="H35" s="37">
        <v>5.28</v>
      </c>
      <c r="I35" s="37">
        <v>4.46</v>
      </c>
      <c r="J35" s="38">
        <v>4.67</v>
      </c>
      <c r="K35" s="22"/>
      <c r="L35" s="22"/>
      <c r="M35" s="22"/>
      <c r="N35" s="22"/>
      <c r="O35" s="22"/>
      <c r="P35" s="22"/>
    </row>
    <row r="36" spans="1:16" ht="39" customHeight="1" x14ac:dyDescent="0.2">
      <c r="A36" s="22"/>
      <c r="B36" s="35"/>
      <c r="C36" s="1208" t="s">
        <v>593</v>
      </c>
      <c r="D36" s="1209"/>
      <c r="E36" s="1210"/>
      <c r="F36" s="36">
        <v>0</v>
      </c>
      <c r="G36" s="37">
        <v>0</v>
      </c>
      <c r="H36" s="37" t="s">
        <v>594</v>
      </c>
      <c r="I36" s="37">
        <v>2.4500000000000002</v>
      </c>
      <c r="J36" s="38">
        <v>2.69</v>
      </c>
      <c r="K36" s="22"/>
      <c r="L36" s="22"/>
      <c r="M36" s="22"/>
      <c r="N36" s="22"/>
      <c r="O36" s="22"/>
      <c r="P36" s="22"/>
    </row>
    <row r="37" spans="1:16" ht="39" customHeight="1" x14ac:dyDescent="0.2">
      <c r="A37" s="22"/>
      <c r="B37" s="35"/>
      <c r="C37" s="1208" t="s">
        <v>595</v>
      </c>
      <c r="D37" s="1209"/>
      <c r="E37" s="1210"/>
      <c r="F37" s="36">
        <v>0.61</v>
      </c>
      <c r="G37" s="37">
        <v>0.76</v>
      </c>
      <c r="H37" s="37">
        <v>0.31</v>
      </c>
      <c r="I37" s="37">
        <v>0.56000000000000005</v>
      </c>
      <c r="J37" s="38">
        <v>0.75</v>
      </c>
      <c r="K37" s="22"/>
      <c r="L37" s="22"/>
      <c r="M37" s="22"/>
      <c r="N37" s="22"/>
      <c r="O37" s="22"/>
      <c r="P37" s="22"/>
    </row>
    <row r="38" spans="1:16" ht="39" customHeight="1" x14ac:dyDescent="0.2">
      <c r="A38" s="22"/>
      <c r="B38" s="35"/>
      <c r="C38" s="1208" t="s">
        <v>596</v>
      </c>
      <c r="D38" s="1209"/>
      <c r="E38" s="1210"/>
      <c r="F38" s="36">
        <v>1.03</v>
      </c>
      <c r="G38" s="37">
        <v>1.0900000000000001</v>
      </c>
      <c r="H38" s="37">
        <v>2</v>
      </c>
      <c r="I38" s="37">
        <v>1.44</v>
      </c>
      <c r="J38" s="38">
        <v>0.51</v>
      </c>
      <c r="K38" s="22"/>
      <c r="L38" s="22"/>
      <c r="M38" s="22"/>
      <c r="N38" s="22"/>
      <c r="O38" s="22"/>
      <c r="P38" s="22"/>
    </row>
    <row r="39" spans="1:16" ht="39" customHeight="1" x14ac:dyDescent="0.2">
      <c r="A39" s="22"/>
      <c r="B39" s="35"/>
      <c r="C39" s="1208" t="s">
        <v>597</v>
      </c>
      <c r="D39" s="1209"/>
      <c r="E39" s="1210"/>
      <c r="F39" s="36">
        <v>0.76</v>
      </c>
      <c r="G39" s="37">
        <v>0.65</v>
      </c>
      <c r="H39" s="37">
        <v>0.32</v>
      </c>
      <c r="I39" s="37">
        <v>0.67</v>
      </c>
      <c r="J39" s="38">
        <v>0.4</v>
      </c>
      <c r="K39" s="22"/>
      <c r="L39" s="22"/>
      <c r="M39" s="22"/>
      <c r="N39" s="22"/>
      <c r="O39" s="22"/>
      <c r="P39" s="22"/>
    </row>
    <row r="40" spans="1:16" ht="39" customHeight="1" x14ac:dyDescent="0.2">
      <c r="A40" s="22"/>
      <c r="B40" s="35"/>
      <c r="C40" s="1208" t="s">
        <v>598</v>
      </c>
      <c r="D40" s="1209"/>
      <c r="E40" s="1210"/>
      <c r="F40" s="36">
        <v>0.2</v>
      </c>
      <c r="G40" s="37">
        <v>0</v>
      </c>
      <c r="H40" s="37">
        <v>0</v>
      </c>
      <c r="I40" s="37">
        <v>0</v>
      </c>
      <c r="J40" s="38">
        <v>0</v>
      </c>
      <c r="K40" s="22"/>
      <c r="L40" s="22"/>
      <c r="M40" s="22"/>
      <c r="N40" s="22"/>
      <c r="O40" s="22"/>
      <c r="P40" s="22"/>
    </row>
    <row r="41" spans="1:16" ht="39" customHeight="1" x14ac:dyDescent="0.2">
      <c r="A41" s="22"/>
      <c r="B41" s="35"/>
      <c r="C41" s="1208"/>
      <c r="D41" s="1209"/>
      <c r="E41" s="1210"/>
      <c r="F41" s="36"/>
      <c r="G41" s="37"/>
      <c r="H41" s="37"/>
      <c r="I41" s="37"/>
      <c r="J41" s="38"/>
      <c r="K41" s="22"/>
      <c r="L41" s="22"/>
      <c r="M41" s="22"/>
      <c r="N41" s="22"/>
      <c r="O41" s="22"/>
      <c r="P41" s="22"/>
    </row>
    <row r="42" spans="1:16" ht="39" customHeight="1" x14ac:dyDescent="0.2">
      <c r="A42" s="22"/>
      <c r="B42" s="39"/>
      <c r="C42" s="1208" t="s">
        <v>599</v>
      </c>
      <c r="D42" s="1209"/>
      <c r="E42" s="1210"/>
      <c r="F42" s="36" t="s">
        <v>542</v>
      </c>
      <c r="G42" s="37" t="s">
        <v>600</v>
      </c>
      <c r="H42" s="37" t="s">
        <v>542</v>
      </c>
      <c r="I42" s="37" t="s">
        <v>542</v>
      </c>
      <c r="J42" s="38" t="s">
        <v>542</v>
      </c>
      <c r="K42" s="22"/>
      <c r="L42" s="22"/>
      <c r="M42" s="22"/>
      <c r="N42" s="22"/>
      <c r="O42" s="22"/>
      <c r="P42" s="22"/>
    </row>
    <row r="43" spans="1:16" ht="39" customHeight="1" thickBot="1" x14ac:dyDescent="0.25">
      <c r="A43" s="22"/>
      <c r="B43" s="40"/>
      <c r="C43" s="1211" t="s">
        <v>601</v>
      </c>
      <c r="D43" s="1212"/>
      <c r="E43" s="1213"/>
      <c r="F43" s="41">
        <v>0</v>
      </c>
      <c r="G43" s="42">
        <v>0</v>
      </c>
      <c r="H43" s="42">
        <v>0</v>
      </c>
      <c r="I43" s="42" t="s">
        <v>542</v>
      </c>
      <c r="J43" s="43" t="s">
        <v>542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h52ZCKQV8xV2rC9irfWn7PYfsV7NvhoSfiYQckAiszuhMCN0Ulr8hvWJfz7BjgRCq999cdpS2v8oWIZJq9r/w==" saltValue="udyrl5Y3jN0DOecVZiWmbQ==" spinCount="100000" sheet="1" objects="1" scenarios="1"/>
  <customSheetViews>
    <customSheetView guid="{3F591C58-5977-473F-B484-1DAF10F0D825}" showGridLines="0" fitToPage="1" hiddenRows="1" hiddenColumns="1" topLeftCell="A28">
      <selection activeCell="J35" sqref="J35"/>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election activeCell="P54" sqref="P54"/>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583</v>
      </c>
      <c r="L44" s="56" t="s">
        <v>584</v>
      </c>
      <c r="M44" s="56" t="s">
        <v>585</v>
      </c>
      <c r="N44" s="56" t="s">
        <v>586</v>
      </c>
      <c r="O44" s="57" t="s">
        <v>587</v>
      </c>
      <c r="P44" s="48"/>
      <c r="Q44" s="48"/>
      <c r="R44" s="48"/>
      <c r="S44" s="48"/>
      <c r="T44" s="48"/>
      <c r="U44" s="48"/>
    </row>
    <row r="45" spans="1:21" ht="30.75" customHeight="1" x14ac:dyDescent="0.2">
      <c r="A45" s="48"/>
      <c r="B45" s="1216" t="s">
        <v>11</v>
      </c>
      <c r="C45" s="1217"/>
      <c r="D45" s="58"/>
      <c r="E45" s="1222" t="s">
        <v>12</v>
      </c>
      <c r="F45" s="1222"/>
      <c r="G45" s="1222"/>
      <c r="H45" s="1222"/>
      <c r="I45" s="1222"/>
      <c r="J45" s="1223"/>
      <c r="K45" s="59">
        <v>4046</v>
      </c>
      <c r="L45" s="60">
        <v>4010</v>
      </c>
      <c r="M45" s="60">
        <v>3951</v>
      </c>
      <c r="N45" s="60">
        <v>3946</v>
      </c>
      <c r="O45" s="61">
        <v>4077</v>
      </c>
      <c r="P45" s="48"/>
      <c r="Q45" s="48"/>
      <c r="R45" s="48"/>
      <c r="S45" s="48"/>
      <c r="T45" s="48"/>
      <c r="U45" s="48"/>
    </row>
    <row r="46" spans="1:21" ht="30.75" customHeight="1" x14ac:dyDescent="0.2">
      <c r="A46" s="48"/>
      <c r="B46" s="1218"/>
      <c r="C46" s="1219"/>
      <c r="D46" s="62"/>
      <c r="E46" s="1224" t="s">
        <v>13</v>
      </c>
      <c r="F46" s="1224"/>
      <c r="G46" s="1224"/>
      <c r="H46" s="1224"/>
      <c r="I46" s="1224"/>
      <c r="J46" s="1225"/>
      <c r="K46" s="63" t="s">
        <v>542</v>
      </c>
      <c r="L46" s="64" t="s">
        <v>542</v>
      </c>
      <c r="M46" s="64" t="s">
        <v>542</v>
      </c>
      <c r="N46" s="64" t="s">
        <v>542</v>
      </c>
      <c r="O46" s="65" t="s">
        <v>542</v>
      </c>
      <c r="P46" s="48"/>
      <c r="Q46" s="48"/>
      <c r="R46" s="48"/>
      <c r="S46" s="48"/>
      <c r="T46" s="48"/>
      <c r="U46" s="48"/>
    </row>
    <row r="47" spans="1:21" ht="30.75" customHeight="1" x14ac:dyDescent="0.2">
      <c r="A47" s="48"/>
      <c r="B47" s="1218"/>
      <c r="C47" s="1219"/>
      <c r="D47" s="62"/>
      <c r="E47" s="1224" t="s">
        <v>14</v>
      </c>
      <c r="F47" s="1224"/>
      <c r="G47" s="1224"/>
      <c r="H47" s="1224"/>
      <c r="I47" s="1224"/>
      <c r="J47" s="1225"/>
      <c r="K47" s="63" t="s">
        <v>542</v>
      </c>
      <c r="L47" s="64" t="s">
        <v>542</v>
      </c>
      <c r="M47" s="64" t="s">
        <v>542</v>
      </c>
      <c r="N47" s="64" t="s">
        <v>542</v>
      </c>
      <c r="O47" s="65" t="s">
        <v>542</v>
      </c>
      <c r="P47" s="48"/>
      <c r="Q47" s="48"/>
      <c r="R47" s="48"/>
      <c r="S47" s="48"/>
      <c r="T47" s="48"/>
      <c r="U47" s="48"/>
    </row>
    <row r="48" spans="1:21" ht="30.75" customHeight="1" x14ac:dyDescent="0.2">
      <c r="A48" s="48"/>
      <c r="B48" s="1218"/>
      <c r="C48" s="1219"/>
      <c r="D48" s="62"/>
      <c r="E48" s="1224" t="s">
        <v>15</v>
      </c>
      <c r="F48" s="1224"/>
      <c r="G48" s="1224"/>
      <c r="H48" s="1224"/>
      <c r="I48" s="1224"/>
      <c r="J48" s="1225"/>
      <c r="K48" s="63">
        <v>1080</v>
      </c>
      <c r="L48" s="64">
        <v>1198</v>
      </c>
      <c r="M48" s="64">
        <v>1223</v>
      </c>
      <c r="N48" s="64">
        <v>1122</v>
      </c>
      <c r="O48" s="65">
        <v>1193</v>
      </c>
      <c r="P48" s="48"/>
      <c r="Q48" s="48"/>
      <c r="R48" s="48"/>
      <c r="S48" s="48"/>
      <c r="T48" s="48"/>
      <c r="U48" s="48"/>
    </row>
    <row r="49" spans="1:21" ht="30.75" customHeight="1" x14ac:dyDescent="0.2">
      <c r="A49" s="48"/>
      <c r="B49" s="1218"/>
      <c r="C49" s="1219"/>
      <c r="D49" s="62"/>
      <c r="E49" s="1224" t="s">
        <v>16</v>
      </c>
      <c r="F49" s="1224"/>
      <c r="G49" s="1224"/>
      <c r="H49" s="1224"/>
      <c r="I49" s="1224"/>
      <c r="J49" s="1225"/>
      <c r="K49" s="63">
        <v>381</v>
      </c>
      <c r="L49" s="64">
        <v>404</v>
      </c>
      <c r="M49" s="64">
        <v>364</v>
      </c>
      <c r="N49" s="64">
        <v>258</v>
      </c>
      <c r="O49" s="65">
        <v>264</v>
      </c>
      <c r="P49" s="48"/>
      <c r="Q49" s="48"/>
      <c r="R49" s="48"/>
      <c r="S49" s="48"/>
      <c r="T49" s="48"/>
      <c r="U49" s="48"/>
    </row>
    <row r="50" spans="1:21" ht="30.75" customHeight="1" x14ac:dyDescent="0.2">
      <c r="A50" s="48"/>
      <c r="B50" s="1218"/>
      <c r="C50" s="1219"/>
      <c r="D50" s="62"/>
      <c r="E50" s="1224" t="s">
        <v>17</v>
      </c>
      <c r="F50" s="1224"/>
      <c r="G50" s="1224"/>
      <c r="H50" s="1224"/>
      <c r="I50" s="1224"/>
      <c r="J50" s="1225"/>
      <c r="K50" s="63">
        <v>341</v>
      </c>
      <c r="L50" s="64">
        <v>340</v>
      </c>
      <c r="M50" s="64">
        <v>340</v>
      </c>
      <c r="N50" s="64">
        <v>339</v>
      </c>
      <c r="O50" s="65">
        <v>156</v>
      </c>
      <c r="P50" s="48"/>
      <c r="Q50" s="48"/>
      <c r="R50" s="48"/>
      <c r="S50" s="48"/>
      <c r="T50" s="48"/>
      <c r="U50" s="48"/>
    </row>
    <row r="51" spans="1:21" ht="30.75" customHeight="1" x14ac:dyDescent="0.2">
      <c r="A51" s="48"/>
      <c r="B51" s="1220"/>
      <c r="C51" s="1221"/>
      <c r="D51" s="66"/>
      <c r="E51" s="1224" t="s">
        <v>18</v>
      </c>
      <c r="F51" s="1224"/>
      <c r="G51" s="1224"/>
      <c r="H51" s="1224"/>
      <c r="I51" s="1224"/>
      <c r="J51" s="1225"/>
      <c r="K51" s="63" t="s">
        <v>542</v>
      </c>
      <c r="L51" s="64" t="s">
        <v>542</v>
      </c>
      <c r="M51" s="64" t="s">
        <v>542</v>
      </c>
      <c r="N51" s="64" t="s">
        <v>542</v>
      </c>
      <c r="O51" s="65" t="s">
        <v>542</v>
      </c>
      <c r="P51" s="48"/>
      <c r="Q51" s="48"/>
      <c r="R51" s="48"/>
      <c r="S51" s="48"/>
      <c r="T51" s="48"/>
      <c r="U51" s="48"/>
    </row>
    <row r="52" spans="1:21" ht="30.75" customHeight="1" x14ac:dyDescent="0.2">
      <c r="A52" s="48"/>
      <c r="B52" s="1226" t="s">
        <v>19</v>
      </c>
      <c r="C52" s="1227"/>
      <c r="D52" s="66"/>
      <c r="E52" s="1224" t="s">
        <v>20</v>
      </c>
      <c r="F52" s="1224"/>
      <c r="G52" s="1224"/>
      <c r="H52" s="1224"/>
      <c r="I52" s="1224"/>
      <c r="J52" s="1225"/>
      <c r="K52" s="63">
        <v>4003</v>
      </c>
      <c r="L52" s="64">
        <v>4013</v>
      </c>
      <c r="M52" s="64">
        <v>3990</v>
      </c>
      <c r="N52" s="64">
        <v>4001</v>
      </c>
      <c r="O52" s="65">
        <v>4012</v>
      </c>
      <c r="P52" s="48"/>
      <c r="Q52" s="48"/>
      <c r="R52" s="48"/>
      <c r="S52" s="48"/>
      <c r="T52" s="48"/>
      <c r="U52" s="48"/>
    </row>
    <row r="53" spans="1:21" ht="30.75" customHeight="1" thickBot="1" x14ac:dyDescent="0.25">
      <c r="A53" s="48"/>
      <c r="B53" s="1228" t="s">
        <v>21</v>
      </c>
      <c r="C53" s="1229"/>
      <c r="D53" s="67"/>
      <c r="E53" s="1230" t="s">
        <v>22</v>
      </c>
      <c r="F53" s="1230"/>
      <c r="G53" s="1230"/>
      <c r="H53" s="1230"/>
      <c r="I53" s="1230"/>
      <c r="J53" s="1231"/>
      <c r="K53" s="68">
        <v>1845</v>
      </c>
      <c r="L53" s="69">
        <v>1939</v>
      </c>
      <c r="M53" s="69">
        <v>1888</v>
      </c>
      <c r="N53" s="69">
        <v>1664</v>
      </c>
      <c r="O53" s="70">
        <v>1678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602</v>
      </c>
      <c r="P55" s="48"/>
      <c r="Q55" s="48"/>
      <c r="R55" s="48"/>
      <c r="S55" s="48"/>
      <c r="T55" s="48"/>
      <c r="U55" s="48"/>
    </row>
    <row r="56" spans="1:21" ht="31.5" customHeight="1" thickBot="1" x14ac:dyDescent="0.25">
      <c r="A56" s="48"/>
      <c r="B56" s="76"/>
      <c r="C56" s="77"/>
      <c r="D56" s="77"/>
      <c r="E56" s="78"/>
      <c r="F56" s="78"/>
      <c r="G56" s="78"/>
      <c r="H56" s="78"/>
      <c r="I56" s="78"/>
      <c r="J56" s="79" t="s">
        <v>2</v>
      </c>
      <c r="K56" s="80" t="s">
        <v>603</v>
      </c>
      <c r="L56" s="81" t="s">
        <v>604</v>
      </c>
      <c r="M56" s="81" t="s">
        <v>605</v>
      </c>
      <c r="N56" s="81" t="s">
        <v>606</v>
      </c>
      <c r="O56" s="82" t="s">
        <v>607</v>
      </c>
      <c r="P56" s="48"/>
      <c r="Q56" s="48"/>
      <c r="R56" s="48"/>
      <c r="S56" s="48"/>
      <c r="T56" s="48"/>
      <c r="U56" s="48"/>
    </row>
    <row r="57" spans="1:21" ht="31.5" customHeight="1" x14ac:dyDescent="0.2">
      <c r="B57" s="1232" t="s">
        <v>25</v>
      </c>
      <c r="C57" s="1233"/>
      <c r="D57" s="1236" t="s">
        <v>26</v>
      </c>
      <c r="E57" s="1237"/>
      <c r="F57" s="1237"/>
      <c r="G57" s="1237"/>
      <c r="H57" s="1237"/>
      <c r="I57" s="1237"/>
      <c r="J57" s="1238"/>
      <c r="K57" s="83"/>
      <c r="L57" s="84"/>
      <c r="M57" s="84"/>
      <c r="N57" s="84"/>
      <c r="O57" s="85"/>
    </row>
    <row r="58" spans="1:21" ht="31.5" customHeight="1" thickBot="1" x14ac:dyDescent="0.25">
      <c r="B58" s="1234"/>
      <c r="C58" s="1235"/>
      <c r="D58" s="1239" t="s">
        <v>27</v>
      </c>
      <c r="E58" s="1240"/>
      <c r="F58" s="1240"/>
      <c r="G58" s="1240"/>
      <c r="H58" s="1240"/>
      <c r="I58" s="1240"/>
      <c r="J58" s="1241"/>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bgZ1JwjJGhnsauQkRXA2ZAiIQuQXQPL7KoAqHRcUlAX5XiOa4pAeyi7Gl6tcAng0OOwwJF/Aw60qx/tM8NdeQ==" saltValue="VUVHblMfY7Slw3w2ldEOHw==" spinCount="100000" sheet="1" objects="1" scenarios="1"/>
  <customSheetViews>
    <customSheetView guid="{3F591C58-5977-473F-B484-1DAF10F0D825}" showGridLines="0" fitToPage="1" hiddenRows="1" hiddenColumns="1">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2"/>
  <headerFooter alignWithMargins="0">
    <oddFooter>&amp;C&amp;P/&amp;N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election activeCell="P54" sqref="P54"/>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583</v>
      </c>
      <c r="J40" s="100" t="s">
        <v>584</v>
      </c>
      <c r="K40" s="100" t="s">
        <v>585</v>
      </c>
      <c r="L40" s="100" t="s">
        <v>586</v>
      </c>
      <c r="M40" s="101" t="s">
        <v>587</v>
      </c>
    </row>
    <row r="41" spans="2:13" ht="27.75" customHeight="1" x14ac:dyDescent="0.2">
      <c r="B41" s="1242" t="s">
        <v>30</v>
      </c>
      <c r="C41" s="1243"/>
      <c r="D41" s="102"/>
      <c r="E41" s="1248" t="s">
        <v>31</v>
      </c>
      <c r="F41" s="1248"/>
      <c r="G41" s="1248"/>
      <c r="H41" s="1249"/>
      <c r="I41" s="358">
        <v>44528</v>
      </c>
      <c r="J41" s="359">
        <v>46434</v>
      </c>
      <c r="K41" s="359">
        <v>48314</v>
      </c>
      <c r="L41" s="359">
        <v>47082</v>
      </c>
      <c r="M41" s="360">
        <v>46195</v>
      </c>
    </row>
    <row r="42" spans="2:13" ht="27.75" customHeight="1" x14ac:dyDescent="0.2">
      <c r="B42" s="1244"/>
      <c r="C42" s="1245"/>
      <c r="D42" s="103"/>
      <c r="E42" s="1250" t="s">
        <v>32</v>
      </c>
      <c r="F42" s="1250"/>
      <c r="G42" s="1250"/>
      <c r="H42" s="1251"/>
      <c r="I42" s="361">
        <v>3532</v>
      </c>
      <c r="J42" s="362">
        <v>2880</v>
      </c>
      <c r="K42" s="362">
        <v>3662</v>
      </c>
      <c r="L42" s="362">
        <v>3119</v>
      </c>
      <c r="M42" s="363">
        <v>2944</v>
      </c>
    </row>
    <row r="43" spans="2:13" ht="27.75" customHeight="1" x14ac:dyDescent="0.2">
      <c r="B43" s="1244"/>
      <c r="C43" s="1245"/>
      <c r="D43" s="103"/>
      <c r="E43" s="1250" t="s">
        <v>33</v>
      </c>
      <c r="F43" s="1250"/>
      <c r="G43" s="1250"/>
      <c r="H43" s="1251"/>
      <c r="I43" s="361">
        <v>18141</v>
      </c>
      <c r="J43" s="362">
        <v>18740</v>
      </c>
      <c r="K43" s="362">
        <v>18671</v>
      </c>
      <c r="L43" s="362">
        <v>18265</v>
      </c>
      <c r="M43" s="363">
        <v>17878</v>
      </c>
    </row>
    <row r="44" spans="2:13" ht="27.75" customHeight="1" x14ac:dyDescent="0.2">
      <c r="B44" s="1244"/>
      <c r="C44" s="1245"/>
      <c r="D44" s="103"/>
      <c r="E44" s="1250" t="s">
        <v>34</v>
      </c>
      <c r="F44" s="1250"/>
      <c r="G44" s="1250"/>
      <c r="H44" s="1251"/>
      <c r="I44" s="361">
        <v>2160</v>
      </c>
      <c r="J44" s="362">
        <v>2048</v>
      </c>
      <c r="K44" s="362">
        <v>2954</v>
      </c>
      <c r="L44" s="362">
        <v>6748</v>
      </c>
      <c r="M44" s="363">
        <v>6613</v>
      </c>
    </row>
    <row r="45" spans="2:13" ht="27.75" customHeight="1" x14ac:dyDescent="0.2">
      <c r="B45" s="1244"/>
      <c r="C45" s="1245"/>
      <c r="D45" s="103"/>
      <c r="E45" s="1250" t="s">
        <v>35</v>
      </c>
      <c r="F45" s="1250"/>
      <c r="G45" s="1250"/>
      <c r="H45" s="1251"/>
      <c r="I45" s="361">
        <v>4400</v>
      </c>
      <c r="J45" s="362">
        <v>3898</v>
      </c>
      <c r="K45" s="362">
        <v>3674</v>
      </c>
      <c r="L45" s="362">
        <v>3841</v>
      </c>
      <c r="M45" s="363">
        <v>3792</v>
      </c>
    </row>
    <row r="46" spans="2:13" ht="27.75" customHeight="1" x14ac:dyDescent="0.2">
      <c r="B46" s="1244"/>
      <c r="C46" s="1245"/>
      <c r="D46" s="104"/>
      <c r="E46" s="1250" t="s">
        <v>36</v>
      </c>
      <c r="F46" s="1250"/>
      <c r="G46" s="1250"/>
      <c r="H46" s="1251"/>
      <c r="I46" s="361" t="s">
        <v>542</v>
      </c>
      <c r="J46" s="362" t="s">
        <v>542</v>
      </c>
      <c r="K46" s="362" t="s">
        <v>542</v>
      </c>
      <c r="L46" s="362" t="s">
        <v>542</v>
      </c>
      <c r="M46" s="363" t="s">
        <v>542</v>
      </c>
    </row>
    <row r="47" spans="2:13" ht="27.75" customHeight="1" x14ac:dyDescent="0.2">
      <c r="B47" s="1244"/>
      <c r="C47" s="1245"/>
      <c r="D47" s="105"/>
      <c r="E47" s="1252" t="s">
        <v>37</v>
      </c>
      <c r="F47" s="1253"/>
      <c r="G47" s="1253"/>
      <c r="H47" s="1254"/>
      <c r="I47" s="361" t="s">
        <v>542</v>
      </c>
      <c r="J47" s="362" t="s">
        <v>542</v>
      </c>
      <c r="K47" s="362" t="s">
        <v>542</v>
      </c>
      <c r="L47" s="362" t="s">
        <v>542</v>
      </c>
      <c r="M47" s="363" t="s">
        <v>542</v>
      </c>
    </row>
    <row r="48" spans="2:13" ht="27.75" customHeight="1" x14ac:dyDescent="0.2">
      <c r="B48" s="1244"/>
      <c r="C48" s="1245"/>
      <c r="D48" s="103"/>
      <c r="E48" s="1250" t="s">
        <v>38</v>
      </c>
      <c r="F48" s="1250"/>
      <c r="G48" s="1250"/>
      <c r="H48" s="1251"/>
      <c r="I48" s="361" t="s">
        <v>542</v>
      </c>
      <c r="J48" s="362" t="s">
        <v>542</v>
      </c>
      <c r="K48" s="362" t="s">
        <v>542</v>
      </c>
      <c r="L48" s="362" t="s">
        <v>542</v>
      </c>
      <c r="M48" s="363" t="s">
        <v>542</v>
      </c>
    </row>
    <row r="49" spans="2:13" ht="27.75" customHeight="1" x14ac:dyDescent="0.2">
      <c r="B49" s="1246"/>
      <c r="C49" s="1247"/>
      <c r="D49" s="103"/>
      <c r="E49" s="1250" t="s">
        <v>39</v>
      </c>
      <c r="F49" s="1250"/>
      <c r="G49" s="1250"/>
      <c r="H49" s="1251"/>
      <c r="I49" s="361" t="s">
        <v>542</v>
      </c>
      <c r="J49" s="362" t="s">
        <v>542</v>
      </c>
      <c r="K49" s="362" t="s">
        <v>542</v>
      </c>
      <c r="L49" s="362" t="s">
        <v>542</v>
      </c>
      <c r="M49" s="363" t="s">
        <v>542</v>
      </c>
    </row>
    <row r="50" spans="2:13" ht="27.75" customHeight="1" x14ac:dyDescent="0.2">
      <c r="B50" s="1255" t="s">
        <v>40</v>
      </c>
      <c r="C50" s="1256"/>
      <c r="D50" s="106"/>
      <c r="E50" s="1250" t="s">
        <v>41</v>
      </c>
      <c r="F50" s="1250"/>
      <c r="G50" s="1250"/>
      <c r="H50" s="1251"/>
      <c r="I50" s="361">
        <v>5549</v>
      </c>
      <c r="J50" s="362">
        <v>5398</v>
      </c>
      <c r="K50" s="362">
        <v>4374</v>
      </c>
      <c r="L50" s="362">
        <v>4284</v>
      </c>
      <c r="M50" s="363">
        <v>4600</v>
      </c>
    </row>
    <row r="51" spans="2:13" ht="27.75" customHeight="1" x14ac:dyDescent="0.2">
      <c r="B51" s="1244"/>
      <c r="C51" s="1245"/>
      <c r="D51" s="103"/>
      <c r="E51" s="1250" t="s">
        <v>42</v>
      </c>
      <c r="F51" s="1250"/>
      <c r="G51" s="1250"/>
      <c r="H51" s="1251"/>
      <c r="I51" s="361">
        <v>8467</v>
      </c>
      <c r="J51" s="362">
        <v>8803</v>
      </c>
      <c r="K51" s="362">
        <v>8254</v>
      </c>
      <c r="L51" s="362">
        <v>8073</v>
      </c>
      <c r="M51" s="363">
        <v>7820</v>
      </c>
    </row>
    <row r="52" spans="2:13" ht="27.75" customHeight="1" x14ac:dyDescent="0.2">
      <c r="B52" s="1246"/>
      <c r="C52" s="1247"/>
      <c r="D52" s="103"/>
      <c r="E52" s="1250" t="s">
        <v>43</v>
      </c>
      <c r="F52" s="1250"/>
      <c r="G52" s="1250"/>
      <c r="H52" s="1251"/>
      <c r="I52" s="361">
        <v>42069</v>
      </c>
      <c r="J52" s="362">
        <v>42506</v>
      </c>
      <c r="K52" s="362">
        <v>44043</v>
      </c>
      <c r="L52" s="362">
        <v>44382</v>
      </c>
      <c r="M52" s="363">
        <v>44021</v>
      </c>
    </row>
    <row r="53" spans="2:13" ht="27.75" customHeight="1" thickBot="1" x14ac:dyDescent="0.25">
      <c r="B53" s="1257" t="s">
        <v>44</v>
      </c>
      <c r="C53" s="1258"/>
      <c r="D53" s="107"/>
      <c r="E53" s="1259" t="s">
        <v>45</v>
      </c>
      <c r="F53" s="1259"/>
      <c r="G53" s="1259"/>
      <c r="H53" s="1260"/>
      <c r="I53" s="364">
        <v>16676</v>
      </c>
      <c r="J53" s="365">
        <v>17293</v>
      </c>
      <c r="K53" s="365">
        <v>20604</v>
      </c>
      <c r="L53" s="365">
        <v>22316</v>
      </c>
      <c r="M53" s="366">
        <v>20982</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NsuvVTe/PREYEl+9NLGwjIqnNCOtNpsHUt6qXo19OfD93ovS4q+K6qNpGeHEOZaenOTdnCgV1rJ6geeqYyQH4Q==" saltValue="bk3RWzA9aZNGBU37X5c6fA==" spinCount="100000" sheet="1" objects="1" scenarios="1"/>
  <customSheetViews>
    <customSheetView guid="{3F591C58-5977-473F-B484-1DAF10F0D825}" showGridLines="0" fitToPage="1" hiddenRows="1" hiddenColumns="1">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election activeCell="P54" sqref="P54"/>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585</v>
      </c>
      <c r="G54" s="116" t="s">
        <v>586</v>
      </c>
      <c r="H54" s="117" t="s">
        <v>587</v>
      </c>
    </row>
    <row r="55" spans="2:8" ht="52.5" customHeight="1" x14ac:dyDescent="0.2">
      <c r="B55" s="118"/>
      <c r="C55" s="1269" t="s">
        <v>48</v>
      </c>
      <c r="D55" s="1269"/>
      <c r="E55" s="1270"/>
      <c r="F55" s="119">
        <v>2463</v>
      </c>
      <c r="G55" s="119">
        <v>2550</v>
      </c>
      <c r="H55" s="120">
        <v>2797</v>
      </c>
    </row>
    <row r="56" spans="2:8" ht="52.5" customHeight="1" x14ac:dyDescent="0.2">
      <c r="B56" s="121"/>
      <c r="C56" s="1271" t="s">
        <v>49</v>
      </c>
      <c r="D56" s="1271"/>
      <c r="E56" s="1272"/>
      <c r="F56" s="122">
        <v>14</v>
      </c>
      <c r="G56" s="122">
        <v>14</v>
      </c>
      <c r="H56" s="123">
        <v>15</v>
      </c>
    </row>
    <row r="57" spans="2:8" ht="53.25" customHeight="1" x14ac:dyDescent="0.2">
      <c r="B57" s="121"/>
      <c r="C57" s="1273" t="s">
        <v>50</v>
      </c>
      <c r="D57" s="1273"/>
      <c r="E57" s="1274"/>
      <c r="F57" s="124">
        <v>1735</v>
      </c>
      <c r="G57" s="124">
        <v>1514</v>
      </c>
      <c r="H57" s="125">
        <v>1144</v>
      </c>
    </row>
    <row r="58" spans="2:8" ht="45.75" customHeight="1" x14ac:dyDescent="0.2">
      <c r="B58" s="126"/>
      <c r="C58" s="1261" t="s">
        <v>614</v>
      </c>
      <c r="D58" s="1262"/>
      <c r="E58" s="1263"/>
      <c r="F58" s="127">
        <v>586</v>
      </c>
      <c r="G58" s="127">
        <v>512</v>
      </c>
      <c r="H58" s="128">
        <v>336</v>
      </c>
    </row>
    <row r="59" spans="2:8" ht="45.75" customHeight="1" x14ac:dyDescent="0.2">
      <c r="B59" s="126"/>
      <c r="C59" s="1261" t="s">
        <v>615</v>
      </c>
      <c r="D59" s="1262"/>
      <c r="E59" s="1263"/>
      <c r="F59" s="127">
        <v>332</v>
      </c>
      <c r="G59" s="127">
        <v>437</v>
      </c>
      <c r="H59" s="128">
        <v>301</v>
      </c>
    </row>
    <row r="60" spans="2:8" ht="45.75" customHeight="1" x14ac:dyDescent="0.2">
      <c r="B60" s="126"/>
      <c r="C60" s="1261" t="s">
        <v>616</v>
      </c>
      <c r="D60" s="1262"/>
      <c r="E60" s="1263"/>
      <c r="F60" s="127">
        <v>328</v>
      </c>
      <c r="G60" s="127">
        <v>296</v>
      </c>
      <c r="H60" s="128">
        <v>260</v>
      </c>
    </row>
    <row r="61" spans="2:8" ht="45.75" customHeight="1" x14ac:dyDescent="0.2">
      <c r="B61" s="126"/>
      <c r="C61" s="1261" t="s">
        <v>617</v>
      </c>
      <c r="D61" s="1262"/>
      <c r="E61" s="1263"/>
      <c r="F61" s="127">
        <v>0</v>
      </c>
      <c r="G61" s="127">
        <v>114</v>
      </c>
      <c r="H61" s="128">
        <v>82</v>
      </c>
    </row>
    <row r="62" spans="2:8" ht="45.75" customHeight="1" thickBot="1" x14ac:dyDescent="0.25">
      <c r="B62" s="129"/>
      <c r="C62" s="1264" t="s">
        <v>618</v>
      </c>
      <c r="D62" s="1265"/>
      <c r="E62" s="1266"/>
      <c r="F62" s="130">
        <v>73</v>
      </c>
      <c r="G62" s="130">
        <v>73</v>
      </c>
      <c r="H62" s="131">
        <v>73</v>
      </c>
    </row>
    <row r="63" spans="2:8" ht="52.5" customHeight="1" thickBot="1" x14ac:dyDescent="0.25">
      <c r="B63" s="132"/>
      <c r="C63" s="1267" t="s">
        <v>51</v>
      </c>
      <c r="D63" s="1267"/>
      <c r="E63" s="1268"/>
      <c r="F63" s="133">
        <v>4212</v>
      </c>
      <c r="G63" s="133">
        <v>4079</v>
      </c>
      <c r="H63" s="134">
        <v>3955</v>
      </c>
    </row>
    <row r="64" spans="2:8" ht="13.2" x14ac:dyDescent="0.2"/>
  </sheetData>
  <sheetProtection algorithmName="SHA-512" hashValue="+y7iCP1aP3qoVkB3bFeeHaS2a9K8lIC0YSLS+lf6UGi7dcmMrr18ESoAnPY9a/CyK6ykdjivgVt+N/CA9Q5+wA==" saltValue="ui5r0HhNkhSZ7AQEaV9JjA==" spinCount="100000" sheet="1" objects="1" scenarios="1"/>
  <customSheetViews>
    <customSheetView guid="{3F591C58-5977-473F-B484-1DAF10F0D825}" scale="70" showGridLines="0" fitToPage="1" hiddenRows="1" hiddenColumns="1">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2"/>
  <headerFooter alignWithMargins="0">
    <oddFooter>&amp;C&amp;P/&amp;N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69CF5-E324-454D-9515-71D5DC742A14}">
  <sheetPr>
    <pageSetUpPr fitToPage="1"/>
  </sheetPr>
  <dimension ref="A1:DE85"/>
  <sheetViews>
    <sheetView showGridLines="0" zoomScale="80" zoomScaleNormal="80" zoomScaleSheetLayoutView="55" workbookViewId="0">
      <selection activeCell="P54" sqref="P54"/>
    </sheetView>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620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621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7" t="s">
        <v>622</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2" x14ac:dyDescent="0.2">
      <c r="B44" s="37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2" x14ac:dyDescent="0.2">
      <c r="B45" s="37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2" x14ac:dyDescent="0.2">
      <c r="B46" s="37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2" x14ac:dyDescent="0.2">
      <c r="B47" s="37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623</v>
      </c>
    </row>
    <row r="50" spans="1:109" ht="13.2" x14ac:dyDescent="0.2">
      <c r="B50" s="376"/>
      <c r="G50" s="1281"/>
      <c r="H50" s="1281"/>
      <c r="I50" s="1281"/>
      <c r="J50" s="1281"/>
      <c r="K50" s="386"/>
      <c r="L50" s="386"/>
      <c r="M50" s="387"/>
      <c r="N50" s="387"/>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583</v>
      </c>
      <c r="BQ50" s="1280"/>
      <c r="BR50" s="1280"/>
      <c r="BS50" s="1280"/>
      <c r="BT50" s="1280"/>
      <c r="BU50" s="1280"/>
      <c r="BV50" s="1280"/>
      <c r="BW50" s="1280"/>
      <c r="BX50" s="1280" t="s">
        <v>584</v>
      </c>
      <c r="BY50" s="1280"/>
      <c r="BZ50" s="1280"/>
      <c r="CA50" s="1280"/>
      <c r="CB50" s="1280"/>
      <c r="CC50" s="1280"/>
      <c r="CD50" s="1280"/>
      <c r="CE50" s="1280"/>
      <c r="CF50" s="1280" t="s">
        <v>585</v>
      </c>
      <c r="CG50" s="1280"/>
      <c r="CH50" s="1280"/>
      <c r="CI50" s="1280"/>
      <c r="CJ50" s="1280"/>
      <c r="CK50" s="1280"/>
      <c r="CL50" s="1280"/>
      <c r="CM50" s="1280"/>
      <c r="CN50" s="1280" t="s">
        <v>586</v>
      </c>
      <c r="CO50" s="1280"/>
      <c r="CP50" s="1280"/>
      <c r="CQ50" s="1280"/>
      <c r="CR50" s="1280"/>
      <c r="CS50" s="1280"/>
      <c r="CT50" s="1280"/>
      <c r="CU50" s="1280"/>
      <c r="CV50" s="1280" t="s">
        <v>587</v>
      </c>
      <c r="CW50" s="1280"/>
      <c r="CX50" s="1280"/>
      <c r="CY50" s="1280"/>
      <c r="CZ50" s="1280"/>
      <c r="DA50" s="1280"/>
      <c r="DB50" s="1280"/>
      <c r="DC50" s="1280"/>
    </row>
    <row r="51" spans="1:109" ht="13.5" customHeight="1" x14ac:dyDescent="0.2">
      <c r="B51" s="376"/>
      <c r="G51" s="1283"/>
      <c r="H51" s="1283"/>
      <c r="I51" s="1296"/>
      <c r="J51" s="1296"/>
      <c r="K51" s="1282"/>
      <c r="L51" s="1282"/>
      <c r="M51" s="1282"/>
      <c r="N51" s="1282"/>
      <c r="AM51" s="385"/>
      <c r="AN51" s="1278" t="s">
        <v>624</v>
      </c>
      <c r="AO51" s="1278"/>
      <c r="AP51" s="1278"/>
      <c r="AQ51" s="1278"/>
      <c r="AR51" s="1278"/>
      <c r="AS51" s="1278"/>
      <c r="AT51" s="1278"/>
      <c r="AU51" s="1278"/>
      <c r="AV51" s="1278"/>
      <c r="AW51" s="1278"/>
      <c r="AX51" s="1278"/>
      <c r="AY51" s="1278"/>
      <c r="AZ51" s="1278"/>
      <c r="BA51" s="1278"/>
      <c r="BB51" s="1278" t="s">
        <v>625</v>
      </c>
      <c r="BC51" s="1278"/>
      <c r="BD51" s="1278"/>
      <c r="BE51" s="1278"/>
      <c r="BF51" s="1278"/>
      <c r="BG51" s="1278"/>
      <c r="BH51" s="1278"/>
      <c r="BI51" s="1278"/>
      <c r="BJ51" s="1278"/>
      <c r="BK51" s="1278"/>
      <c r="BL51" s="1278"/>
      <c r="BM51" s="1278"/>
      <c r="BN51" s="1278"/>
      <c r="BO51" s="1278"/>
      <c r="BP51" s="1275">
        <v>101.8</v>
      </c>
      <c r="BQ51" s="1275"/>
      <c r="BR51" s="1275"/>
      <c r="BS51" s="1275"/>
      <c r="BT51" s="1275"/>
      <c r="BU51" s="1275"/>
      <c r="BV51" s="1275"/>
      <c r="BW51" s="1275"/>
      <c r="BX51" s="1275">
        <v>107.4</v>
      </c>
      <c r="BY51" s="1275"/>
      <c r="BZ51" s="1275"/>
      <c r="CA51" s="1275"/>
      <c r="CB51" s="1275"/>
      <c r="CC51" s="1275"/>
      <c r="CD51" s="1275"/>
      <c r="CE51" s="1275"/>
      <c r="CF51" s="1275">
        <v>126.2</v>
      </c>
      <c r="CG51" s="1275"/>
      <c r="CH51" s="1275"/>
      <c r="CI51" s="1275"/>
      <c r="CJ51" s="1275"/>
      <c r="CK51" s="1275"/>
      <c r="CL51" s="1275"/>
      <c r="CM51" s="1275"/>
      <c r="CN51" s="1275">
        <v>132.30000000000001</v>
      </c>
      <c r="CO51" s="1275"/>
      <c r="CP51" s="1275"/>
      <c r="CQ51" s="1275"/>
      <c r="CR51" s="1275"/>
      <c r="CS51" s="1275"/>
      <c r="CT51" s="1275"/>
      <c r="CU51" s="1275"/>
      <c r="CV51" s="1275">
        <v>118.1</v>
      </c>
      <c r="CW51" s="1275"/>
      <c r="CX51" s="1275"/>
      <c r="CY51" s="1275"/>
      <c r="CZ51" s="1275"/>
      <c r="DA51" s="1275"/>
      <c r="DB51" s="1275"/>
      <c r="DC51" s="1275"/>
    </row>
    <row r="52" spans="1:109" ht="13.2" x14ac:dyDescent="0.2">
      <c r="B52" s="376"/>
      <c r="G52" s="1283"/>
      <c r="H52" s="1283"/>
      <c r="I52" s="1296"/>
      <c r="J52" s="1296"/>
      <c r="K52" s="1282"/>
      <c r="L52" s="1282"/>
      <c r="M52" s="1282"/>
      <c r="N52" s="1282"/>
      <c r="AM52" s="385"/>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2" x14ac:dyDescent="0.2">
      <c r="A53" s="384"/>
      <c r="B53" s="376"/>
      <c r="G53" s="1283"/>
      <c r="H53" s="1283"/>
      <c r="I53" s="1281"/>
      <c r="J53" s="1281"/>
      <c r="K53" s="1282"/>
      <c r="L53" s="1282"/>
      <c r="M53" s="1282"/>
      <c r="N53" s="1282"/>
      <c r="AM53" s="385"/>
      <c r="AN53" s="1278"/>
      <c r="AO53" s="1278"/>
      <c r="AP53" s="1278"/>
      <c r="AQ53" s="1278"/>
      <c r="AR53" s="1278"/>
      <c r="AS53" s="1278"/>
      <c r="AT53" s="1278"/>
      <c r="AU53" s="1278"/>
      <c r="AV53" s="1278"/>
      <c r="AW53" s="1278"/>
      <c r="AX53" s="1278"/>
      <c r="AY53" s="1278"/>
      <c r="AZ53" s="1278"/>
      <c r="BA53" s="1278"/>
      <c r="BB53" s="1278" t="s">
        <v>626</v>
      </c>
      <c r="BC53" s="1278"/>
      <c r="BD53" s="1278"/>
      <c r="BE53" s="1278"/>
      <c r="BF53" s="1278"/>
      <c r="BG53" s="1278"/>
      <c r="BH53" s="1278"/>
      <c r="BI53" s="1278"/>
      <c r="BJ53" s="1278"/>
      <c r="BK53" s="1278"/>
      <c r="BL53" s="1278"/>
      <c r="BM53" s="1278"/>
      <c r="BN53" s="1278"/>
      <c r="BO53" s="1278"/>
      <c r="BP53" s="1275">
        <v>47.9</v>
      </c>
      <c r="BQ53" s="1275"/>
      <c r="BR53" s="1275"/>
      <c r="BS53" s="1275"/>
      <c r="BT53" s="1275"/>
      <c r="BU53" s="1275"/>
      <c r="BV53" s="1275"/>
      <c r="BW53" s="1275"/>
      <c r="BX53" s="1275">
        <v>48.7</v>
      </c>
      <c r="BY53" s="1275"/>
      <c r="BZ53" s="1275"/>
      <c r="CA53" s="1275"/>
      <c r="CB53" s="1275"/>
      <c r="CC53" s="1275"/>
      <c r="CD53" s="1275"/>
      <c r="CE53" s="1275"/>
      <c r="CF53" s="1275">
        <v>48.7</v>
      </c>
      <c r="CG53" s="1275"/>
      <c r="CH53" s="1275"/>
      <c r="CI53" s="1275"/>
      <c r="CJ53" s="1275"/>
      <c r="CK53" s="1275"/>
      <c r="CL53" s="1275"/>
      <c r="CM53" s="1275"/>
      <c r="CN53" s="1275">
        <v>49.9</v>
      </c>
      <c r="CO53" s="1275"/>
      <c r="CP53" s="1275"/>
      <c r="CQ53" s="1275"/>
      <c r="CR53" s="1275"/>
      <c r="CS53" s="1275"/>
      <c r="CT53" s="1275"/>
      <c r="CU53" s="1275"/>
      <c r="CV53" s="1275">
        <v>51.3</v>
      </c>
      <c r="CW53" s="1275"/>
      <c r="CX53" s="1275"/>
      <c r="CY53" s="1275"/>
      <c r="CZ53" s="1275"/>
      <c r="DA53" s="1275"/>
      <c r="DB53" s="1275"/>
      <c r="DC53" s="1275"/>
    </row>
    <row r="54" spans="1:109" ht="13.2" x14ac:dyDescent="0.2">
      <c r="A54" s="384"/>
      <c r="B54" s="376"/>
      <c r="G54" s="1283"/>
      <c r="H54" s="1283"/>
      <c r="I54" s="1281"/>
      <c r="J54" s="1281"/>
      <c r="K54" s="1282"/>
      <c r="L54" s="1282"/>
      <c r="M54" s="1282"/>
      <c r="N54" s="1282"/>
      <c r="AM54" s="385"/>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2" x14ac:dyDescent="0.2">
      <c r="A55" s="384"/>
      <c r="B55" s="376"/>
      <c r="G55" s="1281"/>
      <c r="H55" s="1281"/>
      <c r="I55" s="1281"/>
      <c r="J55" s="1281"/>
      <c r="K55" s="1282"/>
      <c r="L55" s="1282"/>
      <c r="M55" s="1282"/>
      <c r="N55" s="1282"/>
      <c r="AN55" s="1280" t="s">
        <v>627</v>
      </c>
      <c r="AO55" s="1280"/>
      <c r="AP55" s="1280"/>
      <c r="AQ55" s="1280"/>
      <c r="AR55" s="1280"/>
      <c r="AS55" s="1280"/>
      <c r="AT55" s="1280"/>
      <c r="AU55" s="1280"/>
      <c r="AV55" s="1280"/>
      <c r="AW55" s="1280"/>
      <c r="AX55" s="1280"/>
      <c r="AY55" s="1280"/>
      <c r="AZ55" s="1280"/>
      <c r="BA55" s="1280"/>
      <c r="BB55" s="1278" t="s">
        <v>625</v>
      </c>
      <c r="BC55" s="1278"/>
      <c r="BD55" s="1278"/>
      <c r="BE55" s="1278"/>
      <c r="BF55" s="1278"/>
      <c r="BG55" s="1278"/>
      <c r="BH55" s="1278"/>
      <c r="BI55" s="1278"/>
      <c r="BJ55" s="1278"/>
      <c r="BK55" s="1278"/>
      <c r="BL55" s="1278"/>
      <c r="BM55" s="1278"/>
      <c r="BN55" s="1278"/>
      <c r="BO55" s="1278"/>
      <c r="BP55" s="1275">
        <v>31.3</v>
      </c>
      <c r="BQ55" s="1275"/>
      <c r="BR55" s="1275"/>
      <c r="BS55" s="1275"/>
      <c r="BT55" s="1275"/>
      <c r="BU55" s="1275"/>
      <c r="BV55" s="1275"/>
      <c r="BW55" s="1275"/>
      <c r="BX55" s="1275">
        <v>25.3</v>
      </c>
      <c r="BY55" s="1275"/>
      <c r="BZ55" s="1275"/>
      <c r="CA55" s="1275"/>
      <c r="CB55" s="1275"/>
      <c r="CC55" s="1275"/>
      <c r="CD55" s="1275"/>
      <c r="CE55" s="1275"/>
      <c r="CF55" s="1275">
        <v>25.5</v>
      </c>
      <c r="CG55" s="1275"/>
      <c r="CH55" s="1275"/>
      <c r="CI55" s="1275"/>
      <c r="CJ55" s="1275"/>
      <c r="CK55" s="1275"/>
      <c r="CL55" s="1275"/>
      <c r="CM55" s="1275"/>
      <c r="CN55" s="1275">
        <v>25.1</v>
      </c>
      <c r="CO55" s="1275"/>
      <c r="CP55" s="1275"/>
      <c r="CQ55" s="1275"/>
      <c r="CR55" s="1275"/>
      <c r="CS55" s="1275"/>
      <c r="CT55" s="1275"/>
      <c r="CU55" s="1275"/>
      <c r="CV55" s="1275">
        <v>18</v>
      </c>
      <c r="CW55" s="1275"/>
      <c r="CX55" s="1275"/>
      <c r="CY55" s="1275"/>
      <c r="CZ55" s="1275"/>
      <c r="DA55" s="1275"/>
      <c r="DB55" s="1275"/>
      <c r="DC55" s="1275"/>
    </row>
    <row r="56" spans="1:109" ht="13.2" x14ac:dyDescent="0.2">
      <c r="A56" s="384"/>
      <c r="B56" s="376"/>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4" customFormat="1" ht="13.2" x14ac:dyDescent="0.2">
      <c r="B57" s="388"/>
      <c r="G57" s="1281"/>
      <c r="H57" s="1281"/>
      <c r="I57" s="1276"/>
      <c r="J57" s="1276"/>
      <c r="K57" s="1282"/>
      <c r="L57" s="1282"/>
      <c r="M57" s="1282"/>
      <c r="N57" s="1282"/>
      <c r="AM57" s="370"/>
      <c r="AN57" s="1280"/>
      <c r="AO57" s="1280"/>
      <c r="AP57" s="1280"/>
      <c r="AQ57" s="1280"/>
      <c r="AR57" s="1280"/>
      <c r="AS57" s="1280"/>
      <c r="AT57" s="1280"/>
      <c r="AU57" s="1280"/>
      <c r="AV57" s="1280"/>
      <c r="AW57" s="1280"/>
      <c r="AX57" s="1280"/>
      <c r="AY57" s="1280"/>
      <c r="AZ57" s="1280"/>
      <c r="BA57" s="1280"/>
      <c r="BB57" s="1278" t="s">
        <v>626</v>
      </c>
      <c r="BC57" s="1278"/>
      <c r="BD57" s="1278"/>
      <c r="BE57" s="1278"/>
      <c r="BF57" s="1278"/>
      <c r="BG57" s="1278"/>
      <c r="BH57" s="1278"/>
      <c r="BI57" s="1278"/>
      <c r="BJ57" s="1278"/>
      <c r="BK57" s="1278"/>
      <c r="BL57" s="1278"/>
      <c r="BM57" s="1278"/>
      <c r="BN57" s="1278"/>
      <c r="BO57" s="1278"/>
      <c r="BP57" s="1275">
        <v>58.4</v>
      </c>
      <c r="BQ57" s="1275"/>
      <c r="BR57" s="1275"/>
      <c r="BS57" s="1275"/>
      <c r="BT57" s="1275"/>
      <c r="BU57" s="1275"/>
      <c r="BV57" s="1275"/>
      <c r="BW57" s="1275"/>
      <c r="BX57" s="1275">
        <v>59.7</v>
      </c>
      <c r="BY57" s="1275"/>
      <c r="BZ57" s="1275"/>
      <c r="CA57" s="1275"/>
      <c r="CB57" s="1275"/>
      <c r="CC57" s="1275"/>
      <c r="CD57" s="1275"/>
      <c r="CE57" s="1275"/>
      <c r="CF57" s="1275">
        <v>60.9</v>
      </c>
      <c r="CG57" s="1275"/>
      <c r="CH57" s="1275"/>
      <c r="CI57" s="1275"/>
      <c r="CJ57" s="1275"/>
      <c r="CK57" s="1275"/>
      <c r="CL57" s="1275"/>
      <c r="CM57" s="1275"/>
      <c r="CN57" s="1275">
        <v>61</v>
      </c>
      <c r="CO57" s="1275"/>
      <c r="CP57" s="1275"/>
      <c r="CQ57" s="1275"/>
      <c r="CR57" s="1275"/>
      <c r="CS57" s="1275"/>
      <c r="CT57" s="1275"/>
      <c r="CU57" s="1275"/>
      <c r="CV57" s="1275">
        <v>62.4</v>
      </c>
      <c r="CW57" s="1275"/>
      <c r="CX57" s="1275"/>
      <c r="CY57" s="1275"/>
      <c r="CZ57" s="1275"/>
      <c r="DA57" s="1275"/>
      <c r="DB57" s="1275"/>
      <c r="DC57" s="1275"/>
      <c r="DD57" s="389"/>
      <c r="DE57" s="388"/>
    </row>
    <row r="58" spans="1:109" s="384" customFormat="1" ht="13.2" x14ac:dyDescent="0.2">
      <c r="A58" s="370"/>
      <c r="B58" s="388"/>
      <c r="G58" s="1281"/>
      <c r="H58" s="1281"/>
      <c r="I58" s="1276"/>
      <c r="J58" s="1276"/>
      <c r="K58" s="1282"/>
      <c r="L58" s="1282"/>
      <c r="M58" s="1282"/>
      <c r="N58" s="1282"/>
      <c r="AM58" s="370"/>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628</v>
      </c>
    </row>
    <row r="64" spans="1:109" ht="13.2" x14ac:dyDescent="0.2">
      <c r="B64" s="376"/>
      <c r="G64" s="383"/>
      <c r="I64" s="396"/>
      <c r="J64" s="396"/>
      <c r="K64" s="396"/>
      <c r="L64" s="396"/>
      <c r="M64" s="396"/>
      <c r="N64" s="397"/>
      <c r="AM64" s="383"/>
      <c r="AN64" s="383" t="s">
        <v>621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7" t="s">
        <v>629</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2" x14ac:dyDescent="0.2">
      <c r="B66" s="37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2" x14ac:dyDescent="0.2">
      <c r="B67" s="37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2" x14ac:dyDescent="0.2">
      <c r="B68" s="37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2" x14ac:dyDescent="0.2">
      <c r="B69" s="37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623</v>
      </c>
    </row>
    <row r="72" spans="2:107" ht="13.2" x14ac:dyDescent="0.2">
      <c r="B72" s="376"/>
      <c r="G72" s="1281"/>
      <c r="H72" s="1281"/>
      <c r="I72" s="1281"/>
      <c r="J72" s="1281"/>
      <c r="K72" s="386"/>
      <c r="L72" s="386"/>
      <c r="M72" s="387"/>
      <c r="N72" s="387"/>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583</v>
      </c>
      <c r="BQ72" s="1280"/>
      <c r="BR72" s="1280"/>
      <c r="BS72" s="1280"/>
      <c r="BT72" s="1280"/>
      <c r="BU72" s="1280"/>
      <c r="BV72" s="1280"/>
      <c r="BW72" s="1280"/>
      <c r="BX72" s="1280" t="s">
        <v>584</v>
      </c>
      <c r="BY72" s="1280"/>
      <c r="BZ72" s="1280"/>
      <c r="CA72" s="1280"/>
      <c r="CB72" s="1280"/>
      <c r="CC72" s="1280"/>
      <c r="CD72" s="1280"/>
      <c r="CE72" s="1280"/>
      <c r="CF72" s="1280" t="s">
        <v>585</v>
      </c>
      <c r="CG72" s="1280"/>
      <c r="CH72" s="1280"/>
      <c r="CI72" s="1280"/>
      <c r="CJ72" s="1280"/>
      <c r="CK72" s="1280"/>
      <c r="CL72" s="1280"/>
      <c r="CM72" s="1280"/>
      <c r="CN72" s="1280" t="s">
        <v>586</v>
      </c>
      <c r="CO72" s="1280"/>
      <c r="CP72" s="1280"/>
      <c r="CQ72" s="1280"/>
      <c r="CR72" s="1280"/>
      <c r="CS72" s="1280"/>
      <c r="CT72" s="1280"/>
      <c r="CU72" s="1280"/>
      <c r="CV72" s="1280" t="s">
        <v>587</v>
      </c>
      <c r="CW72" s="1280"/>
      <c r="CX72" s="1280"/>
      <c r="CY72" s="1280"/>
      <c r="CZ72" s="1280"/>
      <c r="DA72" s="1280"/>
      <c r="DB72" s="1280"/>
      <c r="DC72" s="1280"/>
    </row>
    <row r="73" spans="2:107" ht="13.2" x14ac:dyDescent="0.2">
      <c r="B73" s="376"/>
      <c r="G73" s="1283"/>
      <c r="H73" s="1283"/>
      <c r="I73" s="1283"/>
      <c r="J73" s="1283"/>
      <c r="K73" s="1279"/>
      <c r="L73" s="1279"/>
      <c r="M73" s="1279"/>
      <c r="N73" s="1279"/>
      <c r="AM73" s="385"/>
      <c r="AN73" s="1278" t="s">
        <v>624</v>
      </c>
      <c r="AO73" s="1278"/>
      <c r="AP73" s="1278"/>
      <c r="AQ73" s="1278"/>
      <c r="AR73" s="1278"/>
      <c r="AS73" s="1278"/>
      <c r="AT73" s="1278"/>
      <c r="AU73" s="1278"/>
      <c r="AV73" s="1278"/>
      <c r="AW73" s="1278"/>
      <c r="AX73" s="1278"/>
      <c r="AY73" s="1278"/>
      <c r="AZ73" s="1278"/>
      <c r="BA73" s="1278"/>
      <c r="BB73" s="1278" t="s">
        <v>625</v>
      </c>
      <c r="BC73" s="1278"/>
      <c r="BD73" s="1278"/>
      <c r="BE73" s="1278"/>
      <c r="BF73" s="1278"/>
      <c r="BG73" s="1278"/>
      <c r="BH73" s="1278"/>
      <c r="BI73" s="1278"/>
      <c r="BJ73" s="1278"/>
      <c r="BK73" s="1278"/>
      <c r="BL73" s="1278"/>
      <c r="BM73" s="1278"/>
      <c r="BN73" s="1278"/>
      <c r="BO73" s="1278"/>
      <c r="BP73" s="1275">
        <v>101.8</v>
      </c>
      <c r="BQ73" s="1275"/>
      <c r="BR73" s="1275"/>
      <c r="BS73" s="1275"/>
      <c r="BT73" s="1275"/>
      <c r="BU73" s="1275"/>
      <c r="BV73" s="1275"/>
      <c r="BW73" s="1275"/>
      <c r="BX73" s="1275">
        <v>107.4</v>
      </c>
      <c r="BY73" s="1275"/>
      <c r="BZ73" s="1275"/>
      <c r="CA73" s="1275"/>
      <c r="CB73" s="1275"/>
      <c r="CC73" s="1275"/>
      <c r="CD73" s="1275"/>
      <c r="CE73" s="1275"/>
      <c r="CF73" s="1275">
        <v>126.2</v>
      </c>
      <c r="CG73" s="1275"/>
      <c r="CH73" s="1275"/>
      <c r="CI73" s="1275"/>
      <c r="CJ73" s="1275"/>
      <c r="CK73" s="1275"/>
      <c r="CL73" s="1275"/>
      <c r="CM73" s="1275"/>
      <c r="CN73" s="1275">
        <v>132.30000000000001</v>
      </c>
      <c r="CO73" s="1275"/>
      <c r="CP73" s="1275"/>
      <c r="CQ73" s="1275"/>
      <c r="CR73" s="1275"/>
      <c r="CS73" s="1275"/>
      <c r="CT73" s="1275"/>
      <c r="CU73" s="1275"/>
      <c r="CV73" s="1275">
        <v>118.1</v>
      </c>
      <c r="CW73" s="1275"/>
      <c r="CX73" s="1275"/>
      <c r="CY73" s="1275"/>
      <c r="CZ73" s="1275"/>
      <c r="DA73" s="1275"/>
      <c r="DB73" s="1275"/>
      <c r="DC73" s="1275"/>
    </row>
    <row r="74" spans="2:107" ht="13.2" x14ac:dyDescent="0.2">
      <c r="B74" s="376"/>
      <c r="G74" s="1283"/>
      <c r="H74" s="1283"/>
      <c r="I74" s="1283"/>
      <c r="J74" s="1283"/>
      <c r="K74" s="1279"/>
      <c r="L74" s="1279"/>
      <c r="M74" s="1279"/>
      <c r="N74" s="1279"/>
      <c r="AM74" s="385"/>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2" x14ac:dyDescent="0.2">
      <c r="B75" s="376"/>
      <c r="G75" s="1283"/>
      <c r="H75" s="1283"/>
      <c r="I75" s="1281"/>
      <c r="J75" s="1281"/>
      <c r="K75" s="1282"/>
      <c r="L75" s="1282"/>
      <c r="M75" s="1282"/>
      <c r="N75" s="1282"/>
      <c r="AM75" s="385"/>
      <c r="AN75" s="1278"/>
      <c r="AO75" s="1278"/>
      <c r="AP75" s="1278"/>
      <c r="AQ75" s="1278"/>
      <c r="AR75" s="1278"/>
      <c r="AS75" s="1278"/>
      <c r="AT75" s="1278"/>
      <c r="AU75" s="1278"/>
      <c r="AV75" s="1278"/>
      <c r="AW75" s="1278"/>
      <c r="AX75" s="1278"/>
      <c r="AY75" s="1278"/>
      <c r="AZ75" s="1278"/>
      <c r="BA75" s="1278"/>
      <c r="BB75" s="1278" t="s">
        <v>630</v>
      </c>
      <c r="BC75" s="1278"/>
      <c r="BD75" s="1278"/>
      <c r="BE75" s="1278"/>
      <c r="BF75" s="1278"/>
      <c r="BG75" s="1278"/>
      <c r="BH75" s="1278"/>
      <c r="BI75" s="1278"/>
      <c r="BJ75" s="1278"/>
      <c r="BK75" s="1278"/>
      <c r="BL75" s="1278"/>
      <c r="BM75" s="1278"/>
      <c r="BN75" s="1278"/>
      <c r="BO75" s="1278"/>
      <c r="BP75" s="1275">
        <v>10.8</v>
      </c>
      <c r="BQ75" s="1275"/>
      <c r="BR75" s="1275"/>
      <c r="BS75" s="1275"/>
      <c r="BT75" s="1275"/>
      <c r="BU75" s="1275"/>
      <c r="BV75" s="1275"/>
      <c r="BW75" s="1275"/>
      <c r="BX75" s="1275">
        <v>11.3</v>
      </c>
      <c r="BY75" s="1275"/>
      <c r="BZ75" s="1275"/>
      <c r="CA75" s="1275"/>
      <c r="CB75" s="1275"/>
      <c r="CC75" s="1275"/>
      <c r="CD75" s="1275"/>
      <c r="CE75" s="1275"/>
      <c r="CF75" s="1275">
        <v>11.6</v>
      </c>
      <c r="CG75" s="1275"/>
      <c r="CH75" s="1275"/>
      <c r="CI75" s="1275"/>
      <c r="CJ75" s="1275"/>
      <c r="CK75" s="1275"/>
      <c r="CL75" s="1275"/>
      <c r="CM75" s="1275"/>
      <c r="CN75" s="1275">
        <v>11.1</v>
      </c>
      <c r="CO75" s="1275"/>
      <c r="CP75" s="1275"/>
      <c r="CQ75" s="1275"/>
      <c r="CR75" s="1275"/>
      <c r="CS75" s="1275"/>
      <c r="CT75" s="1275"/>
      <c r="CU75" s="1275"/>
      <c r="CV75" s="1275">
        <v>10.199999999999999</v>
      </c>
      <c r="CW75" s="1275"/>
      <c r="CX75" s="1275"/>
      <c r="CY75" s="1275"/>
      <c r="CZ75" s="1275"/>
      <c r="DA75" s="1275"/>
      <c r="DB75" s="1275"/>
      <c r="DC75" s="1275"/>
    </row>
    <row r="76" spans="2:107" ht="13.2" x14ac:dyDescent="0.2">
      <c r="B76" s="376"/>
      <c r="G76" s="1283"/>
      <c r="H76" s="1283"/>
      <c r="I76" s="1281"/>
      <c r="J76" s="1281"/>
      <c r="K76" s="1282"/>
      <c r="L76" s="1282"/>
      <c r="M76" s="1282"/>
      <c r="N76" s="1282"/>
      <c r="AM76" s="385"/>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2" x14ac:dyDescent="0.2">
      <c r="B77" s="376"/>
      <c r="G77" s="1281"/>
      <c r="H77" s="1281"/>
      <c r="I77" s="1281"/>
      <c r="J77" s="1281"/>
      <c r="K77" s="1279"/>
      <c r="L77" s="1279"/>
      <c r="M77" s="1279"/>
      <c r="N77" s="1279"/>
      <c r="AN77" s="1280" t="s">
        <v>627</v>
      </c>
      <c r="AO77" s="1280"/>
      <c r="AP77" s="1280"/>
      <c r="AQ77" s="1280"/>
      <c r="AR77" s="1280"/>
      <c r="AS77" s="1280"/>
      <c r="AT77" s="1280"/>
      <c r="AU77" s="1280"/>
      <c r="AV77" s="1280"/>
      <c r="AW77" s="1280"/>
      <c r="AX77" s="1280"/>
      <c r="AY77" s="1280"/>
      <c r="AZ77" s="1280"/>
      <c r="BA77" s="1280"/>
      <c r="BB77" s="1278" t="s">
        <v>625</v>
      </c>
      <c r="BC77" s="1278"/>
      <c r="BD77" s="1278"/>
      <c r="BE77" s="1278"/>
      <c r="BF77" s="1278"/>
      <c r="BG77" s="1278"/>
      <c r="BH77" s="1278"/>
      <c r="BI77" s="1278"/>
      <c r="BJ77" s="1278"/>
      <c r="BK77" s="1278"/>
      <c r="BL77" s="1278"/>
      <c r="BM77" s="1278"/>
      <c r="BN77" s="1278"/>
      <c r="BO77" s="1278"/>
      <c r="BP77" s="1275">
        <v>31.3</v>
      </c>
      <c r="BQ77" s="1275"/>
      <c r="BR77" s="1275"/>
      <c r="BS77" s="1275"/>
      <c r="BT77" s="1275"/>
      <c r="BU77" s="1275"/>
      <c r="BV77" s="1275"/>
      <c r="BW77" s="1275"/>
      <c r="BX77" s="1275">
        <v>25.3</v>
      </c>
      <c r="BY77" s="1275"/>
      <c r="BZ77" s="1275"/>
      <c r="CA77" s="1275"/>
      <c r="CB77" s="1275"/>
      <c r="CC77" s="1275"/>
      <c r="CD77" s="1275"/>
      <c r="CE77" s="1275"/>
      <c r="CF77" s="1275">
        <v>25.5</v>
      </c>
      <c r="CG77" s="1275"/>
      <c r="CH77" s="1275"/>
      <c r="CI77" s="1275"/>
      <c r="CJ77" s="1275"/>
      <c r="CK77" s="1275"/>
      <c r="CL77" s="1275"/>
      <c r="CM77" s="1275"/>
      <c r="CN77" s="1275">
        <v>25.1</v>
      </c>
      <c r="CO77" s="1275"/>
      <c r="CP77" s="1275"/>
      <c r="CQ77" s="1275"/>
      <c r="CR77" s="1275"/>
      <c r="CS77" s="1275"/>
      <c r="CT77" s="1275"/>
      <c r="CU77" s="1275"/>
      <c r="CV77" s="1275">
        <v>18</v>
      </c>
      <c r="CW77" s="1275"/>
      <c r="CX77" s="1275"/>
      <c r="CY77" s="1275"/>
      <c r="CZ77" s="1275"/>
      <c r="DA77" s="1275"/>
      <c r="DB77" s="1275"/>
      <c r="DC77" s="1275"/>
    </row>
    <row r="78" spans="2:107" ht="13.2" x14ac:dyDescent="0.2">
      <c r="B78" s="376"/>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2" x14ac:dyDescent="0.2">
      <c r="B79" s="376"/>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630</v>
      </c>
      <c r="BC79" s="1278"/>
      <c r="BD79" s="1278"/>
      <c r="BE79" s="1278"/>
      <c r="BF79" s="1278"/>
      <c r="BG79" s="1278"/>
      <c r="BH79" s="1278"/>
      <c r="BI79" s="1278"/>
      <c r="BJ79" s="1278"/>
      <c r="BK79" s="1278"/>
      <c r="BL79" s="1278"/>
      <c r="BM79" s="1278"/>
      <c r="BN79" s="1278"/>
      <c r="BO79" s="1278"/>
      <c r="BP79" s="1275">
        <v>7.2</v>
      </c>
      <c r="BQ79" s="1275"/>
      <c r="BR79" s="1275"/>
      <c r="BS79" s="1275"/>
      <c r="BT79" s="1275"/>
      <c r="BU79" s="1275"/>
      <c r="BV79" s="1275"/>
      <c r="BW79" s="1275"/>
      <c r="BX79" s="1275">
        <v>6.9</v>
      </c>
      <c r="BY79" s="1275"/>
      <c r="BZ79" s="1275"/>
      <c r="CA79" s="1275"/>
      <c r="CB79" s="1275"/>
      <c r="CC79" s="1275"/>
      <c r="CD79" s="1275"/>
      <c r="CE79" s="1275"/>
      <c r="CF79" s="1275">
        <v>6.6</v>
      </c>
      <c r="CG79" s="1275"/>
      <c r="CH79" s="1275"/>
      <c r="CI79" s="1275"/>
      <c r="CJ79" s="1275"/>
      <c r="CK79" s="1275"/>
      <c r="CL79" s="1275"/>
      <c r="CM79" s="1275"/>
      <c r="CN79" s="1275">
        <v>6.4</v>
      </c>
      <c r="CO79" s="1275"/>
      <c r="CP79" s="1275"/>
      <c r="CQ79" s="1275"/>
      <c r="CR79" s="1275"/>
      <c r="CS79" s="1275"/>
      <c r="CT79" s="1275"/>
      <c r="CU79" s="1275"/>
      <c r="CV79" s="1275">
        <v>6.6</v>
      </c>
      <c r="CW79" s="1275"/>
      <c r="CX79" s="1275"/>
      <c r="CY79" s="1275"/>
      <c r="CZ79" s="1275"/>
      <c r="DA79" s="1275"/>
      <c r="DB79" s="1275"/>
      <c r="DC79" s="1275"/>
    </row>
    <row r="80" spans="2:107" ht="13.2" x14ac:dyDescent="0.2">
      <c r="B80" s="376"/>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mXstZRYMQTD2QyqmYurhb7Hlk4ISUSOVe52kKpYVDXH/nvbU2LK9SsizSxyVVXIR5+CFbMnMo8r/9IDRjBGKfA==" saltValue="JL4aFyz+akij4ULGLox6Q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FF89A-63CA-4EAE-BDFA-02A0B7613CA1}">
  <sheetPr>
    <pageSetUpPr fitToPage="1"/>
  </sheetPr>
  <dimension ref="A1:DR125"/>
  <sheetViews>
    <sheetView showGridLines="0" zoomScale="80" zoomScaleNormal="80" zoomScaleSheetLayoutView="70" workbookViewId="0">
      <selection activeCell="P54" sqref="P54"/>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530</v>
      </c>
    </row>
  </sheetData>
  <sheetProtection algorithmName="SHA-512" hashValue="jns1tQf3FK0GYUqTppnkWWp396EpKpapk94yBiiZJiuWpqpFA/Snc4REkM7iQuUsKm4dw6/+Wp7xLD2JkEGPJQ==" saltValue="nKcuU6Z4qLF2VS5oWJfx4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AEEDC-FB84-4A17-86EC-8B6D5A59448D}">
  <sheetPr>
    <pageSetUpPr fitToPage="1"/>
  </sheetPr>
  <dimension ref="A1:DR125"/>
  <sheetViews>
    <sheetView showGridLines="0" zoomScale="80" zoomScaleNormal="80" zoomScaleSheetLayoutView="55" workbookViewId="0">
      <selection activeCell="P54" sqref="P54"/>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530</v>
      </c>
    </row>
  </sheetData>
  <sheetProtection algorithmName="SHA-512" hashValue="pjQuRz1X/Nd0FWtme4/wHwYA3HPPCXTUUTSM7ZtgzvEU8mEtxaY+t+9kqsi//CoaMA4bqhBZEW5KoMRB8PzigA==" saltValue="yO/HayGXfIFrxAXRYZIo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580</v>
      </c>
      <c r="G2" s="148"/>
      <c r="H2" s="149"/>
    </row>
    <row r="3" spans="1:8" x14ac:dyDescent="0.2">
      <c r="A3" s="145" t="s">
        <v>573</v>
      </c>
      <c r="B3" s="150"/>
      <c r="C3" s="151"/>
      <c r="D3" s="152">
        <v>75179</v>
      </c>
      <c r="E3" s="153"/>
      <c r="F3" s="154">
        <v>54110</v>
      </c>
      <c r="G3" s="155"/>
      <c r="H3" s="156"/>
    </row>
    <row r="4" spans="1:8" x14ac:dyDescent="0.2">
      <c r="A4" s="157"/>
      <c r="B4" s="158"/>
      <c r="C4" s="159"/>
      <c r="D4" s="160">
        <v>22565</v>
      </c>
      <c r="E4" s="161"/>
      <c r="F4" s="162">
        <v>30620</v>
      </c>
      <c r="G4" s="163"/>
      <c r="H4" s="164"/>
    </row>
    <row r="5" spans="1:8" x14ac:dyDescent="0.2">
      <c r="A5" s="145" t="s">
        <v>575</v>
      </c>
      <c r="B5" s="150"/>
      <c r="C5" s="151"/>
      <c r="D5" s="152">
        <v>76223</v>
      </c>
      <c r="E5" s="153"/>
      <c r="F5" s="154">
        <v>54684</v>
      </c>
      <c r="G5" s="155"/>
      <c r="H5" s="156"/>
    </row>
    <row r="6" spans="1:8" x14ac:dyDescent="0.2">
      <c r="A6" s="157"/>
      <c r="B6" s="158"/>
      <c r="C6" s="159"/>
      <c r="D6" s="160">
        <v>50362</v>
      </c>
      <c r="E6" s="161"/>
      <c r="F6" s="162">
        <v>32829</v>
      </c>
      <c r="G6" s="163"/>
      <c r="H6" s="164"/>
    </row>
    <row r="7" spans="1:8" x14ac:dyDescent="0.2">
      <c r="A7" s="145" t="s">
        <v>576</v>
      </c>
      <c r="B7" s="150"/>
      <c r="C7" s="151"/>
      <c r="D7" s="152">
        <v>92085</v>
      </c>
      <c r="E7" s="153"/>
      <c r="F7" s="154">
        <v>62383</v>
      </c>
      <c r="G7" s="155"/>
      <c r="H7" s="156"/>
    </row>
    <row r="8" spans="1:8" x14ac:dyDescent="0.2">
      <c r="A8" s="157"/>
      <c r="B8" s="158"/>
      <c r="C8" s="159"/>
      <c r="D8" s="160">
        <v>67193</v>
      </c>
      <c r="E8" s="161"/>
      <c r="F8" s="162">
        <v>35325</v>
      </c>
      <c r="G8" s="163"/>
      <c r="H8" s="164"/>
    </row>
    <row r="9" spans="1:8" x14ac:dyDescent="0.2">
      <c r="A9" s="145" t="s">
        <v>577</v>
      </c>
      <c r="B9" s="150"/>
      <c r="C9" s="151"/>
      <c r="D9" s="152">
        <v>48975</v>
      </c>
      <c r="E9" s="153"/>
      <c r="F9" s="154">
        <v>63812</v>
      </c>
      <c r="G9" s="155"/>
      <c r="H9" s="156"/>
    </row>
    <row r="10" spans="1:8" x14ac:dyDescent="0.2">
      <c r="A10" s="157"/>
      <c r="B10" s="158"/>
      <c r="C10" s="159"/>
      <c r="D10" s="160">
        <v>22545</v>
      </c>
      <c r="E10" s="161"/>
      <c r="F10" s="162">
        <v>33848</v>
      </c>
      <c r="G10" s="163"/>
      <c r="H10" s="164"/>
    </row>
    <row r="11" spans="1:8" x14ac:dyDescent="0.2">
      <c r="A11" s="145" t="s">
        <v>578</v>
      </c>
      <c r="B11" s="150"/>
      <c r="C11" s="151"/>
      <c r="D11" s="152">
        <v>61859</v>
      </c>
      <c r="E11" s="153"/>
      <c r="F11" s="154">
        <v>54225</v>
      </c>
      <c r="G11" s="155"/>
      <c r="H11" s="156"/>
    </row>
    <row r="12" spans="1:8" x14ac:dyDescent="0.2">
      <c r="A12" s="157"/>
      <c r="B12" s="158"/>
      <c r="C12" s="165"/>
      <c r="D12" s="160">
        <v>18109</v>
      </c>
      <c r="E12" s="161"/>
      <c r="F12" s="162">
        <v>27337</v>
      </c>
      <c r="G12" s="163"/>
      <c r="H12" s="164"/>
    </row>
    <row r="13" spans="1:8" x14ac:dyDescent="0.2">
      <c r="A13" s="145"/>
      <c r="B13" s="150"/>
      <c r="C13" s="166"/>
      <c r="D13" s="167">
        <v>70864</v>
      </c>
      <c r="E13" s="168"/>
      <c r="F13" s="169">
        <v>57843</v>
      </c>
      <c r="G13" s="170"/>
      <c r="H13" s="156"/>
    </row>
    <row r="14" spans="1:8" x14ac:dyDescent="0.2">
      <c r="A14" s="157"/>
      <c r="B14" s="158"/>
      <c r="C14" s="159"/>
      <c r="D14" s="160">
        <v>36155</v>
      </c>
      <c r="E14" s="161"/>
      <c r="F14" s="162">
        <v>31992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5.86</v>
      </c>
      <c r="C19" s="171">
        <f>ROUND(VALUE(SUBSTITUTE(実質収支比率等に係る経年分析!G$48,"▲","-")),2)</f>
        <v>3.87</v>
      </c>
      <c r="D19" s="171">
        <f>ROUND(VALUE(SUBSTITUTE(実質収支比率等に係る経年分析!H$48,"▲","-")),2)</f>
        <v>5.29</v>
      </c>
      <c r="E19" s="171">
        <f>ROUND(VALUE(SUBSTITUTE(実質収支比率等に係る経年分析!I$48,"▲","-")),2)</f>
        <v>4.46</v>
      </c>
      <c r="F19" s="171">
        <f>ROUND(VALUE(SUBSTITUTE(実質収支比率等に係る経年分析!J$48,"▲","-")),2)</f>
        <v>4.67</v>
      </c>
    </row>
    <row r="20" spans="1:11" x14ac:dyDescent="0.2">
      <c r="A20" s="171" t="s">
        <v>55</v>
      </c>
      <c r="B20" s="171">
        <f>ROUND(VALUE(SUBSTITUTE(実質収支比率等に係る経年分析!F$47,"▲","-")),2)</f>
        <v>12.47</v>
      </c>
      <c r="C20" s="171">
        <f>ROUND(VALUE(SUBSTITUTE(実質収支比率等に係る経年分析!G$47,"▲","-")),2)</f>
        <v>13.64</v>
      </c>
      <c r="D20" s="171">
        <f>ROUND(VALUE(SUBSTITUTE(実質収支比率等に係る経年分析!H$47,"▲","-")),2)</f>
        <v>12.53</v>
      </c>
      <c r="E20" s="171">
        <f>ROUND(VALUE(SUBSTITUTE(実質収支比率等に係る経年分析!I$47,"▲","-")),2)</f>
        <v>12.65</v>
      </c>
      <c r="F20" s="171">
        <f>ROUND(VALUE(SUBSTITUTE(実質収支比率等に係る経年分析!J$47,"▲","-")),2)</f>
        <v>13.26</v>
      </c>
    </row>
    <row r="21" spans="1:11" x14ac:dyDescent="0.2">
      <c r="A21" s="171" t="s">
        <v>56</v>
      </c>
      <c r="B21" s="171">
        <f>IF(ISNUMBER(VALUE(SUBSTITUTE(実質収支比率等に係る経年分析!F$49,"▲","-"))),ROUND(VALUE(SUBSTITUTE(実質収支比率等に係る経年分析!F$49,"▲","-")),2),NA())</f>
        <v>-2.34</v>
      </c>
      <c r="C21" s="171">
        <f>IF(ISNUMBER(VALUE(SUBSTITUTE(実質収支比率等に係る経年分析!G$49,"▲","-"))),ROUND(VALUE(SUBSTITUTE(実質収支比率等に係る経年分析!G$49,"▲","-")),2),NA())</f>
        <v>-1.04</v>
      </c>
      <c r="D21" s="171">
        <f>IF(ISNUMBER(VALUE(SUBSTITUTE(実質収支比率等に係る経年分析!H$49,"▲","-"))),ROUND(VALUE(SUBSTITUTE(実質収支比率等に係る経年分析!H$49,"▲","-")),2),NA())</f>
        <v>0.48</v>
      </c>
      <c r="E21" s="171">
        <f>IF(ISNUMBER(VALUE(SUBSTITUTE(実質収支比率等に係る経年分析!I$49,"▲","-"))),ROUND(VALUE(SUBSTITUTE(実質収支比率等に係る経年分析!I$49,"▲","-")),2),NA())</f>
        <v>-0.27</v>
      </c>
      <c r="F21" s="171">
        <f>IF(ISNUMBER(VALUE(SUBSTITUTE(実質収支比率等に係る経年分析!J$49,"▲","-"))),ROUND(VALUE(SUBSTITUTE(実質収支比率等に係る経年分析!J$49,"▲","-")),2),NA())</f>
        <v>1.58</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f>IF(ROUND(VALUE(SUBSTITUTE(連結実質赤字比率に係る赤字・黒字の構成分析!G$42,"▲", "-")), 2) &lt; 0, ABS(ROUND(VALUE(SUBSTITUTE(連結実質赤字比率に係る赤字・黒字の構成分析!G$42,"▲", "-")), 2)), NA())</f>
        <v>0.13</v>
      </c>
      <c r="E28" s="172" t="e">
        <f>IF(ROUND(VALUE(SUBSTITUTE(連結実質赤字比率に係る赤字・黒字の構成分析!G$42,"▲", "-")), 2) &gt;= 0, ABS(ROUND(VALUE(SUBSTITUTE(連結実質赤字比率に係る赤字・黒字の構成分析!G$42,"▲", "-")), 2)), NA())</f>
        <v>#N/A</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後期高齢者医療</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国民健康保険</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0.76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v>
      </c>
    </row>
    <row r="32" spans="1:11" x14ac:dyDescent="0.2">
      <c r="A32" s="172" t="str">
        <f>IF(連結実質赤字比率に係る赤字・黒字の構成分析!C$38="",NA(),連結実質赤字比率に係る赤字・黒字の構成分析!C$38)</f>
        <v>工業用水道事業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1.0900000000000001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0.51</v>
      </c>
    </row>
    <row r="33" spans="1:16" x14ac:dyDescent="0.2">
      <c r="A33" s="172" t="str">
        <f>IF(連結実質赤字比率に係る赤字・黒字の構成分析!C$37="",NA(),連結実質赤字比率に係る赤字・黒字の構成分析!C$37)</f>
        <v>介護保険</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0.56000000000000005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0.75</v>
      </c>
    </row>
    <row r="34" spans="1:16" x14ac:dyDescent="0.2">
      <c r="A34" s="172" t="str">
        <f>IF(連結実質赤字比率に係る赤字・黒字の構成分析!C$36="",NA(),連結実質赤字比率に係る赤字・黒字の構成分析!C$36)</f>
        <v>下水道事業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f>IF(ROUND(VALUE(SUBSTITUTE(連結実質赤字比率に係る赤字・黒字の構成分析!H$36,"▲", "-")), 2) &lt; 0, ABS(ROUND(VALUE(SUBSTITUTE(連結実質赤字比率に係る赤字・黒字の構成分析!H$36,"▲", "-")), 2)), NA())</f>
        <v>1.65</v>
      </c>
      <c r="G34" s="172" t="e">
        <f>IF(ROUND(VALUE(SUBSTITUTE(連結実質赤字比率に係る赤字・黒字の構成分析!H$36,"▲", "-")), 2) &gt;= 0, ABS(ROUND(VALUE(SUBSTITUTE(連結実質赤字比率に係る赤字・黒字の構成分析!H$36,"▲", "-")), 2)), NA())</f>
        <v>#N/A</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2.4500000000000002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2.69</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5.85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3.86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5.28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4.46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4.67</v>
      </c>
    </row>
    <row r="36" spans="1:16" x14ac:dyDescent="0.2">
      <c r="A36" s="172" t="str">
        <f>IF(連結実質赤字比率に係る赤字・黒字の構成分析!C$34="",NA(),連結実質赤字比率に係る赤字・黒字の構成分析!C$34)</f>
        <v>水道事業</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14.08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14.72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13.48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9.89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10.72</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4003</v>
      </c>
      <c r="E42" s="173"/>
      <c r="F42" s="173"/>
      <c r="G42" s="173">
        <f>'実質公債費比率（分子）の構造'!L$52</f>
        <v>4013</v>
      </c>
      <c r="H42" s="173"/>
      <c r="I42" s="173"/>
      <c r="J42" s="173">
        <f>'実質公債費比率（分子）の構造'!M$52</f>
        <v>3990</v>
      </c>
      <c r="K42" s="173"/>
      <c r="L42" s="173"/>
      <c r="M42" s="173">
        <f>'実質公債費比率（分子）の構造'!N$52</f>
        <v>4001</v>
      </c>
      <c r="N42" s="173"/>
      <c r="O42" s="173"/>
      <c r="P42" s="173">
        <f>'実質公債費比率（分子）の構造'!O$52</f>
        <v>4012</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341</v>
      </c>
      <c r="C44" s="173"/>
      <c r="D44" s="173"/>
      <c r="E44" s="173">
        <f>'実質公債費比率（分子）の構造'!L$50</f>
        <v>340</v>
      </c>
      <c r="F44" s="173"/>
      <c r="G44" s="173"/>
      <c r="H44" s="173">
        <f>'実質公債費比率（分子）の構造'!M$50</f>
        <v>340</v>
      </c>
      <c r="I44" s="173"/>
      <c r="J44" s="173"/>
      <c r="K44" s="173">
        <f>'実質公債費比率（分子）の構造'!N$50</f>
        <v>339</v>
      </c>
      <c r="L44" s="173"/>
      <c r="M44" s="173"/>
      <c r="N44" s="173">
        <f>'実質公債費比率（分子）の構造'!O$50</f>
        <v>156</v>
      </c>
      <c r="O44" s="173"/>
      <c r="P44" s="173"/>
    </row>
    <row r="45" spans="1:16" x14ac:dyDescent="0.2">
      <c r="A45" s="173" t="s">
        <v>66</v>
      </c>
      <c r="B45" s="173">
        <f>'実質公債費比率（分子）の構造'!K$49</f>
        <v>381</v>
      </c>
      <c r="C45" s="173"/>
      <c r="D45" s="173"/>
      <c r="E45" s="173">
        <f>'実質公債費比率（分子）の構造'!L$49</f>
        <v>404</v>
      </c>
      <c r="F45" s="173"/>
      <c r="G45" s="173"/>
      <c r="H45" s="173">
        <f>'実質公債費比率（分子）の構造'!M$49</f>
        <v>364</v>
      </c>
      <c r="I45" s="173"/>
      <c r="J45" s="173"/>
      <c r="K45" s="173">
        <f>'実質公債費比率（分子）の構造'!N$49</f>
        <v>258</v>
      </c>
      <c r="L45" s="173"/>
      <c r="M45" s="173"/>
      <c r="N45" s="173">
        <f>'実質公債費比率（分子）の構造'!O$49</f>
        <v>264</v>
      </c>
      <c r="O45" s="173"/>
      <c r="P45" s="173"/>
    </row>
    <row r="46" spans="1:16" x14ac:dyDescent="0.2">
      <c r="A46" s="173" t="s">
        <v>67</v>
      </c>
      <c r="B46" s="173">
        <f>'実質公債費比率（分子）の構造'!K$48</f>
        <v>1080</v>
      </c>
      <c r="C46" s="173"/>
      <c r="D46" s="173"/>
      <c r="E46" s="173">
        <f>'実質公債費比率（分子）の構造'!L$48</f>
        <v>1198</v>
      </c>
      <c r="F46" s="173"/>
      <c r="G46" s="173"/>
      <c r="H46" s="173">
        <f>'実質公債費比率（分子）の構造'!M$48</f>
        <v>1223</v>
      </c>
      <c r="I46" s="173"/>
      <c r="J46" s="173"/>
      <c r="K46" s="173">
        <f>'実質公債費比率（分子）の構造'!N$48</f>
        <v>1122</v>
      </c>
      <c r="L46" s="173"/>
      <c r="M46" s="173"/>
      <c r="N46" s="173">
        <f>'実質公債費比率（分子）の構造'!O$48</f>
        <v>1193</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4046</v>
      </c>
      <c r="C49" s="173"/>
      <c r="D49" s="173"/>
      <c r="E49" s="173">
        <f>'実質公債費比率（分子）の構造'!L$45</f>
        <v>4010</v>
      </c>
      <c r="F49" s="173"/>
      <c r="G49" s="173"/>
      <c r="H49" s="173">
        <f>'実質公債費比率（分子）の構造'!M$45</f>
        <v>3951</v>
      </c>
      <c r="I49" s="173"/>
      <c r="J49" s="173"/>
      <c r="K49" s="173">
        <f>'実質公債費比率（分子）の構造'!N$45</f>
        <v>3946</v>
      </c>
      <c r="L49" s="173"/>
      <c r="M49" s="173"/>
      <c r="N49" s="173">
        <f>'実質公債費比率（分子）の構造'!O$45</f>
        <v>4077</v>
      </c>
      <c r="O49" s="173"/>
      <c r="P49" s="173"/>
    </row>
    <row r="50" spans="1:16" x14ac:dyDescent="0.2">
      <c r="A50" s="173" t="s">
        <v>71</v>
      </c>
      <c r="B50" s="173" t="e">
        <f>NA()</f>
        <v>#N/A</v>
      </c>
      <c r="C50" s="173">
        <f>IF(ISNUMBER('実質公債費比率（分子）の構造'!K$53),'実質公債費比率（分子）の構造'!K$53,NA())</f>
        <v>1845</v>
      </c>
      <c r="D50" s="173" t="e">
        <f>NA()</f>
        <v>#N/A</v>
      </c>
      <c r="E50" s="173" t="e">
        <f>NA()</f>
        <v>#N/A</v>
      </c>
      <c r="F50" s="173">
        <f>IF(ISNUMBER('実質公債費比率（分子）の構造'!L$53),'実質公債費比率（分子）の構造'!L$53,NA())</f>
        <v>1939</v>
      </c>
      <c r="G50" s="173" t="e">
        <f>NA()</f>
        <v>#N/A</v>
      </c>
      <c r="H50" s="173" t="e">
        <f>NA()</f>
        <v>#N/A</v>
      </c>
      <c r="I50" s="173">
        <f>IF(ISNUMBER('実質公債費比率（分子）の構造'!M$53),'実質公債費比率（分子）の構造'!M$53,NA())</f>
        <v>1888</v>
      </c>
      <c r="J50" s="173" t="e">
        <f>NA()</f>
        <v>#N/A</v>
      </c>
      <c r="K50" s="173" t="e">
        <f>NA()</f>
        <v>#N/A</v>
      </c>
      <c r="L50" s="173">
        <f>IF(ISNUMBER('実質公債費比率（分子）の構造'!N$53),'実質公債費比率（分子）の構造'!N$53,NA())</f>
        <v>1664</v>
      </c>
      <c r="M50" s="173" t="e">
        <f>NA()</f>
        <v>#N/A</v>
      </c>
      <c r="N50" s="173" t="e">
        <f>NA()</f>
        <v>#N/A</v>
      </c>
      <c r="O50" s="173">
        <f>IF(ISNUMBER('実質公債費比率（分子）の構造'!O$53),'実質公債費比率（分子）の構造'!O$53,NA())</f>
        <v>1678</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42069</v>
      </c>
      <c r="E56" s="172"/>
      <c r="F56" s="172"/>
      <c r="G56" s="172">
        <f>'将来負担比率（分子）の構造'!J$52</f>
        <v>42506</v>
      </c>
      <c r="H56" s="172"/>
      <c r="I56" s="172"/>
      <c r="J56" s="172">
        <f>'将来負担比率（分子）の構造'!K$52</f>
        <v>44043</v>
      </c>
      <c r="K56" s="172"/>
      <c r="L56" s="172"/>
      <c r="M56" s="172">
        <f>'将来負担比率（分子）の構造'!L$52</f>
        <v>44382</v>
      </c>
      <c r="N56" s="172"/>
      <c r="O56" s="172"/>
      <c r="P56" s="172">
        <f>'将来負担比率（分子）の構造'!M$52</f>
        <v>44021</v>
      </c>
    </row>
    <row r="57" spans="1:16" x14ac:dyDescent="0.2">
      <c r="A57" s="172" t="s">
        <v>42</v>
      </c>
      <c r="B57" s="172"/>
      <c r="C57" s="172"/>
      <c r="D57" s="172">
        <f>'将来負担比率（分子）の構造'!I$51</f>
        <v>8467</v>
      </c>
      <c r="E57" s="172"/>
      <c r="F57" s="172"/>
      <c r="G57" s="172">
        <f>'将来負担比率（分子）の構造'!J$51</f>
        <v>8803</v>
      </c>
      <c r="H57" s="172"/>
      <c r="I57" s="172"/>
      <c r="J57" s="172">
        <f>'将来負担比率（分子）の構造'!K$51</f>
        <v>8254</v>
      </c>
      <c r="K57" s="172"/>
      <c r="L57" s="172"/>
      <c r="M57" s="172">
        <f>'将来負担比率（分子）の構造'!L$51</f>
        <v>8073</v>
      </c>
      <c r="N57" s="172"/>
      <c r="O57" s="172"/>
      <c r="P57" s="172">
        <f>'将来負担比率（分子）の構造'!M$51</f>
        <v>7820</v>
      </c>
    </row>
    <row r="58" spans="1:16" x14ac:dyDescent="0.2">
      <c r="A58" s="172" t="s">
        <v>41</v>
      </c>
      <c r="B58" s="172"/>
      <c r="C58" s="172"/>
      <c r="D58" s="172">
        <f>'将来負担比率（分子）の構造'!I$50</f>
        <v>5549</v>
      </c>
      <c r="E58" s="172"/>
      <c r="F58" s="172"/>
      <c r="G58" s="172">
        <f>'将来負担比率（分子）の構造'!J$50</f>
        <v>5398</v>
      </c>
      <c r="H58" s="172"/>
      <c r="I58" s="172"/>
      <c r="J58" s="172">
        <f>'将来負担比率（分子）の構造'!K$50</f>
        <v>4374</v>
      </c>
      <c r="K58" s="172"/>
      <c r="L58" s="172"/>
      <c r="M58" s="172">
        <f>'将来負担比率（分子）の構造'!L$50</f>
        <v>4284</v>
      </c>
      <c r="N58" s="172"/>
      <c r="O58" s="172"/>
      <c r="P58" s="172">
        <f>'将来負担比率（分子）の構造'!M$50</f>
        <v>4600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4400</v>
      </c>
      <c r="C62" s="172"/>
      <c r="D62" s="172"/>
      <c r="E62" s="172">
        <f>'将来負担比率（分子）の構造'!J$45</f>
        <v>3898</v>
      </c>
      <c r="F62" s="172"/>
      <c r="G62" s="172"/>
      <c r="H62" s="172">
        <f>'将来負担比率（分子）の構造'!K$45</f>
        <v>3674</v>
      </c>
      <c r="I62" s="172"/>
      <c r="J62" s="172"/>
      <c r="K62" s="172">
        <f>'将来負担比率（分子）の構造'!L$45</f>
        <v>3841</v>
      </c>
      <c r="L62" s="172"/>
      <c r="M62" s="172"/>
      <c r="N62" s="172">
        <f>'将来負担比率（分子）の構造'!M$45</f>
        <v>3792</v>
      </c>
      <c r="O62" s="172"/>
      <c r="P62" s="172"/>
    </row>
    <row r="63" spans="1:16" x14ac:dyDescent="0.2">
      <c r="A63" s="172" t="s">
        <v>34</v>
      </c>
      <c r="B63" s="172">
        <f>'将来負担比率（分子）の構造'!I$44</f>
        <v>2160</v>
      </c>
      <c r="C63" s="172"/>
      <c r="D63" s="172"/>
      <c r="E63" s="172">
        <f>'将来負担比率（分子）の構造'!J$44</f>
        <v>2048</v>
      </c>
      <c r="F63" s="172"/>
      <c r="G63" s="172"/>
      <c r="H63" s="172">
        <f>'将来負担比率（分子）の構造'!K$44</f>
        <v>2954</v>
      </c>
      <c r="I63" s="172"/>
      <c r="J63" s="172"/>
      <c r="K63" s="172">
        <f>'将来負担比率（分子）の構造'!L$44</f>
        <v>6748</v>
      </c>
      <c r="L63" s="172"/>
      <c r="M63" s="172"/>
      <c r="N63" s="172">
        <f>'将来負担比率（分子）の構造'!M$44</f>
        <v>6613</v>
      </c>
      <c r="O63" s="172"/>
      <c r="P63" s="172"/>
    </row>
    <row r="64" spans="1:16" x14ac:dyDescent="0.2">
      <c r="A64" s="172" t="s">
        <v>33</v>
      </c>
      <c r="B64" s="172">
        <f>'将来負担比率（分子）の構造'!I$43</f>
        <v>18141</v>
      </c>
      <c r="C64" s="172"/>
      <c r="D64" s="172"/>
      <c r="E64" s="172">
        <f>'将来負担比率（分子）の構造'!J$43</f>
        <v>18740</v>
      </c>
      <c r="F64" s="172"/>
      <c r="G64" s="172"/>
      <c r="H64" s="172">
        <f>'将来負担比率（分子）の構造'!K$43</f>
        <v>18671</v>
      </c>
      <c r="I64" s="172"/>
      <c r="J64" s="172"/>
      <c r="K64" s="172">
        <f>'将来負担比率（分子）の構造'!L$43</f>
        <v>18265</v>
      </c>
      <c r="L64" s="172"/>
      <c r="M64" s="172"/>
      <c r="N64" s="172">
        <f>'将来負担比率（分子）の構造'!M$43</f>
        <v>17878</v>
      </c>
      <c r="O64" s="172"/>
      <c r="P64" s="172"/>
    </row>
    <row r="65" spans="1:16" x14ac:dyDescent="0.2">
      <c r="A65" s="172" t="s">
        <v>32</v>
      </c>
      <c r="B65" s="172">
        <f>'将来負担比率（分子）の構造'!I$42</f>
        <v>3532</v>
      </c>
      <c r="C65" s="172"/>
      <c r="D65" s="172"/>
      <c r="E65" s="172">
        <f>'将来負担比率（分子）の構造'!J$42</f>
        <v>2880</v>
      </c>
      <c r="F65" s="172"/>
      <c r="G65" s="172"/>
      <c r="H65" s="172">
        <f>'将来負担比率（分子）の構造'!K$42</f>
        <v>3662</v>
      </c>
      <c r="I65" s="172"/>
      <c r="J65" s="172"/>
      <c r="K65" s="172">
        <f>'将来負担比率（分子）の構造'!L$42</f>
        <v>3119</v>
      </c>
      <c r="L65" s="172"/>
      <c r="M65" s="172"/>
      <c r="N65" s="172">
        <f>'将来負担比率（分子）の構造'!M$42</f>
        <v>2944</v>
      </c>
      <c r="O65" s="172"/>
      <c r="P65" s="172"/>
    </row>
    <row r="66" spans="1:16" x14ac:dyDescent="0.2">
      <c r="A66" s="172" t="s">
        <v>31</v>
      </c>
      <c r="B66" s="172">
        <f>'将来負担比率（分子）の構造'!I$41</f>
        <v>44528</v>
      </c>
      <c r="C66" s="172"/>
      <c r="D66" s="172"/>
      <c r="E66" s="172">
        <f>'将来負担比率（分子）の構造'!J$41</f>
        <v>46434</v>
      </c>
      <c r="F66" s="172"/>
      <c r="G66" s="172"/>
      <c r="H66" s="172">
        <f>'将来負担比率（分子）の構造'!K$41</f>
        <v>48314</v>
      </c>
      <c r="I66" s="172"/>
      <c r="J66" s="172"/>
      <c r="K66" s="172">
        <f>'将来負担比率（分子）の構造'!L$41</f>
        <v>47082</v>
      </c>
      <c r="L66" s="172"/>
      <c r="M66" s="172"/>
      <c r="N66" s="172">
        <f>'将来負担比率（分子）の構造'!M$41</f>
        <v>46195</v>
      </c>
      <c r="O66" s="172"/>
      <c r="P66" s="172"/>
    </row>
    <row r="67" spans="1:16" x14ac:dyDescent="0.2">
      <c r="A67" s="172" t="s">
        <v>75</v>
      </c>
      <c r="B67" s="172" t="e">
        <f>NA()</f>
        <v>#N/A</v>
      </c>
      <c r="C67" s="172">
        <f>IF(ISNUMBER('将来負担比率（分子）の構造'!I$53), IF('将来負担比率（分子）の構造'!I$53 &lt; 0, 0, '将来負担比率（分子）の構造'!I$53), NA())</f>
        <v>16676</v>
      </c>
      <c r="D67" s="172" t="e">
        <f>NA()</f>
        <v>#N/A</v>
      </c>
      <c r="E67" s="172" t="e">
        <f>NA()</f>
        <v>#N/A</v>
      </c>
      <c r="F67" s="172">
        <f>IF(ISNUMBER('将来負担比率（分子）の構造'!J$53), IF('将来負担比率（分子）の構造'!J$53 &lt; 0, 0, '将来負担比率（分子）の構造'!J$53), NA())</f>
        <v>17293</v>
      </c>
      <c r="G67" s="172" t="e">
        <f>NA()</f>
        <v>#N/A</v>
      </c>
      <c r="H67" s="172" t="e">
        <f>NA()</f>
        <v>#N/A</v>
      </c>
      <c r="I67" s="172">
        <f>IF(ISNUMBER('将来負担比率（分子）の構造'!K$53), IF('将来負担比率（分子）の構造'!K$53 &lt; 0, 0, '将来負担比率（分子）の構造'!K$53), NA())</f>
        <v>20604</v>
      </c>
      <c r="J67" s="172" t="e">
        <f>NA()</f>
        <v>#N/A</v>
      </c>
      <c r="K67" s="172" t="e">
        <f>NA()</f>
        <v>#N/A</v>
      </c>
      <c r="L67" s="172">
        <f>IF(ISNUMBER('将来負担比率（分子）の構造'!L$53), IF('将来負担比率（分子）の構造'!L$53 &lt; 0, 0, '将来負担比率（分子）の構造'!L$53), NA())</f>
        <v>22316</v>
      </c>
      <c r="M67" s="172" t="e">
        <f>NA()</f>
        <v>#N/A</v>
      </c>
      <c r="N67" s="172" t="e">
        <f>NA()</f>
        <v>#N/A</v>
      </c>
      <c r="O67" s="172">
        <f>IF(ISNUMBER('将来負担比率（分子）の構造'!M$53), IF('将来負担比率（分子）の構造'!M$53 &lt; 0, 0, '将来負担比率（分子）の構造'!M$53), NA())</f>
        <v>20982</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2463</v>
      </c>
      <c r="C72" s="176">
        <f>基金残高に係る経年分析!G55</f>
        <v>2550</v>
      </c>
      <c r="D72" s="176">
        <f>基金残高に係る経年分析!H55</f>
        <v>2797</v>
      </c>
    </row>
    <row r="73" spans="1:16" x14ac:dyDescent="0.2">
      <c r="A73" s="175" t="s">
        <v>78</v>
      </c>
      <c r="B73" s="176">
        <f>基金残高に係る経年分析!F56</f>
        <v>14</v>
      </c>
      <c r="C73" s="176">
        <f>基金残高に係る経年分析!G56</f>
        <v>14</v>
      </c>
      <c r="D73" s="176">
        <f>基金残高に係る経年分析!H56</f>
        <v>15</v>
      </c>
    </row>
    <row r="74" spans="1:16" x14ac:dyDescent="0.2">
      <c r="A74" s="175" t="s">
        <v>79</v>
      </c>
      <c r="B74" s="176">
        <f>基金残高に係る経年分析!F57</f>
        <v>1735</v>
      </c>
      <c r="C74" s="176">
        <f>基金残高に係る経年分析!G57</f>
        <v>1514</v>
      </c>
      <c r="D74" s="176">
        <f>基金残高に係る経年分析!H57</f>
        <v>1144</v>
      </c>
    </row>
  </sheetData>
  <sheetProtection algorithmName="SHA-512" hashValue="/ETCWMkPYUeOyObWUR5zv83mahwlb70iebZSjH5EI7AytIJub6xhrDyaGaLrZ5PJ5bDuLczHQ/HtwUTuF/QYaw==" saltValue="maKlGQD20rwabIpaaDFYJg==" spinCount="100000" sheet="1" objects="1" scenarios="1"/>
  <customSheetViews>
    <customSheetView guid="{3F591C58-5977-473F-B484-1DAF10F0D825}"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0" zoomScaleNormal="80" workbookViewId="0">
      <selection activeCell="P54" sqref="P54"/>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219</v>
      </c>
      <c r="DI1" s="643"/>
      <c r="DJ1" s="643"/>
      <c r="DK1" s="643"/>
      <c r="DL1" s="643"/>
      <c r="DM1" s="643"/>
      <c r="DN1" s="644"/>
      <c r="DO1" s="212"/>
      <c r="DP1" s="642" t="s">
        <v>220</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222</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223</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224</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225</v>
      </c>
      <c r="S4" s="646"/>
      <c r="T4" s="646"/>
      <c r="U4" s="646"/>
      <c r="V4" s="646"/>
      <c r="W4" s="646"/>
      <c r="X4" s="646"/>
      <c r="Y4" s="647"/>
      <c r="Z4" s="645" t="s">
        <v>226</v>
      </c>
      <c r="AA4" s="646"/>
      <c r="AB4" s="646"/>
      <c r="AC4" s="647"/>
      <c r="AD4" s="645" t="s">
        <v>227</v>
      </c>
      <c r="AE4" s="646"/>
      <c r="AF4" s="646"/>
      <c r="AG4" s="646"/>
      <c r="AH4" s="646"/>
      <c r="AI4" s="646"/>
      <c r="AJ4" s="646"/>
      <c r="AK4" s="647"/>
      <c r="AL4" s="645" t="s">
        <v>226</v>
      </c>
      <c r="AM4" s="646"/>
      <c r="AN4" s="646"/>
      <c r="AO4" s="647"/>
      <c r="AP4" s="651" t="s">
        <v>228</v>
      </c>
      <c r="AQ4" s="651"/>
      <c r="AR4" s="651"/>
      <c r="AS4" s="651"/>
      <c r="AT4" s="651"/>
      <c r="AU4" s="651"/>
      <c r="AV4" s="651"/>
      <c r="AW4" s="651"/>
      <c r="AX4" s="651"/>
      <c r="AY4" s="651"/>
      <c r="AZ4" s="651"/>
      <c r="BA4" s="651"/>
      <c r="BB4" s="651"/>
      <c r="BC4" s="651"/>
      <c r="BD4" s="651"/>
      <c r="BE4" s="651"/>
      <c r="BF4" s="651"/>
      <c r="BG4" s="651" t="s">
        <v>229</v>
      </c>
      <c r="BH4" s="651"/>
      <c r="BI4" s="651"/>
      <c r="BJ4" s="651"/>
      <c r="BK4" s="651"/>
      <c r="BL4" s="651"/>
      <c r="BM4" s="651"/>
      <c r="BN4" s="651"/>
      <c r="BO4" s="651" t="s">
        <v>226</v>
      </c>
      <c r="BP4" s="651"/>
      <c r="BQ4" s="651"/>
      <c r="BR4" s="651"/>
      <c r="BS4" s="651" t="s">
        <v>230</v>
      </c>
      <c r="BT4" s="651"/>
      <c r="BU4" s="651"/>
      <c r="BV4" s="651"/>
      <c r="BW4" s="651"/>
      <c r="BX4" s="651"/>
      <c r="BY4" s="651"/>
      <c r="BZ4" s="651"/>
      <c r="CA4" s="651"/>
      <c r="CB4" s="651"/>
      <c r="CD4" s="648" t="s">
        <v>231</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x14ac:dyDescent="0.2">
      <c r="B5" s="652" t="s">
        <v>232</v>
      </c>
      <c r="C5" s="653"/>
      <c r="D5" s="653"/>
      <c r="E5" s="653"/>
      <c r="F5" s="653"/>
      <c r="G5" s="653"/>
      <c r="H5" s="653"/>
      <c r="I5" s="653"/>
      <c r="J5" s="653"/>
      <c r="K5" s="653"/>
      <c r="L5" s="653"/>
      <c r="M5" s="653"/>
      <c r="N5" s="653"/>
      <c r="O5" s="653"/>
      <c r="P5" s="653"/>
      <c r="Q5" s="654"/>
      <c r="R5" s="655">
        <v>13489094</v>
      </c>
      <c r="S5" s="656"/>
      <c r="T5" s="656"/>
      <c r="U5" s="656"/>
      <c r="V5" s="656"/>
      <c r="W5" s="656"/>
      <c r="X5" s="656"/>
      <c r="Y5" s="657"/>
      <c r="Z5" s="658">
        <v>32.299999999999997</v>
      </c>
      <c r="AA5" s="658"/>
      <c r="AB5" s="658"/>
      <c r="AC5" s="658"/>
      <c r="AD5" s="659">
        <v>12822581</v>
      </c>
      <c r="AE5" s="659"/>
      <c r="AF5" s="659"/>
      <c r="AG5" s="659"/>
      <c r="AH5" s="659"/>
      <c r="AI5" s="659"/>
      <c r="AJ5" s="659"/>
      <c r="AK5" s="659"/>
      <c r="AL5" s="660">
        <v>63.1</v>
      </c>
      <c r="AM5" s="661"/>
      <c r="AN5" s="661"/>
      <c r="AO5" s="662"/>
      <c r="AP5" s="652" t="s">
        <v>233</v>
      </c>
      <c r="AQ5" s="653"/>
      <c r="AR5" s="653"/>
      <c r="AS5" s="653"/>
      <c r="AT5" s="653"/>
      <c r="AU5" s="653"/>
      <c r="AV5" s="653"/>
      <c r="AW5" s="653"/>
      <c r="AX5" s="653"/>
      <c r="AY5" s="653"/>
      <c r="AZ5" s="653"/>
      <c r="BA5" s="653"/>
      <c r="BB5" s="653"/>
      <c r="BC5" s="653"/>
      <c r="BD5" s="653"/>
      <c r="BE5" s="653"/>
      <c r="BF5" s="654"/>
      <c r="BG5" s="666">
        <v>12799827</v>
      </c>
      <c r="BH5" s="667"/>
      <c r="BI5" s="667"/>
      <c r="BJ5" s="667"/>
      <c r="BK5" s="667"/>
      <c r="BL5" s="667"/>
      <c r="BM5" s="667"/>
      <c r="BN5" s="668"/>
      <c r="BO5" s="669">
        <v>94.9</v>
      </c>
      <c r="BP5" s="669"/>
      <c r="BQ5" s="669"/>
      <c r="BR5" s="669"/>
      <c r="BS5" s="670">
        <v>591961</v>
      </c>
      <c r="BT5" s="670"/>
      <c r="BU5" s="670"/>
      <c r="BV5" s="670"/>
      <c r="BW5" s="670"/>
      <c r="BX5" s="670"/>
      <c r="BY5" s="670"/>
      <c r="BZ5" s="670"/>
      <c r="CA5" s="670"/>
      <c r="CB5" s="674"/>
      <c r="CD5" s="648" t="s">
        <v>228</v>
      </c>
      <c r="CE5" s="649"/>
      <c r="CF5" s="649"/>
      <c r="CG5" s="649"/>
      <c r="CH5" s="649"/>
      <c r="CI5" s="649"/>
      <c r="CJ5" s="649"/>
      <c r="CK5" s="649"/>
      <c r="CL5" s="649"/>
      <c r="CM5" s="649"/>
      <c r="CN5" s="649"/>
      <c r="CO5" s="649"/>
      <c r="CP5" s="649"/>
      <c r="CQ5" s="650"/>
      <c r="CR5" s="648" t="s">
        <v>234</v>
      </c>
      <c r="CS5" s="649"/>
      <c r="CT5" s="649"/>
      <c r="CU5" s="649"/>
      <c r="CV5" s="649"/>
      <c r="CW5" s="649"/>
      <c r="CX5" s="649"/>
      <c r="CY5" s="650"/>
      <c r="CZ5" s="648" t="s">
        <v>226</v>
      </c>
      <c r="DA5" s="649"/>
      <c r="DB5" s="649"/>
      <c r="DC5" s="650"/>
      <c r="DD5" s="648" t="s">
        <v>235</v>
      </c>
      <c r="DE5" s="649"/>
      <c r="DF5" s="649"/>
      <c r="DG5" s="649"/>
      <c r="DH5" s="649"/>
      <c r="DI5" s="649"/>
      <c r="DJ5" s="649"/>
      <c r="DK5" s="649"/>
      <c r="DL5" s="649"/>
      <c r="DM5" s="649"/>
      <c r="DN5" s="649"/>
      <c r="DO5" s="649"/>
      <c r="DP5" s="650"/>
      <c r="DQ5" s="648" t="s">
        <v>236</v>
      </c>
      <c r="DR5" s="649"/>
      <c r="DS5" s="649"/>
      <c r="DT5" s="649"/>
      <c r="DU5" s="649"/>
      <c r="DV5" s="649"/>
      <c r="DW5" s="649"/>
      <c r="DX5" s="649"/>
      <c r="DY5" s="649"/>
      <c r="DZ5" s="649"/>
      <c r="EA5" s="649"/>
      <c r="EB5" s="649"/>
      <c r="EC5" s="650"/>
    </row>
    <row r="6" spans="2:143" ht="11.25" customHeight="1" x14ac:dyDescent="0.2">
      <c r="B6" s="663" t="s">
        <v>237</v>
      </c>
      <c r="C6" s="664"/>
      <c r="D6" s="664"/>
      <c r="E6" s="664"/>
      <c r="F6" s="664"/>
      <c r="G6" s="664"/>
      <c r="H6" s="664"/>
      <c r="I6" s="664"/>
      <c r="J6" s="664"/>
      <c r="K6" s="664"/>
      <c r="L6" s="664"/>
      <c r="M6" s="664"/>
      <c r="N6" s="664"/>
      <c r="O6" s="664"/>
      <c r="P6" s="664"/>
      <c r="Q6" s="665"/>
      <c r="R6" s="666">
        <v>318384</v>
      </c>
      <c r="S6" s="667"/>
      <c r="T6" s="667"/>
      <c r="U6" s="667"/>
      <c r="V6" s="667"/>
      <c r="W6" s="667"/>
      <c r="X6" s="667"/>
      <c r="Y6" s="668"/>
      <c r="Z6" s="669">
        <v>0.8</v>
      </c>
      <c r="AA6" s="669"/>
      <c r="AB6" s="669"/>
      <c r="AC6" s="669"/>
      <c r="AD6" s="670">
        <v>318384</v>
      </c>
      <c r="AE6" s="670"/>
      <c r="AF6" s="670"/>
      <c r="AG6" s="670"/>
      <c r="AH6" s="670"/>
      <c r="AI6" s="670"/>
      <c r="AJ6" s="670"/>
      <c r="AK6" s="670"/>
      <c r="AL6" s="671">
        <v>1.6</v>
      </c>
      <c r="AM6" s="672"/>
      <c r="AN6" s="672"/>
      <c r="AO6" s="673"/>
      <c r="AP6" s="663" t="s">
        <v>238</v>
      </c>
      <c r="AQ6" s="664"/>
      <c r="AR6" s="664"/>
      <c r="AS6" s="664"/>
      <c r="AT6" s="664"/>
      <c r="AU6" s="664"/>
      <c r="AV6" s="664"/>
      <c r="AW6" s="664"/>
      <c r="AX6" s="664"/>
      <c r="AY6" s="664"/>
      <c r="AZ6" s="664"/>
      <c r="BA6" s="664"/>
      <c r="BB6" s="664"/>
      <c r="BC6" s="664"/>
      <c r="BD6" s="664"/>
      <c r="BE6" s="664"/>
      <c r="BF6" s="665"/>
      <c r="BG6" s="666">
        <v>12799827</v>
      </c>
      <c r="BH6" s="667"/>
      <c r="BI6" s="667"/>
      <c r="BJ6" s="667"/>
      <c r="BK6" s="667"/>
      <c r="BL6" s="667"/>
      <c r="BM6" s="667"/>
      <c r="BN6" s="668"/>
      <c r="BO6" s="669">
        <v>94.9</v>
      </c>
      <c r="BP6" s="669"/>
      <c r="BQ6" s="669"/>
      <c r="BR6" s="669"/>
      <c r="BS6" s="670">
        <v>591961</v>
      </c>
      <c r="BT6" s="670"/>
      <c r="BU6" s="670"/>
      <c r="BV6" s="670"/>
      <c r="BW6" s="670"/>
      <c r="BX6" s="670"/>
      <c r="BY6" s="670"/>
      <c r="BZ6" s="670"/>
      <c r="CA6" s="670"/>
      <c r="CB6" s="674"/>
      <c r="CD6" s="677" t="s">
        <v>239</v>
      </c>
      <c r="CE6" s="678"/>
      <c r="CF6" s="678"/>
      <c r="CG6" s="678"/>
      <c r="CH6" s="678"/>
      <c r="CI6" s="678"/>
      <c r="CJ6" s="678"/>
      <c r="CK6" s="678"/>
      <c r="CL6" s="678"/>
      <c r="CM6" s="678"/>
      <c r="CN6" s="678"/>
      <c r="CO6" s="678"/>
      <c r="CP6" s="678"/>
      <c r="CQ6" s="679"/>
      <c r="CR6" s="666">
        <v>243437</v>
      </c>
      <c r="CS6" s="667"/>
      <c r="CT6" s="667"/>
      <c r="CU6" s="667"/>
      <c r="CV6" s="667"/>
      <c r="CW6" s="667"/>
      <c r="CX6" s="667"/>
      <c r="CY6" s="668"/>
      <c r="CZ6" s="660">
        <v>0.6</v>
      </c>
      <c r="DA6" s="661"/>
      <c r="DB6" s="661"/>
      <c r="DC6" s="680"/>
      <c r="DD6" s="675" t="s">
        <v>240</v>
      </c>
      <c r="DE6" s="667"/>
      <c r="DF6" s="667"/>
      <c r="DG6" s="667"/>
      <c r="DH6" s="667"/>
      <c r="DI6" s="667"/>
      <c r="DJ6" s="667"/>
      <c r="DK6" s="667"/>
      <c r="DL6" s="667"/>
      <c r="DM6" s="667"/>
      <c r="DN6" s="667"/>
      <c r="DO6" s="667"/>
      <c r="DP6" s="668"/>
      <c r="DQ6" s="675">
        <v>243428</v>
      </c>
      <c r="DR6" s="667"/>
      <c r="DS6" s="667"/>
      <c r="DT6" s="667"/>
      <c r="DU6" s="667"/>
      <c r="DV6" s="667"/>
      <c r="DW6" s="667"/>
      <c r="DX6" s="667"/>
      <c r="DY6" s="667"/>
      <c r="DZ6" s="667"/>
      <c r="EA6" s="667"/>
      <c r="EB6" s="667"/>
      <c r="EC6" s="676"/>
    </row>
    <row r="7" spans="2:143" ht="11.25" customHeight="1" x14ac:dyDescent="0.2">
      <c r="B7" s="663" t="s">
        <v>241</v>
      </c>
      <c r="C7" s="664"/>
      <c r="D7" s="664"/>
      <c r="E7" s="664"/>
      <c r="F7" s="664"/>
      <c r="G7" s="664"/>
      <c r="H7" s="664"/>
      <c r="I7" s="664"/>
      <c r="J7" s="664"/>
      <c r="K7" s="664"/>
      <c r="L7" s="664"/>
      <c r="M7" s="664"/>
      <c r="N7" s="664"/>
      <c r="O7" s="664"/>
      <c r="P7" s="664"/>
      <c r="Q7" s="665"/>
      <c r="R7" s="666">
        <v>9817</v>
      </c>
      <c r="S7" s="667"/>
      <c r="T7" s="667"/>
      <c r="U7" s="667"/>
      <c r="V7" s="667"/>
      <c r="W7" s="667"/>
      <c r="X7" s="667"/>
      <c r="Y7" s="668"/>
      <c r="Z7" s="669">
        <v>0</v>
      </c>
      <c r="AA7" s="669"/>
      <c r="AB7" s="669"/>
      <c r="AC7" s="669"/>
      <c r="AD7" s="670">
        <v>9817</v>
      </c>
      <c r="AE7" s="670"/>
      <c r="AF7" s="670"/>
      <c r="AG7" s="670"/>
      <c r="AH7" s="670"/>
      <c r="AI7" s="670"/>
      <c r="AJ7" s="670"/>
      <c r="AK7" s="670"/>
      <c r="AL7" s="671">
        <v>0</v>
      </c>
      <c r="AM7" s="672"/>
      <c r="AN7" s="672"/>
      <c r="AO7" s="673"/>
      <c r="AP7" s="663" t="s">
        <v>242</v>
      </c>
      <c r="AQ7" s="664"/>
      <c r="AR7" s="664"/>
      <c r="AS7" s="664"/>
      <c r="AT7" s="664"/>
      <c r="AU7" s="664"/>
      <c r="AV7" s="664"/>
      <c r="AW7" s="664"/>
      <c r="AX7" s="664"/>
      <c r="AY7" s="664"/>
      <c r="AZ7" s="664"/>
      <c r="BA7" s="664"/>
      <c r="BB7" s="664"/>
      <c r="BC7" s="664"/>
      <c r="BD7" s="664"/>
      <c r="BE7" s="664"/>
      <c r="BF7" s="665"/>
      <c r="BG7" s="666">
        <v>6565845</v>
      </c>
      <c r="BH7" s="667"/>
      <c r="BI7" s="667"/>
      <c r="BJ7" s="667"/>
      <c r="BK7" s="667"/>
      <c r="BL7" s="667"/>
      <c r="BM7" s="667"/>
      <c r="BN7" s="668"/>
      <c r="BO7" s="669">
        <v>48.7</v>
      </c>
      <c r="BP7" s="669"/>
      <c r="BQ7" s="669"/>
      <c r="BR7" s="669"/>
      <c r="BS7" s="670">
        <v>591961</v>
      </c>
      <c r="BT7" s="670"/>
      <c r="BU7" s="670"/>
      <c r="BV7" s="670"/>
      <c r="BW7" s="670"/>
      <c r="BX7" s="670"/>
      <c r="BY7" s="670"/>
      <c r="BZ7" s="670"/>
      <c r="CA7" s="670"/>
      <c r="CB7" s="674"/>
      <c r="CD7" s="681" t="s">
        <v>243</v>
      </c>
      <c r="CE7" s="682"/>
      <c r="CF7" s="682"/>
      <c r="CG7" s="682"/>
      <c r="CH7" s="682"/>
      <c r="CI7" s="682"/>
      <c r="CJ7" s="682"/>
      <c r="CK7" s="682"/>
      <c r="CL7" s="682"/>
      <c r="CM7" s="682"/>
      <c r="CN7" s="682"/>
      <c r="CO7" s="682"/>
      <c r="CP7" s="682"/>
      <c r="CQ7" s="683"/>
      <c r="CR7" s="666">
        <v>5698919</v>
      </c>
      <c r="CS7" s="667"/>
      <c r="CT7" s="667"/>
      <c r="CU7" s="667"/>
      <c r="CV7" s="667"/>
      <c r="CW7" s="667"/>
      <c r="CX7" s="667"/>
      <c r="CY7" s="668"/>
      <c r="CZ7" s="669">
        <v>14.1</v>
      </c>
      <c r="DA7" s="669"/>
      <c r="DB7" s="669"/>
      <c r="DC7" s="669"/>
      <c r="DD7" s="675">
        <v>129209</v>
      </c>
      <c r="DE7" s="667"/>
      <c r="DF7" s="667"/>
      <c r="DG7" s="667"/>
      <c r="DH7" s="667"/>
      <c r="DI7" s="667"/>
      <c r="DJ7" s="667"/>
      <c r="DK7" s="667"/>
      <c r="DL7" s="667"/>
      <c r="DM7" s="667"/>
      <c r="DN7" s="667"/>
      <c r="DO7" s="667"/>
      <c r="DP7" s="668"/>
      <c r="DQ7" s="675">
        <v>5015520</v>
      </c>
      <c r="DR7" s="667"/>
      <c r="DS7" s="667"/>
      <c r="DT7" s="667"/>
      <c r="DU7" s="667"/>
      <c r="DV7" s="667"/>
      <c r="DW7" s="667"/>
      <c r="DX7" s="667"/>
      <c r="DY7" s="667"/>
      <c r="DZ7" s="667"/>
      <c r="EA7" s="667"/>
      <c r="EB7" s="667"/>
      <c r="EC7" s="676"/>
    </row>
    <row r="8" spans="2:143" ht="11.25" customHeight="1" x14ac:dyDescent="0.2">
      <c r="B8" s="663" t="s">
        <v>244</v>
      </c>
      <c r="C8" s="664"/>
      <c r="D8" s="664"/>
      <c r="E8" s="664"/>
      <c r="F8" s="664"/>
      <c r="G8" s="664"/>
      <c r="H8" s="664"/>
      <c r="I8" s="664"/>
      <c r="J8" s="664"/>
      <c r="K8" s="664"/>
      <c r="L8" s="664"/>
      <c r="M8" s="664"/>
      <c r="N8" s="664"/>
      <c r="O8" s="664"/>
      <c r="P8" s="664"/>
      <c r="Q8" s="665"/>
      <c r="R8" s="666">
        <v>61874</v>
      </c>
      <c r="S8" s="667"/>
      <c r="T8" s="667"/>
      <c r="U8" s="667"/>
      <c r="V8" s="667"/>
      <c r="W8" s="667"/>
      <c r="X8" s="667"/>
      <c r="Y8" s="668"/>
      <c r="Z8" s="669">
        <v>0.1</v>
      </c>
      <c r="AA8" s="669"/>
      <c r="AB8" s="669"/>
      <c r="AC8" s="669"/>
      <c r="AD8" s="670">
        <v>61874</v>
      </c>
      <c r="AE8" s="670"/>
      <c r="AF8" s="670"/>
      <c r="AG8" s="670"/>
      <c r="AH8" s="670"/>
      <c r="AI8" s="670"/>
      <c r="AJ8" s="670"/>
      <c r="AK8" s="670"/>
      <c r="AL8" s="671">
        <v>0.3</v>
      </c>
      <c r="AM8" s="672"/>
      <c r="AN8" s="672"/>
      <c r="AO8" s="673"/>
      <c r="AP8" s="663" t="s">
        <v>245</v>
      </c>
      <c r="AQ8" s="664"/>
      <c r="AR8" s="664"/>
      <c r="AS8" s="664"/>
      <c r="AT8" s="664"/>
      <c r="AU8" s="664"/>
      <c r="AV8" s="664"/>
      <c r="AW8" s="664"/>
      <c r="AX8" s="664"/>
      <c r="AY8" s="664"/>
      <c r="AZ8" s="664"/>
      <c r="BA8" s="664"/>
      <c r="BB8" s="664"/>
      <c r="BC8" s="664"/>
      <c r="BD8" s="664"/>
      <c r="BE8" s="664"/>
      <c r="BF8" s="665"/>
      <c r="BG8" s="666">
        <v>159930</v>
      </c>
      <c r="BH8" s="667"/>
      <c r="BI8" s="667"/>
      <c r="BJ8" s="667"/>
      <c r="BK8" s="667"/>
      <c r="BL8" s="667"/>
      <c r="BM8" s="667"/>
      <c r="BN8" s="668"/>
      <c r="BO8" s="669">
        <v>1.2</v>
      </c>
      <c r="BP8" s="669"/>
      <c r="BQ8" s="669"/>
      <c r="BR8" s="669"/>
      <c r="BS8" s="670" t="s">
        <v>246</v>
      </c>
      <c r="BT8" s="670"/>
      <c r="BU8" s="670"/>
      <c r="BV8" s="670"/>
      <c r="BW8" s="670"/>
      <c r="BX8" s="670"/>
      <c r="BY8" s="670"/>
      <c r="BZ8" s="670"/>
      <c r="CA8" s="670"/>
      <c r="CB8" s="674"/>
      <c r="CD8" s="681" t="s">
        <v>247</v>
      </c>
      <c r="CE8" s="682"/>
      <c r="CF8" s="682"/>
      <c r="CG8" s="682"/>
      <c r="CH8" s="682"/>
      <c r="CI8" s="682"/>
      <c r="CJ8" s="682"/>
      <c r="CK8" s="682"/>
      <c r="CL8" s="682"/>
      <c r="CM8" s="682"/>
      <c r="CN8" s="682"/>
      <c r="CO8" s="682"/>
      <c r="CP8" s="682"/>
      <c r="CQ8" s="683"/>
      <c r="CR8" s="666">
        <v>13599871</v>
      </c>
      <c r="CS8" s="667"/>
      <c r="CT8" s="667"/>
      <c r="CU8" s="667"/>
      <c r="CV8" s="667"/>
      <c r="CW8" s="667"/>
      <c r="CX8" s="667"/>
      <c r="CY8" s="668"/>
      <c r="CZ8" s="669">
        <v>33.6</v>
      </c>
      <c r="DA8" s="669"/>
      <c r="DB8" s="669"/>
      <c r="DC8" s="669"/>
      <c r="DD8" s="675">
        <v>222931</v>
      </c>
      <c r="DE8" s="667"/>
      <c r="DF8" s="667"/>
      <c r="DG8" s="667"/>
      <c r="DH8" s="667"/>
      <c r="DI8" s="667"/>
      <c r="DJ8" s="667"/>
      <c r="DK8" s="667"/>
      <c r="DL8" s="667"/>
      <c r="DM8" s="667"/>
      <c r="DN8" s="667"/>
      <c r="DO8" s="667"/>
      <c r="DP8" s="668"/>
      <c r="DQ8" s="675">
        <v>5868513</v>
      </c>
      <c r="DR8" s="667"/>
      <c r="DS8" s="667"/>
      <c r="DT8" s="667"/>
      <c r="DU8" s="667"/>
      <c r="DV8" s="667"/>
      <c r="DW8" s="667"/>
      <c r="DX8" s="667"/>
      <c r="DY8" s="667"/>
      <c r="DZ8" s="667"/>
      <c r="EA8" s="667"/>
      <c r="EB8" s="667"/>
      <c r="EC8" s="676"/>
    </row>
    <row r="9" spans="2:143" ht="11.25" customHeight="1" x14ac:dyDescent="0.2">
      <c r="B9" s="663" t="s">
        <v>248</v>
      </c>
      <c r="C9" s="664"/>
      <c r="D9" s="664"/>
      <c r="E9" s="664"/>
      <c r="F9" s="664"/>
      <c r="G9" s="664"/>
      <c r="H9" s="664"/>
      <c r="I9" s="664"/>
      <c r="J9" s="664"/>
      <c r="K9" s="664"/>
      <c r="L9" s="664"/>
      <c r="M9" s="664"/>
      <c r="N9" s="664"/>
      <c r="O9" s="664"/>
      <c r="P9" s="664"/>
      <c r="Q9" s="665"/>
      <c r="R9" s="666">
        <v>71951</v>
      </c>
      <c r="S9" s="667"/>
      <c r="T9" s="667"/>
      <c r="U9" s="667"/>
      <c r="V9" s="667"/>
      <c r="W9" s="667"/>
      <c r="X9" s="667"/>
      <c r="Y9" s="668"/>
      <c r="Z9" s="669">
        <v>0.2</v>
      </c>
      <c r="AA9" s="669"/>
      <c r="AB9" s="669"/>
      <c r="AC9" s="669"/>
      <c r="AD9" s="670">
        <v>71951</v>
      </c>
      <c r="AE9" s="670"/>
      <c r="AF9" s="670"/>
      <c r="AG9" s="670"/>
      <c r="AH9" s="670"/>
      <c r="AI9" s="670"/>
      <c r="AJ9" s="670"/>
      <c r="AK9" s="670"/>
      <c r="AL9" s="671">
        <v>0.4</v>
      </c>
      <c r="AM9" s="672"/>
      <c r="AN9" s="672"/>
      <c r="AO9" s="673"/>
      <c r="AP9" s="663" t="s">
        <v>249</v>
      </c>
      <c r="AQ9" s="664"/>
      <c r="AR9" s="664"/>
      <c r="AS9" s="664"/>
      <c r="AT9" s="664"/>
      <c r="AU9" s="664"/>
      <c r="AV9" s="664"/>
      <c r="AW9" s="664"/>
      <c r="AX9" s="664"/>
      <c r="AY9" s="664"/>
      <c r="AZ9" s="664"/>
      <c r="BA9" s="664"/>
      <c r="BB9" s="664"/>
      <c r="BC9" s="664"/>
      <c r="BD9" s="664"/>
      <c r="BE9" s="664"/>
      <c r="BF9" s="665"/>
      <c r="BG9" s="666">
        <v>4215433</v>
      </c>
      <c r="BH9" s="667"/>
      <c r="BI9" s="667"/>
      <c r="BJ9" s="667"/>
      <c r="BK9" s="667"/>
      <c r="BL9" s="667"/>
      <c r="BM9" s="667"/>
      <c r="BN9" s="668"/>
      <c r="BO9" s="669">
        <v>31.3</v>
      </c>
      <c r="BP9" s="669"/>
      <c r="BQ9" s="669"/>
      <c r="BR9" s="669"/>
      <c r="BS9" s="670" t="s">
        <v>246</v>
      </c>
      <c r="BT9" s="670"/>
      <c r="BU9" s="670"/>
      <c r="BV9" s="670"/>
      <c r="BW9" s="670"/>
      <c r="BX9" s="670"/>
      <c r="BY9" s="670"/>
      <c r="BZ9" s="670"/>
      <c r="CA9" s="670"/>
      <c r="CB9" s="674"/>
      <c r="CD9" s="681" t="s">
        <v>250</v>
      </c>
      <c r="CE9" s="682"/>
      <c r="CF9" s="682"/>
      <c r="CG9" s="682"/>
      <c r="CH9" s="682"/>
      <c r="CI9" s="682"/>
      <c r="CJ9" s="682"/>
      <c r="CK9" s="682"/>
      <c r="CL9" s="682"/>
      <c r="CM9" s="682"/>
      <c r="CN9" s="682"/>
      <c r="CO9" s="682"/>
      <c r="CP9" s="682"/>
      <c r="CQ9" s="683"/>
      <c r="CR9" s="666">
        <v>2720389</v>
      </c>
      <c r="CS9" s="667"/>
      <c r="CT9" s="667"/>
      <c r="CU9" s="667"/>
      <c r="CV9" s="667"/>
      <c r="CW9" s="667"/>
      <c r="CX9" s="667"/>
      <c r="CY9" s="668"/>
      <c r="CZ9" s="669">
        <v>6.7</v>
      </c>
      <c r="DA9" s="669"/>
      <c r="DB9" s="669"/>
      <c r="DC9" s="669"/>
      <c r="DD9" s="675">
        <v>69549</v>
      </c>
      <c r="DE9" s="667"/>
      <c r="DF9" s="667"/>
      <c r="DG9" s="667"/>
      <c r="DH9" s="667"/>
      <c r="DI9" s="667"/>
      <c r="DJ9" s="667"/>
      <c r="DK9" s="667"/>
      <c r="DL9" s="667"/>
      <c r="DM9" s="667"/>
      <c r="DN9" s="667"/>
      <c r="DO9" s="667"/>
      <c r="DP9" s="668"/>
      <c r="DQ9" s="675">
        <v>1933107</v>
      </c>
      <c r="DR9" s="667"/>
      <c r="DS9" s="667"/>
      <c r="DT9" s="667"/>
      <c r="DU9" s="667"/>
      <c r="DV9" s="667"/>
      <c r="DW9" s="667"/>
      <c r="DX9" s="667"/>
      <c r="DY9" s="667"/>
      <c r="DZ9" s="667"/>
      <c r="EA9" s="667"/>
      <c r="EB9" s="667"/>
      <c r="EC9" s="676"/>
    </row>
    <row r="10" spans="2:143" ht="11.25" customHeight="1" x14ac:dyDescent="0.2">
      <c r="B10" s="663" t="s">
        <v>251</v>
      </c>
      <c r="C10" s="664"/>
      <c r="D10" s="664"/>
      <c r="E10" s="664"/>
      <c r="F10" s="664"/>
      <c r="G10" s="664"/>
      <c r="H10" s="664"/>
      <c r="I10" s="664"/>
      <c r="J10" s="664"/>
      <c r="K10" s="664"/>
      <c r="L10" s="664"/>
      <c r="M10" s="664"/>
      <c r="N10" s="664"/>
      <c r="O10" s="664"/>
      <c r="P10" s="664"/>
      <c r="Q10" s="665"/>
      <c r="R10" s="666" t="s">
        <v>246</v>
      </c>
      <c r="S10" s="667"/>
      <c r="T10" s="667"/>
      <c r="U10" s="667"/>
      <c r="V10" s="667"/>
      <c r="W10" s="667"/>
      <c r="X10" s="667"/>
      <c r="Y10" s="668"/>
      <c r="Z10" s="669" t="s">
        <v>179</v>
      </c>
      <c r="AA10" s="669"/>
      <c r="AB10" s="669"/>
      <c r="AC10" s="669"/>
      <c r="AD10" s="670" t="s">
        <v>246</v>
      </c>
      <c r="AE10" s="670"/>
      <c r="AF10" s="670"/>
      <c r="AG10" s="670"/>
      <c r="AH10" s="670"/>
      <c r="AI10" s="670"/>
      <c r="AJ10" s="670"/>
      <c r="AK10" s="670"/>
      <c r="AL10" s="671" t="s">
        <v>246</v>
      </c>
      <c r="AM10" s="672"/>
      <c r="AN10" s="672"/>
      <c r="AO10" s="673"/>
      <c r="AP10" s="663" t="s">
        <v>252</v>
      </c>
      <c r="AQ10" s="664"/>
      <c r="AR10" s="664"/>
      <c r="AS10" s="664"/>
      <c r="AT10" s="664"/>
      <c r="AU10" s="664"/>
      <c r="AV10" s="664"/>
      <c r="AW10" s="664"/>
      <c r="AX10" s="664"/>
      <c r="AY10" s="664"/>
      <c r="AZ10" s="664"/>
      <c r="BA10" s="664"/>
      <c r="BB10" s="664"/>
      <c r="BC10" s="664"/>
      <c r="BD10" s="664"/>
      <c r="BE10" s="664"/>
      <c r="BF10" s="665"/>
      <c r="BG10" s="666">
        <v>259129</v>
      </c>
      <c r="BH10" s="667"/>
      <c r="BI10" s="667"/>
      <c r="BJ10" s="667"/>
      <c r="BK10" s="667"/>
      <c r="BL10" s="667"/>
      <c r="BM10" s="667"/>
      <c r="BN10" s="668"/>
      <c r="BO10" s="669">
        <v>1.9</v>
      </c>
      <c r="BP10" s="669"/>
      <c r="BQ10" s="669"/>
      <c r="BR10" s="669"/>
      <c r="BS10" s="670">
        <v>43031</v>
      </c>
      <c r="BT10" s="670"/>
      <c r="BU10" s="670"/>
      <c r="BV10" s="670"/>
      <c r="BW10" s="670"/>
      <c r="BX10" s="670"/>
      <c r="BY10" s="670"/>
      <c r="BZ10" s="670"/>
      <c r="CA10" s="670"/>
      <c r="CB10" s="674"/>
      <c r="CD10" s="681" t="s">
        <v>253</v>
      </c>
      <c r="CE10" s="682"/>
      <c r="CF10" s="682"/>
      <c r="CG10" s="682"/>
      <c r="CH10" s="682"/>
      <c r="CI10" s="682"/>
      <c r="CJ10" s="682"/>
      <c r="CK10" s="682"/>
      <c r="CL10" s="682"/>
      <c r="CM10" s="682"/>
      <c r="CN10" s="682"/>
      <c r="CO10" s="682"/>
      <c r="CP10" s="682"/>
      <c r="CQ10" s="683"/>
      <c r="CR10" s="666">
        <v>157930</v>
      </c>
      <c r="CS10" s="667"/>
      <c r="CT10" s="667"/>
      <c r="CU10" s="667"/>
      <c r="CV10" s="667"/>
      <c r="CW10" s="667"/>
      <c r="CX10" s="667"/>
      <c r="CY10" s="668"/>
      <c r="CZ10" s="669">
        <v>0.4</v>
      </c>
      <c r="DA10" s="669"/>
      <c r="DB10" s="669"/>
      <c r="DC10" s="669"/>
      <c r="DD10" s="675">
        <v>21260</v>
      </c>
      <c r="DE10" s="667"/>
      <c r="DF10" s="667"/>
      <c r="DG10" s="667"/>
      <c r="DH10" s="667"/>
      <c r="DI10" s="667"/>
      <c r="DJ10" s="667"/>
      <c r="DK10" s="667"/>
      <c r="DL10" s="667"/>
      <c r="DM10" s="667"/>
      <c r="DN10" s="667"/>
      <c r="DO10" s="667"/>
      <c r="DP10" s="668"/>
      <c r="DQ10" s="675">
        <v>69831</v>
      </c>
      <c r="DR10" s="667"/>
      <c r="DS10" s="667"/>
      <c r="DT10" s="667"/>
      <c r="DU10" s="667"/>
      <c r="DV10" s="667"/>
      <c r="DW10" s="667"/>
      <c r="DX10" s="667"/>
      <c r="DY10" s="667"/>
      <c r="DZ10" s="667"/>
      <c r="EA10" s="667"/>
      <c r="EB10" s="667"/>
      <c r="EC10" s="676"/>
    </row>
    <row r="11" spans="2:143" ht="11.25" customHeight="1" x14ac:dyDescent="0.2">
      <c r="B11" s="663" t="s">
        <v>254</v>
      </c>
      <c r="C11" s="664"/>
      <c r="D11" s="664"/>
      <c r="E11" s="664"/>
      <c r="F11" s="664"/>
      <c r="G11" s="664"/>
      <c r="H11" s="664"/>
      <c r="I11" s="664"/>
      <c r="J11" s="664"/>
      <c r="K11" s="664"/>
      <c r="L11" s="664"/>
      <c r="M11" s="664"/>
      <c r="N11" s="664"/>
      <c r="O11" s="664"/>
      <c r="P11" s="664"/>
      <c r="Q11" s="665"/>
      <c r="R11" s="666">
        <v>1959414</v>
      </c>
      <c r="S11" s="667"/>
      <c r="T11" s="667"/>
      <c r="U11" s="667"/>
      <c r="V11" s="667"/>
      <c r="W11" s="667"/>
      <c r="X11" s="667"/>
      <c r="Y11" s="668"/>
      <c r="Z11" s="671">
        <v>4.7</v>
      </c>
      <c r="AA11" s="672"/>
      <c r="AB11" s="672"/>
      <c r="AC11" s="684"/>
      <c r="AD11" s="675">
        <v>1959414</v>
      </c>
      <c r="AE11" s="667"/>
      <c r="AF11" s="667"/>
      <c r="AG11" s="667"/>
      <c r="AH11" s="667"/>
      <c r="AI11" s="667"/>
      <c r="AJ11" s="667"/>
      <c r="AK11" s="668"/>
      <c r="AL11" s="671">
        <v>9.6</v>
      </c>
      <c r="AM11" s="672"/>
      <c r="AN11" s="672"/>
      <c r="AO11" s="673"/>
      <c r="AP11" s="663" t="s">
        <v>255</v>
      </c>
      <c r="AQ11" s="664"/>
      <c r="AR11" s="664"/>
      <c r="AS11" s="664"/>
      <c r="AT11" s="664"/>
      <c r="AU11" s="664"/>
      <c r="AV11" s="664"/>
      <c r="AW11" s="664"/>
      <c r="AX11" s="664"/>
      <c r="AY11" s="664"/>
      <c r="AZ11" s="664"/>
      <c r="BA11" s="664"/>
      <c r="BB11" s="664"/>
      <c r="BC11" s="664"/>
      <c r="BD11" s="664"/>
      <c r="BE11" s="664"/>
      <c r="BF11" s="665"/>
      <c r="BG11" s="666">
        <v>1931353</v>
      </c>
      <c r="BH11" s="667"/>
      <c r="BI11" s="667"/>
      <c r="BJ11" s="667"/>
      <c r="BK11" s="667"/>
      <c r="BL11" s="667"/>
      <c r="BM11" s="667"/>
      <c r="BN11" s="668"/>
      <c r="BO11" s="669">
        <v>14.3</v>
      </c>
      <c r="BP11" s="669"/>
      <c r="BQ11" s="669"/>
      <c r="BR11" s="669"/>
      <c r="BS11" s="670">
        <v>548930</v>
      </c>
      <c r="BT11" s="670"/>
      <c r="BU11" s="670"/>
      <c r="BV11" s="670"/>
      <c r="BW11" s="670"/>
      <c r="BX11" s="670"/>
      <c r="BY11" s="670"/>
      <c r="BZ11" s="670"/>
      <c r="CA11" s="670"/>
      <c r="CB11" s="674"/>
      <c r="CD11" s="681" t="s">
        <v>256</v>
      </c>
      <c r="CE11" s="682"/>
      <c r="CF11" s="682"/>
      <c r="CG11" s="682"/>
      <c r="CH11" s="682"/>
      <c r="CI11" s="682"/>
      <c r="CJ11" s="682"/>
      <c r="CK11" s="682"/>
      <c r="CL11" s="682"/>
      <c r="CM11" s="682"/>
      <c r="CN11" s="682"/>
      <c r="CO11" s="682"/>
      <c r="CP11" s="682"/>
      <c r="CQ11" s="683"/>
      <c r="CR11" s="666">
        <v>1268654</v>
      </c>
      <c r="CS11" s="667"/>
      <c r="CT11" s="667"/>
      <c r="CU11" s="667"/>
      <c r="CV11" s="667"/>
      <c r="CW11" s="667"/>
      <c r="CX11" s="667"/>
      <c r="CY11" s="668"/>
      <c r="CZ11" s="669">
        <v>3.1</v>
      </c>
      <c r="DA11" s="669"/>
      <c r="DB11" s="669"/>
      <c r="DC11" s="669"/>
      <c r="DD11" s="675">
        <v>166386</v>
      </c>
      <c r="DE11" s="667"/>
      <c r="DF11" s="667"/>
      <c r="DG11" s="667"/>
      <c r="DH11" s="667"/>
      <c r="DI11" s="667"/>
      <c r="DJ11" s="667"/>
      <c r="DK11" s="667"/>
      <c r="DL11" s="667"/>
      <c r="DM11" s="667"/>
      <c r="DN11" s="667"/>
      <c r="DO11" s="667"/>
      <c r="DP11" s="668"/>
      <c r="DQ11" s="675">
        <v>826683</v>
      </c>
      <c r="DR11" s="667"/>
      <c r="DS11" s="667"/>
      <c r="DT11" s="667"/>
      <c r="DU11" s="667"/>
      <c r="DV11" s="667"/>
      <c r="DW11" s="667"/>
      <c r="DX11" s="667"/>
      <c r="DY11" s="667"/>
      <c r="DZ11" s="667"/>
      <c r="EA11" s="667"/>
      <c r="EB11" s="667"/>
      <c r="EC11" s="676"/>
    </row>
    <row r="12" spans="2:143" ht="11.25" customHeight="1" x14ac:dyDescent="0.2">
      <c r="B12" s="663" t="s">
        <v>257</v>
      </c>
      <c r="C12" s="664"/>
      <c r="D12" s="664"/>
      <c r="E12" s="664"/>
      <c r="F12" s="664"/>
      <c r="G12" s="664"/>
      <c r="H12" s="664"/>
      <c r="I12" s="664"/>
      <c r="J12" s="664"/>
      <c r="K12" s="664"/>
      <c r="L12" s="664"/>
      <c r="M12" s="664"/>
      <c r="N12" s="664"/>
      <c r="O12" s="664"/>
      <c r="P12" s="664"/>
      <c r="Q12" s="665"/>
      <c r="R12" s="666">
        <v>16842</v>
      </c>
      <c r="S12" s="667"/>
      <c r="T12" s="667"/>
      <c r="U12" s="667"/>
      <c r="V12" s="667"/>
      <c r="W12" s="667"/>
      <c r="X12" s="667"/>
      <c r="Y12" s="668"/>
      <c r="Z12" s="669">
        <v>0</v>
      </c>
      <c r="AA12" s="669"/>
      <c r="AB12" s="669"/>
      <c r="AC12" s="669"/>
      <c r="AD12" s="670">
        <v>16842</v>
      </c>
      <c r="AE12" s="670"/>
      <c r="AF12" s="670"/>
      <c r="AG12" s="670"/>
      <c r="AH12" s="670"/>
      <c r="AI12" s="670"/>
      <c r="AJ12" s="670"/>
      <c r="AK12" s="670"/>
      <c r="AL12" s="671">
        <v>0.1</v>
      </c>
      <c r="AM12" s="672"/>
      <c r="AN12" s="672"/>
      <c r="AO12" s="673"/>
      <c r="AP12" s="663" t="s">
        <v>258</v>
      </c>
      <c r="AQ12" s="664"/>
      <c r="AR12" s="664"/>
      <c r="AS12" s="664"/>
      <c r="AT12" s="664"/>
      <c r="AU12" s="664"/>
      <c r="AV12" s="664"/>
      <c r="AW12" s="664"/>
      <c r="AX12" s="664"/>
      <c r="AY12" s="664"/>
      <c r="AZ12" s="664"/>
      <c r="BA12" s="664"/>
      <c r="BB12" s="664"/>
      <c r="BC12" s="664"/>
      <c r="BD12" s="664"/>
      <c r="BE12" s="664"/>
      <c r="BF12" s="665"/>
      <c r="BG12" s="666">
        <v>5467362</v>
      </c>
      <c r="BH12" s="667"/>
      <c r="BI12" s="667"/>
      <c r="BJ12" s="667"/>
      <c r="BK12" s="667"/>
      <c r="BL12" s="667"/>
      <c r="BM12" s="667"/>
      <c r="BN12" s="668"/>
      <c r="BO12" s="669">
        <v>40.5</v>
      </c>
      <c r="BP12" s="669"/>
      <c r="BQ12" s="669"/>
      <c r="BR12" s="669"/>
      <c r="BS12" s="670" t="s">
        <v>259</v>
      </c>
      <c r="BT12" s="670"/>
      <c r="BU12" s="670"/>
      <c r="BV12" s="670"/>
      <c r="BW12" s="670"/>
      <c r="BX12" s="670"/>
      <c r="BY12" s="670"/>
      <c r="BZ12" s="670"/>
      <c r="CA12" s="670"/>
      <c r="CB12" s="674"/>
      <c r="CD12" s="681" t="s">
        <v>260</v>
      </c>
      <c r="CE12" s="682"/>
      <c r="CF12" s="682"/>
      <c r="CG12" s="682"/>
      <c r="CH12" s="682"/>
      <c r="CI12" s="682"/>
      <c r="CJ12" s="682"/>
      <c r="CK12" s="682"/>
      <c r="CL12" s="682"/>
      <c r="CM12" s="682"/>
      <c r="CN12" s="682"/>
      <c r="CO12" s="682"/>
      <c r="CP12" s="682"/>
      <c r="CQ12" s="683"/>
      <c r="CR12" s="666">
        <v>2407444</v>
      </c>
      <c r="CS12" s="667"/>
      <c r="CT12" s="667"/>
      <c r="CU12" s="667"/>
      <c r="CV12" s="667"/>
      <c r="CW12" s="667"/>
      <c r="CX12" s="667"/>
      <c r="CY12" s="668"/>
      <c r="CZ12" s="669">
        <v>5.9</v>
      </c>
      <c r="DA12" s="669"/>
      <c r="DB12" s="669"/>
      <c r="DC12" s="669"/>
      <c r="DD12" s="675">
        <v>1052404</v>
      </c>
      <c r="DE12" s="667"/>
      <c r="DF12" s="667"/>
      <c r="DG12" s="667"/>
      <c r="DH12" s="667"/>
      <c r="DI12" s="667"/>
      <c r="DJ12" s="667"/>
      <c r="DK12" s="667"/>
      <c r="DL12" s="667"/>
      <c r="DM12" s="667"/>
      <c r="DN12" s="667"/>
      <c r="DO12" s="667"/>
      <c r="DP12" s="668"/>
      <c r="DQ12" s="675">
        <v>1738051</v>
      </c>
      <c r="DR12" s="667"/>
      <c r="DS12" s="667"/>
      <c r="DT12" s="667"/>
      <c r="DU12" s="667"/>
      <c r="DV12" s="667"/>
      <c r="DW12" s="667"/>
      <c r="DX12" s="667"/>
      <c r="DY12" s="667"/>
      <c r="DZ12" s="667"/>
      <c r="EA12" s="667"/>
      <c r="EB12" s="667"/>
      <c r="EC12" s="676"/>
    </row>
    <row r="13" spans="2:143" ht="11.25" customHeight="1" x14ac:dyDescent="0.2">
      <c r="B13" s="663" t="s">
        <v>261</v>
      </c>
      <c r="C13" s="664"/>
      <c r="D13" s="664"/>
      <c r="E13" s="664"/>
      <c r="F13" s="664"/>
      <c r="G13" s="664"/>
      <c r="H13" s="664"/>
      <c r="I13" s="664"/>
      <c r="J13" s="664"/>
      <c r="K13" s="664"/>
      <c r="L13" s="664"/>
      <c r="M13" s="664"/>
      <c r="N13" s="664"/>
      <c r="O13" s="664"/>
      <c r="P13" s="664"/>
      <c r="Q13" s="665"/>
      <c r="R13" s="666" t="s">
        <v>246</v>
      </c>
      <c r="S13" s="667"/>
      <c r="T13" s="667"/>
      <c r="U13" s="667"/>
      <c r="V13" s="667"/>
      <c r="W13" s="667"/>
      <c r="X13" s="667"/>
      <c r="Y13" s="668"/>
      <c r="Z13" s="669" t="s">
        <v>246</v>
      </c>
      <c r="AA13" s="669"/>
      <c r="AB13" s="669"/>
      <c r="AC13" s="669"/>
      <c r="AD13" s="670" t="s">
        <v>259</v>
      </c>
      <c r="AE13" s="670"/>
      <c r="AF13" s="670"/>
      <c r="AG13" s="670"/>
      <c r="AH13" s="670"/>
      <c r="AI13" s="670"/>
      <c r="AJ13" s="670"/>
      <c r="AK13" s="670"/>
      <c r="AL13" s="671" t="s">
        <v>246</v>
      </c>
      <c r="AM13" s="672"/>
      <c r="AN13" s="672"/>
      <c r="AO13" s="673"/>
      <c r="AP13" s="663" t="s">
        <v>262</v>
      </c>
      <c r="AQ13" s="664"/>
      <c r="AR13" s="664"/>
      <c r="AS13" s="664"/>
      <c r="AT13" s="664"/>
      <c r="AU13" s="664"/>
      <c r="AV13" s="664"/>
      <c r="AW13" s="664"/>
      <c r="AX13" s="664"/>
      <c r="AY13" s="664"/>
      <c r="AZ13" s="664"/>
      <c r="BA13" s="664"/>
      <c r="BB13" s="664"/>
      <c r="BC13" s="664"/>
      <c r="BD13" s="664"/>
      <c r="BE13" s="664"/>
      <c r="BF13" s="665"/>
      <c r="BG13" s="666">
        <v>5455903</v>
      </c>
      <c r="BH13" s="667"/>
      <c r="BI13" s="667"/>
      <c r="BJ13" s="667"/>
      <c r="BK13" s="667"/>
      <c r="BL13" s="667"/>
      <c r="BM13" s="667"/>
      <c r="BN13" s="668"/>
      <c r="BO13" s="669">
        <v>40.4</v>
      </c>
      <c r="BP13" s="669"/>
      <c r="BQ13" s="669"/>
      <c r="BR13" s="669"/>
      <c r="BS13" s="670" t="s">
        <v>246</v>
      </c>
      <c r="BT13" s="670"/>
      <c r="BU13" s="670"/>
      <c r="BV13" s="670"/>
      <c r="BW13" s="670"/>
      <c r="BX13" s="670"/>
      <c r="BY13" s="670"/>
      <c r="BZ13" s="670"/>
      <c r="CA13" s="670"/>
      <c r="CB13" s="674"/>
      <c r="CD13" s="681" t="s">
        <v>263</v>
      </c>
      <c r="CE13" s="682"/>
      <c r="CF13" s="682"/>
      <c r="CG13" s="682"/>
      <c r="CH13" s="682"/>
      <c r="CI13" s="682"/>
      <c r="CJ13" s="682"/>
      <c r="CK13" s="682"/>
      <c r="CL13" s="682"/>
      <c r="CM13" s="682"/>
      <c r="CN13" s="682"/>
      <c r="CO13" s="682"/>
      <c r="CP13" s="682"/>
      <c r="CQ13" s="683"/>
      <c r="CR13" s="666">
        <v>4575248</v>
      </c>
      <c r="CS13" s="667"/>
      <c r="CT13" s="667"/>
      <c r="CU13" s="667"/>
      <c r="CV13" s="667"/>
      <c r="CW13" s="667"/>
      <c r="CX13" s="667"/>
      <c r="CY13" s="668"/>
      <c r="CZ13" s="669">
        <v>11.3</v>
      </c>
      <c r="DA13" s="669"/>
      <c r="DB13" s="669"/>
      <c r="DC13" s="669"/>
      <c r="DD13" s="675">
        <v>1860703</v>
      </c>
      <c r="DE13" s="667"/>
      <c r="DF13" s="667"/>
      <c r="DG13" s="667"/>
      <c r="DH13" s="667"/>
      <c r="DI13" s="667"/>
      <c r="DJ13" s="667"/>
      <c r="DK13" s="667"/>
      <c r="DL13" s="667"/>
      <c r="DM13" s="667"/>
      <c r="DN13" s="667"/>
      <c r="DO13" s="667"/>
      <c r="DP13" s="668"/>
      <c r="DQ13" s="675">
        <v>2359030</v>
      </c>
      <c r="DR13" s="667"/>
      <c r="DS13" s="667"/>
      <c r="DT13" s="667"/>
      <c r="DU13" s="667"/>
      <c r="DV13" s="667"/>
      <c r="DW13" s="667"/>
      <c r="DX13" s="667"/>
      <c r="DY13" s="667"/>
      <c r="DZ13" s="667"/>
      <c r="EA13" s="667"/>
      <c r="EB13" s="667"/>
      <c r="EC13" s="676"/>
    </row>
    <row r="14" spans="2:143" ht="11.25" customHeight="1" x14ac:dyDescent="0.2">
      <c r="B14" s="663" t="s">
        <v>264</v>
      </c>
      <c r="C14" s="664"/>
      <c r="D14" s="664"/>
      <c r="E14" s="664"/>
      <c r="F14" s="664"/>
      <c r="G14" s="664"/>
      <c r="H14" s="664"/>
      <c r="I14" s="664"/>
      <c r="J14" s="664"/>
      <c r="K14" s="664"/>
      <c r="L14" s="664"/>
      <c r="M14" s="664"/>
      <c r="N14" s="664"/>
      <c r="O14" s="664"/>
      <c r="P14" s="664"/>
      <c r="Q14" s="665"/>
      <c r="R14" s="666" t="s">
        <v>259</v>
      </c>
      <c r="S14" s="667"/>
      <c r="T14" s="667"/>
      <c r="U14" s="667"/>
      <c r="V14" s="667"/>
      <c r="W14" s="667"/>
      <c r="X14" s="667"/>
      <c r="Y14" s="668"/>
      <c r="Z14" s="669" t="s">
        <v>246</v>
      </c>
      <c r="AA14" s="669"/>
      <c r="AB14" s="669"/>
      <c r="AC14" s="669"/>
      <c r="AD14" s="670" t="s">
        <v>246</v>
      </c>
      <c r="AE14" s="670"/>
      <c r="AF14" s="670"/>
      <c r="AG14" s="670"/>
      <c r="AH14" s="670"/>
      <c r="AI14" s="670"/>
      <c r="AJ14" s="670"/>
      <c r="AK14" s="670"/>
      <c r="AL14" s="671" t="s">
        <v>246</v>
      </c>
      <c r="AM14" s="672"/>
      <c r="AN14" s="672"/>
      <c r="AO14" s="673"/>
      <c r="AP14" s="663" t="s">
        <v>265</v>
      </c>
      <c r="AQ14" s="664"/>
      <c r="AR14" s="664"/>
      <c r="AS14" s="664"/>
      <c r="AT14" s="664"/>
      <c r="AU14" s="664"/>
      <c r="AV14" s="664"/>
      <c r="AW14" s="664"/>
      <c r="AX14" s="664"/>
      <c r="AY14" s="664"/>
      <c r="AZ14" s="664"/>
      <c r="BA14" s="664"/>
      <c r="BB14" s="664"/>
      <c r="BC14" s="664"/>
      <c r="BD14" s="664"/>
      <c r="BE14" s="664"/>
      <c r="BF14" s="665"/>
      <c r="BG14" s="666">
        <v>276840</v>
      </c>
      <c r="BH14" s="667"/>
      <c r="BI14" s="667"/>
      <c r="BJ14" s="667"/>
      <c r="BK14" s="667"/>
      <c r="BL14" s="667"/>
      <c r="BM14" s="667"/>
      <c r="BN14" s="668"/>
      <c r="BO14" s="669">
        <v>2.1</v>
      </c>
      <c r="BP14" s="669"/>
      <c r="BQ14" s="669"/>
      <c r="BR14" s="669"/>
      <c r="BS14" s="670" t="s">
        <v>246</v>
      </c>
      <c r="BT14" s="670"/>
      <c r="BU14" s="670"/>
      <c r="BV14" s="670"/>
      <c r="BW14" s="670"/>
      <c r="BX14" s="670"/>
      <c r="BY14" s="670"/>
      <c r="BZ14" s="670"/>
      <c r="CA14" s="670"/>
      <c r="CB14" s="674"/>
      <c r="CD14" s="681" t="s">
        <v>266</v>
      </c>
      <c r="CE14" s="682"/>
      <c r="CF14" s="682"/>
      <c r="CG14" s="682"/>
      <c r="CH14" s="682"/>
      <c r="CI14" s="682"/>
      <c r="CJ14" s="682"/>
      <c r="CK14" s="682"/>
      <c r="CL14" s="682"/>
      <c r="CM14" s="682"/>
      <c r="CN14" s="682"/>
      <c r="CO14" s="682"/>
      <c r="CP14" s="682"/>
      <c r="CQ14" s="683"/>
      <c r="CR14" s="666">
        <v>1341089</v>
      </c>
      <c r="CS14" s="667"/>
      <c r="CT14" s="667"/>
      <c r="CU14" s="667"/>
      <c r="CV14" s="667"/>
      <c r="CW14" s="667"/>
      <c r="CX14" s="667"/>
      <c r="CY14" s="668"/>
      <c r="CZ14" s="669">
        <v>3.3</v>
      </c>
      <c r="DA14" s="669"/>
      <c r="DB14" s="669"/>
      <c r="DC14" s="669"/>
      <c r="DD14" s="675" t="s">
        <v>246</v>
      </c>
      <c r="DE14" s="667"/>
      <c r="DF14" s="667"/>
      <c r="DG14" s="667"/>
      <c r="DH14" s="667"/>
      <c r="DI14" s="667"/>
      <c r="DJ14" s="667"/>
      <c r="DK14" s="667"/>
      <c r="DL14" s="667"/>
      <c r="DM14" s="667"/>
      <c r="DN14" s="667"/>
      <c r="DO14" s="667"/>
      <c r="DP14" s="668"/>
      <c r="DQ14" s="675">
        <v>1341089</v>
      </c>
      <c r="DR14" s="667"/>
      <c r="DS14" s="667"/>
      <c r="DT14" s="667"/>
      <c r="DU14" s="667"/>
      <c r="DV14" s="667"/>
      <c r="DW14" s="667"/>
      <c r="DX14" s="667"/>
      <c r="DY14" s="667"/>
      <c r="DZ14" s="667"/>
      <c r="EA14" s="667"/>
      <c r="EB14" s="667"/>
      <c r="EC14" s="676"/>
    </row>
    <row r="15" spans="2:143" ht="11.25" customHeight="1" x14ac:dyDescent="0.2">
      <c r="B15" s="663" t="s">
        <v>267</v>
      </c>
      <c r="C15" s="664"/>
      <c r="D15" s="664"/>
      <c r="E15" s="664"/>
      <c r="F15" s="664"/>
      <c r="G15" s="664"/>
      <c r="H15" s="664"/>
      <c r="I15" s="664"/>
      <c r="J15" s="664"/>
      <c r="K15" s="664"/>
      <c r="L15" s="664"/>
      <c r="M15" s="664"/>
      <c r="N15" s="664"/>
      <c r="O15" s="664"/>
      <c r="P15" s="664"/>
      <c r="Q15" s="665"/>
      <c r="R15" s="666" t="s">
        <v>246</v>
      </c>
      <c r="S15" s="667"/>
      <c r="T15" s="667"/>
      <c r="U15" s="667"/>
      <c r="V15" s="667"/>
      <c r="W15" s="667"/>
      <c r="X15" s="667"/>
      <c r="Y15" s="668"/>
      <c r="Z15" s="669" t="s">
        <v>246</v>
      </c>
      <c r="AA15" s="669"/>
      <c r="AB15" s="669"/>
      <c r="AC15" s="669"/>
      <c r="AD15" s="670" t="s">
        <v>259</v>
      </c>
      <c r="AE15" s="670"/>
      <c r="AF15" s="670"/>
      <c r="AG15" s="670"/>
      <c r="AH15" s="670"/>
      <c r="AI15" s="670"/>
      <c r="AJ15" s="670"/>
      <c r="AK15" s="670"/>
      <c r="AL15" s="671" t="s">
        <v>259</v>
      </c>
      <c r="AM15" s="672"/>
      <c r="AN15" s="672"/>
      <c r="AO15" s="673"/>
      <c r="AP15" s="663" t="s">
        <v>268</v>
      </c>
      <c r="AQ15" s="664"/>
      <c r="AR15" s="664"/>
      <c r="AS15" s="664"/>
      <c r="AT15" s="664"/>
      <c r="AU15" s="664"/>
      <c r="AV15" s="664"/>
      <c r="AW15" s="664"/>
      <c r="AX15" s="664"/>
      <c r="AY15" s="664"/>
      <c r="AZ15" s="664"/>
      <c r="BA15" s="664"/>
      <c r="BB15" s="664"/>
      <c r="BC15" s="664"/>
      <c r="BD15" s="664"/>
      <c r="BE15" s="664"/>
      <c r="BF15" s="665"/>
      <c r="BG15" s="666">
        <v>489780</v>
      </c>
      <c r="BH15" s="667"/>
      <c r="BI15" s="667"/>
      <c r="BJ15" s="667"/>
      <c r="BK15" s="667"/>
      <c r="BL15" s="667"/>
      <c r="BM15" s="667"/>
      <c r="BN15" s="668"/>
      <c r="BO15" s="669">
        <v>3.6</v>
      </c>
      <c r="BP15" s="669"/>
      <c r="BQ15" s="669"/>
      <c r="BR15" s="669"/>
      <c r="BS15" s="670" t="s">
        <v>246</v>
      </c>
      <c r="BT15" s="670"/>
      <c r="BU15" s="670"/>
      <c r="BV15" s="670"/>
      <c r="BW15" s="670"/>
      <c r="BX15" s="670"/>
      <c r="BY15" s="670"/>
      <c r="BZ15" s="670"/>
      <c r="CA15" s="670"/>
      <c r="CB15" s="674"/>
      <c r="CD15" s="681" t="s">
        <v>269</v>
      </c>
      <c r="CE15" s="682"/>
      <c r="CF15" s="682"/>
      <c r="CG15" s="682"/>
      <c r="CH15" s="682"/>
      <c r="CI15" s="682"/>
      <c r="CJ15" s="682"/>
      <c r="CK15" s="682"/>
      <c r="CL15" s="682"/>
      <c r="CM15" s="682"/>
      <c r="CN15" s="682"/>
      <c r="CO15" s="682"/>
      <c r="CP15" s="682"/>
      <c r="CQ15" s="683"/>
      <c r="CR15" s="666">
        <v>4425588</v>
      </c>
      <c r="CS15" s="667"/>
      <c r="CT15" s="667"/>
      <c r="CU15" s="667"/>
      <c r="CV15" s="667"/>
      <c r="CW15" s="667"/>
      <c r="CX15" s="667"/>
      <c r="CY15" s="668"/>
      <c r="CZ15" s="669">
        <v>10.9</v>
      </c>
      <c r="DA15" s="669"/>
      <c r="DB15" s="669"/>
      <c r="DC15" s="669"/>
      <c r="DD15" s="675">
        <v>1548044</v>
      </c>
      <c r="DE15" s="667"/>
      <c r="DF15" s="667"/>
      <c r="DG15" s="667"/>
      <c r="DH15" s="667"/>
      <c r="DI15" s="667"/>
      <c r="DJ15" s="667"/>
      <c r="DK15" s="667"/>
      <c r="DL15" s="667"/>
      <c r="DM15" s="667"/>
      <c r="DN15" s="667"/>
      <c r="DO15" s="667"/>
      <c r="DP15" s="668"/>
      <c r="DQ15" s="675">
        <v>2689710</v>
      </c>
      <c r="DR15" s="667"/>
      <c r="DS15" s="667"/>
      <c r="DT15" s="667"/>
      <c r="DU15" s="667"/>
      <c r="DV15" s="667"/>
      <c r="DW15" s="667"/>
      <c r="DX15" s="667"/>
      <c r="DY15" s="667"/>
      <c r="DZ15" s="667"/>
      <c r="EA15" s="667"/>
      <c r="EB15" s="667"/>
      <c r="EC15" s="676"/>
    </row>
    <row r="16" spans="2:143" ht="11.25" customHeight="1" x14ac:dyDescent="0.2">
      <c r="B16" s="663" t="s">
        <v>270</v>
      </c>
      <c r="C16" s="664"/>
      <c r="D16" s="664"/>
      <c r="E16" s="664"/>
      <c r="F16" s="664"/>
      <c r="G16" s="664"/>
      <c r="H16" s="664"/>
      <c r="I16" s="664"/>
      <c r="J16" s="664"/>
      <c r="K16" s="664"/>
      <c r="L16" s="664"/>
      <c r="M16" s="664"/>
      <c r="N16" s="664"/>
      <c r="O16" s="664"/>
      <c r="P16" s="664"/>
      <c r="Q16" s="665"/>
      <c r="R16" s="666">
        <v>28270</v>
      </c>
      <c r="S16" s="667"/>
      <c r="T16" s="667"/>
      <c r="U16" s="667"/>
      <c r="V16" s="667"/>
      <c r="W16" s="667"/>
      <c r="X16" s="667"/>
      <c r="Y16" s="668"/>
      <c r="Z16" s="669">
        <v>0.1</v>
      </c>
      <c r="AA16" s="669"/>
      <c r="AB16" s="669"/>
      <c r="AC16" s="669"/>
      <c r="AD16" s="670">
        <v>28270</v>
      </c>
      <c r="AE16" s="670"/>
      <c r="AF16" s="670"/>
      <c r="AG16" s="670"/>
      <c r="AH16" s="670"/>
      <c r="AI16" s="670"/>
      <c r="AJ16" s="670"/>
      <c r="AK16" s="670"/>
      <c r="AL16" s="671">
        <v>0.1</v>
      </c>
      <c r="AM16" s="672"/>
      <c r="AN16" s="672"/>
      <c r="AO16" s="673"/>
      <c r="AP16" s="663" t="s">
        <v>271</v>
      </c>
      <c r="AQ16" s="664"/>
      <c r="AR16" s="664"/>
      <c r="AS16" s="664"/>
      <c r="AT16" s="664"/>
      <c r="AU16" s="664"/>
      <c r="AV16" s="664"/>
      <c r="AW16" s="664"/>
      <c r="AX16" s="664"/>
      <c r="AY16" s="664"/>
      <c r="AZ16" s="664"/>
      <c r="BA16" s="664"/>
      <c r="BB16" s="664"/>
      <c r="BC16" s="664"/>
      <c r="BD16" s="664"/>
      <c r="BE16" s="664"/>
      <c r="BF16" s="665"/>
      <c r="BG16" s="666" t="s">
        <v>246</v>
      </c>
      <c r="BH16" s="667"/>
      <c r="BI16" s="667"/>
      <c r="BJ16" s="667"/>
      <c r="BK16" s="667"/>
      <c r="BL16" s="667"/>
      <c r="BM16" s="667"/>
      <c r="BN16" s="668"/>
      <c r="BO16" s="669" t="s">
        <v>259</v>
      </c>
      <c r="BP16" s="669"/>
      <c r="BQ16" s="669"/>
      <c r="BR16" s="669"/>
      <c r="BS16" s="670" t="s">
        <v>259</v>
      </c>
      <c r="BT16" s="670"/>
      <c r="BU16" s="670"/>
      <c r="BV16" s="670"/>
      <c r="BW16" s="670"/>
      <c r="BX16" s="670"/>
      <c r="BY16" s="670"/>
      <c r="BZ16" s="670"/>
      <c r="CA16" s="670"/>
      <c r="CB16" s="674"/>
      <c r="CD16" s="681" t="s">
        <v>272</v>
      </c>
      <c r="CE16" s="682"/>
      <c r="CF16" s="682"/>
      <c r="CG16" s="682"/>
      <c r="CH16" s="682"/>
      <c r="CI16" s="682"/>
      <c r="CJ16" s="682"/>
      <c r="CK16" s="682"/>
      <c r="CL16" s="682"/>
      <c r="CM16" s="682"/>
      <c r="CN16" s="682"/>
      <c r="CO16" s="682"/>
      <c r="CP16" s="682"/>
      <c r="CQ16" s="683"/>
      <c r="CR16" s="666">
        <v>17339</v>
      </c>
      <c r="CS16" s="667"/>
      <c r="CT16" s="667"/>
      <c r="CU16" s="667"/>
      <c r="CV16" s="667"/>
      <c r="CW16" s="667"/>
      <c r="CX16" s="667"/>
      <c r="CY16" s="668"/>
      <c r="CZ16" s="669">
        <v>0</v>
      </c>
      <c r="DA16" s="669"/>
      <c r="DB16" s="669"/>
      <c r="DC16" s="669"/>
      <c r="DD16" s="675" t="s">
        <v>246</v>
      </c>
      <c r="DE16" s="667"/>
      <c r="DF16" s="667"/>
      <c r="DG16" s="667"/>
      <c r="DH16" s="667"/>
      <c r="DI16" s="667"/>
      <c r="DJ16" s="667"/>
      <c r="DK16" s="667"/>
      <c r="DL16" s="667"/>
      <c r="DM16" s="667"/>
      <c r="DN16" s="667"/>
      <c r="DO16" s="667"/>
      <c r="DP16" s="668"/>
      <c r="DQ16" s="675">
        <v>12143</v>
      </c>
      <c r="DR16" s="667"/>
      <c r="DS16" s="667"/>
      <c r="DT16" s="667"/>
      <c r="DU16" s="667"/>
      <c r="DV16" s="667"/>
      <c r="DW16" s="667"/>
      <c r="DX16" s="667"/>
      <c r="DY16" s="667"/>
      <c r="DZ16" s="667"/>
      <c r="EA16" s="667"/>
      <c r="EB16" s="667"/>
      <c r="EC16" s="676"/>
    </row>
    <row r="17" spans="2:133" ht="11.25" customHeight="1" x14ac:dyDescent="0.2">
      <c r="B17" s="663" t="s">
        <v>273</v>
      </c>
      <c r="C17" s="664"/>
      <c r="D17" s="664"/>
      <c r="E17" s="664"/>
      <c r="F17" s="664"/>
      <c r="G17" s="664"/>
      <c r="H17" s="664"/>
      <c r="I17" s="664"/>
      <c r="J17" s="664"/>
      <c r="K17" s="664"/>
      <c r="L17" s="664"/>
      <c r="M17" s="664"/>
      <c r="N17" s="664"/>
      <c r="O17" s="664"/>
      <c r="P17" s="664"/>
      <c r="Q17" s="665"/>
      <c r="R17" s="666">
        <v>486076</v>
      </c>
      <c r="S17" s="667"/>
      <c r="T17" s="667"/>
      <c r="U17" s="667"/>
      <c r="V17" s="667"/>
      <c r="W17" s="667"/>
      <c r="X17" s="667"/>
      <c r="Y17" s="668"/>
      <c r="Z17" s="669">
        <v>1.2</v>
      </c>
      <c r="AA17" s="669"/>
      <c r="AB17" s="669"/>
      <c r="AC17" s="669"/>
      <c r="AD17" s="670">
        <v>486076</v>
      </c>
      <c r="AE17" s="670"/>
      <c r="AF17" s="670"/>
      <c r="AG17" s="670"/>
      <c r="AH17" s="670"/>
      <c r="AI17" s="670"/>
      <c r="AJ17" s="670"/>
      <c r="AK17" s="670"/>
      <c r="AL17" s="671">
        <v>2.4</v>
      </c>
      <c r="AM17" s="672"/>
      <c r="AN17" s="672"/>
      <c r="AO17" s="673"/>
      <c r="AP17" s="663" t="s">
        <v>274</v>
      </c>
      <c r="AQ17" s="664"/>
      <c r="AR17" s="664"/>
      <c r="AS17" s="664"/>
      <c r="AT17" s="664"/>
      <c r="AU17" s="664"/>
      <c r="AV17" s="664"/>
      <c r="AW17" s="664"/>
      <c r="AX17" s="664"/>
      <c r="AY17" s="664"/>
      <c r="AZ17" s="664"/>
      <c r="BA17" s="664"/>
      <c r="BB17" s="664"/>
      <c r="BC17" s="664"/>
      <c r="BD17" s="664"/>
      <c r="BE17" s="664"/>
      <c r="BF17" s="665"/>
      <c r="BG17" s="666" t="s">
        <v>259</v>
      </c>
      <c r="BH17" s="667"/>
      <c r="BI17" s="667"/>
      <c r="BJ17" s="667"/>
      <c r="BK17" s="667"/>
      <c r="BL17" s="667"/>
      <c r="BM17" s="667"/>
      <c r="BN17" s="668"/>
      <c r="BO17" s="669" t="s">
        <v>246</v>
      </c>
      <c r="BP17" s="669"/>
      <c r="BQ17" s="669"/>
      <c r="BR17" s="669"/>
      <c r="BS17" s="670" t="s">
        <v>246</v>
      </c>
      <c r="BT17" s="670"/>
      <c r="BU17" s="670"/>
      <c r="BV17" s="670"/>
      <c r="BW17" s="670"/>
      <c r="BX17" s="670"/>
      <c r="BY17" s="670"/>
      <c r="BZ17" s="670"/>
      <c r="CA17" s="670"/>
      <c r="CB17" s="674"/>
      <c r="CD17" s="681" t="s">
        <v>275</v>
      </c>
      <c r="CE17" s="682"/>
      <c r="CF17" s="682"/>
      <c r="CG17" s="682"/>
      <c r="CH17" s="682"/>
      <c r="CI17" s="682"/>
      <c r="CJ17" s="682"/>
      <c r="CK17" s="682"/>
      <c r="CL17" s="682"/>
      <c r="CM17" s="682"/>
      <c r="CN17" s="682"/>
      <c r="CO17" s="682"/>
      <c r="CP17" s="682"/>
      <c r="CQ17" s="683"/>
      <c r="CR17" s="666">
        <v>4077075</v>
      </c>
      <c r="CS17" s="667"/>
      <c r="CT17" s="667"/>
      <c r="CU17" s="667"/>
      <c r="CV17" s="667"/>
      <c r="CW17" s="667"/>
      <c r="CX17" s="667"/>
      <c r="CY17" s="668"/>
      <c r="CZ17" s="669">
        <v>10.1</v>
      </c>
      <c r="DA17" s="669"/>
      <c r="DB17" s="669"/>
      <c r="DC17" s="669"/>
      <c r="DD17" s="675" t="s">
        <v>259</v>
      </c>
      <c r="DE17" s="667"/>
      <c r="DF17" s="667"/>
      <c r="DG17" s="667"/>
      <c r="DH17" s="667"/>
      <c r="DI17" s="667"/>
      <c r="DJ17" s="667"/>
      <c r="DK17" s="667"/>
      <c r="DL17" s="667"/>
      <c r="DM17" s="667"/>
      <c r="DN17" s="667"/>
      <c r="DO17" s="667"/>
      <c r="DP17" s="668"/>
      <c r="DQ17" s="675">
        <v>3967275</v>
      </c>
      <c r="DR17" s="667"/>
      <c r="DS17" s="667"/>
      <c r="DT17" s="667"/>
      <c r="DU17" s="667"/>
      <c r="DV17" s="667"/>
      <c r="DW17" s="667"/>
      <c r="DX17" s="667"/>
      <c r="DY17" s="667"/>
      <c r="DZ17" s="667"/>
      <c r="EA17" s="667"/>
      <c r="EB17" s="667"/>
      <c r="EC17" s="676"/>
    </row>
    <row r="18" spans="2:133" ht="11.25" customHeight="1" x14ac:dyDescent="0.2">
      <c r="B18" s="663" t="s">
        <v>276</v>
      </c>
      <c r="C18" s="664"/>
      <c r="D18" s="664"/>
      <c r="E18" s="664"/>
      <c r="F18" s="664"/>
      <c r="G18" s="664"/>
      <c r="H18" s="664"/>
      <c r="I18" s="664"/>
      <c r="J18" s="664"/>
      <c r="K18" s="664"/>
      <c r="L18" s="664"/>
      <c r="M18" s="664"/>
      <c r="N18" s="664"/>
      <c r="O18" s="664"/>
      <c r="P18" s="664"/>
      <c r="Q18" s="665"/>
      <c r="R18" s="666">
        <v>304567</v>
      </c>
      <c r="S18" s="667"/>
      <c r="T18" s="667"/>
      <c r="U18" s="667"/>
      <c r="V18" s="667"/>
      <c r="W18" s="667"/>
      <c r="X18" s="667"/>
      <c r="Y18" s="668"/>
      <c r="Z18" s="669">
        <v>0.7</v>
      </c>
      <c r="AA18" s="669"/>
      <c r="AB18" s="669"/>
      <c r="AC18" s="669"/>
      <c r="AD18" s="670">
        <v>304567</v>
      </c>
      <c r="AE18" s="670"/>
      <c r="AF18" s="670"/>
      <c r="AG18" s="670"/>
      <c r="AH18" s="670"/>
      <c r="AI18" s="670"/>
      <c r="AJ18" s="670"/>
      <c r="AK18" s="670"/>
      <c r="AL18" s="671">
        <v>1.5</v>
      </c>
      <c r="AM18" s="672"/>
      <c r="AN18" s="672"/>
      <c r="AO18" s="673"/>
      <c r="AP18" s="663" t="s">
        <v>277</v>
      </c>
      <c r="AQ18" s="664"/>
      <c r="AR18" s="664"/>
      <c r="AS18" s="664"/>
      <c r="AT18" s="664"/>
      <c r="AU18" s="664"/>
      <c r="AV18" s="664"/>
      <c r="AW18" s="664"/>
      <c r="AX18" s="664"/>
      <c r="AY18" s="664"/>
      <c r="AZ18" s="664"/>
      <c r="BA18" s="664"/>
      <c r="BB18" s="664"/>
      <c r="BC18" s="664"/>
      <c r="BD18" s="664"/>
      <c r="BE18" s="664"/>
      <c r="BF18" s="665"/>
      <c r="BG18" s="666" t="s">
        <v>246</v>
      </c>
      <c r="BH18" s="667"/>
      <c r="BI18" s="667"/>
      <c r="BJ18" s="667"/>
      <c r="BK18" s="667"/>
      <c r="BL18" s="667"/>
      <c r="BM18" s="667"/>
      <c r="BN18" s="668"/>
      <c r="BO18" s="669" t="s">
        <v>246</v>
      </c>
      <c r="BP18" s="669"/>
      <c r="BQ18" s="669"/>
      <c r="BR18" s="669"/>
      <c r="BS18" s="670" t="s">
        <v>246</v>
      </c>
      <c r="BT18" s="670"/>
      <c r="BU18" s="670"/>
      <c r="BV18" s="670"/>
      <c r="BW18" s="670"/>
      <c r="BX18" s="670"/>
      <c r="BY18" s="670"/>
      <c r="BZ18" s="670"/>
      <c r="CA18" s="670"/>
      <c r="CB18" s="674"/>
      <c r="CD18" s="681" t="s">
        <v>278</v>
      </c>
      <c r="CE18" s="682"/>
      <c r="CF18" s="682"/>
      <c r="CG18" s="682"/>
      <c r="CH18" s="682"/>
      <c r="CI18" s="682"/>
      <c r="CJ18" s="682"/>
      <c r="CK18" s="682"/>
      <c r="CL18" s="682"/>
      <c r="CM18" s="682"/>
      <c r="CN18" s="682"/>
      <c r="CO18" s="682"/>
      <c r="CP18" s="682"/>
      <c r="CQ18" s="683"/>
      <c r="CR18" s="666" t="s">
        <v>246</v>
      </c>
      <c r="CS18" s="667"/>
      <c r="CT18" s="667"/>
      <c r="CU18" s="667"/>
      <c r="CV18" s="667"/>
      <c r="CW18" s="667"/>
      <c r="CX18" s="667"/>
      <c r="CY18" s="668"/>
      <c r="CZ18" s="669" t="s">
        <v>259</v>
      </c>
      <c r="DA18" s="669"/>
      <c r="DB18" s="669"/>
      <c r="DC18" s="669"/>
      <c r="DD18" s="675" t="s">
        <v>259</v>
      </c>
      <c r="DE18" s="667"/>
      <c r="DF18" s="667"/>
      <c r="DG18" s="667"/>
      <c r="DH18" s="667"/>
      <c r="DI18" s="667"/>
      <c r="DJ18" s="667"/>
      <c r="DK18" s="667"/>
      <c r="DL18" s="667"/>
      <c r="DM18" s="667"/>
      <c r="DN18" s="667"/>
      <c r="DO18" s="667"/>
      <c r="DP18" s="668"/>
      <c r="DQ18" s="675" t="s">
        <v>246</v>
      </c>
      <c r="DR18" s="667"/>
      <c r="DS18" s="667"/>
      <c r="DT18" s="667"/>
      <c r="DU18" s="667"/>
      <c r="DV18" s="667"/>
      <c r="DW18" s="667"/>
      <c r="DX18" s="667"/>
      <c r="DY18" s="667"/>
      <c r="DZ18" s="667"/>
      <c r="EA18" s="667"/>
      <c r="EB18" s="667"/>
      <c r="EC18" s="676"/>
    </row>
    <row r="19" spans="2:133" ht="11.25" customHeight="1" x14ac:dyDescent="0.2">
      <c r="B19" s="663" t="s">
        <v>279</v>
      </c>
      <c r="C19" s="664"/>
      <c r="D19" s="664"/>
      <c r="E19" s="664"/>
      <c r="F19" s="664"/>
      <c r="G19" s="664"/>
      <c r="H19" s="664"/>
      <c r="I19" s="664"/>
      <c r="J19" s="664"/>
      <c r="K19" s="664"/>
      <c r="L19" s="664"/>
      <c r="M19" s="664"/>
      <c r="N19" s="664"/>
      <c r="O19" s="664"/>
      <c r="P19" s="664"/>
      <c r="Q19" s="665"/>
      <c r="R19" s="666">
        <v>64749</v>
      </c>
      <c r="S19" s="667"/>
      <c r="T19" s="667"/>
      <c r="U19" s="667"/>
      <c r="V19" s="667"/>
      <c r="W19" s="667"/>
      <c r="X19" s="667"/>
      <c r="Y19" s="668"/>
      <c r="Z19" s="669">
        <v>0.2</v>
      </c>
      <c r="AA19" s="669"/>
      <c r="AB19" s="669"/>
      <c r="AC19" s="669"/>
      <c r="AD19" s="670">
        <v>64749</v>
      </c>
      <c r="AE19" s="670"/>
      <c r="AF19" s="670"/>
      <c r="AG19" s="670"/>
      <c r="AH19" s="670"/>
      <c r="AI19" s="670"/>
      <c r="AJ19" s="670"/>
      <c r="AK19" s="670"/>
      <c r="AL19" s="671">
        <v>0.3</v>
      </c>
      <c r="AM19" s="672"/>
      <c r="AN19" s="672"/>
      <c r="AO19" s="673"/>
      <c r="AP19" s="663" t="s">
        <v>280</v>
      </c>
      <c r="AQ19" s="664"/>
      <c r="AR19" s="664"/>
      <c r="AS19" s="664"/>
      <c r="AT19" s="664"/>
      <c r="AU19" s="664"/>
      <c r="AV19" s="664"/>
      <c r="AW19" s="664"/>
      <c r="AX19" s="664"/>
      <c r="AY19" s="664"/>
      <c r="AZ19" s="664"/>
      <c r="BA19" s="664"/>
      <c r="BB19" s="664"/>
      <c r="BC19" s="664"/>
      <c r="BD19" s="664"/>
      <c r="BE19" s="664"/>
      <c r="BF19" s="665"/>
      <c r="BG19" s="666">
        <v>689267</v>
      </c>
      <c r="BH19" s="667"/>
      <c r="BI19" s="667"/>
      <c r="BJ19" s="667"/>
      <c r="BK19" s="667"/>
      <c r="BL19" s="667"/>
      <c r="BM19" s="667"/>
      <c r="BN19" s="668"/>
      <c r="BO19" s="669">
        <v>5.0999999999999996</v>
      </c>
      <c r="BP19" s="669"/>
      <c r="BQ19" s="669"/>
      <c r="BR19" s="669"/>
      <c r="BS19" s="670" t="s">
        <v>246</v>
      </c>
      <c r="BT19" s="670"/>
      <c r="BU19" s="670"/>
      <c r="BV19" s="670"/>
      <c r="BW19" s="670"/>
      <c r="BX19" s="670"/>
      <c r="BY19" s="670"/>
      <c r="BZ19" s="670"/>
      <c r="CA19" s="670"/>
      <c r="CB19" s="674"/>
      <c r="CD19" s="681" t="s">
        <v>281</v>
      </c>
      <c r="CE19" s="682"/>
      <c r="CF19" s="682"/>
      <c r="CG19" s="682"/>
      <c r="CH19" s="682"/>
      <c r="CI19" s="682"/>
      <c r="CJ19" s="682"/>
      <c r="CK19" s="682"/>
      <c r="CL19" s="682"/>
      <c r="CM19" s="682"/>
      <c r="CN19" s="682"/>
      <c r="CO19" s="682"/>
      <c r="CP19" s="682"/>
      <c r="CQ19" s="683"/>
      <c r="CR19" s="666" t="s">
        <v>246</v>
      </c>
      <c r="CS19" s="667"/>
      <c r="CT19" s="667"/>
      <c r="CU19" s="667"/>
      <c r="CV19" s="667"/>
      <c r="CW19" s="667"/>
      <c r="CX19" s="667"/>
      <c r="CY19" s="668"/>
      <c r="CZ19" s="669" t="s">
        <v>246</v>
      </c>
      <c r="DA19" s="669"/>
      <c r="DB19" s="669"/>
      <c r="DC19" s="669"/>
      <c r="DD19" s="675" t="s">
        <v>246</v>
      </c>
      <c r="DE19" s="667"/>
      <c r="DF19" s="667"/>
      <c r="DG19" s="667"/>
      <c r="DH19" s="667"/>
      <c r="DI19" s="667"/>
      <c r="DJ19" s="667"/>
      <c r="DK19" s="667"/>
      <c r="DL19" s="667"/>
      <c r="DM19" s="667"/>
      <c r="DN19" s="667"/>
      <c r="DO19" s="667"/>
      <c r="DP19" s="668"/>
      <c r="DQ19" s="675" t="s">
        <v>259</v>
      </c>
      <c r="DR19" s="667"/>
      <c r="DS19" s="667"/>
      <c r="DT19" s="667"/>
      <c r="DU19" s="667"/>
      <c r="DV19" s="667"/>
      <c r="DW19" s="667"/>
      <c r="DX19" s="667"/>
      <c r="DY19" s="667"/>
      <c r="DZ19" s="667"/>
      <c r="EA19" s="667"/>
      <c r="EB19" s="667"/>
      <c r="EC19" s="676"/>
    </row>
    <row r="20" spans="2:133" ht="11.25" customHeight="1" x14ac:dyDescent="0.2">
      <c r="B20" s="663" t="s">
        <v>282</v>
      </c>
      <c r="C20" s="664"/>
      <c r="D20" s="664"/>
      <c r="E20" s="664"/>
      <c r="F20" s="664"/>
      <c r="G20" s="664"/>
      <c r="H20" s="664"/>
      <c r="I20" s="664"/>
      <c r="J20" s="664"/>
      <c r="K20" s="664"/>
      <c r="L20" s="664"/>
      <c r="M20" s="664"/>
      <c r="N20" s="664"/>
      <c r="O20" s="664"/>
      <c r="P20" s="664"/>
      <c r="Q20" s="665"/>
      <c r="R20" s="666">
        <v>9208</v>
      </c>
      <c r="S20" s="667"/>
      <c r="T20" s="667"/>
      <c r="U20" s="667"/>
      <c r="V20" s="667"/>
      <c r="W20" s="667"/>
      <c r="X20" s="667"/>
      <c r="Y20" s="668"/>
      <c r="Z20" s="669">
        <v>0</v>
      </c>
      <c r="AA20" s="669"/>
      <c r="AB20" s="669"/>
      <c r="AC20" s="669"/>
      <c r="AD20" s="670">
        <v>9208</v>
      </c>
      <c r="AE20" s="670"/>
      <c r="AF20" s="670"/>
      <c r="AG20" s="670"/>
      <c r="AH20" s="670"/>
      <c r="AI20" s="670"/>
      <c r="AJ20" s="670"/>
      <c r="AK20" s="670"/>
      <c r="AL20" s="671">
        <v>0</v>
      </c>
      <c r="AM20" s="672"/>
      <c r="AN20" s="672"/>
      <c r="AO20" s="673"/>
      <c r="AP20" s="663" t="s">
        <v>283</v>
      </c>
      <c r="AQ20" s="664"/>
      <c r="AR20" s="664"/>
      <c r="AS20" s="664"/>
      <c r="AT20" s="664"/>
      <c r="AU20" s="664"/>
      <c r="AV20" s="664"/>
      <c r="AW20" s="664"/>
      <c r="AX20" s="664"/>
      <c r="AY20" s="664"/>
      <c r="AZ20" s="664"/>
      <c r="BA20" s="664"/>
      <c r="BB20" s="664"/>
      <c r="BC20" s="664"/>
      <c r="BD20" s="664"/>
      <c r="BE20" s="664"/>
      <c r="BF20" s="665"/>
      <c r="BG20" s="666">
        <v>689267</v>
      </c>
      <c r="BH20" s="667"/>
      <c r="BI20" s="667"/>
      <c r="BJ20" s="667"/>
      <c r="BK20" s="667"/>
      <c r="BL20" s="667"/>
      <c r="BM20" s="667"/>
      <c r="BN20" s="668"/>
      <c r="BO20" s="669">
        <v>5.0999999999999996</v>
      </c>
      <c r="BP20" s="669"/>
      <c r="BQ20" s="669"/>
      <c r="BR20" s="669"/>
      <c r="BS20" s="670" t="s">
        <v>246</v>
      </c>
      <c r="BT20" s="670"/>
      <c r="BU20" s="670"/>
      <c r="BV20" s="670"/>
      <c r="BW20" s="670"/>
      <c r="BX20" s="670"/>
      <c r="BY20" s="670"/>
      <c r="BZ20" s="670"/>
      <c r="CA20" s="670"/>
      <c r="CB20" s="674"/>
      <c r="CD20" s="681" t="s">
        <v>284</v>
      </c>
      <c r="CE20" s="682"/>
      <c r="CF20" s="682"/>
      <c r="CG20" s="682"/>
      <c r="CH20" s="682"/>
      <c r="CI20" s="682"/>
      <c r="CJ20" s="682"/>
      <c r="CK20" s="682"/>
      <c r="CL20" s="682"/>
      <c r="CM20" s="682"/>
      <c r="CN20" s="682"/>
      <c r="CO20" s="682"/>
      <c r="CP20" s="682"/>
      <c r="CQ20" s="683"/>
      <c r="CR20" s="666">
        <v>40532983</v>
      </c>
      <c r="CS20" s="667"/>
      <c r="CT20" s="667"/>
      <c r="CU20" s="667"/>
      <c r="CV20" s="667"/>
      <c r="CW20" s="667"/>
      <c r="CX20" s="667"/>
      <c r="CY20" s="668"/>
      <c r="CZ20" s="669">
        <v>100</v>
      </c>
      <c r="DA20" s="669"/>
      <c r="DB20" s="669"/>
      <c r="DC20" s="669"/>
      <c r="DD20" s="675">
        <v>5070486</v>
      </c>
      <c r="DE20" s="667"/>
      <c r="DF20" s="667"/>
      <c r="DG20" s="667"/>
      <c r="DH20" s="667"/>
      <c r="DI20" s="667"/>
      <c r="DJ20" s="667"/>
      <c r="DK20" s="667"/>
      <c r="DL20" s="667"/>
      <c r="DM20" s="667"/>
      <c r="DN20" s="667"/>
      <c r="DO20" s="667"/>
      <c r="DP20" s="668"/>
      <c r="DQ20" s="675">
        <v>26064380</v>
      </c>
      <c r="DR20" s="667"/>
      <c r="DS20" s="667"/>
      <c r="DT20" s="667"/>
      <c r="DU20" s="667"/>
      <c r="DV20" s="667"/>
      <c r="DW20" s="667"/>
      <c r="DX20" s="667"/>
      <c r="DY20" s="667"/>
      <c r="DZ20" s="667"/>
      <c r="EA20" s="667"/>
      <c r="EB20" s="667"/>
      <c r="EC20" s="676"/>
    </row>
    <row r="21" spans="2:133" ht="11.25" customHeight="1" x14ac:dyDescent="0.2">
      <c r="B21" s="663" t="s">
        <v>285</v>
      </c>
      <c r="C21" s="664"/>
      <c r="D21" s="664"/>
      <c r="E21" s="664"/>
      <c r="F21" s="664"/>
      <c r="G21" s="664"/>
      <c r="H21" s="664"/>
      <c r="I21" s="664"/>
      <c r="J21" s="664"/>
      <c r="K21" s="664"/>
      <c r="L21" s="664"/>
      <c r="M21" s="664"/>
      <c r="N21" s="664"/>
      <c r="O21" s="664"/>
      <c r="P21" s="664"/>
      <c r="Q21" s="665"/>
      <c r="R21" s="666">
        <v>4826</v>
      </c>
      <c r="S21" s="667"/>
      <c r="T21" s="667"/>
      <c r="U21" s="667"/>
      <c r="V21" s="667"/>
      <c r="W21" s="667"/>
      <c r="X21" s="667"/>
      <c r="Y21" s="668"/>
      <c r="Z21" s="669">
        <v>0</v>
      </c>
      <c r="AA21" s="669"/>
      <c r="AB21" s="669"/>
      <c r="AC21" s="669"/>
      <c r="AD21" s="670">
        <v>4826</v>
      </c>
      <c r="AE21" s="670"/>
      <c r="AF21" s="670"/>
      <c r="AG21" s="670"/>
      <c r="AH21" s="670"/>
      <c r="AI21" s="670"/>
      <c r="AJ21" s="670"/>
      <c r="AK21" s="670"/>
      <c r="AL21" s="671">
        <v>0</v>
      </c>
      <c r="AM21" s="672"/>
      <c r="AN21" s="672"/>
      <c r="AO21" s="673"/>
      <c r="AP21" s="685" t="s">
        <v>286</v>
      </c>
      <c r="AQ21" s="686"/>
      <c r="AR21" s="686"/>
      <c r="AS21" s="686"/>
      <c r="AT21" s="686"/>
      <c r="AU21" s="686"/>
      <c r="AV21" s="686"/>
      <c r="AW21" s="686"/>
      <c r="AX21" s="686"/>
      <c r="AY21" s="686"/>
      <c r="AZ21" s="686"/>
      <c r="BA21" s="686"/>
      <c r="BB21" s="686"/>
      <c r="BC21" s="686"/>
      <c r="BD21" s="686"/>
      <c r="BE21" s="686"/>
      <c r="BF21" s="687"/>
      <c r="BG21" s="666">
        <v>22754</v>
      </c>
      <c r="BH21" s="667"/>
      <c r="BI21" s="667"/>
      <c r="BJ21" s="667"/>
      <c r="BK21" s="667"/>
      <c r="BL21" s="667"/>
      <c r="BM21" s="667"/>
      <c r="BN21" s="668"/>
      <c r="BO21" s="669">
        <v>0.2</v>
      </c>
      <c r="BP21" s="669"/>
      <c r="BQ21" s="669"/>
      <c r="BR21" s="669"/>
      <c r="BS21" s="670" t="s">
        <v>179</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2" t="s">
        <v>287</v>
      </c>
      <c r="C22" s="703"/>
      <c r="D22" s="703"/>
      <c r="E22" s="703"/>
      <c r="F22" s="703"/>
      <c r="G22" s="703"/>
      <c r="H22" s="703"/>
      <c r="I22" s="703"/>
      <c r="J22" s="703"/>
      <c r="K22" s="703"/>
      <c r="L22" s="703"/>
      <c r="M22" s="703"/>
      <c r="N22" s="703"/>
      <c r="O22" s="703"/>
      <c r="P22" s="703"/>
      <c r="Q22" s="704"/>
      <c r="R22" s="666">
        <v>225784</v>
      </c>
      <c r="S22" s="667"/>
      <c r="T22" s="667"/>
      <c r="U22" s="667"/>
      <c r="V22" s="667"/>
      <c r="W22" s="667"/>
      <c r="X22" s="667"/>
      <c r="Y22" s="668"/>
      <c r="Z22" s="669">
        <v>0.5</v>
      </c>
      <c r="AA22" s="669"/>
      <c r="AB22" s="669"/>
      <c r="AC22" s="669"/>
      <c r="AD22" s="670" t="s">
        <v>246</v>
      </c>
      <c r="AE22" s="670"/>
      <c r="AF22" s="670"/>
      <c r="AG22" s="670"/>
      <c r="AH22" s="670"/>
      <c r="AI22" s="670"/>
      <c r="AJ22" s="670"/>
      <c r="AK22" s="670"/>
      <c r="AL22" s="671" t="s">
        <v>179</v>
      </c>
      <c r="AM22" s="672"/>
      <c r="AN22" s="672"/>
      <c r="AO22" s="673"/>
      <c r="AP22" s="685" t="s">
        <v>288</v>
      </c>
      <c r="AQ22" s="686"/>
      <c r="AR22" s="686"/>
      <c r="AS22" s="686"/>
      <c r="AT22" s="686"/>
      <c r="AU22" s="686"/>
      <c r="AV22" s="686"/>
      <c r="AW22" s="686"/>
      <c r="AX22" s="686"/>
      <c r="AY22" s="686"/>
      <c r="AZ22" s="686"/>
      <c r="BA22" s="686"/>
      <c r="BB22" s="686"/>
      <c r="BC22" s="686"/>
      <c r="BD22" s="686"/>
      <c r="BE22" s="686"/>
      <c r="BF22" s="687"/>
      <c r="BG22" s="666" t="s">
        <v>240</v>
      </c>
      <c r="BH22" s="667"/>
      <c r="BI22" s="667"/>
      <c r="BJ22" s="667"/>
      <c r="BK22" s="667"/>
      <c r="BL22" s="667"/>
      <c r="BM22" s="667"/>
      <c r="BN22" s="668"/>
      <c r="BO22" s="669" t="s">
        <v>246</v>
      </c>
      <c r="BP22" s="669"/>
      <c r="BQ22" s="669"/>
      <c r="BR22" s="669"/>
      <c r="BS22" s="670" t="s">
        <v>246</v>
      </c>
      <c r="BT22" s="670"/>
      <c r="BU22" s="670"/>
      <c r="BV22" s="670"/>
      <c r="BW22" s="670"/>
      <c r="BX22" s="670"/>
      <c r="BY22" s="670"/>
      <c r="BZ22" s="670"/>
      <c r="CA22" s="670"/>
      <c r="CB22" s="674"/>
      <c r="CD22" s="648" t="s">
        <v>289</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290</v>
      </c>
      <c r="C23" s="664"/>
      <c r="D23" s="664"/>
      <c r="E23" s="664"/>
      <c r="F23" s="664"/>
      <c r="G23" s="664"/>
      <c r="H23" s="664"/>
      <c r="I23" s="664"/>
      <c r="J23" s="664"/>
      <c r="K23" s="664"/>
      <c r="L23" s="664"/>
      <c r="M23" s="664"/>
      <c r="N23" s="664"/>
      <c r="O23" s="664"/>
      <c r="P23" s="664"/>
      <c r="Q23" s="665"/>
      <c r="R23" s="666">
        <v>5532432</v>
      </c>
      <c r="S23" s="667"/>
      <c r="T23" s="667"/>
      <c r="U23" s="667"/>
      <c r="V23" s="667"/>
      <c r="W23" s="667"/>
      <c r="X23" s="667"/>
      <c r="Y23" s="668"/>
      <c r="Z23" s="669">
        <v>13.3</v>
      </c>
      <c r="AA23" s="669"/>
      <c r="AB23" s="669"/>
      <c r="AC23" s="669"/>
      <c r="AD23" s="670">
        <v>4251192</v>
      </c>
      <c r="AE23" s="670"/>
      <c r="AF23" s="670"/>
      <c r="AG23" s="670"/>
      <c r="AH23" s="670"/>
      <c r="AI23" s="670"/>
      <c r="AJ23" s="670"/>
      <c r="AK23" s="670"/>
      <c r="AL23" s="671">
        <v>20.9</v>
      </c>
      <c r="AM23" s="672"/>
      <c r="AN23" s="672"/>
      <c r="AO23" s="673"/>
      <c r="AP23" s="685" t="s">
        <v>291</v>
      </c>
      <c r="AQ23" s="686"/>
      <c r="AR23" s="686"/>
      <c r="AS23" s="686"/>
      <c r="AT23" s="686"/>
      <c r="AU23" s="686"/>
      <c r="AV23" s="686"/>
      <c r="AW23" s="686"/>
      <c r="AX23" s="686"/>
      <c r="AY23" s="686"/>
      <c r="AZ23" s="686"/>
      <c r="BA23" s="686"/>
      <c r="BB23" s="686"/>
      <c r="BC23" s="686"/>
      <c r="BD23" s="686"/>
      <c r="BE23" s="686"/>
      <c r="BF23" s="687"/>
      <c r="BG23" s="666">
        <v>666513</v>
      </c>
      <c r="BH23" s="667"/>
      <c r="BI23" s="667"/>
      <c r="BJ23" s="667"/>
      <c r="BK23" s="667"/>
      <c r="BL23" s="667"/>
      <c r="BM23" s="667"/>
      <c r="BN23" s="668"/>
      <c r="BO23" s="669">
        <v>4.9000000000000004</v>
      </c>
      <c r="BP23" s="669"/>
      <c r="BQ23" s="669"/>
      <c r="BR23" s="669"/>
      <c r="BS23" s="670" t="s">
        <v>246</v>
      </c>
      <c r="BT23" s="670"/>
      <c r="BU23" s="670"/>
      <c r="BV23" s="670"/>
      <c r="BW23" s="670"/>
      <c r="BX23" s="670"/>
      <c r="BY23" s="670"/>
      <c r="BZ23" s="670"/>
      <c r="CA23" s="670"/>
      <c r="CB23" s="674"/>
      <c r="CD23" s="648" t="s">
        <v>228</v>
      </c>
      <c r="CE23" s="649"/>
      <c r="CF23" s="649"/>
      <c r="CG23" s="649"/>
      <c r="CH23" s="649"/>
      <c r="CI23" s="649"/>
      <c r="CJ23" s="649"/>
      <c r="CK23" s="649"/>
      <c r="CL23" s="649"/>
      <c r="CM23" s="649"/>
      <c r="CN23" s="649"/>
      <c r="CO23" s="649"/>
      <c r="CP23" s="649"/>
      <c r="CQ23" s="650"/>
      <c r="CR23" s="648" t="s">
        <v>292</v>
      </c>
      <c r="CS23" s="649"/>
      <c r="CT23" s="649"/>
      <c r="CU23" s="649"/>
      <c r="CV23" s="649"/>
      <c r="CW23" s="649"/>
      <c r="CX23" s="649"/>
      <c r="CY23" s="650"/>
      <c r="CZ23" s="648" t="s">
        <v>293</v>
      </c>
      <c r="DA23" s="649"/>
      <c r="DB23" s="649"/>
      <c r="DC23" s="650"/>
      <c r="DD23" s="648" t="s">
        <v>294</v>
      </c>
      <c r="DE23" s="649"/>
      <c r="DF23" s="649"/>
      <c r="DG23" s="649"/>
      <c r="DH23" s="649"/>
      <c r="DI23" s="649"/>
      <c r="DJ23" s="649"/>
      <c r="DK23" s="650"/>
      <c r="DL23" s="697" t="s">
        <v>295</v>
      </c>
      <c r="DM23" s="698"/>
      <c r="DN23" s="698"/>
      <c r="DO23" s="698"/>
      <c r="DP23" s="698"/>
      <c r="DQ23" s="698"/>
      <c r="DR23" s="698"/>
      <c r="DS23" s="698"/>
      <c r="DT23" s="698"/>
      <c r="DU23" s="698"/>
      <c r="DV23" s="699"/>
      <c r="DW23" s="648" t="s">
        <v>296</v>
      </c>
      <c r="DX23" s="649"/>
      <c r="DY23" s="649"/>
      <c r="DZ23" s="649"/>
      <c r="EA23" s="649"/>
      <c r="EB23" s="649"/>
      <c r="EC23" s="650"/>
    </row>
    <row r="24" spans="2:133" ht="11.25" customHeight="1" x14ac:dyDescent="0.2">
      <c r="B24" s="663" t="s">
        <v>297</v>
      </c>
      <c r="C24" s="664"/>
      <c r="D24" s="664"/>
      <c r="E24" s="664"/>
      <c r="F24" s="664"/>
      <c r="G24" s="664"/>
      <c r="H24" s="664"/>
      <c r="I24" s="664"/>
      <c r="J24" s="664"/>
      <c r="K24" s="664"/>
      <c r="L24" s="664"/>
      <c r="M24" s="664"/>
      <c r="N24" s="664"/>
      <c r="O24" s="664"/>
      <c r="P24" s="664"/>
      <c r="Q24" s="665"/>
      <c r="R24" s="666">
        <v>4251192</v>
      </c>
      <c r="S24" s="667"/>
      <c r="T24" s="667"/>
      <c r="U24" s="667"/>
      <c r="V24" s="667"/>
      <c r="W24" s="667"/>
      <c r="X24" s="667"/>
      <c r="Y24" s="668"/>
      <c r="Z24" s="669">
        <v>10.199999999999999</v>
      </c>
      <c r="AA24" s="669"/>
      <c r="AB24" s="669"/>
      <c r="AC24" s="669"/>
      <c r="AD24" s="670">
        <v>4251192</v>
      </c>
      <c r="AE24" s="670"/>
      <c r="AF24" s="670"/>
      <c r="AG24" s="670"/>
      <c r="AH24" s="670"/>
      <c r="AI24" s="670"/>
      <c r="AJ24" s="670"/>
      <c r="AK24" s="670"/>
      <c r="AL24" s="671">
        <v>20.9</v>
      </c>
      <c r="AM24" s="672"/>
      <c r="AN24" s="672"/>
      <c r="AO24" s="673"/>
      <c r="AP24" s="685" t="s">
        <v>298</v>
      </c>
      <c r="AQ24" s="686"/>
      <c r="AR24" s="686"/>
      <c r="AS24" s="686"/>
      <c r="AT24" s="686"/>
      <c r="AU24" s="686"/>
      <c r="AV24" s="686"/>
      <c r="AW24" s="686"/>
      <c r="AX24" s="686"/>
      <c r="AY24" s="686"/>
      <c r="AZ24" s="686"/>
      <c r="BA24" s="686"/>
      <c r="BB24" s="686"/>
      <c r="BC24" s="686"/>
      <c r="BD24" s="686"/>
      <c r="BE24" s="686"/>
      <c r="BF24" s="687"/>
      <c r="BG24" s="666" t="s">
        <v>246</v>
      </c>
      <c r="BH24" s="667"/>
      <c r="BI24" s="667"/>
      <c r="BJ24" s="667"/>
      <c r="BK24" s="667"/>
      <c r="BL24" s="667"/>
      <c r="BM24" s="667"/>
      <c r="BN24" s="668"/>
      <c r="BO24" s="669" t="s">
        <v>259</v>
      </c>
      <c r="BP24" s="669"/>
      <c r="BQ24" s="669"/>
      <c r="BR24" s="669"/>
      <c r="BS24" s="670" t="s">
        <v>246</v>
      </c>
      <c r="BT24" s="670"/>
      <c r="BU24" s="670"/>
      <c r="BV24" s="670"/>
      <c r="BW24" s="670"/>
      <c r="BX24" s="670"/>
      <c r="BY24" s="670"/>
      <c r="BZ24" s="670"/>
      <c r="CA24" s="670"/>
      <c r="CB24" s="674"/>
      <c r="CD24" s="677" t="s">
        <v>299</v>
      </c>
      <c r="CE24" s="678"/>
      <c r="CF24" s="678"/>
      <c r="CG24" s="678"/>
      <c r="CH24" s="678"/>
      <c r="CI24" s="678"/>
      <c r="CJ24" s="678"/>
      <c r="CK24" s="678"/>
      <c r="CL24" s="678"/>
      <c r="CM24" s="678"/>
      <c r="CN24" s="678"/>
      <c r="CO24" s="678"/>
      <c r="CP24" s="678"/>
      <c r="CQ24" s="679"/>
      <c r="CR24" s="655">
        <v>17949288</v>
      </c>
      <c r="CS24" s="656"/>
      <c r="CT24" s="656"/>
      <c r="CU24" s="656"/>
      <c r="CV24" s="656"/>
      <c r="CW24" s="656"/>
      <c r="CX24" s="656"/>
      <c r="CY24" s="657"/>
      <c r="CZ24" s="660">
        <v>44.3</v>
      </c>
      <c r="DA24" s="661"/>
      <c r="DB24" s="661"/>
      <c r="DC24" s="680"/>
      <c r="DD24" s="708">
        <v>10663752</v>
      </c>
      <c r="DE24" s="656"/>
      <c r="DF24" s="656"/>
      <c r="DG24" s="656"/>
      <c r="DH24" s="656"/>
      <c r="DI24" s="656"/>
      <c r="DJ24" s="656"/>
      <c r="DK24" s="657"/>
      <c r="DL24" s="708">
        <v>10056255</v>
      </c>
      <c r="DM24" s="656"/>
      <c r="DN24" s="656"/>
      <c r="DO24" s="656"/>
      <c r="DP24" s="656"/>
      <c r="DQ24" s="656"/>
      <c r="DR24" s="656"/>
      <c r="DS24" s="656"/>
      <c r="DT24" s="656"/>
      <c r="DU24" s="656"/>
      <c r="DV24" s="657"/>
      <c r="DW24" s="660">
        <v>47.1</v>
      </c>
      <c r="DX24" s="661"/>
      <c r="DY24" s="661"/>
      <c r="DZ24" s="661"/>
      <c r="EA24" s="661"/>
      <c r="EB24" s="661"/>
      <c r="EC24" s="662"/>
    </row>
    <row r="25" spans="2:133" ht="11.25" customHeight="1" x14ac:dyDescent="0.2">
      <c r="B25" s="663" t="s">
        <v>300</v>
      </c>
      <c r="C25" s="664"/>
      <c r="D25" s="664"/>
      <c r="E25" s="664"/>
      <c r="F25" s="664"/>
      <c r="G25" s="664"/>
      <c r="H25" s="664"/>
      <c r="I25" s="664"/>
      <c r="J25" s="664"/>
      <c r="K25" s="664"/>
      <c r="L25" s="664"/>
      <c r="M25" s="664"/>
      <c r="N25" s="664"/>
      <c r="O25" s="664"/>
      <c r="P25" s="664"/>
      <c r="Q25" s="665"/>
      <c r="R25" s="666">
        <v>1281240</v>
      </c>
      <c r="S25" s="667"/>
      <c r="T25" s="667"/>
      <c r="U25" s="667"/>
      <c r="V25" s="667"/>
      <c r="W25" s="667"/>
      <c r="X25" s="667"/>
      <c r="Y25" s="668"/>
      <c r="Z25" s="669">
        <v>3.1</v>
      </c>
      <c r="AA25" s="669"/>
      <c r="AB25" s="669"/>
      <c r="AC25" s="669"/>
      <c r="AD25" s="670" t="s">
        <v>246</v>
      </c>
      <c r="AE25" s="670"/>
      <c r="AF25" s="670"/>
      <c r="AG25" s="670"/>
      <c r="AH25" s="670"/>
      <c r="AI25" s="670"/>
      <c r="AJ25" s="670"/>
      <c r="AK25" s="670"/>
      <c r="AL25" s="671" t="s">
        <v>240</v>
      </c>
      <c r="AM25" s="672"/>
      <c r="AN25" s="672"/>
      <c r="AO25" s="673"/>
      <c r="AP25" s="685" t="s">
        <v>301</v>
      </c>
      <c r="AQ25" s="686"/>
      <c r="AR25" s="686"/>
      <c r="AS25" s="686"/>
      <c r="AT25" s="686"/>
      <c r="AU25" s="686"/>
      <c r="AV25" s="686"/>
      <c r="AW25" s="686"/>
      <c r="AX25" s="686"/>
      <c r="AY25" s="686"/>
      <c r="AZ25" s="686"/>
      <c r="BA25" s="686"/>
      <c r="BB25" s="686"/>
      <c r="BC25" s="686"/>
      <c r="BD25" s="686"/>
      <c r="BE25" s="686"/>
      <c r="BF25" s="687"/>
      <c r="BG25" s="666" t="s">
        <v>246</v>
      </c>
      <c r="BH25" s="667"/>
      <c r="BI25" s="667"/>
      <c r="BJ25" s="667"/>
      <c r="BK25" s="667"/>
      <c r="BL25" s="667"/>
      <c r="BM25" s="667"/>
      <c r="BN25" s="668"/>
      <c r="BO25" s="669" t="s">
        <v>259</v>
      </c>
      <c r="BP25" s="669"/>
      <c r="BQ25" s="669"/>
      <c r="BR25" s="669"/>
      <c r="BS25" s="670" t="s">
        <v>246</v>
      </c>
      <c r="BT25" s="670"/>
      <c r="BU25" s="670"/>
      <c r="BV25" s="670"/>
      <c r="BW25" s="670"/>
      <c r="BX25" s="670"/>
      <c r="BY25" s="670"/>
      <c r="BZ25" s="670"/>
      <c r="CA25" s="670"/>
      <c r="CB25" s="674"/>
      <c r="CD25" s="681" t="s">
        <v>302</v>
      </c>
      <c r="CE25" s="682"/>
      <c r="CF25" s="682"/>
      <c r="CG25" s="682"/>
      <c r="CH25" s="682"/>
      <c r="CI25" s="682"/>
      <c r="CJ25" s="682"/>
      <c r="CK25" s="682"/>
      <c r="CL25" s="682"/>
      <c r="CM25" s="682"/>
      <c r="CN25" s="682"/>
      <c r="CO25" s="682"/>
      <c r="CP25" s="682"/>
      <c r="CQ25" s="683"/>
      <c r="CR25" s="666">
        <v>5147039</v>
      </c>
      <c r="CS25" s="705"/>
      <c r="CT25" s="705"/>
      <c r="CU25" s="705"/>
      <c r="CV25" s="705"/>
      <c r="CW25" s="705"/>
      <c r="CX25" s="705"/>
      <c r="CY25" s="706"/>
      <c r="CZ25" s="671">
        <v>12.7</v>
      </c>
      <c r="DA25" s="700"/>
      <c r="DB25" s="700"/>
      <c r="DC25" s="707"/>
      <c r="DD25" s="675">
        <v>4636104</v>
      </c>
      <c r="DE25" s="705"/>
      <c r="DF25" s="705"/>
      <c r="DG25" s="705"/>
      <c r="DH25" s="705"/>
      <c r="DI25" s="705"/>
      <c r="DJ25" s="705"/>
      <c r="DK25" s="706"/>
      <c r="DL25" s="675">
        <v>4109331</v>
      </c>
      <c r="DM25" s="705"/>
      <c r="DN25" s="705"/>
      <c r="DO25" s="705"/>
      <c r="DP25" s="705"/>
      <c r="DQ25" s="705"/>
      <c r="DR25" s="705"/>
      <c r="DS25" s="705"/>
      <c r="DT25" s="705"/>
      <c r="DU25" s="705"/>
      <c r="DV25" s="706"/>
      <c r="DW25" s="671">
        <v>19.2</v>
      </c>
      <c r="DX25" s="700"/>
      <c r="DY25" s="700"/>
      <c r="DZ25" s="700"/>
      <c r="EA25" s="700"/>
      <c r="EB25" s="700"/>
      <c r="EC25" s="701"/>
    </row>
    <row r="26" spans="2:133" ht="11.25" customHeight="1" x14ac:dyDescent="0.2">
      <c r="B26" s="663" t="s">
        <v>303</v>
      </c>
      <c r="C26" s="664"/>
      <c r="D26" s="664"/>
      <c r="E26" s="664"/>
      <c r="F26" s="664"/>
      <c r="G26" s="664"/>
      <c r="H26" s="664"/>
      <c r="I26" s="664"/>
      <c r="J26" s="664"/>
      <c r="K26" s="664"/>
      <c r="L26" s="664"/>
      <c r="M26" s="664"/>
      <c r="N26" s="664"/>
      <c r="O26" s="664"/>
      <c r="P26" s="664"/>
      <c r="Q26" s="665"/>
      <c r="R26" s="666" t="s">
        <v>246</v>
      </c>
      <c r="S26" s="667"/>
      <c r="T26" s="667"/>
      <c r="U26" s="667"/>
      <c r="V26" s="667"/>
      <c r="W26" s="667"/>
      <c r="X26" s="667"/>
      <c r="Y26" s="668"/>
      <c r="Z26" s="669" t="s">
        <v>246</v>
      </c>
      <c r="AA26" s="669"/>
      <c r="AB26" s="669"/>
      <c r="AC26" s="669"/>
      <c r="AD26" s="670" t="s">
        <v>246</v>
      </c>
      <c r="AE26" s="670"/>
      <c r="AF26" s="670"/>
      <c r="AG26" s="670"/>
      <c r="AH26" s="670"/>
      <c r="AI26" s="670"/>
      <c r="AJ26" s="670"/>
      <c r="AK26" s="670"/>
      <c r="AL26" s="671" t="s">
        <v>259</v>
      </c>
      <c r="AM26" s="672"/>
      <c r="AN26" s="672"/>
      <c r="AO26" s="673"/>
      <c r="AP26" s="685" t="s">
        <v>304</v>
      </c>
      <c r="AQ26" s="715"/>
      <c r="AR26" s="715"/>
      <c r="AS26" s="715"/>
      <c r="AT26" s="715"/>
      <c r="AU26" s="715"/>
      <c r="AV26" s="715"/>
      <c r="AW26" s="715"/>
      <c r="AX26" s="715"/>
      <c r="AY26" s="715"/>
      <c r="AZ26" s="715"/>
      <c r="BA26" s="715"/>
      <c r="BB26" s="715"/>
      <c r="BC26" s="715"/>
      <c r="BD26" s="715"/>
      <c r="BE26" s="715"/>
      <c r="BF26" s="687"/>
      <c r="BG26" s="666" t="s">
        <v>246</v>
      </c>
      <c r="BH26" s="667"/>
      <c r="BI26" s="667"/>
      <c r="BJ26" s="667"/>
      <c r="BK26" s="667"/>
      <c r="BL26" s="667"/>
      <c r="BM26" s="667"/>
      <c r="BN26" s="668"/>
      <c r="BO26" s="669" t="s">
        <v>246</v>
      </c>
      <c r="BP26" s="669"/>
      <c r="BQ26" s="669"/>
      <c r="BR26" s="669"/>
      <c r="BS26" s="670" t="s">
        <v>246</v>
      </c>
      <c r="BT26" s="670"/>
      <c r="BU26" s="670"/>
      <c r="BV26" s="670"/>
      <c r="BW26" s="670"/>
      <c r="BX26" s="670"/>
      <c r="BY26" s="670"/>
      <c r="BZ26" s="670"/>
      <c r="CA26" s="670"/>
      <c r="CB26" s="674"/>
      <c r="CD26" s="681" t="s">
        <v>305</v>
      </c>
      <c r="CE26" s="682"/>
      <c r="CF26" s="682"/>
      <c r="CG26" s="682"/>
      <c r="CH26" s="682"/>
      <c r="CI26" s="682"/>
      <c r="CJ26" s="682"/>
      <c r="CK26" s="682"/>
      <c r="CL26" s="682"/>
      <c r="CM26" s="682"/>
      <c r="CN26" s="682"/>
      <c r="CO26" s="682"/>
      <c r="CP26" s="682"/>
      <c r="CQ26" s="683"/>
      <c r="CR26" s="666">
        <v>3466118</v>
      </c>
      <c r="CS26" s="667"/>
      <c r="CT26" s="667"/>
      <c r="CU26" s="667"/>
      <c r="CV26" s="667"/>
      <c r="CW26" s="667"/>
      <c r="CX26" s="667"/>
      <c r="CY26" s="668"/>
      <c r="CZ26" s="671">
        <v>8.6</v>
      </c>
      <c r="DA26" s="700"/>
      <c r="DB26" s="700"/>
      <c r="DC26" s="707"/>
      <c r="DD26" s="675">
        <v>3071453</v>
      </c>
      <c r="DE26" s="667"/>
      <c r="DF26" s="667"/>
      <c r="DG26" s="667"/>
      <c r="DH26" s="667"/>
      <c r="DI26" s="667"/>
      <c r="DJ26" s="667"/>
      <c r="DK26" s="668"/>
      <c r="DL26" s="675" t="s">
        <v>259</v>
      </c>
      <c r="DM26" s="667"/>
      <c r="DN26" s="667"/>
      <c r="DO26" s="667"/>
      <c r="DP26" s="667"/>
      <c r="DQ26" s="667"/>
      <c r="DR26" s="667"/>
      <c r="DS26" s="667"/>
      <c r="DT26" s="667"/>
      <c r="DU26" s="667"/>
      <c r="DV26" s="668"/>
      <c r="DW26" s="671" t="s">
        <v>259</v>
      </c>
      <c r="DX26" s="700"/>
      <c r="DY26" s="700"/>
      <c r="DZ26" s="700"/>
      <c r="EA26" s="700"/>
      <c r="EB26" s="700"/>
      <c r="EC26" s="701"/>
    </row>
    <row r="27" spans="2:133" ht="11.25" customHeight="1" x14ac:dyDescent="0.2">
      <c r="B27" s="663" t="s">
        <v>306</v>
      </c>
      <c r="C27" s="664"/>
      <c r="D27" s="664"/>
      <c r="E27" s="664"/>
      <c r="F27" s="664"/>
      <c r="G27" s="664"/>
      <c r="H27" s="664"/>
      <c r="I27" s="664"/>
      <c r="J27" s="664"/>
      <c r="K27" s="664"/>
      <c r="L27" s="664"/>
      <c r="M27" s="664"/>
      <c r="N27" s="664"/>
      <c r="O27" s="664"/>
      <c r="P27" s="664"/>
      <c r="Q27" s="665"/>
      <c r="R27" s="666">
        <v>22278721</v>
      </c>
      <c r="S27" s="667"/>
      <c r="T27" s="667"/>
      <c r="U27" s="667"/>
      <c r="V27" s="667"/>
      <c r="W27" s="667"/>
      <c r="X27" s="667"/>
      <c r="Y27" s="668"/>
      <c r="Z27" s="669">
        <v>53.4</v>
      </c>
      <c r="AA27" s="669"/>
      <c r="AB27" s="669"/>
      <c r="AC27" s="669"/>
      <c r="AD27" s="670">
        <v>20330968</v>
      </c>
      <c r="AE27" s="670"/>
      <c r="AF27" s="670"/>
      <c r="AG27" s="670"/>
      <c r="AH27" s="670"/>
      <c r="AI27" s="670"/>
      <c r="AJ27" s="670"/>
      <c r="AK27" s="670"/>
      <c r="AL27" s="671">
        <v>100.1</v>
      </c>
      <c r="AM27" s="672"/>
      <c r="AN27" s="672"/>
      <c r="AO27" s="673"/>
      <c r="AP27" s="663" t="s">
        <v>307</v>
      </c>
      <c r="AQ27" s="664"/>
      <c r="AR27" s="664"/>
      <c r="AS27" s="664"/>
      <c r="AT27" s="664"/>
      <c r="AU27" s="664"/>
      <c r="AV27" s="664"/>
      <c r="AW27" s="664"/>
      <c r="AX27" s="664"/>
      <c r="AY27" s="664"/>
      <c r="AZ27" s="664"/>
      <c r="BA27" s="664"/>
      <c r="BB27" s="664"/>
      <c r="BC27" s="664"/>
      <c r="BD27" s="664"/>
      <c r="BE27" s="664"/>
      <c r="BF27" s="665"/>
      <c r="BG27" s="666">
        <v>13489094</v>
      </c>
      <c r="BH27" s="667"/>
      <c r="BI27" s="667"/>
      <c r="BJ27" s="667"/>
      <c r="BK27" s="667"/>
      <c r="BL27" s="667"/>
      <c r="BM27" s="667"/>
      <c r="BN27" s="668"/>
      <c r="BO27" s="669">
        <v>100</v>
      </c>
      <c r="BP27" s="669"/>
      <c r="BQ27" s="669"/>
      <c r="BR27" s="669"/>
      <c r="BS27" s="670">
        <v>591961</v>
      </c>
      <c r="BT27" s="670"/>
      <c r="BU27" s="670"/>
      <c r="BV27" s="670"/>
      <c r="BW27" s="670"/>
      <c r="BX27" s="670"/>
      <c r="BY27" s="670"/>
      <c r="BZ27" s="670"/>
      <c r="CA27" s="670"/>
      <c r="CB27" s="674"/>
      <c r="CD27" s="681" t="s">
        <v>308</v>
      </c>
      <c r="CE27" s="682"/>
      <c r="CF27" s="682"/>
      <c r="CG27" s="682"/>
      <c r="CH27" s="682"/>
      <c r="CI27" s="682"/>
      <c r="CJ27" s="682"/>
      <c r="CK27" s="682"/>
      <c r="CL27" s="682"/>
      <c r="CM27" s="682"/>
      <c r="CN27" s="682"/>
      <c r="CO27" s="682"/>
      <c r="CP27" s="682"/>
      <c r="CQ27" s="683"/>
      <c r="CR27" s="666">
        <v>8725174</v>
      </c>
      <c r="CS27" s="705"/>
      <c r="CT27" s="705"/>
      <c r="CU27" s="705"/>
      <c r="CV27" s="705"/>
      <c r="CW27" s="705"/>
      <c r="CX27" s="705"/>
      <c r="CY27" s="706"/>
      <c r="CZ27" s="671">
        <v>21.5</v>
      </c>
      <c r="DA27" s="700"/>
      <c r="DB27" s="700"/>
      <c r="DC27" s="707"/>
      <c r="DD27" s="675">
        <v>2060373</v>
      </c>
      <c r="DE27" s="705"/>
      <c r="DF27" s="705"/>
      <c r="DG27" s="705"/>
      <c r="DH27" s="705"/>
      <c r="DI27" s="705"/>
      <c r="DJ27" s="705"/>
      <c r="DK27" s="706"/>
      <c r="DL27" s="675">
        <v>1979649</v>
      </c>
      <c r="DM27" s="705"/>
      <c r="DN27" s="705"/>
      <c r="DO27" s="705"/>
      <c r="DP27" s="705"/>
      <c r="DQ27" s="705"/>
      <c r="DR27" s="705"/>
      <c r="DS27" s="705"/>
      <c r="DT27" s="705"/>
      <c r="DU27" s="705"/>
      <c r="DV27" s="706"/>
      <c r="DW27" s="671">
        <v>9.3000000000000007</v>
      </c>
      <c r="DX27" s="700"/>
      <c r="DY27" s="700"/>
      <c r="DZ27" s="700"/>
      <c r="EA27" s="700"/>
      <c r="EB27" s="700"/>
      <c r="EC27" s="701"/>
    </row>
    <row r="28" spans="2:133" ht="11.25" customHeight="1" x14ac:dyDescent="0.2">
      <c r="B28" s="663" t="s">
        <v>309</v>
      </c>
      <c r="C28" s="664"/>
      <c r="D28" s="664"/>
      <c r="E28" s="664"/>
      <c r="F28" s="664"/>
      <c r="G28" s="664"/>
      <c r="H28" s="664"/>
      <c r="I28" s="664"/>
      <c r="J28" s="664"/>
      <c r="K28" s="664"/>
      <c r="L28" s="664"/>
      <c r="M28" s="664"/>
      <c r="N28" s="664"/>
      <c r="O28" s="664"/>
      <c r="P28" s="664"/>
      <c r="Q28" s="665"/>
      <c r="R28" s="666">
        <v>6528</v>
      </c>
      <c r="S28" s="667"/>
      <c r="T28" s="667"/>
      <c r="U28" s="667"/>
      <c r="V28" s="667"/>
      <c r="W28" s="667"/>
      <c r="X28" s="667"/>
      <c r="Y28" s="668"/>
      <c r="Z28" s="669">
        <v>0</v>
      </c>
      <c r="AA28" s="669"/>
      <c r="AB28" s="669"/>
      <c r="AC28" s="669"/>
      <c r="AD28" s="670">
        <v>6528</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310</v>
      </c>
      <c r="CE28" s="682"/>
      <c r="CF28" s="682"/>
      <c r="CG28" s="682"/>
      <c r="CH28" s="682"/>
      <c r="CI28" s="682"/>
      <c r="CJ28" s="682"/>
      <c r="CK28" s="682"/>
      <c r="CL28" s="682"/>
      <c r="CM28" s="682"/>
      <c r="CN28" s="682"/>
      <c r="CO28" s="682"/>
      <c r="CP28" s="682"/>
      <c r="CQ28" s="683"/>
      <c r="CR28" s="666">
        <v>4077075</v>
      </c>
      <c r="CS28" s="667"/>
      <c r="CT28" s="667"/>
      <c r="CU28" s="667"/>
      <c r="CV28" s="667"/>
      <c r="CW28" s="667"/>
      <c r="CX28" s="667"/>
      <c r="CY28" s="668"/>
      <c r="CZ28" s="671">
        <v>10.1</v>
      </c>
      <c r="DA28" s="700"/>
      <c r="DB28" s="700"/>
      <c r="DC28" s="707"/>
      <c r="DD28" s="675">
        <v>3967275</v>
      </c>
      <c r="DE28" s="667"/>
      <c r="DF28" s="667"/>
      <c r="DG28" s="667"/>
      <c r="DH28" s="667"/>
      <c r="DI28" s="667"/>
      <c r="DJ28" s="667"/>
      <c r="DK28" s="668"/>
      <c r="DL28" s="675">
        <v>3967275</v>
      </c>
      <c r="DM28" s="667"/>
      <c r="DN28" s="667"/>
      <c r="DO28" s="667"/>
      <c r="DP28" s="667"/>
      <c r="DQ28" s="667"/>
      <c r="DR28" s="667"/>
      <c r="DS28" s="667"/>
      <c r="DT28" s="667"/>
      <c r="DU28" s="667"/>
      <c r="DV28" s="668"/>
      <c r="DW28" s="671">
        <v>18.600000000000001</v>
      </c>
      <c r="DX28" s="700"/>
      <c r="DY28" s="700"/>
      <c r="DZ28" s="700"/>
      <c r="EA28" s="700"/>
      <c r="EB28" s="700"/>
      <c r="EC28" s="701"/>
    </row>
    <row r="29" spans="2:133" ht="11.25" customHeight="1" x14ac:dyDescent="0.2">
      <c r="B29" s="663" t="s">
        <v>311</v>
      </c>
      <c r="C29" s="664"/>
      <c r="D29" s="664"/>
      <c r="E29" s="664"/>
      <c r="F29" s="664"/>
      <c r="G29" s="664"/>
      <c r="H29" s="664"/>
      <c r="I29" s="664"/>
      <c r="J29" s="664"/>
      <c r="K29" s="664"/>
      <c r="L29" s="664"/>
      <c r="M29" s="664"/>
      <c r="N29" s="664"/>
      <c r="O29" s="664"/>
      <c r="P29" s="664"/>
      <c r="Q29" s="665"/>
      <c r="R29" s="666">
        <v>179960</v>
      </c>
      <c r="S29" s="667"/>
      <c r="T29" s="667"/>
      <c r="U29" s="667"/>
      <c r="V29" s="667"/>
      <c r="W29" s="667"/>
      <c r="X29" s="667"/>
      <c r="Y29" s="668"/>
      <c r="Z29" s="669">
        <v>0.4</v>
      </c>
      <c r="AA29" s="669"/>
      <c r="AB29" s="669"/>
      <c r="AC29" s="669"/>
      <c r="AD29" s="670" t="s">
        <v>246</v>
      </c>
      <c r="AE29" s="670"/>
      <c r="AF29" s="670"/>
      <c r="AG29" s="670"/>
      <c r="AH29" s="670"/>
      <c r="AI29" s="670"/>
      <c r="AJ29" s="670"/>
      <c r="AK29" s="670"/>
      <c r="AL29" s="671" t="s">
        <v>246</v>
      </c>
      <c r="AM29" s="672"/>
      <c r="AN29" s="672"/>
      <c r="AO29" s="673"/>
      <c r="AP29" s="716"/>
      <c r="AQ29" s="717"/>
      <c r="AR29" s="717"/>
      <c r="AS29" s="717"/>
      <c r="AT29" s="717"/>
      <c r="AU29" s="717"/>
      <c r="AV29" s="717"/>
      <c r="AW29" s="717"/>
      <c r="AX29" s="717"/>
      <c r="AY29" s="717"/>
      <c r="AZ29" s="717"/>
      <c r="BA29" s="717"/>
      <c r="BB29" s="717"/>
      <c r="BC29" s="717"/>
      <c r="BD29" s="717"/>
      <c r="BE29" s="717"/>
      <c r="BF29" s="718"/>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09" t="s">
        <v>312</v>
      </c>
      <c r="CE29" s="710"/>
      <c r="CF29" s="681" t="s">
        <v>313</v>
      </c>
      <c r="CG29" s="682"/>
      <c r="CH29" s="682"/>
      <c r="CI29" s="682"/>
      <c r="CJ29" s="682"/>
      <c r="CK29" s="682"/>
      <c r="CL29" s="682"/>
      <c r="CM29" s="682"/>
      <c r="CN29" s="682"/>
      <c r="CO29" s="682"/>
      <c r="CP29" s="682"/>
      <c r="CQ29" s="683"/>
      <c r="CR29" s="666">
        <v>4077075</v>
      </c>
      <c r="CS29" s="705"/>
      <c r="CT29" s="705"/>
      <c r="CU29" s="705"/>
      <c r="CV29" s="705"/>
      <c r="CW29" s="705"/>
      <c r="CX29" s="705"/>
      <c r="CY29" s="706"/>
      <c r="CZ29" s="671">
        <v>10.1</v>
      </c>
      <c r="DA29" s="700"/>
      <c r="DB29" s="700"/>
      <c r="DC29" s="707"/>
      <c r="DD29" s="675">
        <v>3967275</v>
      </c>
      <c r="DE29" s="705"/>
      <c r="DF29" s="705"/>
      <c r="DG29" s="705"/>
      <c r="DH29" s="705"/>
      <c r="DI29" s="705"/>
      <c r="DJ29" s="705"/>
      <c r="DK29" s="706"/>
      <c r="DL29" s="675">
        <v>3967275</v>
      </c>
      <c r="DM29" s="705"/>
      <c r="DN29" s="705"/>
      <c r="DO29" s="705"/>
      <c r="DP29" s="705"/>
      <c r="DQ29" s="705"/>
      <c r="DR29" s="705"/>
      <c r="DS29" s="705"/>
      <c r="DT29" s="705"/>
      <c r="DU29" s="705"/>
      <c r="DV29" s="706"/>
      <c r="DW29" s="671">
        <v>18.600000000000001</v>
      </c>
      <c r="DX29" s="700"/>
      <c r="DY29" s="700"/>
      <c r="DZ29" s="700"/>
      <c r="EA29" s="700"/>
      <c r="EB29" s="700"/>
      <c r="EC29" s="701"/>
    </row>
    <row r="30" spans="2:133" ht="11.25" customHeight="1" x14ac:dyDescent="0.2">
      <c r="B30" s="663" t="s">
        <v>314</v>
      </c>
      <c r="C30" s="664"/>
      <c r="D30" s="664"/>
      <c r="E30" s="664"/>
      <c r="F30" s="664"/>
      <c r="G30" s="664"/>
      <c r="H30" s="664"/>
      <c r="I30" s="664"/>
      <c r="J30" s="664"/>
      <c r="K30" s="664"/>
      <c r="L30" s="664"/>
      <c r="M30" s="664"/>
      <c r="N30" s="664"/>
      <c r="O30" s="664"/>
      <c r="P30" s="664"/>
      <c r="Q30" s="665"/>
      <c r="R30" s="666">
        <v>362633</v>
      </c>
      <c r="S30" s="667"/>
      <c r="T30" s="667"/>
      <c r="U30" s="667"/>
      <c r="V30" s="667"/>
      <c r="W30" s="667"/>
      <c r="X30" s="667"/>
      <c r="Y30" s="668"/>
      <c r="Z30" s="669">
        <v>0.9</v>
      </c>
      <c r="AA30" s="669"/>
      <c r="AB30" s="669"/>
      <c r="AC30" s="669"/>
      <c r="AD30" s="670" t="s">
        <v>246</v>
      </c>
      <c r="AE30" s="670"/>
      <c r="AF30" s="670"/>
      <c r="AG30" s="670"/>
      <c r="AH30" s="670"/>
      <c r="AI30" s="670"/>
      <c r="AJ30" s="670"/>
      <c r="AK30" s="670"/>
      <c r="AL30" s="671" t="s">
        <v>246</v>
      </c>
      <c r="AM30" s="672"/>
      <c r="AN30" s="672"/>
      <c r="AO30" s="673"/>
      <c r="AP30" s="645" t="s">
        <v>228</v>
      </c>
      <c r="AQ30" s="646"/>
      <c r="AR30" s="646"/>
      <c r="AS30" s="646"/>
      <c r="AT30" s="646"/>
      <c r="AU30" s="646"/>
      <c r="AV30" s="646"/>
      <c r="AW30" s="646"/>
      <c r="AX30" s="646"/>
      <c r="AY30" s="646"/>
      <c r="AZ30" s="646"/>
      <c r="BA30" s="646"/>
      <c r="BB30" s="646"/>
      <c r="BC30" s="646"/>
      <c r="BD30" s="646"/>
      <c r="BE30" s="646"/>
      <c r="BF30" s="647"/>
      <c r="BG30" s="645" t="s">
        <v>315</v>
      </c>
      <c r="BH30" s="719"/>
      <c r="BI30" s="719"/>
      <c r="BJ30" s="719"/>
      <c r="BK30" s="719"/>
      <c r="BL30" s="719"/>
      <c r="BM30" s="719"/>
      <c r="BN30" s="719"/>
      <c r="BO30" s="719"/>
      <c r="BP30" s="719"/>
      <c r="BQ30" s="720"/>
      <c r="BR30" s="645" t="s">
        <v>316</v>
      </c>
      <c r="BS30" s="719"/>
      <c r="BT30" s="719"/>
      <c r="BU30" s="719"/>
      <c r="BV30" s="719"/>
      <c r="BW30" s="719"/>
      <c r="BX30" s="719"/>
      <c r="BY30" s="719"/>
      <c r="BZ30" s="719"/>
      <c r="CA30" s="719"/>
      <c r="CB30" s="720"/>
      <c r="CD30" s="711"/>
      <c r="CE30" s="712"/>
      <c r="CF30" s="681" t="s">
        <v>317</v>
      </c>
      <c r="CG30" s="682"/>
      <c r="CH30" s="682"/>
      <c r="CI30" s="682"/>
      <c r="CJ30" s="682"/>
      <c r="CK30" s="682"/>
      <c r="CL30" s="682"/>
      <c r="CM30" s="682"/>
      <c r="CN30" s="682"/>
      <c r="CO30" s="682"/>
      <c r="CP30" s="682"/>
      <c r="CQ30" s="683"/>
      <c r="CR30" s="666">
        <v>3923142</v>
      </c>
      <c r="CS30" s="667"/>
      <c r="CT30" s="667"/>
      <c r="CU30" s="667"/>
      <c r="CV30" s="667"/>
      <c r="CW30" s="667"/>
      <c r="CX30" s="667"/>
      <c r="CY30" s="668"/>
      <c r="CZ30" s="671">
        <v>9.6999999999999993</v>
      </c>
      <c r="DA30" s="700"/>
      <c r="DB30" s="700"/>
      <c r="DC30" s="707"/>
      <c r="DD30" s="675">
        <v>3814496</v>
      </c>
      <c r="DE30" s="667"/>
      <c r="DF30" s="667"/>
      <c r="DG30" s="667"/>
      <c r="DH30" s="667"/>
      <c r="DI30" s="667"/>
      <c r="DJ30" s="667"/>
      <c r="DK30" s="668"/>
      <c r="DL30" s="675">
        <v>3814496</v>
      </c>
      <c r="DM30" s="667"/>
      <c r="DN30" s="667"/>
      <c r="DO30" s="667"/>
      <c r="DP30" s="667"/>
      <c r="DQ30" s="667"/>
      <c r="DR30" s="667"/>
      <c r="DS30" s="667"/>
      <c r="DT30" s="667"/>
      <c r="DU30" s="667"/>
      <c r="DV30" s="668"/>
      <c r="DW30" s="671">
        <v>17.899999999999999</v>
      </c>
      <c r="DX30" s="700"/>
      <c r="DY30" s="700"/>
      <c r="DZ30" s="700"/>
      <c r="EA30" s="700"/>
      <c r="EB30" s="700"/>
      <c r="EC30" s="701"/>
    </row>
    <row r="31" spans="2:133" ht="11.25" customHeight="1" x14ac:dyDescent="0.2">
      <c r="B31" s="663" t="s">
        <v>318</v>
      </c>
      <c r="C31" s="664"/>
      <c r="D31" s="664"/>
      <c r="E31" s="664"/>
      <c r="F31" s="664"/>
      <c r="G31" s="664"/>
      <c r="H31" s="664"/>
      <c r="I31" s="664"/>
      <c r="J31" s="664"/>
      <c r="K31" s="664"/>
      <c r="L31" s="664"/>
      <c r="M31" s="664"/>
      <c r="N31" s="664"/>
      <c r="O31" s="664"/>
      <c r="P31" s="664"/>
      <c r="Q31" s="665"/>
      <c r="R31" s="666">
        <v>44439</v>
      </c>
      <c r="S31" s="667"/>
      <c r="T31" s="667"/>
      <c r="U31" s="667"/>
      <c r="V31" s="667"/>
      <c r="W31" s="667"/>
      <c r="X31" s="667"/>
      <c r="Y31" s="668"/>
      <c r="Z31" s="669">
        <v>0.1</v>
      </c>
      <c r="AA31" s="669"/>
      <c r="AB31" s="669"/>
      <c r="AC31" s="669"/>
      <c r="AD31" s="670" t="s">
        <v>246</v>
      </c>
      <c r="AE31" s="670"/>
      <c r="AF31" s="670"/>
      <c r="AG31" s="670"/>
      <c r="AH31" s="670"/>
      <c r="AI31" s="670"/>
      <c r="AJ31" s="670"/>
      <c r="AK31" s="670"/>
      <c r="AL31" s="671" t="s">
        <v>259</v>
      </c>
      <c r="AM31" s="672"/>
      <c r="AN31" s="672"/>
      <c r="AO31" s="673"/>
      <c r="AP31" s="723" t="s">
        <v>319</v>
      </c>
      <c r="AQ31" s="724"/>
      <c r="AR31" s="724"/>
      <c r="AS31" s="724"/>
      <c r="AT31" s="729" t="s">
        <v>320</v>
      </c>
      <c r="AU31" s="217"/>
      <c r="AV31" s="217"/>
      <c r="AW31" s="217"/>
      <c r="AX31" s="652" t="s">
        <v>192</v>
      </c>
      <c r="AY31" s="653"/>
      <c r="AZ31" s="653"/>
      <c r="BA31" s="653"/>
      <c r="BB31" s="653"/>
      <c r="BC31" s="653"/>
      <c r="BD31" s="653"/>
      <c r="BE31" s="653"/>
      <c r="BF31" s="654"/>
      <c r="BG31" s="734">
        <v>99.1</v>
      </c>
      <c r="BH31" s="721"/>
      <c r="BI31" s="721"/>
      <c r="BJ31" s="721"/>
      <c r="BK31" s="721"/>
      <c r="BL31" s="721"/>
      <c r="BM31" s="661">
        <v>95.8</v>
      </c>
      <c r="BN31" s="721"/>
      <c r="BO31" s="721"/>
      <c r="BP31" s="721"/>
      <c r="BQ31" s="722"/>
      <c r="BR31" s="734">
        <v>98.8</v>
      </c>
      <c r="BS31" s="721"/>
      <c r="BT31" s="721"/>
      <c r="BU31" s="721"/>
      <c r="BV31" s="721"/>
      <c r="BW31" s="721"/>
      <c r="BX31" s="661">
        <v>94.9</v>
      </c>
      <c r="BY31" s="721"/>
      <c r="BZ31" s="721"/>
      <c r="CA31" s="721"/>
      <c r="CB31" s="722"/>
      <c r="CD31" s="711"/>
      <c r="CE31" s="712"/>
      <c r="CF31" s="681" t="s">
        <v>321</v>
      </c>
      <c r="CG31" s="682"/>
      <c r="CH31" s="682"/>
      <c r="CI31" s="682"/>
      <c r="CJ31" s="682"/>
      <c r="CK31" s="682"/>
      <c r="CL31" s="682"/>
      <c r="CM31" s="682"/>
      <c r="CN31" s="682"/>
      <c r="CO31" s="682"/>
      <c r="CP31" s="682"/>
      <c r="CQ31" s="683"/>
      <c r="CR31" s="666">
        <v>153933</v>
      </c>
      <c r="CS31" s="705"/>
      <c r="CT31" s="705"/>
      <c r="CU31" s="705"/>
      <c r="CV31" s="705"/>
      <c r="CW31" s="705"/>
      <c r="CX31" s="705"/>
      <c r="CY31" s="706"/>
      <c r="CZ31" s="671">
        <v>0.4</v>
      </c>
      <c r="DA31" s="700"/>
      <c r="DB31" s="700"/>
      <c r="DC31" s="707"/>
      <c r="DD31" s="675">
        <v>152779</v>
      </c>
      <c r="DE31" s="705"/>
      <c r="DF31" s="705"/>
      <c r="DG31" s="705"/>
      <c r="DH31" s="705"/>
      <c r="DI31" s="705"/>
      <c r="DJ31" s="705"/>
      <c r="DK31" s="706"/>
      <c r="DL31" s="675">
        <v>152779</v>
      </c>
      <c r="DM31" s="705"/>
      <c r="DN31" s="705"/>
      <c r="DO31" s="705"/>
      <c r="DP31" s="705"/>
      <c r="DQ31" s="705"/>
      <c r="DR31" s="705"/>
      <c r="DS31" s="705"/>
      <c r="DT31" s="705"/>
      <c r="DU31" s="705"/>
      <c r="DV31" s="706"/>
      <c r="DW31" s="671">
        <v>0.7</v>
      </c>
      <c r="DX31" s="700"/>
      <c r="DY31" s="700"/>
      <c r="DZ31" s="700"/>
      <c r="EA31" s="700"/>
      <c r="EB31" s="700"/>
      <c r="EC31" s="701"/>
    </row>
    <row r="32" spans="2:133" ht="11.25" customHeight="1" x14ac:dyDescent="0.2">
      <c r="B32" s="663" t="s">
        <v>322</v>
      </c>
      <c r="C32" s="664"/>
      <c r="D32" s="664"/>
      <c r="E32" s="664"/>
      <c r="F32" s="664"/>
      <c r="G32" s="664"/>
      <c r="H32" s="664"/>
      <c r="I32" s="664"/>
      <c r="J32" s="664"/>
      <c r="K32" s="664"/>
      <c r="L32" s="664"/>
      <c r="M32" s="664"/>
      <c r="N32" s="664"/>
      <c r="O32" s="664"/>
      <c r="P32" s="664"/>
      <c r="Q32" s="665"/>
      <c r="R32" s="666">
        <v>8105676</v>
      </c>
      <c r="S32" s="667"/>
      <c r="T32" s="667"/>
      <c r="U32" s="667"/>
      <c r="V32" s="667"/>
      <c r="W32" s="667"/>
      <c r="X32" s="667"/>
      <c r="Y32" s="668"/>
      <c r="Z32" s="669">
        <v>19.399999999999999</v>
      </c>
      <c r="AA32" s="669"/>
      <c r="AB32" s="669"/>
      <c r="AC32" s="669"/>
      <c r="AD32" s="670" t="s">
        <v>246</v>
      </c>
      <c r="AE32" s="670"/>
      <c r="AF32" s="670"/>
      <c r="AG32" s="670"/>
      <c r="AH32" s="670"/>
      <c r="AI32" s="670"/>
      <c r="AJ32" s="670"/>
      <c r="AK32" s="670"/>
      <c r="AL32" s="671" t="s">
        <v>246</v>
      </c>
      <c r="AM32" s="672"/>
      <c r="AN32" s="672"/>
      <c r="AO32" s="673"/>
      <c r="AP32" s="725"/>
      <c r="AQ32" s="726"/>
      <c r="AR32" s="726"/>
      <c r="AS32" s="726"/>
      <c r="AT32" s="730"/>
      <c r="AU32" s="216" t="s">
        <v>323</v>
      </c>
      <c r="AV32" s="216"/>
      <c r="AW32" s="216"/>
      <c r="AX32" s="663" t="s">
        <v>324</v>
      </c>
      <c r="AY32" s="664"/>
      <c r="AZ32" s="664"/>
      <c r="BA32" s="664"/>
      <c r="BB32" s="664"/>
      <c r="BC32" s="664"/>
      <c r="BD32" s="664"/>
      <c r="BE32" s="664"/>
      <c r="BF32" s="665"/>
      <c r="BG32" s="735">
        <v>99.2</v>
      </c>
      <c r="BH32" s="705"/>
      <c r="BI32" s="705"/>
      <c r="BJ32" s="705"/>
      <c r="BK32" s="705"/>
      <c r="BL32" s="705"/>
      <c r="BM32" s="672">
        <v>97.1</v>
      </c>
      <c r="BN32" s="732"/>
      <c r="BO32" s="732"/>
      <c r="BP32" s="732"/>
      <c r="BQ32" s="733"/>
      <c r="BR32" s="735">
        <v>99.2</v>
      </c>
      <c r="BS32" s="705"/>
      <c r="BT32" s="705"/>
      <c r="BU32" s="705"/>
      <c r="BV32" s="705"/>
      <c r="BW32" s="705"/>
      <c r="BX32" s="672">
        <v>97</v>
      </c>
      <c r="BY32" s="732"/>
      <c r="BZ32" s="732"/>
      <c r="CA32" s="732"/>
      <c r="CB32" s="733"/>
      <c r="CD32" s="713"/>
      <c r="CE32" s="714"/>
      <c r="CF32" s="681" t="s">
        <v>325</v>
      </c>
      <c r="CG32" s="682"/>
      <c r="CH32" s="682"/>
      <c r="CI32" s="682"/>
      <c r="CJ32" s="682"/>
      <c r="CK32" s="682"/>
      <c r="CL32" s="682"/>
      <c r="CM32" s="682"/>
      <c r="CN32" s="682"/>
      <c r="CO32" s="682"/>
      <c r="CP32" s="682"/>
      <c r="CQ32" s="683"/>
      <c r="CR32" s="666" t="s">
        <v>246</v>
      </c>
      <c r="CS32" s="667"/>
      <c r="CT32" s="667"/>
      <c r="CU32" s="667"/>
      <c r="CV32" s="667"/>
      <c r="CW32" s="667"/>
      <c r="CX32" s="667"/>
      <c r="CY32" s="668"/>
      <c r="CZ32" s="671" t="s">
        <v>246</v>
      </c>
      <c r="DA32" s="700"/>
      <c r="DB32" s="700"/>
      <c r="DC32" s="707"/>
      <c r="DD32" s="675" t="s">
        <v>246</v>
      </c>
      <c r="DE32" s="667"/>
      <c r="DF32" s="667"/>
      <c r="DG32" s="667"/>
      <c r="DH32" s="667"/>
      <c r="DI32" s="667"/>
      <c r="DJ32" s="667"/>
      <c r="DK32" s="668"/>
      <c r="DL32" s="675" t="s">
        <v>246</v>
      </c>
      <c r="DM32" s="667"/>
      <c r="DN32" s="667"/>
      <c r="DO32" s="667"/>
      <c r="DP32" s="667"/>
      <c r="DQ32" s="667"/>
      <c r="DR32" s="667"/>
      <c r="DS32" s="667"/>
      <c r="DT32" s="667"/>
      <c r="DU32" s="667"/>
      <c r="DV32" s="668"/>
      <c r="DW32" s="671" t="s">
        <v>246</v>
      </c>
      <c r="DX32" s="700"/>
      <c r="DY32" s="700"/>
      <c r="DZ32" s="700"/>
      <c r="EA32" s="700"/>
      <c r="EB32" s="700"/>
      <c r="EC32" s="701"/>
    </row>
    <row r="33" spans="2:133" ht="11.25" customHeight="1" x14ac:dyDescent="0.2">
      <c r="B33" s="702" t="s">
        <v>326</v>
      </c>
      <c r="C33" s="703"/>
      <c r="D33" s="703"/>
      <c r="E33" s="703"/>
      <c r="F33" s="703"/>
      <c r="G33" s="703"/>
      <c r="H33" s="703"/>
      <c r="I33" s="703"/>
      <c r="J33" s="703"/>
      <c r="K33" s="703"/>
      <c r="L33" s="703"/>
      <c r="M33" s="703"/>
      <c r="N33" s="703"/>
      <c r="O33" s="703"/>
      <c r="P33" s="703"/>
      <c r="Q33" s="704"/>
      <c r="R33" s="666" t="s">
        <v>246</v>
      </c>
      <c r="S33" s="667"/>
      <c r="T33" s="667"/>
      <c r="U33" s="667"/>
      <c r="V33" s="667"/>
      <c r="W33" s="667"/>
      <c r="X33" s="667"/>
      <c r="Y33" s="668"/>
      <c r="Z33" s="669" t="s">
        <v>246</v>
      </c>
      <c r="AA33" s="669"/>
      <c r="AB33" s="669"/>
      <c r="AC33" s="669"/>
      <c r="AD33" s="670" t="s">
        <v>246</v>
      </c>
      <c r="AE33" s="670"/>
      <c r="AF33" s="670"/>
      <c r="AG33" s="670"/>
      <c r="AH33" s="670"/>
      <c r="AI33" s="670"/>
      <c r="AJ33" s="670"/>
      <c r="AK33" s="670"/>
      <c r="AL33" s="671" t="s">
        <v>246</v>
      </c>
      <c r="AM33" s="672"/>
      <c r="AN33" s="672"/>
      <c r="AO33" s="673"/>
      <c r="AP33" s="727"/>
      <c r="AQ33" s="728"/>
      <c r="AR33" s="728"/>
      <c r="AS33" s="728"/>
      <c r="AT33" s="731"/>
      <c r="AU33" s="218"/>
      <c r="AV33" s="218"/>
      <c r="AW33" s="218"/>
      <c r="AX33" s="716" t="s">
        <v>327</v>
      </c>
      <c r="AY33" s="717"/>
      <c r="AZ33" s="717"/>
      <c r="BA33" s="717"/>
      <c r="BB33" s="717"/>
      <c r="BC33" s="717"/>
      <c r="BD33" s="717"/>
      <c r="BE33" s="717"/>
      <c r="BF33" s="718"/>
      <c r="BG33" s="736">
        <v>99</v>
      </c>
      <c r="BH33" s="737"/>
      <c r="BI33" s="737"/>
      <c r="BJ33" s="737"/>
      <c r="BK33" s="737"/>
      <c r="BL33" s="737"/>
      <c r="BM33" s="738">
        <v>94.2</v>
      </c>
      <c r="BN33" s="737"/>
      <c r="BO33" s="737"/>
      <c r="BP33" s="737"/>
      <c r="BQ33" s="739"/>
      <c r="BR33" s="736">
        <v>98.4</v>
      </c>
      <c r="BS33" s="737"/>
      <c r="BT33" s="737"/>
      <c r="BU33" s="737"/>
      <c r="BV33" s="737"/>
      <c r="BW33" s="737"/>
      <c r="BX33" s="738">
        <v>92.6</v>
      </c>
      <c r="BY33" s="737"/>
      <c r="BZ33" s="737"/>
      <c r="CA33" s="737"/>
      <c r="CB33" s="739"/>
      <c r="CD33" s="681" t="s">
        <v>328</v>
      </c>
      <c r="CE33" s="682"/>
      <c r="CF33" s="682"/>
      <c r="CG33" s="682"/>
      <c r="CH33" s="682"/>
      <c r="CI33" s="682"/>
      <c r="CJ33" s="682"/>
      <c r="CK33" s="682"/>
      <c r="CL33" s="682"/>
      <c r="CM33" s="682"/>
      <c r="CN33" s="682"/>
      <c r="CO33" s="682"/>
      <c r="CP33" s="682"/>
      <c r="CQ33" s="683"/>
      <c r="CR33" s="666">
        <v>17495870</v>
      </c>
      <c r="CS33" s="705"/>
      <c r="CT33" s="705"/>
      <c r="CU33" s="705"/>
      <c r="CV33" s="705"/>
      <c r="CW33" s="705"/>
      <c r="CX33" s="705"/>
      <c r="CY33" s="706"/>
      <c r="CZ33" s="671">
        <v>43.2</v>
      </c>
      <c r="DA33" s="700"/>
      <c r="DB33" s="700"/>
      <c r="DC33" s="707"/>
      <c r="DD33" s="675">
        <v>14365813</v>
      </c>
      <c r="DE33" s="705"/>
      <c r="DF33" s="705"/>
      <c r="DG33" s="705"/>
      <c r="DH33" s="705"/>
      <c r="DI33" s="705"/>
      <c r="DJ33" s="705"/>
      <c r="DK33" s="706"/>
      <c r="DL33" s="675">
        <v>9177606</v>
      </c>
      <c r="DM33" s="705"/>
      <c r="DN33" s="705"/>
      <c r="DO33" s="705"/>
      <c r="DP33" s="705"/>
      <c r="DQ33" s="705"/>
      <c r="DR33" s="705"/>
      <c r="DS33" s="705"/>
      <c r="DT33" s="705"/>
      <c r="DU33" s="705"/>
      <c r="DV33" s="706"/>
      <c r="DW33" s="671">
        <v>43</v>
      </c>
      <c r="DX33" s="700"/>
      <c r="DY33" s="700"/>
      <c r="DZ33" s="700"/>
      <c r="EA33" s="700"/>
      <c r="EB33" s="700"/>
      <c r="EC33" s="701"/>
    </row>
    <row r="34" spans="2:133" ht="11.25" customHeight="1" x14ac:dyDescent="0.2">
      <c r="B34" s="663" t="s">
        <v>329</v>
      </c>
      <c r="C34" s="664"/>
      <c r="D34" s="664"/>
      <c r="E34" s="664"/>
      <c r="F34" s="664"/>
      <c r="G34" s="664"/>
      <c r="H34" s="664"/>
      <c r="I34" s="664"/>
      <c r="J34" s="664"/>
      <c r="K34" s="664"/>
      <c r="L34" s="664"/>
      <c r="M34" s="664"/>
      <c r="N34" s="664"/>
      <c r="O34" s="664"/>
      <c r="P34" s="664"/>
      <c r="Q34" s="665"/>
      <c r="R34" s="666">
        <v>2990845</v>
      </c>
      <c r="S34" s="667"/>
      <c r="T34" s="667"/>
      <c r="U34" s="667"/>
      <c r="V34" s="667"/>
      <c r="W34" s="667"/>
      <c r="X34" s="667"/>
      <c r="Y34" s="668"/>
      <c r="Z34" s="669">
        <v>7.2</v>
      </c>
      <c r="AA34" s="669"/>
      <c r="AB34" s="669"/>
      <c r="AC34" s="669"/>
      <c r="AD34" s="670" t="s">
        <v>246</v>
      </c>
      <c r="AE34" s="670"/>
      <c r="AF34" s="670"/>
      <c r="AG34" s="670"/>
      <c r="AH34" s="670"/>
      <c r="AI34" s="670"/>
      <c r="AJ34" s="670"/>
      <c r="AK34" s="670"/>
      <c r="AL34" s="671" t="s">
        <v>246</v>
      </c>
      <c r="AM34" s="672"/>
      <c r="AN34" s="672"/>
      <c r="AO34" s="67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1" t="s">
        <v>330</v>
      </c>
      <c r="CE34" s="682"/>
      <c r="CF34" s="682"/>
      <c r="CG34" s="682"/>
      <c r="CH34" s="682"/>
      <c r="CI34" s="682"/>
      <c r="CJ34" s="682"/>
      <c r="CK34" s="682"/>
      <c r="CL34" s="682"/>
      <c r="CM34" s="682"/>
      <c r="CN34" s="682"/>
      <c r="CO34" s="682"/>
      <c r="CP34" s="682"/>
      <c r="CQ34" s="683"/>
      <c r="CR34" s="666">
        <v>5034375</v>
      </c>
      <c r="CS34" s="667"/>
      <c r="CT34" s="667"/>
      <c r="CU34" s="667"/>
      <c r="CV34" s="667"/>
      <c r="CW34" s="667"/>
      <c r="CX34" s="667"/>
      <c r="CY34" s="668"/>
      <c r="CZ34" s="671">
        <v>12.4</v>
      </c>
      <c r="DA34" s="700"/>
      <c r="DB34" s="700"/>
      <c r="DC34" s="707"/>
      <c r="DD34" s="675">
        <v>3703793</v>
      </c>
      <c r="DE34" s="667"/>
      <c r="DF34" s="667"/>
      <c r="DG34" s="667"/>
      <c r="DH34" s="667"/>
      <c r="DI34" s="667"/>
      <c r="DJ34" s="667"/>
      <c r="DK34" s="668"/>
      <c r="DL34" s="675">
        <v>2890822</v>
      </c>
      <c r="DM34" s="667"/>
      <c r="DN34" s="667"/>
      <c r="DO34" s="667"/>
      <c r="DP34" s="667"/>
      <c r="DQ34" s="667"/>
      <c r="DR34" s="667"/>
      <c r="DS34" s="667"/>
      <c r="DT34" s="667"/>
      <c r="DU34" s="667"/>
      <c r="DV34" s="668"/>
      <c r="DW34" s="671">
        <v>13.5</v>
      </c>
      <c r="DX34" s="700"/>
      <c r="DY34" s="700"/>
      <c r="DZ34" s="700"/>
      <c r="EA34" s="700"/>
      <c r="EB34" s="700"/>
      <c r="EC34" s="701"/>
    </row>
    <row r="35" spans="2:133" ht="11.25" customHeight="1" x14ac:dyDescent="0.2">
      <c r="B35" s="663" t="s">
        <v>331</v>
      </c>
      <c r="C35" s="664"/>
      <c r="D35" s="664"/>
      <c r="E35" s="664"/>
      <c r="F35" s="664"/>
      <c r="G35" s="664"/>
      <c r="H35" s="664"/>
      <c r="I35" s="664"/>
      <c r="J35" s="664"/>
      <c r="K35" s="664"/>
      <c r="L35" s="664"/>
      <c r="M35" s="664"/>
      <c r="N35" s="664"/>
      <c r="O35" s="664"/>
      <c r="P35" s="664"/>
      <c r="Q35" s="665"/>
      <c r="R35" s="666">
        <v>188771</v>
      </c>
      <c r="S35" s="667"/>
      <c r="T35" s="667"/>
      <c r="U35" s="667"/>
      <c r="V35" s="667"/>
      <c r="W35" s="667"/>
      <c r="X35" s="667"/>
      <c r="Y35" s="668"/>
      <c r="Z35" s="669">
        <v>0.5</v>
      </c>
      <c r="AA35" s="669"/>
      <c r="AB35" s="669"/>
      <c r="AC35" s="669"/>
      <c r="AD35" s="670" t="s">
        <v>246</v>
      </c>
      <c r="AE35" s="670"/>
      <c r="AF35" s="670"/>
      <c r="AG35" s="670"/>
      <c r="AH35" s="670"/>
      <c r="AI35" s="670"/>
      <c r="AJ35" s="670"/>
      <c r="AK35" s="670"/>
      <c r="AL35" s="671" t="s">
        <v>246</v>
      </c>
      <c r="AM35" s="672"/>
      <c r="AN35" s="672"/>
      <c r="AO35" s="673"/>
      <c r="AP35" s="221"/>
      <c r="AQ35" s="645" t="s">
        <v>332</v>
      </c>
      <c r="AR35" s="646"/>
      <c r="AS35" s="646"/>
      <c r="AT35" s="646"/>
      <c r="AU35" s="646"/>
      <c r="AV35" s="646"/>
      <c r="AW35" s="646"/>
      <c r="AX35" s="646"/>
      <c r="AY35" s="646"/>
      <c r="AZ35" s="646"/>
      <c r="BA35" s="646"/>
      <c r="BB35" s="646"/>
      <c r="BC35" s="646"/>
      <c r="BD35" s="646"/>
      <c r="BE35" s="646"/>
      <c r="BF35" s="647"/>
      <c r="BG35" s="645" t="s">
        <v>333</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334</v>
      </c>
      <c r="CE35" s="682"/>
      <c r="CF35" s="682"/>
      <c r="CG35" s="682"/>
      <c r="CH35" s="682"/>
      <c r="CI35" s="682"/>
      <c r="CJ35" s="682"/>
      <c r="CK35" s="682"/>
      <c r="CL35" s="682"/>
      <c r="CM35" s="682"/>
      <c r="CN35" s="682"/>
      <c r="CO35" s="682"/>
      <c r="CP35" s="682"/>
      <c r="CQ35" s="683"/>
      <c r="CR35" s="666">
        <v>465931</v>
      </c>
      <c r="CS35" s="705"/>
      <c r="CT35" s="705"/>
      <c r="CU35" s="705"/>
      <c r="CV35" s="705"/>
      <c r="CW35" s="705"/>
      <c r="CX35" s="705"/>
      <c r="CY35" s="706"/>
      <c r="CZ35" s="671">
        <v>1.1000000000000001</v>
      </c>
      <c r="DA35" s="700"/>
      <c r="DB35" s="700"/>
      <c r="DC35" s="707"/>
      <c r="DD35" s="675">
        <v>338688</v>
      </c>
      <c r="DE35" s="705"/>
      <c r="DF35" s="705"/>
      <c r="DG35" s="705"/>
      <c r="DH35" s="705"/>
      <c r="DI35" s="705"/>
      <c r="DJ35" s="705"/>
      <c r="DK35" s="706"/>
      <c r="DL35" s="675">
        <v>331683</v>
      </c>
      <c r="DM35" s="705"/>
      <c r="DN35" s="705"/>
      <c r="DO35" s="705"/>
      <c r="DP35" s="705"/>
      <c r="DQ35" s="705"/>
      <c r="DR35" s="705"/>
      <c r="DS35" s="705"/>
      <c r="DT35" s="705"/>
      <c r="DU35" s="705"/>
      <c r="DV35" s="706"/>
      <c r="DW35" s="671">
        <v>1.6</v>
      </c>
      <c r="DX35" s="700"/>
      <c r="DY35" s="700"/>
      <c r="DZ35" s="700"/>
      <c r="EA35" s="700"/>
      <c r="EB35" s="700"/>
      <c r="EC35" s="701"/>
    </row>
    <row r="36" spans="2:133" ht="11.25" customHeight="1" x14ac:dyDescent="0.2">
      <c r="B36" s="663" t="s">
        <v>335</v>
      </c>
      <c r="C36" s="664"/>
      <c r="D36" s="664"/>
      <c r="E36" s="664"/>
      <c r="F36" s="664"/>
      <c r="G36" s="664"/>
      <c r="H36" s="664"/>
      <c r="I36" s="664"/>
      <c r="J36" s="664"/>
      <c r="K36" s="664"/>
      <c r="L36" s="664"/>
      <c r="M36" s="664"/>
      <c r="N36" s="664"/>
      <c r="O36" s="664"/>
      <c r="P36" s="664"/>
      <c r="Q36" s="665"/>
      <c r="R36" s="666">
        <v>695976</v>
      </c>
      <c r="S36" s="667"/>
      <c r="T36" s="667"/>
      <c r="U36" s="667"/>
      <c r="V36" s="667"/>
      <c r="W36" s="667"/>
      <c r="X36" s="667"/>
      <c r="Y36" s="668"/>
      <c r="Z36" s="669">
        <v>1.7</v>
      </c>
      <c r="AA36" s="669"/>
      <c r="AB36" s="669"/>
      <c r="AC36" s="669"/>
      <c r="AD36" s="670" t="s">
        <v>246</v>
      </c>
      <c r="AE36" s="670"/>
      <c r="AF36" s="670"/>
      <c r="AG36" s="670"/>
      <c r="AH36" s="670"/>
      <c r="AI36" s="670"/>
      <c r="AJ36" s="670"/>
      <c r="AK36" s="670"/>
      <c r="AL36" s="671" t="s">
        <v>246</v>
      </c>
      <c r="AM36" s="672"/>
      <c r="AN36" s="672"/>
      <c r="AO36" s="673"/>
      <c r="AP36" s="221"/>
      <c r="AQ36" s="740" t="s">
        <v>336</v>
      </c>
      <c r="AR36" s="741"/>
      <c r="AS36" s="741"/>
      <c r="AT36" s="741"/>
      <c r="AU36" s="741"/>
      <c r="AV36" s="741"/>
      <c r="AW36" s="741"/>
      <c r="AX36" s="741"/>
      <c r="AY36" s="742"/>
      <c r="AZ36" s="655">
        <v>3999695</v>
      </c>
      <c r="BA36" s="656"/>
      <c r="BB36" s="656"/>
      <c r="BC36" s="656"/>
      <c r="BD36" s="656"/>
      <c r="BE36" s="656"/>
      <c r="BF36" s="743"/>
      <c r="BG36" s="677" t="s">
        <v>337</v>
      </c>
      <c r="BH36" s="678"/>
      <c r="BI36" s="678"/>
      <c r="BJ36" s="678"/>
      <c r="BK36" s="678"/>
      <c r="BL36" s="678"/>
      <c r="BM36" s="678"/>
      <c r="BN36" s="678"/>
      <c r="BO36" s="678"/>
      <c r="BP36" s="678"/>
      <c r="BQ36" s="678"/>
      <c r="BR36" s="678"/>
      <c r="BS36" s="678"/>
      <c r="BT36" s="678"/>
      <c r="BU36" s="679"/>
      <c r="BV36" s="655">
        <v>85029</v>
      </c>
      <c r="BW36" s="656"/>
      <c r="BX36" s="656"/>
      <c r="BY36" s="656"/>
      <c r="BZ36" s="656"/>
      <c r="CA36" s="656"/>
      <c r="CB36" s="743"/>
      <c r="CD36" s="681" t="s">
        <v>338</v>
      </c>
      <c r="CE36" s="682"/>
      <c r="CF36" s="682"/>
      <c r="CG36" s="682"/>
      <c r="CH36" s="682"/>
      <c r="CI36" s="682"/>
      <c r="CJ36" s="682"/>
      <c r="CK36" s="682"/>
      <c r="CL36" s="682"/>
      <c r="CM36" s="682"/>
      <c r="CN36" s="682"/>
      <c r="CO36" s="682"/>
      <c r="CP36" s="682"/>
      <c r="CQ36" s="683"/>
      <c r="CR36" s="666">
        <v>7360842</v>
      </c>
      <c r="CS36" s="667"/>
      <c r="CT36" s="667"/>
      <c r="CU36" s="667"/>
      <c r="CV36" s="667"/>
      <c r="CW36" s="667"/>
      <c r="CX36" s="667"/>
      <c r="CY36" s="668"/>
      <c r="CZ36" s="671">
        <v>18.2</v>
      </c>
      <c r="DA36" s="700"/>
      <c r="DB36" s="700"/>
      <c r="DC36" s="707"/>
      <c r="DD36" s="675">
        <v>6241860</v>
      </c>
      <c r="DE36" s="667"/>
      <c r="DF36" s="667"/>
      <c r="DG36" s="667"/>
      <c r="DH36" s="667"/>
      <c r="DI36" s="667"/>
      <c r="DJ36" s="667"/>
      <c r="DK36" s="668"/>
      <c r="DL36" s="675">
        <v>4068528</v>
      </c>
      <c r="DM36" s="667"/>
      <c r="DN36" s="667"/>
      <c r="DO36" s="667"/>
      <c r="DP36" s="667"/>
      <c r="DQ36" s="667"/>
      <c r="DR36" s="667"/>
      <c r="DS36" s="667"/>
      <c r="DT36" s="667"/>
      <c r="DU36" s="667"/>
      <c r="DV36" s="668"/>
      <c r="DW36" s="671">
        <v>19</v>
      </c>
      <c r="DX36" s="700"/>
      <c r="DY36" s="700"/>
      <c r="DZ36" s="700"/>
      <c r="EA36" s="700"/>
      <c r="EB36" s="700"/>
      <c r="EC36" s="701"/>
    </row>
    <row r="37" spans="2:133" ht="11.25" customHeight="1" x14ac:dyDescent="0.2">
      <c r="B37" s="663" t="s">
        <v>339</v>
      </c>
      <c r="C37" s="664"/>
      <c r="D37" s="664"/>
      <c r="E37" s="664"/>
      <c r="F37" s="664"/>
      <c r="G37" s="664"/>
      <c r="H37" s="664"/>
      <c r="I37" s="664"/>
      <c r="J37" s="664"/>
      <c r="K37" s="664"/>
      <c r="L37" s="664"/>
      <c r="M37" s="664"/>
      <c r="N37" s="664"/>
      <c r="O37" s="664"/>
      <c r="P37" s="664"/>
      <c r="Q37" s="665"/>
      <c r="R37" s="666">
        <v>2078968</v>
      </c>
      <c r="S37" s="667"/>
      <c r="T37" s="667"/>
      <c r="U37" s="667"/>
      <c r="V37" s="667"/>
      <c r="W37" s="667"/>
      <c r="X37" s="667"/>
      <c r="Y37" s="668"/>
      <c r="Z37" s="669">
        <v>5</v>
      </c>
      <c r="AA37" s="669"/>
      <c r="AB37" s="669"/>
      <c r="AC37" s="669"/>
      <c r="AD37" s="670" t="s">
        <v>246</v>
      </c>
      <c r="AE37" s="670"/>
      <c r="AF37" s="670"/>
      <c r="AG37" s="670"/>
      <c r="AH37" s="670"/>
      <c r="AI37" s="670"/>
      <c r="AJ37" s="670"/>
      <c r="AK37" s="670"/>
      <c r="AL37" s="671" t="s">
        <v>246</v>
      </c>
      <c r="AM37" s="672"/>
      <c r="AN37" s="672"/>
      <c r="AO37" s="673"/>
      <c r="AQ37" s="744" t="s">
        <v>340</v>
      </c>
      <c r="AR37" s="745"/>
      <c r="AS37" s="745"/>
      <c r="AT37" s="745"/>
      <c r="AU37" s="745"/>
      <c r="AV37" s="745"/>
      <c r="AW37" s="745"/>
      <c r="AX37" s="745"/>
      <c r="AY37" s="746"/>
      <c r="AZ37" s="666">
        <v>1334624</v>
      </c>
      <c r="BA37" s="667"/>
      <c r="BB37" s="667"/>
      <c r="BC37" s="667"/>
      <c r="BD37" s="705"/>
      <c r="BE37" s="705"/>
      <c r="BF37" s="733"/>
      <c r="BG37" s="681" t="s">
        <v>341</v>
      </c>
      <c r="BH37" s="682"/>
      <c r="BI37" s="682"/>
      <c r="BJ37" s="682"/>
      <c r="BK37" s="682"/>
      <c r="BL37" s="682"/>
      <c r="BM37" s="682"/>
      <c r="BN37" s="682"/>
      <c r="BO37" s="682"/>
      <c r="BP37" s="682"/>
      <c r="BQ37" s="682"/>
      <c r="BR37" s="682"/>
      <c r="BS37" s="682"/>
      <c r="BT37" s="682"/>
      <c r="BU37" s="683"/>
      <c r="BV37" s="666">
        <v>88205</v>
      </c>
      <c r="BW37" s="667"/>
      <c r="BX37" s="667"/>
      <c r="BY37" s="667"/>
      <c r="BZ37" s="667"/>
      <c r="CA37" s="667"/>
      <c r="CB37" s="676"/>
      <c r="CD37" s="681" t="s">
        <v>342</v>
      </c>
      <c r="CE37" s="682"/>
      <c r="CF37" s="682"/>
      <c r="CG37" s="682"/>
      <c r="CH37" s="682"/>
      <c r="CI37" s="682"/>
      <c r="CJ37" s="682"/>
      <c r="CK37" s="682"/>
      <c r="CL37" s="682"/>
      <c r="CM37" s="682"/>
      <c r="CN37" s="682"/>
      <c r="CO37" s="682"/>
      <c r="CP37" s="682"/>
      <c r="CQ37" s="683"/>
      <c r="CR37" s="666">
        <v>2883292</v>
      </c>
      <c r="CS37" s="705"/>
      <c r="CT37" s="705"/>
      <c r="CU37" s="705"/>
      <c r="CV37" s="705"/>
      <c r="CW37" s="705"/>
      <c r="CX37" s="705"/>
      <c r="CY37" s="706"/>
      <c r="CZ37" s="671">
        <v>7.1</v>
      </c>
      <c r="DA37" s="700"/>
      <c r="DB37" s="700"/>
      <c r="DC37" s="707"/>
      <c r="DD37" s="675">
        <v>2697239</v>
      </c>
      <c r="DE37" s="705"/>
      <c r="DF37" s="705"/>
      <c r="DG37" s="705"/>
      <c r="DH37" s="705"/>
      <c r="DI37" s="705"/>
      <c r="DJ37" s="705"/>
      <c r="DK37" s="706"/>
      <c r="DL37" s="675">
        <v>2697239</v>
      </c>
      <c r="DM37" s="705"/>
      <c r="DN37" s="705"/>
      <c r="DO37" s="705"/>
      <c r="DP37" s="705"/>
      <c r="DQ37" s="705"/>
      <c r="DR37" s="705"/>
      <c r="DS37" s="705"/>
      <c r="DT37" s="705"/>
      <c r="DU37" s="705"/>
      <c r="DV37" s="706"/>
      <c r="DW37" s="671">
        <v>12.6</v>
      </c>
      <c r="DX37" s="700"/>
      <c r="DY37" s="700"/>
      <c r="DZ37" s="700"/>
      <c r="EA37" s="700"/>
      <c r="EB37" s="700"/>
      <c r="EC37" s="701"/>
    </row>
    <row r="38" spans="2:133" ht="11.25" customHeight="1" x14ac:dyDescent="0.2">
      <c r="B38" s="663" t="s">
        <v>343</v>
      </c>
      <c r="C38" s="664"/>
      <c r="D38" s="664"/>
      <c r="E38" s="664"/>
      <c r="F38" s="664"/>
      <c r="G38" s="664"/>
      <c r="H38" s="664"/>
      <c r="I38" s="664"/>
      <c r="J38" s="664"/>
      <c r="K38" s="664"/>
      <c r="L38" s="664"/>
      <c r="M38" s="664"/>
      <c r="N38" s="664"/>
      <c r="O38" s="664"/>
      <c r="P38" s="664"/>
      <c r="Q38" s="665"/>
      <c r="R38" s="666">
        <v>1143853</v>
      </c>
      <c r="S38" s="667"/>
      <c r="T38" s="667"/>
      <c r="U38" s="667"/>
      <c r="V38" s="667"/>
      <c r="W38" s="667"/>
      <c r="X38" s="667"/>
      <c r="Y38" s="668"/>
      <c r="Z38" s="669">
        <v>2.7</v>
      </c>
      <c r="AA38" s="669"/>
      <c r="AB38" s="669"/>
      <c r="AC38" s="669"/>
      <c r="AD38" s="670" t="s">
        <v>246</v>
      </c>
      <c r="AE38" s="670"/>
      <c r="AF38" s="670"/>
      <c r="AG38" s="670"/>
      <c r="AH38" s="670"/>
      <c r="AI38" s="670"/>
      <c r="AJ38" s="670"/>
      <c r="AK38" s="670"/>
      <c r="AL38" s="671" t="s">
        <v>246</v>
      </c>
      <c r="AM38" s="672"/>
      <c r="AN38" s="672"/>
      <c r="AO38" s="673"/>
      <c r="AQ38" s="744" t="s">
        <v>344</v>
      </c>
      <c r="AR38" s="745"/>
      <c r="AS38" s="745"/>
      <c r="AT38" s="745"/>
      <c r="AU38" s="745"/>
      <c r="AV38" s="745"/>
      <c r="AW38" s="745"/>
      <c r="AX38" s="745"/>
      <c r="AY38" s="746"/>
      <c r="AZ38" s="666">
        <v>66483</v>
      </c>
      <c r="BA38" s="667"/>
      <c r="BB38" s="667"/>
      <c r="BC38" s="667"/>
      <c r="BD38" s="705"/>
      <c r="BE38" s="705"/>
      <c r="BF38" s="733"/>
      <c r="BG38" s="681" t="s">
        <v>345</v>
      </c>
      <c r="BH38" s="682"/>
      <c r="BI38" s="682"/>
      <c r="BJ38" s="682"/>
      <c r="BK38" s="682"/>
      <c r="BL38" s="682"/>
      <c r="BM38" s="682"/>
      <c r="BN38" s="682"/>
      <c r="BO38" s="682"/>
      <c r="BP38" s="682"/>
      <c r="BQ38" s="682"/>
      <c r="BR38" s="682"/>
      <c r="BS38" s="682"/>
      <c r="BT38" s="682"/>
      <c r="BU38" s="683"/>
      <c r="BV38" s="666">
        <v>9260</v>
      </c>
      <c r="BW38" s="667"/>
      <c r="BX38" s="667"/>
      <c r="BY38" s="667"/>
      <c r="BZ38" s="667"/>
      <c r="CA38" s="667"/>
      <c r="CB38" s="676"/>
      <c r="CD38" s="681" t="s">
        <v>346</v>
      </c>
      <c r="CE38" s="682"/>
      <c r="CF38" s="682"/>
      <c r="CG38" s="682"/>
      <c r="CH38" s="682"/>
      <c r="CI38" s="682"/>
      <c r="CJ38" s="682"/>
      <c r="CK38" s="682"/>
      <c r="CL38" s="682"/>
      <c r="CM38" s="682"/>
      <c r="CN38" s="682"/>
      <c r="CO38" s="682"/>
      <c r="CP38" s="682"/>
      <c r="CQ38" s="683"/>
      <c r="CR38" s="666">
        <v>2569083</v>
      </c>
      <c r="CS38" s="667"/>
      <c r="CT38" s="667"/>
      <c r="CU38" s="667"/>
      <c r="CV38" s="667"/>
      <c r="CW38" s="667"/>
      <c r="CX38" s="667"/>
      <c r="CY38" s="668"/>
      <c r="CZ38" s="671">
        <v>6.3</v>
      </c>
      <c r="DA38" s="700"/>
      <c r="DB38" s="700"/>
      <c r="DC38" s="707"/>
      <c r="DD38" s="675">
        <v>2108148</v>
      </c>
      <c r="DE38" s="667"/>
      <c r="DF38" s="667"/>
      <c r="DG38" s="667"/>
      <c r="DH38" s="667"/>
      <c r="DI38" s="667"/>
      <c r="DJ38" s="667"/>
      <c r="DK38" s="668"/>
      <c r="DL38" s="675">
        <v>1867189</v>
      </c>
      <c r="DM38" s="667"/>
      <c r="DN38" s="667"/>
      <c r="DO38" s="667"/>
      <c r="DP38" s="667"/>
      <c r="DQ38" s="667"/>
      <c r="DR38" s="667"/>
      <c r="DS38" s="667"/>
      <c r="DT38" s="667"/>
      <c r="DU38" s="667"/>
      <c r="DV38" s="668"/>
      <c r="DW38" s="671">
        <v>8.6999999999999993</v>
      </c>
      <c r="DX38" s="700"/>
      <c r="DY38" s="700"/>
      <c r="DZ38" s="700"/>
      <c r="EA38" s="700"/>
      <c r="EB38" s="700"/>
      <c r="EC38" s="701"/>
    </row>
    <row r="39" spans="2:133" ht="11.25" customHeight="1" x14ac:dyDescent="0.2">
      <c r="B39" s="663" t="s">
        <v>347</v>
      </c>
      <c r="C39" s="664"/>
      <c r="D39" s="664"/>
      <c r="E39" s="664"/>
      <c r="F39" s="664"/>
      <c r="G39" s="664"/>
      <c r="H39" s="664"/>
      <c r="I39" s="664"/>
      <c r="J39" s="664"/>
      <c r="K39" s="664"/>
      <c r="L39" s="664"/>
      <c r="M39" s="664"/>
      <c r="N39" s="664"/>
      <c r="O39" s="664"/>
      <c r="P39" s="664"/>
      <c r="Q39" s="665"/>
      <c r="R39" s="666">
        <v>585950</v>
      </c>
      <c r="S39" s="667"/>
      <c r="T39" s="667"/>
      <c r="U39" s="667"/>
      <c r="V39" s="667"/>
      <c r="W39" s="667"/>
      <c r="X39" s="667"/>
      <c r="Y39" s="668"/>
      <c r="Z39" s="669">
        <v>1.4</v>
      </c>
      <c r="AA39" s="669"/>
      <c r="AB39" s="669"/>
      <c r="AC39" s="669"/>
      <c r="AD39" s="670">
        <v>881</v>
      </c>
      <c r="AE39" s="670"/>
      <c r="AF39" s="670"/>
      <c r="AG39" s="670"/>
      <c r="AH39" s="670"/>
      <c r="AI39" s="670"/>
      <c r="AJ39" s="670"/>
      <c r="AK39" s="670"/>
      <c r="AL39" s="671">
        <v>0</v>
      </c>
      <c r="AM39" s="672"/>
      <c r="AN39" s="672"/>
      <c r="AO39" s="673"/>
      <c r="AQ39" s="744" t="s">
        <v>348</v>
      </c>
      <c r="AR39" s="745"/>
      <c r="AS39" s="745"/>
      <c r="AT39" s="745"/>
      <c r="AU39" s="745"/>
      <c r="AV39" s="745"/>
      <c r="AW39" s="745"/>
      <c r="AX39" s="745"/>
      <c r="AY39" s="746"/>
      <c r="AZ39" s="666">
        <v>27095</v>
      </c>
      <c r="BA39" s="667"/>
      <c r="BB39" s="667"/>
      <c r="BC39" s="667"/>
      <c r="BD39" s="705"/>
      <c r="BE39" s="705"/>
      <c r="BF39" s="733"/>
      <c r="BG39" s="681" t="s">
        <v>349</v>
      </c>
      <c r="BH39" s="682"/>
      <c r="BI39" s="682"/>
      <c r="BJ39" s="682"/>
      <c r="BK39" s="682"/>
      <c r="BL39" s="682"/>
      <c r="BM39" s="682"/>
      <c r="BN39" s="682"/>
      <c r="BO39" s="682"/>
      <c r="BP39" s="682"/>
      <c r="BQ39" s="682"/>
      <c r="BR39" s="682"/>
      <c r="BS39" s="682"/>
      <c r="BT39" s="682"/>
      <c r="BU39" s="683"/>
      <c r="BV39" s="666">
        <v>14451</v>
      </c>
      <c r="BW39" s="667"/>
      <c r="BX39" s="667"/>
      <c r="BY39" s="667"/>
      <c r="BZ39" s="667"/>
      <c r="CA39" s="667"/>
      <c r="CB39" s="676"/>
      <c r="CD39" s="681" t="s">
        <v>350</v>
      </c>
      <c r="CE39" s="682"/>
      <c r="CF39" s="682"/>
      <c r="CG39" s="682"/>
      <c r="CH39" s="682"/>
      <c r="CI39" s="682"/>
      <c r="CJ39" s="682"/>
      <c r="CK39" s="682"/>
      <c r="CL39" s="682"/>
      <c r="CM39" s="682"/>
      <c r="CN39" s="682"/>
      <c r="CO39" s="682"/>
      <c r="CP39" s="682"/>
      <c r="CQ39" s="683"/>
      <c r="CR39" s="666">
        <v>1955508</v>
      </c>
      <c r="CS39" s="705"/>
      <c r="CT39" s="705"/>
      <c r="CU39" s="705"/>
      <c r="CV39" s="705"/>
      <c r="CW39" s="705"/>
      <c r="CX39" s="705"/>
      <c r="CY39" s="706"/>
      <c r="CZ39" s="671">
        <v>4.8</v>
      </c>
      <c r="DA39" s="700"/>
      <c r="DB39" s="700"/>
      <c r="DC39" s="707"/>
      <c r="DD39" s="675">
        <v>1933593</v>
      </c>
      <c r="DE39" s="705"/>
      <c r="DF39" s="705"/>
      <c r="DG39" s="705"/>
      <c r="DH39" s="705"/>
      <c r="DI39" s="705"/>
      <c r="DJ39" s="705"/>
      <c r="DK39" s="706"/>
      <c r="DL39" s="675" t="s">
        <v>246</v>
      </c>
      <c r="DM39" s="705"/>
      <c r="DN39" s="705"/>
      <c r="DO39" s="705"/>
      <c r="DP39" s="705"/>
      <c r="DQ39" s="705"/>
      <c r="DR39" s="705"/>
      <c r="DS39" s="705"/>
      <c r="DT39" s="705"/>
      <c r="DU39" s="705"/>
      <c r="DV39" s="706"/>
      <c r="DW39" s="671" t="s">
        <v>259</v>
      </c>
      <c r="DX39" s="700"/>
      <c r="DY39" s="700"/>
      <c r="DZ39" s="700"/>
      <c r="EA39" s="700"/>
      <c r="EB39" s="700"/>
      <c r="EC39" s="701"/>
    </row>
    <row r="40" spans="2:133" ht="11.25" customHeight="1" x14ac:dyDescent="0.2">
      <c r="B40" s="663" t="s">
        <v>351</v>
      </c>
      <c r="C40" s="664"/>
      <c r="D40" s="664"/>
      <c r="E40" s="664"/>
      <c r="F40" s="664"/>
      <c r="G40" s="664"/>
      <c r="H40" s="664"/>
      <c r="I40" s="664"/>
      <c r="J40" s="664"/>
      <c r="K40" s="664"/>
      <c r="L40" s="664"/>
      <c r="M40" s="664"/>
      <c r="N40" s="664"/>
      <c r="O40" s="664"/>
      <c r="P40" s="664"/>
      <c r="Q40" s="665"/>
      <c r="R40" s="666">
        <v>3035955</v>
      </c>
      <c r="S40" s="667"/>
      <c r="T40" s="667"/>
      <c r="U40" s="667"/>
      <c r="V40" s="667"/>
      <c r="W40" s="667"/>
      <c r="X40" s="667"/>
      <c r="Y40" s="668"/>
      <c r="Z40" s="669">
        <v>7.3</v>
      </c>
      <c r="AA40" s="669"/>
      <c r="AB40" s="669"/>
      <c r="AC40" s="669"/>
      <c r="AD40" s="670" t="s">
        <v>246</v>
      </c>
      <c r="AE40" s="670"/>
      <c r="AF40" s="670"/>
      <c r="AG40" s="670"/>
      <c r="AH40" s="670"/>
      <c r="AI40" s="670"/>
      <c r="AJ40" s="670"/>
      <c r="AK40" s="670"/>
      <c r="AL40" s="671" t="s">
        <v>240</v>
      </c>
      <c r="AM40" s="672"/>
      <c r="AN40" s="672"/>
      <c r="AO40" s="673"/>
      <c r="AQ40" s="744" t="s">
        <v>352</v>
      </c>
      <c r="AR40" s="745"/>
      <c r="AS40" s="745"/>
      <c r="AT40" s="745"/>
      <c r="AU40" s="745"/>
      <c r="AV40" s="745"/>
      <c r="AW40" s="745"/>
      <c r="AX40" s="745"/>
      <c r="AY40" s="746"/>
      <c r="AZ40" s="666">
        <v>2410</v>
      </c>
      <c r="BA40" s="667"/>
      <c r="BB40" s="667"/>
      <c r="BC40" s="667"/>
      <c r="BD40" s="705"/>
      <c r="BE40" s="705"/>
      <c r="BF40" s="733"/>
      <c r="BG40" s="747" t="s">
        <v>353</v>
      </c>
      <c r="BH40" s="748"/>
      <c r="BI40" s="748"/>
      <c r="BJ40" s="748"/>
      <c r="BK40" s="748"/>
      <c r="BL40" s="222"/>
      <c r="BM40" s="682" t="s">
        <v>354</v>
      </c>
      <c r="BN40" s="682"/>
      <c r="BO40" s="682"/>
      <c r="BP40" s="682"/>
      <c r="BQ40" s="682"/>
      <c r="BR40" s="682"/>
      <c r="BS40" s="682"/>
      <c r="BT40" s="682"/>
      <c r="BU40" s="683"/>
      <c r="BV40" s="666">
        <v>109</v>
      </c>
      <c r="BW40" s="667"/>
      <c r="BX40" s="667"/>
      <c r="BY40" s="667"/>
      <c r="BZ40" s="667"/>
      <c r="CA40" s="667"/>
      <c r="CB40" s="676"/>
      <c r="CD40" s="681" t="s">
        <v>355</v>
      </c>
      <c r="CE40" s="682"/>
      <c r="CF40" s="682"/>
      <c r="CG40" s="682"/>
      <c r="CH40" s="682"/>
      <c r="CI40" s="682"/>
      <c r="CJ40" s="682"/>
      <c r="CK40" s="682"/>
      <c r="CL40" s="682"/>
      <c r="CM40" s="682"/>
      <c r="CN40" s="682"/>
      <c r="CO40" s="682"/>
      <c r="CP40" s="682"/>
      <c r="CQ40" s="683"/>
      <c r="CR40" s="666">
        <v>110131</v>
      </c>
      <c r="CS40" s="667"/>
      <c r="CT40" s="667"/>
      <c r="CU40" s="667"/>
      <c r="CV40" s="667"/>
      <c r="CW40" s="667"/>
      <c r="CX40" s="667"/>
      <c r="CY40" s="668"/>
      <c r="CZ40" s="671">
        <v>0.3</v>
      </c>
      <c r="DA40" s="700"/>
      <c r="DB40" s="700"/>
      <c r="DC40" s="707"/>
      <c r="DD40" s="675">
        <v>39731</v>
      </c>
      <c r="DE40" s="667"/>
      <c r="DF40" s="667"/>
      <c r="DG40" s="667"/>
      <c r="DH40" s="667"/>
      <c r="DI40" s="667"/>
      <c r="DJ40" s="667"/>
      <c r="DK40" s="668"/>
      <c r="DL40" s="675">
        <v>19384</v>
      </c>
      <c r="DM40" s="667"/>
      <c r="DN40" s="667"/>
      <c r="DO40" s="667"/>
      <c r="DP40" s="667"/>
      <c r="DQ40" s="667"/>
      <c r="DR40" s="667"/>
      <c r="DS40" s="667"/>
      <c r="DT40" s="667"/>
      <c r="DU40" s="667"/>
      <c r="DV40" s="668"/>
      <c r="DW40" s="671">
        <v>0.1</v>
      </c>
      <c r="DX40" s="700"/>
      <c r="DY40" s="700"/>
      <c r="DZ40" s="700"/>
      <c r="EA40" s="700"/>
      <c r="EB40" s="700"/>
      <c r="EC40" s="701"/>
    </row>
    <row r="41" spans="2:133" ht="11.25" customHeight="1" x14ac:dyDescent="0.2">
      <c r="B41" s="663" t="s">
        <v>356</v>
      </c>
      <c r="C41" s="664"/>
      <c r="D41" s="664"/>
      <c r="E41" s="664"/>
      <c r="F41" s="664"/>
      <c r="G41" s="664"/>
      <c r="H41" s="664"/>
      <c r="I41" s="664"/>
      <c r="J41" s="664"/>
      <c r="K41" s="664"/>
      <c r="L41" s="664"/>
      <c r="M41" s="664"/>
      <c r="N41" s="664"/>
      <c r="O41" s="664"/>
      <c r="P41" s="664"/>
      <c r="Q41" s="665"/>
      <c r="R41" s="666" t="s">
        <v>246</v>
      </c>
      <c r="S41" s="667"/>
      <c r="T41" s="667"/>
      <c r="U41" s="667"/>
      <c r="V41" s="667"/>
      <c r="W41" s="667"/>
      <c r="X41" s="667"/>
      <c r="Y41" s="668"/>
      <c r="Z41" s="669" t="s">
        <v>246</v>
      </c>
      <c r="AA41" s="669"/>
      <c r="AB41" s="669"/>
      <c r="AC41" s="669"/>
      <c r="AD41" s="670" t="s">
        <v>259</v>
      </c>
      <c r="AE41" s="670"/>
      <c r="AF41" s="670"/>
      <c r="AG41" s="670"/>
      <c r="AH41" s="670"/>
      <c r="AI41" s="670"/>
      <c r="AJ41" s="670"/>
      <c r="AK41" s="670"/>
      <c r="AL41" s="671" t="s">
        <v>246</v>
      </c>
      <c r="AM41" s="672"/>
      <c r="AN41" s="672"/>
      <c r="AO41" s="673"/>
      <c r="AQ41" s="744" t="s">
        <v>357</v>
      </c>
      <c r="AR41" s="745"/>
      <c r="AS41" s="745"/>
      <c r="AT41" s="745"/>
      <c r="AU41" s="745"/>
      <c r="AV41" s="745"/>
      <c r="AW41" s="745"/>
      <c r="AX41" s="745"/>
      <c r="AY41" s="746"/>
      <c r="AZ41" s="666">
        <v>480408</v>
      </c>
      <c r="BA41" s="667"/>
      <c r="BB41" s="667"/>
      <c r="BC41" s="667"/>
      <c r="BD41" s="705"/>
      <c r="BE41" s="705"/>
      <c r="BF41" s="733"/>
      <c r="BG41" s="747"/>
      <c r="BH41" s="748"/>
      <c r="BI41" s="748"/>
      <c r="BJ41" s="748"/>
      <c r="BK41" s="748"/>
      <c r="BL41" s="222"/>
      <c r="BM41" s="682" t="s">
        <v>358</v>
      </c>
      <c r="BN41" s="682"/>
      <c r="BO41" s="682"/>
      <c r="BP41" s="682"/>
      <c r="BQ41" s="682"/>
      <c r="BR41" s="682"/>
      <c r="BS41" s="682"/>
      <c r="BT41" s="682"/>
      <c r="BU41" s="683"/>
      <c r="BV41" s="666" t="s">
        <v>246</v>
      </c>
      <c r="BW41" s="667"/>
      <c r="BX41" s="667"/>
      <c r="BY41" s="667"/>
      <c r="BZ41" s="667"/>
      <c r="CA41" s="667"/>
      <c r="CB41" s="676"/>
      <c r="CD41" s="681" t="s">
        <v>359</v>
      </c>
      <c r="CE41" s="682"/>
      <c r="CF41" s="682"/>
      <c r="CG41" s="682"/>
      <c r="CH41" s="682"/>
      <c r="CI41" s="682"/>
      <c r="CJ41" s="682"/>
      <c r="CK41" s="682"/>
      <c r="CL41" s="682"/>
      <c r="CM41" s="682"/>
      <c r="CN41" s="682"/>
      <c r="CO41" s="682"/>
      <c r="CP41" s="682"/>
      <c r="CQ41" s="683"/>
      <c r="CR41" s="666" t="s">
        <v>246</v>
      </c>
      <c r="CS41" s="705"/>
      <c r="CT41" s="705"/>
      <c r="CU41" s="705"/>
      <c r="CV41" s="705"/>
      <c r="CW41" s="705"/>
      <c r="CX41" s="705"/>
      <c r="CY41" s="706"/>
      <c r="CZ41" s="671" t="s">
        <v>246</v>
      </c>
      <c r="DA41" s="700"/>
      <c r="DB41" s="700"/>
      <c r="DC41" s="707"/>
      <c r="DD41" s="675" t="s">
        <v>246</v>
      </c>
      <c r="DE41" s="705"/>
      <c r="DF41" s="705"/>
      <c r="DG41" s="705"/>
      <c r="DH41" s="705"/>
      <c r="DI41" s="705"/>
      <c r="DJ41" s="705"/>
      <c r="DK41" s="706"/>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2">
      <c r="B42" s="663" t="s">
        <v>360</v>
      </c>
      <c r="C42" s="664"/>
      <c r="D42" s="664"/>
      <c r="E42" s="664"/>
      <c r="F42" s="664"/>
      <c r="G42" s="664"/>
      <c r="H42" s="664"/>
      <c r="I42" s="664"/>
      <c r="J42" s="664"/>
      <c r="K42" s="664"/>
      <c r="L42" s="664"/>
      <c r="M42" s="664"/>
      <c r="N42" s="664"/>
      <c r="O42" s="664"/>
      <c r="P42" s="664"/>
      <c r="Q42" s="665"/>
      <c r="R42" s="666" t="s">
        <v>246</v>
      </c>
      <c r="S42" s="667"/>
      <c r="T42" s="667"/>
      <c r="U42" s="667"/>
      <c r="V42" s="667"/>
      <c r="W42" s="667"/>
      <c r="X42" s="667"/>
      <c r="Y42" s="668"/>
      <c r="Z42" s="669" t="s">
        <v>240</v>
      </c>
      <c r="AA42" s="669"/>
      <c r="AB42" s="669"/>
      <c r="AC42" s="669"/>
      <c r="AD42" s="670" t="s">
        <v>246</v>
      </c>
      <c r="AE42" s="670"/>
      <c r="AF42" s="670"/>
      <c r="AG42" s="670"/>
      <c r="AH42" s="670"/>
      <c r="AI42" s="670"/>
      <c r="AJ42" s="670"/>
      <c r="AK42" s="670"/>
      <c r="AL42" s="671" t="s">
        <v>246</v>
      </c>
      <c r="AM42" s="672"/>
      <c r="AN42" s="672"/>
      <c r="AO42" s="673"/>
      <c r="AQ42" s="751" t="s">
        <v>361</v>
      </c>
      <c r="AR42" s="752"/>
      <c r="AS42" s="752"/>
      <c r="AT42" s="752"/>
      <c r="AU42" s="752"/>
      <c r="AV42" s="752"/>
      <c r="AW42" s="752"/>
      <c r="AX42" s="752"/>
      <c r="AY42" s="753"/>
      <c r="AZ42" s="760">
        <v>2088675</v>
      </c>
      <c r="BA42" s="761"/>
      <c r="BB42" s="761"/>
      <c r="BC42" s="761"/>
      <c r="BD42" s="737"/>
      <c r="BE42" s="737"/>
      <c r="BF42" s="739"/>
      <c r="BG42" s="749"/>
      <c r="BH42" s="750"/>
      <c r="BI42" s="750"/>
      <c r="BJ42" s="750"/>
      <c r="BK42" s="750"/>
      <c r="BL42" s="223"/>
      <c r="BM42" s="692" t="s">
        <v>362</v>
      </c>
      <c r="BN42" s="692"/>
      <c r="BO42" s="692"/>
      <c r="BP42" s="692"/>
      <c r="BQ42" s="692"/>
      <c r="BR42" s="692"/>
      <c r="BS42" s="692"/>
      <c r="BT42" s="692"/>
      <c r="BU42" s="693"/>
      <c r="BV42" s="760">
        <v>381</v>
      </c>
      <c r="BW42" s="761"/>
      <c r="BX42" s="761"/>
      <c r="BY42" s="761"/>
      <c r="BZ42" s="761"/>
      <c r="CA42" s="761"/>
      <c r="CB42" s="773"/>
      <c r="CD42" s="663" t="s">
        <v>363</v>
      </c>
      <c r="CE42" s="664"/>
      <c r="CF42" s="664"/>
      <c r="CG42" s="664"/>
      <c r="CH42" s="664"/>
      <c r="CI42" s="664"/>
      <c r="CJ42" s="664"/>
      <c r="CK42" s="664"/>
      <c r="CL42" s="664"/>
      <c r="CM42" s="664"/>
      <c r="CN42" s="664"/>
      <c r="CO42" s="664"/>
      <c r="CP42" s="664"/>
      <c r="CQ42" s="665"/>
      <c r="CR42" s="666">
        <v>5087825</v>
      </c>
      <c r="CS42" s="705"/>
      <c r="CT42" s="705"/>
      <c r="CU42" s="705"/>
      <c r="CV42" s="705"/>
      <c r="CW42" s="705"/>
      <c r="CX42" s="705"/>
      <c r="CY42" s="706"/>
      <c r="CZ42" s="671">
        <v>12.6</v>
      </c>
      <c r="DA42" s="700"/>
      <c r="DB42" s="700"/>
      <c r="DC42" s="707"/>
      <c r="DD42" s="675">
        <v>1034815</v>
      </c>
      <c r="DE42" s="705"/>
      <c r="DF42" s="705"/>
      <c r="DG42" s="705"/>
      <c r="DH42" s="705"/>
      <c r="DI42" s="705"/>
      <c r="DJ42" s="705"/>
      <c r="DK42" s="706"/>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2">
      <c r="B43" s="663" t="s">
        <v>364</v>
      </c>
      <c r="C43" s="664"/>
      <c r="D43" s="664"/>
      <c r="E43" s="664"/>
      <c r="F43" s="664"/>
      <c r="G43" s="664"/>
      <c r="H43" s="664"/>
      <c r="I43" s="664"/>
      <c r="J43" s="664"/>
      <c r="K43" s="664"/>
      <c r="L43" s="664"/>
      <c r="M43" s="664"/>
      <c r="N43" s="664"/>
      <c r="O43" s="664"/>
      <c r="P43" s="664"/>
      <c r="Q43" s="665"/>
      <c r="R43" s="666">
        <v>1045955</v>
      </c>
      <c r="S43" s="667"/>
      <c r="T43" s="667"/>
      <c r="U43" s="667"/>
      <c r="V43" s="667"/>
      <c r="W43" s="667"/>
      <c r="X43" s="667"/>
      <c r="Y43" s="668"/>
      <c r="Z43" s="669">
        <v>2.5</v>
      </c>
      <c r="AA43" s="669"/>
      <c r="AB43" s="669"/>
      <c r="AC43" s="669"/>
      <c r="AD43" s="670" t="s">
        <v>246</v>
      </c>
      <c r="AE43" s="670"/>
      <c r="AF43" s="670"/>
      <c r="AG43" s="670"/>
      <c r="AH43" s="670"/>
      <c r="AI43" s="670"/>
      <c r="AJ43" s="670"/>
      <c r="AK43" s="670"/>
      <c r="AL43" s="671" t="s">
        <v>246</v>
      </c>
      <c r="AM43" s="672"/>
      <c r="AN43" s="672"/>
      <c r="AO43" s="673"/>
      <c r="BV43" s="224"/>
      <c r="BW43" s="224"/>
      <c r="BX43" s="224"/>
      <c r="BY43" s="224"/>
      <c r="BZ43" s="224"/>
      <c r="CA43" s="224"/>
      <c r="CB43" s="224"/>
      <c r="CD43" s="663" t="s">
        <v>365</v>
      </c>
      <c r="CE43" s="664"/>
      <c r="CF43" s="664"/>
      <c r="CG43" s="664"/>
      <c r="CH43" s="664"/>
      <c r="CI43" s="664"/>
      <c r="CJ43" s="664"/>
      <c r="CK43" s="664"/>
      <c r="CL43" s="664"/>
      <c r="CM43" s="664"/>
      <c r="CN43" s="664"/>
      <c r="CO43" s="664"/>
      <c r="CP43" s="664"/>
      <c r="CQ43" s="665"/>
      <c r="CR43" s="666">
        <v>128844</v>
      </c>
      <c r="CS43" s="705"/>
      <c r="CT43" s="705"/>
      <c r="CU43" s="705"/>
      <c r="CV43" s="705"/>
      <c r="CW43" s="705"/>
      <c r="CX43" s="705"/>
      <c r="CY43" s="706"/>
      <c r="CZ43" s="671">
        <v>0.3</v>
      </c>
      <c r="DA43" s="700"/>
      <c r="DB43" s="700"/>
      <c r="DC43" s="707"/>
      <c r="DD43" s="675">
        <v>80872</v>
      </c>
      <c r="DE43" s="705"/>
      <c r="DF43" s="705"/>
      <c r="DG43" s="705"/>
      <c r="DH43" s="705"/>
      <c r="DI43" s="705"/>
      <c r="DJ43" s="705"/>
      <c r="DK43" s="706"/>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2">
      <c r="B44" s="716" t="s">
        <v>366</v>
      </c>
      <c r="C44" s="717"/>
      <c r="D44" s="717"/>
      <c r="E44" s="717"/>
      <c r="F44" s="717"/>
      <c r="G44" s="717"/>
      <c r="H44" s="717"/>
      <c r="I44" s="717"/>
      <c r="J44" s="717"/>
      <c r="K44" s="717"/>
      <c r="L44" s="717"/>
      <c r="M44" s="717"/>
      <c r="N44" s="717"/>
      <c r="O44" s="717"/>
      <c r="P44" s="717"/>
      <c r="Q44" s="718"/>
      <c r="R44" s="760">
        <v>41698275</v>
      </c>
      <c r="S44" s="761"/>
      <c r="T44" s="761"/>
      <c r="U44" s="761"/>
      <c r="V44" s="761"/>
      <c r="W44" s="761"/>
      <c r="X44" s="761"/>
      <c r="Y44" s="762"/>
      <c r="Z44" s="763">
        <v>100</v>
      </c>
      <c r="AA44" s="763"/>
      <c r="AB44" s="763"/>
      <c r="AC44" s="763"/>
      <c r="AD44" s="764">
        <v>20318550</v>
      </c>
      <c r="AE44" s="764"/>
      <c r="AF44" s="764"/>
      <c r="AG44" s="764"/>
      <c r="AH44" s="764"/>
      <c r="AI44" s="764"/>
      <c r="AJ44" s="764"/>
      <c r="AK44" s="764"/>
      <c r="AL44" s="765">
        <v>100</v>
      </c>
      <c r="AM44" s="738"/>
      <c r="AN44" s="738"/>
      <c r="AO44" s="766"/>
      <c r="CD44" s="767" t="s">
        <v>312</v>
      </c>
      <c r="CE44" s="768"/>
      <c r="CF44" s="663" t="s">
        <v>367</v>
      </c>
      <c r="CG44" s="664"/>
      <c r="CH44" s="664"/>
      <c r="CI44" s="664"/>
      <c r="CJ44" s="664"/>
      <c r="CK44" s="664"/>
      <c r="CL44" s="664"/>
      <c r="CM44" s="664"/>
      <c r="CN44" s="664"/>
      <c r="CO44" s="664"/>
      <c r="CP44" s="664"/>
      <c r="CQ44" s="665"/>
      <c r="CR44" s="666">
        <v>5070486</v>
      </c>
      <c r="CS44" s="667"/>
      <c r="CT44" s="667"/>
      <c r="CU44" s="667"/>
      <c r="CV44" s="667"/>
      <c r="CW44" s="667"/>
      <c r="CX44" s="667"/>
      <c r="CY44" s="668"/>
      <c r="CZ44" s="671">
        <v>12.5</v>
      </c>
      <c r="DA44" s="672"/>
      <c r="DB44" s="672"/>
      <c r="DC44" s="684"/>
      <c r="DD44" s="675">
        <v>1022672</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9"/>
      <c r="CE45" s="770"/>
      <c r="CF45" s="663" t="s">
        <v>368</v>
      </c>
      <c r="CG45" s="664"/>
      <c r="CH45" s="664"/>
      <c r="CI45" s="664"/>
      <c r="CJ45" s="664"/>
      <c r="CK45" s="664"/>
      <c r="CL45" s="664"/>
      <c r="CM45" s="664"/>
      <c r="CN45" s="664"/>
      <c r="CO45" s="664"/>
      <c r="CP45" s="664"/>
      <c r="CQ45" s="665"/>
      <c r="CR45" s="666">
        <v>3563542</v>
      </c>
      <c r="CS45" s="705"/>
      <c r="CT45" s="705"/>
      <c r="CU45" s="705"/>
      <c r="CV45" s="705"/>
      <c r="CW45" s="705"/>
      <c r="CX45" s="705"/>
      <c r="CY45" s="706"/>
      <c r="CZ45" s="671">
        <v>8.8000000000000007</v>
      </c>
      <c r="DA45" s="700"/>
      <c r="DB45" s="700"/>
      <c r="DC45" s="707"/>
      <c r="DD45" s="675">
        <v>179939</v>
      </c>
      <c r="DE45" s="705"/>
      <c r="DF45" s="705"/>
      <c r="DG45" s="705"/>
      <c r="DH45" s="705"/>
      <c r="DI45" s="705"/>
      <c r="DJ45" s="705"/>
      <c r="DK45" s="706"/>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2">
      <c r="B46" s="226" t="s">
        <v>369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9"/>
      <c r="CE46" s="770"/>
      <c r="CF46" s="663" t="s">
        <v>370</v>
      </c>
      <c r="CG46" s="664"/>
      <c r="CH46" s="664"/>
      <c r="CI46" s="664"/>
      <c r="CJ46" s="664"/>
      <c r="CK46" s="664"/>
      <c r="CL46" s="664"/>
      <c r="CM46" s="664"/>
      <c r="CN46" s="664"/>
      <c r="CO46" s="664"/>
      <c r="CP46" s="664"/>
      <c r="CQ46" s="665"/>
      <c r="CR46" s="666">
        <v>1484353</v>
      </c>
      <c r="CS46" s="667"/>
      <c r="CT46" s="667"/>
      <c r="CU46" s="667"/>
      <c r="CV46" s="667"/>
      <c r="CW46" s="667"/>
      <c r="CX46" s="667"/>
      <c r="CY46" s="668"/>
      <c r="CZ46" s="671">
        <v>3.7</v>
      </c>
      <c r="DA46" s="672"/>
      <c r="DB46" s="672"/>
      <c r="DC46" s="684"/>
      <c r="DD46" s="675">
        <v>842612</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2">
      <c r="B47" s="785" t="s">
        <v>371</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372</v>
      </c>
      <c r="CG47" s="664"/>
      <c r="CH47" s="664"/>
      <c r="CI47" s="664"/>
      <c r="CJ47" s="664"/>
      <c r="CK47" s="664"/>
      <c r="CL47" s="664"/>
      <c r="CM47" s="664"/>
      <c r="CN47" s="664"/>
      <c r="CO47" s="664"/>
      <c r="CP47" s="664"/>
      <c r="CQ47" s="665"/>
      <c r="CR47" s="666">
        <v>17339</v>
      </c>
      <c r="CS47" s="705"/>
      <c r="CT47" s="705"/>
      <c r="CU47" s="705"/>
      <c r="CV47" s="705"/>
      <c r="CW47" s="705"/>
      <c r="CX47" s="705"/>
      <c r="CY47" s="706"/>
      <c r="CZ47" s="671">
        <v>0</v>
      </c>
      <c r="DA47" s="700"/>
      <c r="DB47" s="700"/>
      <c r="DC47" s="707"/>
      <c r="DD47" s="675">
        <v>12143</v>
      </c>
      <c r="DE47" s="705"/>
      <c r="DF47" s="705"/>
      <c r="DG47" s="705"/>
      <c r="DH47" s="705"/>
      <c r="DI47" s="705"/>
      <c r="DJ47" s="705"/>
      <c r="DK47" s="706"/>
      <c r="DL47" s="757"/>
      <c r="DM47" s="758"/>
      <c r="DN47" s="758"/>
      <c r="DO47" s="758"/>
      <c r="DP47" s="758"/>
      <c r="DQ47" s="758"/>
      <c r="DR47" s="758"/>
      <c r="DS47" s="758"/>
      <c r="DT47" s="758"/>
      <c r="DU47" s="758"/>
      <c r="DV47" s="759"/>
      <c r="DW47" s="754"/>
      <c r="DX47" s="755"/>
      <c r="DY47" s="755"/>
      <c r="DZ47" s="755"/>
      <c r="EA47" s="755"/>
      <c r="EB47" s="755"/>
      <c r="EC47" s="756"/>
    </row>
    <row r="48" spans="2:133" ht="10.8" x14ac:dyDescent="0.2">
      <c r="B48" s="784" t="s">
        <v>373</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374</v>
      </c>
      <c r="CG48" s="664"/>
      <c r="CH48" s="664"/>
      <c r="CI48" s="664"/>
      <c r="CJ48" s="664"/>
      <c r="CK48" s="664"/>
      <c r="CL48" s="664"/>
      <c r="CM48" s="664"/>
      <c r="CN48" s="664"/>
      <c r="CO48" s="664"/>
      <c r="CP48" s="664"/>
      <c r="CQ48" s="665"/>
      <c r="CR48" s="666" t="s">
        <v>246</v>
      </c>
      <c r="CS48" s="667"/>
      <c r="CT48" s="667"/>
      <c r="CU48" s="667"/>
      <c r="CV48" s="667"/>
      <c r="CW48" s="667"/>
      <c r="CX48" s="667"/>
      <c r="CY48" s="668"/>
      <c r="CZ48" s="671" t="s">
        <v>259</v>
      </c>
      <c r="DA48" s="672"/>
      <c r="DB48" s="672"/>
      <c r="DC48" s="684"/>
      <c r="DD48" s="675" t="s">
        <v>259</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6" t="s">
        <v>375</v>
      </c>
      <c r="CE49" s="717"/>
      <c r="CF49" s="717"/>
      <c r="CG49" s="717"/>
      <c r="CH49" s="717"/>
      <c r="CI49" s="717"/>
      <c r="CJ49" s="717"/>
      <c r="CK49" s="717"/>
      <c r="CL49" s="717"/>
      <c r="CM49" s="717"/>
      <c r="CN49" s="717"/>
      <c r="CO49" s="717"/>
      <c r="CP49" s="717"/>
      <c r="CQ49" s="718"/>
      <c r="CR49" s="760">
        <v>40532983</v>
      </c>
      <c r="CS49" s="737"/>
      <c r="CT49" s="737"/>
      <c r="CU49" s="737"/>
      <c r="CV49" s="737"/>
      <c r="CW49" s="737"/>
      <c r="CX49" s="737"/>
      <c r="CY49" s="774"/>
      <c r="CZ49" s="765">
        <v>100</v>
      </c>
      <c r="DA49" s="775"/>
      <c r="DB49" s="775"/>
      <c r="DC49" s="776"/>
      <c r="DD49" s="777">
        <v>26064380</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faoklcdsVaW5GMURBA4xhaiYXAZ4tmRSy0AX5z8X8wzHz7ULr+UF3nVGC2zlrO7IRJtrZbmtHUx90MUp6lEjFg==" saltValue="1nJxO5iceKb43jtiSF540A==" spinCount="100000" sheet="1" objects="1" scenarios="1"/>
  <customSheetViews>
    <customSheetView guid="{3F591C58-5977-473F-B484-1DAF10F0D825}" showGridLines="0" fitToPage="1" hiddenRows="1" hiddenColumns="1">
      <selection activeCell="R24" sqref="R24:Y24"/>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election activeCell="B54" sqref="B54:P54"/>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86" t="s">
        <v>376</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7" t="s">
        <v>377</v>
      </c>
      <c r="DK2" s="788"/>
      <c r="DL2" s="788"/>
      <c r="DM2" s="788"/>
      <c r="DN2" s="788"/>
      <c r="DO2" s="789"/>
      <c r="DP2" s="231"/>
      <c r="DQ2" s="787" t="s">
        <v>378</v>
      </c>
      <c r="DR2" s="788"/>
      <c r="DS2" s="788"/>
      <c r="DT2" s="788"/>
      <c r="DU2" s="788"/>
      <c r="DV2" s="788"/>
      <c r="DW2" s="788"/>
      <c r="DX2" s="788"/>
      <c r="DY2" s="788"/>
      <c r="DZ2" s="789"/>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90" t="s">
        <v>379</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5"/>
      <c r="BA4" s="235"/>
      <c r="BB4" s="235"/>
      <c r="BC4" s="235"/>
      <c r="BD4" s="235"/>
      <c r="BE4" s="236"/>
      <c r="BF4" s="236"/>
      <c r="BG4" s="236"/>
      <c r="BH4" s="236"/>
      <c r="BI4" s="236"/>
      <c r="BJ4" s="236"/>
      <c r="BK4" s="236"/>
      <c r="BL4" s="236"/>
      <c r="BM4" s="236"/>
      <c r="BN4" s="236"/>
      <c r="BO4" s="236"/>
      <c r="BP4" s="236"/>
      <c r="BQ4" s="791" t="s">
        <v>380</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7"/>
    </row>
    <row r="5" spans="1:131" s="238" customFormat="1" ht="26.25" customHeight="1" x14ac:dyDescent="0.2">
      <c r="A5" s="792" t="s">
        <v>381</v>
      </c>
      <c r="B5" s="793"/>
      <c r="C5" s="793"/>
      <c r="D5" s="793"/>
      <c r="E5" s="793"/>
      <c r="F5" s="793"/>
      <c r="G5" s="793"/>
      <c r="H5" s="793"/>
      <c r="I5" s="793"/>
      <c r="J5" s="793"/>
      <c r="K5" s="793"/>
      <c r="L5" s="793"/>
      <c r="M5" s="793"/>
      <c r="N5" s="793"/>
      <c r="O5" s="793"/>
      <c r="P5" s="794"/>
      <c r="Q5" s="798" t="s">
        <v>382</v>
      </c>
      <c r="R5" s="799"/>
      <c r="S5" s="799"/>
      <c r="T5" s="799"/>
      <c r="U5" s="800"/>
      <c r="V5" s="798" t="s">
        <v>383</v>
      </c>
      <c r="W5" s="799"/>
      <c r="X5" s="799"/>
      <c r="Y5" s="799"/>
      <c r="Z5" s="800"/>
      <c r="AA5" s="798" t="s">
        <v>384</v>
      </c>
      <c r="AB5" s="799"/>
      <c r="AC5" s="799"/>
      <c r="AD5" s="799"/>
      <c r="AE5" s="799"/>
      <c r="AF5" s="804" t="s">
        <v>385</v>
      </c>
      <c r="AG5" s="799"/>
      <c r="AH5" s="799"/>
      <c r="AI5" s="799"/>
      <c r="AJ5" s="805"/>
      <c r="AK5" s="799" t="s">
        <v>386</v>
      </c>
      <c r="AL5" s="799"/>
      <c r="AM5" s="799"/>
      <c r="AN5" s="799"/>
      <c r="AO5" s="800"/>
      <c r="AP5" s="798" t="s">
        <v>387</v>
      </c>
      <c r="AQ5" s="799"/>
      <c r="AR5" s="799"/>
      <c r="AS5" s="799"/>
      <c r="AT5" s="800"/>
      <c r="AU5" s="798" t="s">
        <v>388</v>
      </c>
      <c r="AV5" s="799"/>
      <c r="AW5" s="799"/>
      <c r="AX5" s="799"/>
      <c r="AY5" s="805"/>
      <c r="AZ5" s="235"/>
      <c r="BA5" s="235"/>
      <c r="BB5" s="235"/>
      <c r="BC5" s="235"/>
      <c r="BD5" s="235"/>
      <c r="BE5" s="236"/>
      <c r="BF5" s="236"/>
      <c r="BG5" s="236"/>
      <c r="BH5" s="236"/>
      <c r="BI5" s="236"/>
      <c r="BJ5" s="236"/>
      <c r="BK5" s="236"/>
      <c r="BL5" s="236"/>
      <c r="BM5" s="236"/>
      <c r="BN5" s="236"/>
      <c r="BO5" s="236"/>
      <c r="BP5" s="236"/>
      <c r="BQ5" s="792" t="s">
        <v>389</v>
      </c>
      <c r="BR5" s="793"/>
      <c r="BS5" s="793"/>
      <c r="BT5" s="793"/>
      <c r="BU5" s="793"/>
      <c r="BV5" s="793"/>
      <c r="BW5" s="793"/>
      <c r="BX5" s="793"/>
      <c r="BY5" s="793"/>
      <c r="BZ5" s="793"/>
      <c r="CA5" s="793"/>
      <c r="CB5" s="793"/>
      <c r="CC5" s="793"/>
      <c r="CD5" s="793"/>
      <c r="CE5" s="793"/>
      <c r="CF5" s="793"/>
      <c r="CG5" s="794"/>
      <c r="CH5" s="798" t="s">
        <v>390</v>
      </c>
      <c r="CI5" s="799"/>
      <c r="CJ5" s="799"/>
      <c r="CK5" s="799"/>
      <c r="CL5" s="800"/>
      <c r="CM5" s="798" t="s">
        <v>391</v>
      </c>
      <c r="CN5" s="799"/>
      <c r="CO5" s="799"/>
      <c r="CP5" s="799"/>
      <c r="CQ5" s="800"/>
      <c r="CR5" s="798" t="s">
        <v>392</v>
      </c>
      <c r="CS5" s="799"/>
      <c r="CT5" s="799"/>
      <c r="CU5" s="799"/>
      <c r="CV5" s="800"/>
      <c r="CW5" s="798" t="s">
        <v>393</v>
      </c>
      <c r="CX5" s="799"/>
      <c r="CY5" s="799"/>
      <c r="CZ5" s="799"/>
      <c r="DA5" s="800"/>
      <c r="DB5" s="798" t="s">
        <v>394</v>
      </c>
      <c r="DC5" s="799"/>
      <c r="DD5" s="799"/>
      <c r="DE5" s="799"/>
      <c r="DF5" s="800"/>
      <c r="DG5" s="828" t="s">
        <v>395</v>
      </c>
      <c r="DH5" s="829"/>
      <c r="DI5" s="829"/>
      <c r="DJ5" s="829"/>
      <c r="DK5" s="830"/>
      <c r="DL5" s="828" t="s">
        <v>396</v>
      </c>
      <c r="DM5" s="829"/>
      <c r="DN5" s="829"/>
      <c r="DO5" s="829"/>
      <c r="DP5" s="830"/>
      <c r="DQ5" s="798" t="s">
        <v>397</v>
      </c>
      <c r="DR5" s="799"/>
      <c r="DS5" s="799"/>
      <c r="DT5" s="799"/>
      <c r="DU5" s="800"/>
      <c r="DV5" s="798" t="s">
        <v>388</v>
      </c>
      <c r="DW5" s="799"/>
      <c r="DX5" s="799"/>
      <c r="DY5" s="799"/>
      <c r="DZ5" s="805"/>
      <c r="EA5" s="237"/>
    </row>
    <row r="6" spans="1:131" s="238"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5"/>
      <c r="BA6" s="235"/>
      <c r="BB6" s="235"/>
      <c r="BC6" s="235"/>
      <c r="BD6" s="235"/>
      <c r="BE6" s="236"/>
      <c r="BF6" s="236"/>
      <c r="BG6" s="236"/>
      <c r="BH6" s="236"/>
      <c r="BI6" s="236"/>
      <c r="BJ6" s="236"/>
      <c r="BK6" s="236"/>
      <c r="BL6" s="236"/>
      <c r="BM6" s="236"/>
      <c r="BN6" s="236"/>
      <c r="BO6" s="236"/>
      <c r="BP6" s="236"/>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7"/>
    </row>
    <row r="7" spans="1:131" s="238" customFormat="1" ht="26.25" customHeight="1" thickTop="1" x14ac:dyDescent="0.2">
      <c r="A7" s="239">
        <v>1</v>
      </c>
      <c r="B7" s="814" t="s">
        <v>398</v>
      </c>
      <c r="C7" s="815"/>
      <c r="D7" s="815"/>
      <c r="E7" s="815"/>
      <c r="F7" s="815"/>
      <c r="G7" s="815"/>
      <c r="H7" s="815"/>
      <c r="I7" s="815"/>
      <c r="J7" s="815"/>
      <c r="K7" s="815"/>
      <c r="L7" s="815"/>
      <c r="M7" s="815"/>
      <c r="N7" s="815"/>
      <c r="O7" s="815"/>
      <c r="P7" s="816"/>
      <c r="Q7" s="817">
        <v>41698</v>
      </c>
      <c r="R7" s="818"/>
      <c r="S7" s="818"/>
      <c r="T7" s="818"/>
      <c r="U7" s="818"/>
      <c r="V7" s="818">
        <v>40533</v>
      </c>
      <c r="W7" s="818"/>
      <c r="X7" s="818"/>
      <c r="Y7" s="818"/>
      <c r="Z7" s="818"/>
      <c r="AA7" s="818">
        <f>Q7-V7</f>
        <v>1165</v>
      </c>
      <c r="AB7" s="818"/>
      <c r="AC7" s="818"/>
      <c r="AD7" s="818"/>
      <c r="AE7" s="819"/>
      <c r="AF7" s="820">
        <v>985</v>
      </c>
      <c r="AG7" s="821"/>
      <c r="AH7" s="821"/>
      <c r="AI7" s="821"/>
      <c r="AJ7" s="822"/>
      <c r="AK7" s="823" t="s">
        <v>613</v>
      </c>
      <c r="AL7" s="824"/>
      <c r="AM7" s="824"/>
      <c r="AN7" s="824"/>
      <c r="AO7" s="824"/>
      <c r="AP7" s="824">
        <v>46195</v>
      </c>
      <c r="AQ7" s="824"/>
      <c r="AR7" s="824"/>
      <c r="AS7" s="824"/>
      <c r="AT7" s="824"/>
      <c r="AU7" s="825"/>
      <c r="AV7" s="825"/>
      <c r="AW7" s="825"/>
      <c r="AX7" s="825"/>
      <c r="AY7" s="826"/>
      <c r="AZ7" s="235"/>
      <c r="BA7" s="235"/>
      <c r="BB7" s="235"/>
      <c r="BC7" s="235"/>
      <c r="BD7" s="235"/>
      <c r="BE7" s="236"/>
      <c r="BF7" s="236"/>
      <c r="BG7" s="236"/>
      <c r="BH7" s="236"/>
      <c r="BI7" s="236"/>
      <c r="BJ7" s="236"/>
      <c r="BK7" s="236"/>
      <c r="BL7" s="236"/>
      <c r="BM7" s="236"/>
      <c r="BN7" s="236"/>
      <c r="BO7" s="236"/>
      <c r="BP7" s="236"/>
      <c r="BQ7" s="239">
        <v>1</v>
      </c>
      <c r="BR7" s="240"/>
      <c r="BS7" s="811" t="s">
        <v>608</v>
      </c>
      <c r="BT7" s="812"/>
      <c r="BU7" s="812"/>
      <c r="BV7" s="812"/>
      <c r="BW7" s="812"/>
      <c r="BX7" s="812"/>
      <c r="BY7" s="812"/>
      <c r="BZ7" s="812"/>
      <c r="CA7" s="812"/>
      <c r="CB7" s="812"/>
      <c r="CC7" s="812"/>
      <c r="CD7" s="812"/>
      <c r="CE7" s="812"/>
      <c r="CF7" s="812"/>
      <c r="CG7" s="827"/>
      <c r="CH7" s="808">
        <v>11</v>
      </c>
      <c r="CI7" s="809"/>
      <c r="CJ7" s="809"/>
      <c r="CK7" s="809"/>
      <c r="CL7" s="810"/>
      <c r="CM7" s="808">
        <v>467</v>
      </c>
      <c r="CN7" s="809"/>
      <c r="CO7" s="809"/>
      <c r="CP7" s="809"/>
      <c r="CQ7" s="810"/>
      <c r="CR7" s="808">
        <v>142</v>
      </c>
      <c r="CS7" s="809"/>
      <c r="CT7" s="809"/>
      <c r="CU7" s="809"/>
      <c r="CV7" s="810"/>
      <c r="CW7" s="808" t="s">
        <v>542</v>
      </c>
      <c r="CX7" s="809"/>
      <c r="CY7" s="809"/>
      <c r="CZ7" s="809"/>
      <c r="DA7" s="810"/>
      <c r="DB7" s="808" t="s">
        <v>542</v>
      </c>
      <c r="DC7" s="809"/>
      <c r="DD7" s="809"/>
      <c r="DE7" s="809"/>
      <c r="DF7" s="810"/>
      <c r="DG7" s="808" t="s">
        <v>542</v>
      </c>
      <c r="DH7" s="809"/>
      <c r="DI7" s="809"/>
      <c r="DJ7" s="809"/>
      <c r="DK7" s="810"/>
      <c r="DL7" s="808" t="s">
        <v>542</v>
      </c>
      <c r="DM7" s="809"/>
      <c r="DN7" s="809"/>
      <c r="DO7" s="809"/>
      <c r="DP7" s="810"/>
      <c r="DQ7" s="808" t="s">
        <v>542</v>
      </c>
      <c r="DR7" s="809"/>
      <c r="DS7" s="809"/>
      <c r="DT7" s="809"/>
      <c r="DU7" s="810"/>
      <c r="DV7" s="811"/>
      <c r="DW7" s="812"/>
      <c r="DX7" s="812"/>
      <c r="DY7" s="812"/>
      <c r="DZ7" s="813"/>
      <c r="EA7" s="237"/>
    </row>
    <row r="8" spans="1:131" s="238" customFormat="1" ht="26.25" customHeight="1" x14ac:dyDescent="0.2">
      <c r="A8" s="241">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35"/>
      <c r="BA8" s="235"/>
      <c r="BB8" s="235"/>
      <c r="BC8" s="235"/>
      <c r="BD8" s="235"/>
      <c r="BE8" s="236"/>
      <c r="BF8" s="236"/>
      <c r="BG8" s="236"/>
      <c r="BH8" s="236"/>
      <c r="BI8" s="236"/>
      <c r="BJ8" s="236"/>
      <c r="BK8" s="236"/>
      <c r="BL8" s="236"/>
      <c r="BM8" s="236"/>
      <c r="BN8" s="236"/>
      <c r="BO8" s="236"/>
      <c r="BP8" s="236"/>
      <c r="BQ8" s="241">
        <v>2</v>
      </c>
      <c r="BR8" s="242"/>
      <c r="BS8" s="838" t="s">
        <v>609</v>
      </c>
      <c r="BT8" s="839"/>
      <c r="BU8" s="839"/>
      <c r="BV8" s="839"/>
      <c r="BW8" s="839"/>
      <c r="BX8" s="839"/>
      <c r="BY8" s="839"/>
      <c r="BZ8" s="839"/>
      <c r="CA8" s="839"/>
      <c r="CB8" s="839"/>
      <c r="CC8" s="839"/>
      <c r="CD8" s="839"/>
      <c r="CE8" s="839"/>
      <c r="CF8" s="839"/>
      <c r="CG8" s="840"/>
      <c r="CH8" s="841">
        <v>200</v>
      </c>
      <c r="CI8" s="842"/>
      <c r="CJ8" s="842"/>
      <c r="CK8" s="842"/>
      <c r="CL8" s="843"/>
      <c r="CM8" s="841">
        <v>2689</v>
      </c>
      <c r="CN8" s="842"/>
      <c r="CO8" s="842"/>
      <c r="CP8" s="842"/>
      <c r="CQ8" s="843"/>
      <c r="CR8" s="841">
        <v>22</v>
      </c>
      <c r="CS8" s="842"/>
      <c r="CT8" s="842"/>
      <c r="CU8" s="842"/>
      <c r="CV8" s="843"/>
      <c r="CW8" s="841" t="s">
        <v>542</v>
      </c>
      <c r="CX8" s="842"/>
      <c r="CY8" s="842"/>
      <c r="CZ8" s="842"/>
      <c r="DA8" s="843"/>
      <c r="DB8" s="841" t="s">
        <v>542</v>
      </c>
      <c r="DC8" s="842"/>
      <c r="DD8" s="842"/>
      <c r="DE8" s="842"/>
      <c r="DF8" s="843"/>
      <c r="DG8" s="841" t="s">
        <v>542</v>
      </c>
      <c r="DH8" s="842"/>
      <c r="DI8" s="842"/>
      <c r="DJ8" s="842"/>
      <c r="DK8" s="843"/>
      <c r="DL8" s="841" t="s">
        <v>542</v>
      </c>
      <c r="DM8" s="842"/>
      <c r="DN8" s="842"/>
      <c r="DO8" s="842"/>
      <c r="DP8" s="843"/>
      <c r="DQ8" s="841" t="s">
        <v>542</v>
      </c>
      <c r="DR8" s="842"/>
      <c r="DS8" s="842"/>
      <c r="DT8" s="842"/>
      <c r="DU8" s="843"/>
      <c r="DV8" s="838"/>
      <c r="DW8" s="839"/>
      <c r="DX8" s="839"/>
      <c r="DY8" s="839"/>
      <c r="DZ8" s="844"/>
      <c r="EA8" s="237"/>
    </row>
    <row r="9" spans="1:131" s="238" customFormat="1" ht="26.25" customHeight="1" x14ac:dyDescent="0.2">
      <c r="A9" s="241">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35"/>
      <c r="BA9" s="235"/>
      <c r="BB9" s="235"/>
      <c r="BC9" s="235"/>
      <c r="BD9" s="235"/>
      <c r="BE9" s="236"/>
      <c r="BF9" s="236"/>
      <c r="BG9" s="236"/>
      <c r="BH9" s="236"/>
      <c r="BI9" s="236"/>
      <c r="BJ9" s="236"/>
      <c r="BK9" s="236"/>
      <c r="BL9" s="236"/>
      <c r="BM9" s="236"/>
      <c r="BN9" s="236"/>
      <c r="BO9" s="236"/>
      <c r="BP9" s="236"/>
      <c r="BQ9" s="241">
        <v>3</v>
      </c>
      <c r="BR9" s="242"/>
      <c r="BS9" s="838" t="s">
        <v>610</v>
      </c>
      <c r="BT9" s="839"/>
      <c r="BU9" s="839"/>
      <c r="BV9" s="839"/>
      <c r="BW9" s="839"/>
      <c r="BX9" s="839"/>
      <c r="BY9" s="839"/>
      <c r="BZ9" s="839"/>
      <c r="CA9" s="839"/>
      <c r="CB9" s="839"/>
      <c r="CC9" s="839"/>
      <c r="CD9" s="839"/>
      <c r="CE9" s="839"/>
      <c r="CF9" s="839"/>
      <c r="CG9" s="840"/>
      <c r="CH9" s="841">
        <v>1</v>
      </c>
      <c r="CI9" s="842"/>
      <c r="CJ9" s="842"/>
      <c r="CK9" s="842"/>
      <c r="CL9" s="843"/>
      <c r="CM9" s="841">
        <v>194</v>
      </c>
      <c r="CN9" s="842"/>
      <c r="CO9" s="842"/>
      <c r="CP9" s="842"/>
      <c r="CQ9" s="843"/>
      <c r="CR9" s="841">
        <v>20</v>
      </c>
      <c r="CS9" s="842"/>
      <c r="CT9" s="842"/>
      <c r="CU9" s="842"/>
      <c r="CV9" s="843"/>
      <c r="CW9" s="841" t="s">
        <v>542</v>
      </c>
      <c r="CX9" s="842"/>
      <c r="CY9" s="842"/>
      <c r="CZ9" s="842"/>
      <c r="DA9" s="843"/>
      <c r="DB9" s="841" t="s">
        <v>542</v>
      </c>
      <c r="DC9" s="842"/>
      <c r="DD9" s="842"/>
      <c r="DE9" s="842"/>
      <c r="DF9" s="843"/>
      <c r="DG9" s="841" t="s">
        <v>542</v>
      </c>
      <c r="DH9" s="842"/>
      <c r="DI9" s="842"/>
      <c r="DJ9" s="842"/>
      <c r="DK9" s="843"/>
      <c r="DL9" s="841" t="s">
        <v>542</v>
      </c>
      <c r="DM9" s="842"/>
      <c r="DN9" s="842"/>
      <c r="DO9" s="842"/>
      <c r="DP9" s="843"/>
      <c r="DQ9" s="841" t="s">
        <v>542</v>
      </c>
      <c r="DR9" s="842"/>
      <c r="DS9" s="842"/>
      <c r="DT9" s="842"/>
      <c r="DU9" s="843"/>
      <c r="DV9" s="838"/>
      <c r="DW9" s="839"/>
      <c r="DX9" s="839"/>
      <c r="DY9" s="839"/>
      <c r="DZ9" s="844"/>
      <c r="EA9" s="237"/>
    </row>
    <row r="10" spans="1:131" s="238" customFormat="1" ht="26.25" customHeight="1" x14ac:dyDescent="0.2">
      <c r="A10" s="241">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35"/>
      <c r="BA10" s="235"/>
      <c r="BB10" s="235"/>
      <c r="BC10" s="235"/>
      <c r="BD10" s="235"/>
      <c r="BE10" s="236"/>
      <c r="BF10" s="236"/>
      <c r="BG10" s="236"/>
      <c r="BH10" s="236"/>
      <c r="BI10" s="236"/>
      <c r="BJ10" s="236"/>
      <c r="BK10" s="236"/>
      <c r="BL10" s="236"/>
      <c r="BM10" s="236"/>
      <c r="BN10" s="236"/>
      <c r="BO10" s="236"/>
      <c r="BP10" s="236"/>
      <c r="BQ10" s="241">
        <v>4</v>
      </c>
      <c r="BR10" s="242"/>
      <c r="BS10" s="838" t="s">
        <v>611</v>
      </c>
      <c r="BT10" s="839"/>
      <c r="BU10" s="839"/>
      <c r="BV10" s="839"/>
      <c r="BW10" s="839"/>
      <c r="BX10" s="839"/>
      <c r="BY10" s="839"/>
      <c r="BZ10" s="839"/>
      <c r="CA10" s="839"/>
      <c r="CB10" s="839"/>
      <c r="CC10" s="839"/>
      <c r="CD10" s="839"/>
      <c r="CE10" s="839"/>
      <c r="CF10" s="839"/>
      <c r="CG10" s="840"/>
      <c r="CH10" s="841">
        <v>-5</v>
      </c>
      <c r="CI10" s="842"/>
      <c r="CJ10" s="842"/>
      <c r="CK10" s="842"/>
      <c r="CL10" s="843"/>
      <c r="CM10" s="841">
        <v>98</v>
      </c>
      <c r="CN10" s="842"/>
      <c r="CO10" s="842"/>
      <c r="CP10" s="842"/>
      <c r="CQ10" s="843"/>
      <c r="CR10" s="841">
        <v>40</v>
      </c>
      <c r="CS10" s="842"/>
      <c r="CT10" s="842"/>
      <c r="CU10" s="842"/>
      <c r="CV10" s="843"/>
      <c r="CW10" s="841" t="s">
        <v>542</v>
      </c>
      <c r="CX10" s="842"/>
      <c r="CY10" s="842"/>
      <c r="CZ10" s="842"/>
      <c r="DA10" s="843"/>
      <c r="DB10" s="841" t="s">
        <v>542</v>
      </c>
      <c r="DC10" s="842"/>
      <c r="DD10" s="842"/>
      <c r="DE10" s="842"/>
      <c r="DF10" s="843"/>
      <c r="DG10" s="841" t="s">
        <v>542</v>
      </c>
      <c r="DH10" s="842"/>
      <c r="DI10" s="842"/>
      <c r="DJ10" s="842"/>
      <c r="DK10" s="843"/>
      <c r="DL10" s="841" t="s">
        <v>542</v>
      </c>
      <c r="DM10" s="842"/>
      <c r="DN10" s="842"/>
      <c r="DO10" s="842"/>
      <c r="DP10" s="843"/>
      <c r="DQ10" s="841" t="s">
        <v>542</v>
      </c>
      <c r="DR10" s="842"/>
      <c r="DS10" s="842"/>
      <c r="DT10" s="842"/>
      <c r="DU10" s="843"/>
      <c r="DV10" s="838"/>
      <c r="DW10" s="839"/>
      <c r="DX10" s="839"/>
      <c r="DY10" s="839"/>
      <c r="DZ10" s="844"/>
      <c r="EA10" s="237"/>
    </row>
    <row r="11" spans="1:131" s="238" customFormat="1" ht="26.25" customHeight="1" x14ac:dyDescent="0.2">
      <c r="A11" s="241">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35"/>
      <c r="BA11" s="235"/>
      <c r="BB11" s="235"/>
      <c r="BC11" s="235"/>
      <c r="BD11" s="235"/>
      <c r="BE11" s="236"/>
      <c r="BF11" s="236"/>
      <c r="BG11" s="236"/>
      <c r="BH11" s="236"/>
      <c r="BI11" s="236"/>
      <c r="BJ11" s="236"/>
      <c r="BK11" s="236"/>
      <c r="BL11" s="236"/>
      <c r="BM11" s="236"/>
      <c r="BN11" s="236"/>
      <c r="BO11" s="236"/>
      <c r="BP11" s="236"/>
      <c r="BQ11" s="241">
        <v>5</v>
      </c>
      <c r="BR11" s="242"/>
      <c r="BS11" s="838" t="s">
        <v>612</v>
      </c>
      <c r="BT11" s="839"/>
      <c r="BU11" s="839"/>
      <c r="BV11" s="839"/>
      <c r="BW11" s="839"/>
      <c r="BX11" s="839"/>
      <c r="BY11" s="839"/>
      <c r="BZ11" s="839"/>
      <c r="CA11" s="839"/>
      <c r="CB11" s="839"/>
      <c r="CC11" s="839"/>
      <c r="CD11" s="839"/>
      <c r="CE11" s="839"/>
      <c r="CF11" s="839"/>
      <c r="CG11" s="840"/>
      <c r="CH11" s="841">
        <v>3</v>
      </c>
      <c r="CI11" s="842"/>
      <c r="CJ11" s="842"/>
      <c r="CK11" s="842"/>
      <c r="CL11" s="843"/>
      <c r="CM11" s="841">
        <v>36</v>
      </c>
      <c r="CN11" s="842"/>
      <c r="CO11" s="842"/>
      <c r="CP11" s="842"/>
      <c r="CQ11" s="843"/>
      <c r="CR11" s="841">
        <v>10</v>
      </c>
      <c r="CS11" s="842"/>
      <c r="CT11" s="842"/>
      <c r="CU11" s="842"/>
      <c r="CV11" s="843"/>
      <c r="CW11" s="841" t="s">
        <v>542</v>
      </c>
      <c r="CX11" s="842"/>
      <c r="CY11" s="842"/>
      <c r="CZ11" s="842"/>
      <c r="DA11" s="843"/>
      <c r="DB11" s="841" t="s">
        <v>542</v>
      </c>
      <c r="DC11" s="842"/>
      <c r="DD11" s="842"/>
      <c r="DE11" s="842"/>
      <c r="DF11" s="843"/>
      <c r="DG11" s="841" t="s">
        <v>542</v>
      </c>
      <c r="DH11" s="842"/>
      <c r="DI11" s="842"/>
      <c r="DJ11" s="842"/>
      <c r="DK11" s="843"/>
      <c r="DL11" s="841" t="s">
        <v>542</v>
      </c>
      <c r="DM11" s="842"/>
      <c r="DN11" s="842"/>
      <c r="DO11" s="842"/>
      <c r="DP11" s="843"/>
      <c r="DQ11" s="841" t="s">
        <v>542</v>
      </c>
      <c r="DR11" s="842"/>
      <c r="DS11" s="842"/>
      <c r="DT11" s="842"/>
      <c r="DU11" s="843"/>
      <c r="DV11" s="838"/>
      <c r="DW11" s="839"/>
      <c r="DX11" s="839"/>
      <c r="DY11" s="839"/>
      <c r="DZ11" s="844"/>
      <c r="EA11" s="237"/>
    </row>
    <row r="12" spans="1:131" s="238" customFormat="1" ht="26.25" customHeight="1" x14ac:dyDescent="0.2">
      <c r="A12" s="24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5"/>
      <c r="BA12" s="235"/>
      <c r="BB12" s="235"/>
      <c r="BC12" s="235"/>
      <c r="BD12" s="235"/>
      <c r="BE12" s="236"/>
      <c r="BF12" s="236"/>
      <c r="BG12" s="236"/>
      <c r="BH12" s="236"/>
      <c r="BI12" s="236"/>
      <c r="BJ12" s="236"/>
      <c r="BK12" s="236"/>
      <c r="BL12" s="236"/>
      <c r="BM12" s="236"/>
      <c r="BN12" s="236"/>
      <c r="BO12" s="236"/>
      <c r="BP12" s="236"/>
      <c r="BQ12" s="241">
        <v>6</v>
      </c>
      <c r="BR12" s="242"/>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7"/>
    </row>
    <row r="13" spans="1:131" s="238" customFormat="1" ht="26.25" customHeight="1" x14ac:dyDescent="0.2">
      <c r="A13" s="24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5"/>
      <c r="BA13" s="235"/>
      <c r="BB13" s="235"/>
      <c r="BC13" s="235"/>
      <c r="BD13" s="235"/>
      <c r="BE13" s="236"/>
      <c r="BF13" s="236"/>
      <c r="BG13" s="236"/>
      <c r="BH13" s="236"/>
      <c r="BI13" s="236"/>
      <c r="BJ13" s="236"/>
      <c r="BK13" s="236"/>
      <c r="BL13" s="236"/>
      <c r="BM13" s="236"/>
      <c r="BN13" s="236"/>
      <c r="BO13" s="236"/>
      <c r="BP13" s="236"/>
      <c r="BQ13" s="241">
        <v>7</v>
      </c>
      <c r="BR13" s="242"/>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7"/>
    </row>
    <row r="14" spans="1:131" s="238" customFormat="1" ht="26.25" customHeight="1" x14ac:dyDescent="0.2">
      <c r="A14" s="24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5"/>
      <c r="BA14" s="235"/>
      <c r="BB14" s="235"/>
      <c r="BC14" s="235"/>
      <c r="BD14" s="235"/>
      <c r="BE14" s="236"/>
      <c r="BF14" s="236"/>
      <c r="BG14" s="236"/>
      <c r="BH14" s="236"/>
      <c r="BI14" s="236"/>
      <c r="BJ14" s="236"/>
      <c r="BK14" s="236"/>
      <c r="BL14" s="236"/>
      <c r="BM14" s="236"/>
      <c r="BN14" s="236"/>
      <c r="BO14" s="236"/>
      <c r="BP14" s="236"/>
      <c r="BQ14" s="241">
        <v>8</v>
      </c>
      <c r="BR14" s="242"/>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7"/>
    </row>
    <row r="15" spans="1:131" s="238" customFormat="1" ht="26.25" customHeight="1" x14ac:dyDescent="0.2">
      <c r="A15" s="24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5"/>
      <c r="BA15" s="235"/>
      <c r="BB15" s="235"/>
      <c r="BC15" s="235"/>
      <c r="BD15" s="235"/>
      <c r="BE15" s="236"/>
      <c r="BF15" s="236"/>
      <c r="BG15" s="236"/>
      <c r="BH15" s="236"/>
      <c r="BI15" s="236"/>
      <c r="BJ15" s="236"/>
      <c r="BK15" s="236"/>
      <c r="BL15" s="236"/>
      <c r="BM15" s="236"/>
      <c r="BN15" s="236"/>
      <c r="BO15" s="236"/>
      <c r="BP15" s="236"/>
      <c r="BQ15" s="241">
        <v>9</v>
      </c>
      <c r="BR15" s="242"/>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7"/>
    </row>
    <row r="16" spans="1:131" s="238" customFormat="1" ht="26.25" customHeight="1" x14ac:dyDescent="0.2">
      <c r="A16" s="24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5"/>
      <c r="BA16" s="235"/>
      <c r="BB16" s="235"/>
      <c r="BC16" s="235"/>
      <c r="BD16" s="235"/>
      <c r="BE16" s="236"/>
      <c r="BF16" s="236"/>
      <c r="BG16" s="236"/>
      <c r="BH16" s="236"/>
      <c r="BI16" s="236"/>
      <c r="BJ16" s="236"/>
      <c r="BK16" s="236"/>
      <c r="BL16" s="236"/>
      <c r="BM16" s="236"/>
      <c r="BN16" s="236"/>
      <c r="BO16" s="236"/>
      <c r="BP16" s="236"/>
      <c r="BQ16" s="241">
        <v>10</v>
      </c>
      <c r="BR16" s="242"/>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7"/>
    </row>
    <row r="17" spans="1:131" s="238" customFormat="1" ht="26.25" customHeight="1" x14ac:dyDescent="0.2">
      <c r="A17" s="24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5"/>
      <c r="BA17" s="235"/>
      <c r="BB17" s="235"/>
      <c r="BC17" s="235"/>
      <c r="BD17" s="235"/>
      <c r="BE17" s="236"/>
      <c r="BF17" s="236"/>
      <c r="BG17" s="236"/>
      <c r="BH17" s="236"/>
      <c r="BI17" s="236"/>
      <c r="BJ17" s="236"/>
      <c r="BK17" s="236"/>
      <c r="BL17" s="236"/>
      <c r="BM17" s="236"/>
      <c r="BN17" s="236"/>
      <c r="BO17" s="236"/>
      <c r="BP17" s="236"/>
      <c r="BQ17" s="241">
        <v>11</v>
      </c>
      <c r="BR17" s="242"/>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7"/>
    </row>
    <row r="18" spans="1:131" s="238" customFormat="1" ht="26.25" customHeight="1" x14ac:dyDescent="0.2">
      <c r="A18" s="24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5"/>
      <c r="BA18" s="235"/>
      <c r="BB18" s="235"/>
      <c r="BC18" s="235"/>
      <c r="BD18" s="235"/>
      <c r="BE18" s="236"/>
      <c r="BF18" s="236"/>
      <c r="BG18" s="236"/>
      <c r="BH18" s="236"/>
      <c r="BI18" s="236"/>
      <c r="BJ18" s="236"/>
      <c r="BK18" s="236"/>
      <c r="BL18" s="236"/>
      <c r="BM18" s="236"/>
      <c r="BN18" s="236"/>
      <c r="BO18" s="236"/>
      <c r="BP18" s="236"/>
      <c r="BQ18" s="241">
        <v>12</v>
      </c>
      <c r="BR18" s="242"/>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7"/>
    </row>
    <row r="19" spans="1:131" s="238" customFormat="1" ht="26.25" customHeight="1" x14ac:dyDescent="0.2">
      <c r="A19" s="24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5"/>
      <c r="BA19" s="235"/>
      <c r="BB19" s="235"/>
      <c r="BC19" s="235"/>
      <c r="BD19" s="235"/>
      <c r="BE19" s="236"/>
      <c r="BF19" s="236"/>
      <c r="BG19" s="236"/>
      <c r="BH19" s="236"/>
      <c r="BI19" s="236"/>
      <c r="BJ19" s="236"/>
      <c r="BK19" s="236"/>
      <c r="BL19" s="236"/>
      <c r="BM19" s="236"/>
      <c r="BN19" s="236"/>
      <c r="BO19" s="236"/>
      <c r="BP19" s="236"/>
      <c r="BQ19" s="241">
        <v>13</v>
      </c>
      <c r="BR19" s="242"/>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7"/>
    </row>
    <row r="20" spans="1:131" s="238" customFormat="1" ht="26.25" customHeight="1" x14ac:dyDescent="0.2">
      <c r="A20" s="24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5"/>
      <c r="BA20" s="235"/>
      <c r="BB20" s="235"/>
      <c r="BC20" s="235"/>
      <c r="BD20" s="235"/>
      <c r="BE20" s="236"/>
      <c r="BF20" s="236"/>
      <c r="BG20" s="236"/>
      <c r="BH20" s="236"/>
      <c r="BI20" s="236"/>
      <c r="BJ20" s="236"/>
      <c r="BK20" s="236"/>
      <c r="BL20" s="236"/>
      <c r="BM20" s="236"/>
      <c r="BN20" s="236"/>
      <c r="BO20" s="236"/>
      <c r="BP20" s="236"/>
      <c r="BQ20" s="241">
        <v>14</v>
      </c>
      <c r="BR20" s="242"/>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7"/>
    </row>
    <row r="21" spans="1:131" s="238" customFormat="1" ht="26.25" customHeight="1" thickBot="1" x14ac:dyDescent="0.25">
      <c r="A21" s="24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5"/>
      <c r="BA21" s="235"/>
      <c r="BB21" s="235"/>
      <c r="BC21" s="235"/>
      <c r="BD21" s="235"/>
      <c r="BE21" s="236"/>
      <c r="BF21" s="236"/>
      <c r="BG21" s="236"/>
      <c r="BH21" s="236"/>
      <c r="BI21" s="236"/>
      <c r="BJ21" s="236"/>
      <c r="BK21" s="236"/>
      <c r="BL21" s="236"/>
      <c r="BM21" s="236"/>
      <c r="BN21" s="236"/>
      <c r="BO21" s="236"/>
      <c r="BP21" s="236"/>
      <c r="BQ21" s="241">
        <v>15</v>
      </c>
      <c r="BR21" s="242"/>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7"/>
    </row>
    <row r="22" spans="1:131" s="238" customFormat="1" ht="26.25" customHeight="1" x14ac:dyDescent="0.2">
      <c r="A22" s="241">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399</v>
      </c>
      <c r="BA22" s="871"/>
      <c r="BB22" s="871"/>
      <c r="BC22" s="871"/>
      <c r="BD22" s="872"/>
      <c r="BE22" s="236"/>
      <c r="BF22" s="236"/>
      <c r="BG22" s="236"/>
      <c r="BH22" s="236"/>
      <c r="BI22" s="236"/>
      <c r="BJ22" s="236"/>
      <c r="BK22" s="236"/>
      <c r="BL22" s="236"/>
      <c r="BM22" s="236"/>
      <c r="BN22" s="236"/>
      <c r="BO22" s="236"/>
      <c r="BP22" s="236"/>
      <c r="BQ22" s="241">
        <v>16</v>
      </c>
      <c r="BR22" s="242"/>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7"/>
    </row>
    <row r="23" spans="1:131" s="238" customFormat="1" ht="26.25" customHeight="1" thickBot="1" x14ac:dyDescent="0.25">
      <c r="A23" s="243" t="s">
        <v>400</v>
      </c>
      <c r="B23" s="854" t="s">
        <v>401</v>
      </c>
      <c r="C23" s="855"/>
      <c r="D23" s="855"/>
      <c r="E23" s="855"/>
      <c r="F23" s="855"/>
      <c r="G23" s="855"/>
      <c r="H23" s="855"/>
      <c r="I23" s="855"/>
      <c r="J23" s="855"/>
      <c r="K23" s="855"/>
      <c r="L23" s="855"/>
      <c r="M23" s="855"/>
      <c r="N23" s="855"/>
      <c r="O23" s="855"/>
      <c r="P23" s="856"/>
      <c r="Q23" s="857">
        <v>41698</v>
      </c>
      <c r="R23" s="858"/>
      <c r="S23" s="858"/>
      <c r="T23" s="858"/>
      <c r="U23" s="858"/>
      <c r="V23" s="858">
        <v>40533</v>
      </c>
      <c r="W23" s="858"/>
      <c r="X23" s="858"/>
      <c r="Y23" s="858"/>
      <c r="Z23" s="858"/>
      <c r="AA23" s="858">
        <v>1165</v>
      </c>
      <c r="AB23" s="858"/>
      <c r="AC23" s="858"/>
      <c r="AD23" s="858"/>
      <c r="AE23" s="859"/>
      <c r="AF23" s="860">
        <v>985</v>
      </c>
      <c r="AG23" s="858"/>
      <c r="AH23" s="858"/>
      <c r="AI23" s="858"/>
      <c r="AJ23" s="861"/>
      <c r="AK23" s="862"/>
      <c r="AL23" s="863"/>
      <c r="AM23" s="863"/>
      <c r="AN23" s="863"/>
      <c r="AO23" s="863"/>
      <c r="AP23" s="858">
        <v>46195</v>
      </c>
      <c r="AQ23" s="858"/>
      <c r="AR23" s="858"/>
      <c r="AS23" s="858"/>
      <c r="AT23" s="858"/>
      <c r="AU23" s="874"/>
      <c r="AV23" s="874"/>
      <c r="AW23" s="874"/>
      <c r="AX23" s="874"/>
      <c r="AY23" s="875"/>
      <c r="AZ23" s="876" t="s">
        <v>402</v>
      </c>
      <c r="BA23" s="877"/>
      <c r="BB23" s="877"/>
      <c r="BC23" s="877"/>
      <c r="BD23" s="878"/>
      <c r="BE23" s="236"/>
      <c r="BF23" s="236"/>
      <c r="BG23" s="236"/>
      <c r="BH23" s="236"/>
      <c r="BI23" s="236"/>
      <c r="BJ23" s="236"/>
      <c r="BK23" s="236"/>
      <c r="BL23" s="236"/>
      <c r="BM23" s="236"/>
      <c r="BN23" s="236"/>
      <c r="BO23" s="236"/>
      <c r="BP23" s="236"/>
      <c r="BQ23" s="241">
        <v>17</v>
      </c>
      <c r="BR23" s="242"/>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7"/>
    </row>
    <row r="24" spans="1:131" s="238" customFormat="1" ht="26.25" customHeight="1" x14ac:dyDescent="0.2">
      <c r="A24" s="873" t="s">
        <v>403</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35"/>
      <c r="BA24" s="235"/>
      <c r="BB24" s="235"/>
      <c r="BC24" s="235"/>
      <c r="BD24" s="235"/>
      <c r="BE24" s="236"/>
      <c r="BF24" s="236"/>
      <c r="BG24" s="236"/>
      <c r="BH24" s="236"/>
      <c r="BI24" s="236"/>
      <c r="BJ24" s="236"/>
      <c r="BK24" s="236"/>
      <c r="BL24" s="236"/>
      <c r="BM24" s="236"/>
      <c r="BN24" s="236"/>
      <c r="BO24" s="236"/>
      <c r="BP24" s="236"/>
      <c r="BQ24" s="241">
        <v>18</v>
      </c>
      <c r="BR24" s="242"/>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7"/>
    </row>
    <row r="25" spans="1:131" ht="26.25" customHeight="1" thickBot="1" x14ac:dyDescent="0.25">
      <c r="A25" s="790" t="s">
        <v>404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5"/>
      <c r="BK25" s="235"/>
      <c r="BL25" s="235"/>
      <c r="BM25" s="235"/>
      <c r="BN25" s="235"/>
      <c r="BO25" s="244"/>
      <c r="BP25" s="244"/>
      <c r="BQ25" s="241">
        <v>19</v>
      </c>
      <c r="BR25" s="242"/>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33"/>
    </row>
    <row r="26" spans="1:131" ht="26.25" customHeight="1" x14ac:dyDescent="0.2">
      <c r="A26" s="792" t="s">
        <v>381</v>
      </c>
      <c r="B26" s="793"/>
      <c r="C26" s="793"/>
      <c r="D26" s="793"/>
      <c r="E26" s="793"/>
      <c r="F26" s="793"/>
      <c r="G26" s="793"/>
      <c r="H26" s="793"/>
      <c r="I26" s="793"/>
      <c r="J26" s="793"/>
      <c r="K26" s="793"/>
      <c r="L26" s="793"/>
      <c r="M26" s="793"/>
      <c r="N26" s="793"/>
      <c r="O26" s="793"/>
      <c r="P26" s="794"/>
      <c r="Q26" s="798" t="s">
        <v>405</v>
      </c>
      <c r="R26" s="799"/>
      <c r="S26" s="799"/>
      <c r="T26" s="799"/>
      <c r="U26" s="800"/>
      <c r="V26" s="798" t="s">
        <v>406</v>
      </c>
      <c r="W26" s="799"/>
      <c r="X26" s="799"/>
      <c r="Y26" s="799"/>
      <c r="Z26" s="800"/>
      <c r="AA26" s="798" t="s">
        <v>407</v>
      </c>
      <c r="AB26" s="799"/>
      <c r="AC26" s="799"/>
      <c r="AD26" s="799"/>
      <c r="AE26" s="799"/>
      <c r="AF26" s="879" t="s">
        <v>408</v>
      </c>
      <c r="AG26" s="880"/>
      <c r="AH26" s="880"/>
      <c r="AI26" s="880"/>
      <c r="AJ26" s="881"/>
      <c r="AK26" s="799" t="s">
        <v>409</v>
      </c>
      <c r="AL26" s="799"/>
      <c r="AM26" s="799"/>
      <c r="AN26" s="799"/>
      <c r="AO26" s="800"/>
      <c r="AP26" s="798" t="s">
        <v>410</v>
      </c>
      <c r="AQ26" s="799"/>
      <c r="AR26" s="799"/>
      <c r="AS26" s="799"/>
      <c r="AT26" s="800"/>
      <c r="AU26" s="798" t="s">
        <v>411</v>
      </c>
      <c r="AV26" s="799"/>
      <c r="AW26" s="799"/>
      <c r="AX26" s="799"/>
      <c r="AY26" s="800"/>
      <c r="AZ26" s="798" t="s">
        <v>412</v>
      </c>
      <c r="BA26" s="799"/>
      <c r="BB26" s="799"/>
      <c r="BC26" s="799"/>
      <c r="BD26" s="800"/>
      <c r="BE26" s="798" t="s">
        <v>388</v>
      </c>
      <c r="BF26" s="799"/>
      <c r="BG26" s="799"/>
      <c r="BH26" s="799"/>
      <c r="BI26" s="805"/>
      <c r="BJ26" s="235"/>
      <c r="BK26" s="235"/>
      <c r="BL26" s="235"/>
      <c r="BM26" s="235"/>
      <c r="BN26" s="235"/>
      <c r="BO26" s="244"/>
      <c r="BP26" s="244"/>
      <c r="BQ26" s="241">
        <v>20</v>
      </c>
      <c r="BR26" s="242"/>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33"/>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5"/>
      <c r="BK27" s="235"/>
      <c r="BL27" s="235"/>
      <c r="BM27" s="235"/>
      <c r="BN27" s="235"/>
      <c r="BO27" s="244"/>
      <c r="BP27" s="244"/>
      <c r="BQ27" s="241">
        <v>21</v>
      </c>
      <c r="BR27" s="242"/>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33"/>
    </row>
    <row r="28" spans="1:131" ht="26.25" customHeight="1" thickTop="1" x14ac:dyDescent="0.2">
      <c r="A28" s="245">
        <v>1</v>
      </c>
      <c r="B28" s="814" t="s">
        <v>413</v>
      </c>
      <c r="C28" s="815"/>
      <c r="D28" s="815"/>
      <c r="E28" s="815"/>
      <c r="F28" s="815"/>
      <c r="G28" s="815"/>
      <c r="H28" s="815"/>
      <c r="I28" s="815"/>
      <c r="J28" s="815"/>
      <c r="K28" s="815"/>
      <c r="L28" s="815"/>
      <c r="M28" s="815"/>
      <c r="N28" s="815"/>
      <c r="O28" s="815"/>
      <c r="P28" s="816"/>
      <c r="Q28" s="887">
        <f>7863</f>
        <v>7863</v>
      </c>
      <c r="R28" s="888"/>
      <c r="S28" s="888"/>
      <c r="T28" s="888"/>
      <c r="U28" s="888"/>
      <c r="V28" s="888">
        <v>7778</v>
      </c>
      <c r="W28" s="888"/>
      <c r="X28" s="888"/>
      <c r="Y28" s="888"/>
      <c r="Z28" s="888"/>
      <c r="AA28" s="818">
        <f>Q28-V28</f>
        <v>85</v>
      </c>
      <c r="AB28" s="818"/>
      <c r="AC28" s="818"/>
      <c r="AD28" s="818"/>
      <c r="AE28" s="819"/>
      <c r="AF28" s="889">
        <v>85</v>
      </c>
      <c r="AG28" s="888"/>
      <c r="AH28" s="888"/>
      <c r="AI28" s="888"/>
      <c r="AJ28" s="890"/>
      <c r="AK28" s="891">
        <v>484</v>
      </c>
      <c r="AL28" s="892"/>
      <c r="AM28" s="892"/>
      <c r="AN28" s="892"/>
      <c r="AO28" s="892"/>
      <c r="AP28" s="892" t="s">
        <v>613</v>
      </c>
      <c r="AQ28" s="892"/>
      <c r="AR28" s="892"/>
      <c r="AS28" s="892"/>
      <c r="AT28" s="892"/>
      <c r="AU28" s="892" t="s">
        <v>613</v>
      </c>
      <c r="AV28" s="892"/>
      <c r="AW28" s="892"/>
      <c r="AX28" s="892"/>
      <c r="AY28" s="892"/>
      <c r="AZ28" s="892" t="s">
        <v>613</v>
      </c>
      <c r="BA28" s="892"/>
      <c r="BB28" s="892"/>
      <c r="BC28" s="892"/>
      <c r="BD28" s="892"/>
      <c r="BE28" s="885"/>
      <c r="BF28" s="885"/>
      <c r="BG28" s="885"/>
      <c r="BH28" s="885"/>
      <c r="BI28" s="886"/>
      <c r="BJ28" s="235"/>
      <c r="BK28" s="235"/>
      <c r="BL28" s="235"/>
      <c r="BM28" s="235"/>
      <c r="BN28" s="235"/>
      <c r="BO28" s="244"/>
      <c r="BP28" s="244"/>
      <c r="BQ28" s="241">
        <v>22</v>
      </c>
      <c r="BR28" s="242"/>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33"/>
    </row>
    <row r="29" spans="1:131" ht="26.25" customHeight="1" x14ac:dyDescent="0.2">
      <c r="A29" s="245">
        <v>2</v>
      </c>
      <c r="B29" s="845" t="s">
        <v>414</v>
      </c>
      <c r="C29" s="846"/>
      <c r="D29" s="846"/>
      <c r="E29" s="846"/>
      <c r="F29" s="846"/>
      <c r="G29" s="846"/>
      <c r="H29" s="846"/>
      <c r="I29" s="846"/>
      <c r="J29" s="846"/>
      <c r="K29" s="846"/>
      <c r="L29" s="846"/>
      <c r="M29" s="846"/>
      <c r="N29" s="846"/>
      <c r="O29" s="846"/>
      <c r="P29" s="847"/>
      <c r="Q29" s="848">
        <v>7853</v>
      </c>
      <c r="R29" s="849"/>
      <c r="S29" s="849"/>
      <c r="T29" s="849"/>
      <c r="U29" s="849"/>
      <c r="V29" s="849">
        <v>7693</v>
      </c>
      <c r="W29" s="849"/>
      <c r="X29" s="849"/>
      <c r="Y29" s="849"/>
      <c r="Z29" s="849"/>
      <c r="AA29" s="849">
        <f>Q29-V29</f>
        <v>160</v>
      </c>
      <c r="AB29" s="849"/>
      <c r="AC29" s="849"/>
      <c r="AD29" s="849"/>
      <c r="AE29" s="850"/>
      <c r="AF29" s="851">
        <v>160</v>
      </c>
      <c r="AG29" s="852"/>
      <c r="AH29" s="852"/>
      <c r="AI29" s="852"/>
      <c r="AJ29" s="853"/>
      <c r="AK29" s="896">
        <v>1098</v>
      </c>
      <c r="AL29" s="893"/>
      <c r="AM29" s="893"/>
      <c r="AN29" s="893"/>
      <c r="AO29" s="893"/>
      <c r="AP29" s="893" t="s">
        <v>613</v>
      </c>
      <c r="AQ29" s="893"/>
      <c r="AR29" s="893"/>
      <c r="AS29" s="893"/>
      <c r="AT29" s="893"/>
      <c r="AU29" s="893" t="s">
        <v>613</v>
      </c>
      <c r="AV29" s="893"/>
      <c r="AW29" s="893"/>
      <c r="AX29" s="893"/>
      <c r="AY29" s="893"/>
      <c r="AZ29" s="893" t="s">
        <v>613</v>
      </c>
      <c r="BA29" s="893"/>
      <c r="BB29" s="893"/>
      <c r="BC29" s="893"/>
      <c r="BD29" s="893"/>
      <c r="BE29" s="894"/>
      <c r="BF29" s="894"/>
      <c r="BG29" s="894"/>
      <c r="BH29" s="894"/>
      <c r="BI29" s="895"/>
      <c r="BJ29" s="235"/>
      <c r="BK29" s="235"/>
      <c r="BL29" s="235"/>
      <c r="BM29" s="235"/>
      <c r="BN29" s="235"/>
      <c r="BO29" s="244"/>
      <c r="BP29" s="244"/>
      <c r="BQ29" s="241">
        <v>23</v>
      </c>
      <c r="BR29" s="242"/>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33"/>
    </row>
    <row r="30" spans="1:131" ht="26.25" customHeight="1" x14ac:dyDescent="0.2">
      <c r="A30" s="245">
        <v>3</v>
      </c>
      <c r="B30" s="845" t="s">
        <v>415</v>
      </c>
      <c r="C30" s="846"/>
      <c r="D30" s="846"/>
      <c r="E30" s="846"/>
      <c r="F30" s="846"/>
      <c r="G30" s="846"/>
      <c r="H30" s="846"/>
      <c r="I30" s="846"/>
      <c r="J30" s="846"/>
      <c r="K30" s="846"/>
      <c r="L30" s="846"/>
      <c r="M30" s="846"/>
      <c r="N30" s="846"/>
      <c r="O30" s="846"/>
      <c r="P30" s="847"/>
      <c r="Q30" s="848">
        <v>1077</v>
      </c>
      <c r="R30" s="849"/>
      <c r="S30" s="849"/>
      <c r="T30" s="849"/>
      <c r="U30" s="849"/>
      <c r="V30" s="849">
        <v>1075</v>
      </c>
      <c r="W30" s="849"/>
      <c r="X30" s="849"/>
      <c r="Y30" s="849"/>
      <c r="Z30" s="849"/>
      <c r="AA30" s="849">
        <f>Q30-V30</f>
        <v>2</v>
      </c>
      <c r="AB30" s="849"/>
      <c r="AC30" s="849"/>
      <c r="AD30" s="849"/>
      <c r="AE30" s="850"/>
      <c r="AF30" s="851">
        <v>2</v>
      </c>
      <c r="AG30" s="852"/>
      <c r="AH30" s="852"/>
      <c r="AI30" s="852"/>
      <c r="AJ30" s="853"/>
      <c r="AK30" s="896">
        <v>217</v>
      </c>
      <c r="AL30" s="893"/>
      <c r="AM30" s="893"/>
      <c r="AN30" s="893"/>
      <c r="AO30" s="893"/>
      <c r="AP30" s="893" t="s">
        <v>613</v>
      </c>
      <c r="AQ30" s="893"/>
      <c r="AR30" s="893"/>
      <c r="AS30" s="893"/>
      <c r="AT30" s="893"/>
      <c r="AU30" s="893" t="s">
        <v>613</v>
      </c>
      <c r="AV30" s="893"/>
      <c r="AW30" s="893"/>
      <c r="AX30" s="893"/>
      <c r="AY30" s="893"/>
      <c r="AZ30" s="893" t="s">
        <v>613</v>
      </c>
      <c r="BA30" s="893"/>
      <c r="BB30" s="893"/>
      <c r="BC30" s="893"/>
      <c r="BD30" s="893"/>
      <c r="BE30" s="894"/>
      <c r="BF30" s="894"/>
      <c r="BG30" s="894"/>
      <c r="BH30" s="894"/>
      <c r="BI30" s="895"/>
      <c r="BJ30" s="235"/>
      <c r="BK30" s="235"/>
      <c r="BL30" s="235"/>
      <c r="BM30" s="235"/>
      <c r="BN30" s="235"/>
      <c r="BO30" s="244"/>
      <c r="BP30" s="244"/>
      <c r="BQ30" s="241">
        <v>24</v>
      </c>
      <c r="BR30" s="242"/>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33"/>
    </row>
    <row r="31" spans="1:131" ht="26.25" customHeight="1" x14ac:dyDescent="0.2">
      <c r="A31" s="245">
        <v>4</v>
      </c>
      <c r="B31" s="845" t="s">
        <v>416</v>
      </c>
      <c r="C31" s="846"/>
      <c r="D31" s="846"/>
      <c r="E31" s="846"/>
      <c r="F31" s="846"/>
      <c r="G31" s="846"/>
      <c r="H31" s="846"/>
      <c r="I31" s="846"/>
      <c r="J31" s="846"/>
      <c r="K31" s="846"/>
      <c r="L31" s="846"/>
      <c r="M31" s="846"/>
      <c r="N31" s="846"/>
      <c r="O31" s="846"/>
      <c r="P31" s="847"/>
      <c r="Q31" s="848">
        <v>2060</v>
      </c>
      <c r="R31" s="849"/>
      <c r="S31" s="849"/>
      <c r="T31" s="849"/>
      <c r="U31" s="849"/>
      <c r="V31" s="849">
        <v>1812</v>
      </c>
      <c r="W31" s="849"/>
      <c r="X31" s="849"/>
      <c r="Y31" s="849"/>
      <c r="Z31" s="849"/>
      <c r="AA31" s="849">
        <f t="shared" ref="AA31:AA32" si="0">Q31-V31</f>
        <v>248</v>
      </c>
      <c r="AB31" s="849"/>
      <c r="AC31" s="849"/>
      <c r="AD31" s="849"/>
      <c r="AE31" s="850"/>
      <c r="AF31" s="851">
        <v>2262</v>
      </c>
      <c r="AG31" s="852"/>
      <c r="AH31" s="852"/>
      <c r="AI31" s="852"/>
      <c r="AJ31" s="853"/>
      <c r="AK31" s="896">
        <v>66</v>
      </c>
      <c r="AL31" s="893"/>
      <c r="AM31" s="893"/>
      <c r="AN31" s="893"/>
      <c r="AO31" s="893"/>
      <c r="AP31" s="893">
        <v>1657</v>
      </c>
      <c r="AQ31" s="893"/>
      <c r="AR31" s="893"/>
      <c r="AS31" s="893"/>
      <c r="AT31" s="893"/>
      <c r="AU31" s="893">
        <v>487</v>
      </c>
      <c r="AV31" s="893"/>
      <c r="AW31" s="893"/>
      <c r="AX31" s="893"/>
      <c r="AY31" s="893"/>
      <c r="AZ31" s="893" t="s">
        <v>613</v>
      </c>
      <c r="BA31" s="893"/>
      <c r="BB31" s="893"/>
      <c r="BC31" s="893"/>
      <c r="BD31" s="893"/>
      <c r="BE31" s="894" t="s">
        <v>417</v>
      </c>
      <c r="BF31" s="894"/>
      <c r="BG31" s="894"/>
      <c r="BH31" s="894"/>
      <c r="BI31" s="895"/>
      <c r="BJ31" s="235"/>
      <c r="BK31" s="235"/>
      <c r="BL31" s="235"/>
      <c r="BM31" s="235"/>
      <c r="BN31" s="235"/>
      <c r="BO31" s="244"/>
      <c r="BP31" s="244"/>
      <c r="BQ31" s="241">
        <v>25</v>
      </c>
      <c r="BR31" s="242"/>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33"/>
    </row>
    <row r="32" spans="1:131" ht="26.25" customHeight="1" x14ac:dyDescent="0.2">
      <c r="A32" s="245">
        <v>5</v>
      </c>
      <c r="B32" s="845" t="s">
        <v>418</v>
      </c>
      <c r="C32" s="846"/>
      <c r="D32" s="846"/>
      <c r="E32" s="846"/>
      <c r="F32" s="846"/>
      <c r="G32" s="846"/>
      <c r="H32" s="846"/>
      <c r="I32" s="846"/>
      <c r="J32" s="846"/>
      <c r="K32" s="846"/>
      <c r="L32" s="846"/>
      <c r="M32" s="846"/>
      <c r="N32" s="846"/>
      <c r="O32" s="846"/>
      <c r="P32" s="847"/>
      <c r="Q32" s="848">
        <v>75</v>
      </c>
      <c r="R32" s="849"/>
      <c r="S32" s="849"/>
      <c r="T32" s="849"/>
      <c r="U32" s="849"/>
      <c r="V32" s="849">
        <v>72</v>
      </c>
      <c r="W32" s="849"/>
      <c r="X32" s="849"/>
      <c r="Y32" s="849"/>
      <c r="Z32" s="849"/>
      <c r="AA32" s="849">
        <f t="shared" si="0"/>
        <v>3</v>
      </c>
      <c r="AB32" s="849"/>
      <c r="AC32" s="849"/>
      <c r="AD32" s="849"/>
      <c r="AE32" s="850"/>
      <c r="AF32" s="851">
        <v>109</v>
      </c>
      <c r="AG32" s="852"/>
      <c r="AH32" s="852"/>
      <c r="AI32" s="852"/>
      <c r="AJ32" s="853"/>
      <c r="AK32" s="896">
        <v>27</v>
      </c>
      <c r="AL32" s="893"/>
      <c r="AM32" s="893"/>
      <c r="AN32" s="893"/>
      <c r="AO32" s="893"/>
      <c r="AP32" s="893">
        <v>680</v>
      </c>
      <c r="AQ32" s="893"/>
      <c r="AR32" s="893"/>
      <c r="AS32" s="893"/>
      <c r="AT32" s="893"/>
      <c r="AU32" s="893">
        <v>419</v>
      </c>
      <c r="AV32" s="893"/>
      <c r="AW32" s="893"/>
      <c r="AX32" s="893"/>
      <c r="AY32" s="893"/>
      <c r="AZ32" s="893" t="s">
        <v>613</v>
      </c>
      <c r="BA32" s="893"/>
      <c r="BB32" s="893"/>
      <c r="BC32" s="893"/>
      <c r="BD32" s="893"/>
      <c r="BE32" s="894" t="s">
        <v>419</v>
      </c>
      <c r="BF32" s="894"/>
      <c r="BG32" s="894"/>
      <c r="BH32" s="894"/>
      <c r="BI32" s="895"/>
      <c r="BJ32" s="235"/>
      <c r="BK32" s="235"/>
      <c r="BL32" s="235"/>
      <c r="BM32" s="235"/>
      <c r="BN32" s="235"/>
      <c r="BO32" s="244"/>
      <c r="BP32" s="244"/>
      <c r="BQ32" s="241">
        <v>26</v>
      </c>
      <c r="BR32" s="242"/>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33"/>
    </row>
    <row r="33" spans="1:131" ht="26.25" customHeight="1" x14ac:dyDescent="0.2">
      <c r="A33" s="245">
        <v>6</v>
      </c>
      <c r="B33" s="845" t="s">
        <v>420</v>
      </c>
      <c r="C33" s="846"/>
      <c r="D33" s="846"/>
      <c r="E33" s="846"/>
      <c r="F33" s="846"/>
      <c r="G33" s="846"/>
      <c r="H33" s="846"/>
      <c r="I33" s="846"/>
      <c r="J33" s="846"/>
      <c r="K33" s="846"/>
      <c r="L33" s="846"/>
      <c r="M33" s="846"/>
      <c r="N33" s="846"/>
      <c r="O33" s="846"/>
      <c r="P33" s="847"/>
      <c r="Q33" s="848">
        <v>2804</v>
      </c>
      <c r="R33" s="849"/>
      <c r="S33" s="849"/>
      <c r="T33" s="849"/>
      <c r="U33" s="849"/>
      <c r="V33" s="849">
        <v>2534</v>
      </c>
      <c r="W33" s="849"/>
      <c r="X33" s="849"/>
      <c r="Y33" s="849"/>
      <c r="Z33" s="849"/>
      <c r="AA33" s="849">
        <f>Q33-V33</f>
        <v>270</v>
      </c>
      <c r="AB33" s="849"/>
      <c r="AC33" s="849"/>
      <c r="AD33" s="849"/>
      <c r="AE33" s="850"/>
      <c r="AF33" s="851">
        <v>568</v>
      </c>
      <c r="AG33" s="852"/>
      <c r="AH33" s="852"/>
      <c r="AI33" s="852"/>
      <c r="AJ33" s="853"/>
      <c r="AK33" s="896">
        <v>1334</v>
      </c>
      <c r="AL33" s="893"/>
      <c r="AM33" s="893"/>
      <c r="AN33" s="893"/>
      <c r="AO33" s="893"/>
      <c r="AP33" s="893">
        <v>23726</v>
      </c>
      <c r="AQ33" s="893"/>
      <c r="AR33" s="893"/>
      <c r="AS33" s="893"/>
      <c r="AT33" s="893"/>
      <c r="AU33" s="893">
        <v>15279</v>
      </c>
      <c r="AV33" s="893"/>
      <c r="AW33" s="893"/>
      <c r="AX33" s="893"/>
      <c r="AY33" s="893"/>
      <c r="AZ33" s="893" t="s">
        <v>613</v>
      </c>
      <c r="BA33" s="893"/>
      <c r="BB33" s="893"/>
      <c r="BC33" s="893"/>
      <c r="BD33" s="893"/>
      <c r="BE33" s="894" t="s">
        <v>421</v>
      </c>
      <c r="BF33" s="894"/>
      <c r="BG33" s="894"/>
      <c r="BH33" s="894"/>
      <c r="BI33" s="895"/>
      <c r="BJ33" s="235"/>
      <c r="BK33" s="235"/>
      <c r="BL33" s="235"/>
      <c r="BM33" s="235"/>
      <c r="BN33" s="235"/>
      <c r="BO33" s="244"/>
      <c r="BP33" s="244"/>
      <c r="BQ33" s="241">
        <v>27</v>
      </c>
      <c r="BR33" s="242"/>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33"/>
    </row>
    <row r="34" spans="1:131" ht="26.25" customHeight="1" x14ac:dyDescent="0.2">
      <c r="A34" s="245">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6"/>
      <c r="AL34" s="893"/>
      <c r="AM34" s="893"/>
      <c r="AN34" s="893"/>
      <c r="AO34" s="893"/>
      <c r="AP34" s="893"/>
      <c r="AQ34" s="893"/>
      <c r="AR34" s="893"/>
      <c r="AS34" s="893"/>
      <c r="AT34" s="893"/>
      <c r="AU34" s="893"/>
      <c r="AV34" s="893"/>
      <c r="AW34" s="893"/>
      <c r="AX34" s="893"/>
      <c r="AY34" s="893"/>
      <c r="AZ34" s="897"/>
      <c r="BA34" s="897"/>
      <c r="BB34" s="897"/>
      <c r="BC34" s="897"/>
      <c r="BD34" s="897"/>
      <c r="BE34" s="894"/>
      <c r="BF34" s="894"/>
      <c r="BG34" s="894"/>
      <c r="BH34" s="894"/>
      <c r="BI34" s="895"/>
      <c r="BJ34" s="235"/>
      <c r="BK34" s="235"/>
      <c r="BL34" s="235"/>
      <c r="BM34" s="235"/>
      <c r="BN34" s="235"/>
      <c r="BO34" s="244"/>
      <c r="BP34" s="244"/>
      <c r="BQ34" s="241">
        <v>28</v>
      </c>
      <c r="BR34" s="242"/>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33"/>
    </row>
    <row r="35" spans="1:131" ht="26.25" customHeight="1" x14ac:dyDescent="0.2">
      <c r="A35" s="245">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6"/>
      <c r="AL35" s="893"/>
      <c r="AM35" s="893"/>
      <c r="AN35" s="893"/>
      <c r="AO35" s="893"/>
      <c r="AP35" s="893"/>
      <c r="AQ35" s="893"/>
      <c r="AR35" s="893"/>
      <c r="AS35" s="893"/>
      <c r="AT35" s="893"/>
      <c r="AU35" s="893"/>
      <c r="AV35" s="893"/>
      <c r="AW35" s="893"/>
      <c r="AX35" s="893"/>
      <c r="AY35" s="893"/>
      <c r="AZ35" s="897"/>
      <c r="BA35" s="897"/>
      <c r="BB35" s="897"/>
      <c r="BC35" s="897"/>
      <c r="BD35" s="897"/>
      <c r="BE35" s="894"/>
      <c r="BF35" s="894"/>
      <c r="BG35" s="894"/>
      <c r="BH35" s="894"/>
      <c r="BI35" s="895"/>
      <c r="BJ35" s="235"/>
      <c r="BK35" s="235"/>
      <c r="BL35" s="235"/>
      <c r="BM35" s="235"/>
      <c r="BN35" s="235"/>
      <c r="BO35" s="244"/>
      <c r="BP35" s="244"/>
      <c r="BQ35" s="241">
        <v>29</v>
      </c>
      <c r="BR35" s="242"/>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33"/>
    </row>
    <row r="36" spans="1:131" ht="26.25" customHeight="1" x14ac:dyDescent="0.2">
      <c r="A36" s="245">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6"/>
      <c r="AL36" s="893"/>
      <c r="AM36" s="893"/>
      <c r="AN36" s="893"/>
      <c r="AO36" s="893"/>
      <c r="AP36" s="893"/>
      <c r="AQ36" s="893"/>
      <c r="AR36" s="893"/>
      <c r="AS36" s="893"/>
      <c r="AT36" s="893"/>
      <c r="AU36" s="893"/>
      <c r="AV36" s="893"/>
      <c r="AW36" s="893"/>
      <c r="AX36" s="893"/>
      <c r="AY36" s="893"/>
      <c r="AZ36" s="897"/>
      <c r="BA36" s="897"/>
      <c r="BB36" s="897"/>
      <c r="BC36" s="897"/>
      <c r="BD36" s="897"/>
      <c r="BE36" s="894"/>
      <c r="BF36" s="894"/>
      <c r="BG36" s="894"/>
      <c r="BH36" s="894"/>
      <c r="BI36" s="895"/>
      <c r="BJ36" s="235"/>
      <c r="BK36" s="235"/>
      <c r="BL36" s="235"/>
      <c r="BM36" s="235"/>
      <c r="BN36" s="235"/>
      <c r="BO36" s="244"/>
      <c r="BP36" s="244"/>
      <c r="BQ36" s="241">
        <v>30</v>
      </c>
      <c r="BR36" s="242"/>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33"/>
    </row>
    <row r="37" spans="1:131" ht="26.25" customHeight="1" x14ac:dyDescent="0.2">
      <c r="A37" s="245">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6"/>
      <c r="AL37" s="893"/>
      <c r="AM37" s="893"/>
      <c r="AN37" s="893"/>
      <c r="AO37" s="893"/>
      <c r="AP37" s="893"/>
      <c r="AQ37" s="893"/>
      <c r="AR37" s="893"/>
      <c r="AS37" s="893"/>
      <c r="AT37" s="893"/>
      <c r="AU37" s="893"/>
      <c r="AV37" s="893"/>
      <c r="AW37" s="893"/>
      <c r="AX37" s="893"/>
      <c r="AY37" s="893"/>
      <c r="AZ37" s="897"/>
      <c r="BA37" s="897"/>
      <c r="BB37" s="897"/>
      <c r="BC37" s="897"/>
      <c r="BD37" s="897"/>
      <c r="BE37" s="894"/>
      <c r="BF37" s="894"/>
      <c r="BG37" s="894"/>
      <c r="BH37" s="894"/>
      <c r="BI37" s="895"/>
      <c r="BJ37" s="235"/>
      <c r="BK37" s="235"/>
      <c r="BL37" s="235"/>
      <c r="BM37" s="235"/>
      <c r="BN37" s="235"/>
      <c r="BO37" s="244"/>
      <c r="BP37" s="244"/>
      <c r="BQ37" s="241">
        <v>31</v>
      </c>
      <c r="BR37" s="242"/>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33"/>
    </row>
    <row r="38" spans="1:131" ht="26.25" customHeight="1" x14ac:dyDescent="0.2">
      <c r="A38" s="245">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6"/>
      <c r="AL38" s="893"/>
      <c r="AM38" s="893"/>
      <c r="AN38" s="893"/>
      <c r="AO38" s="893"/>
      <c r="AP38" s="893"/>
      <c r="AQ38" s="893"/>
      <c r="AR38" s="893"/>
      <c r="AS38" s="893"/>
      <c r="AT38" s="893"/>
      <c r="AU38" s="893"/>
      <c r="AV38" s="893"/>
      <c r="AW38" s="893"/>
      <c r="AX38" s="893"/>
      <c r="AY38" s="893"/>
      <c r="AZ38" s="897"/>
      <c r="BA38" s="897"/>
      <c r="BB38" s="897"/>
      <c r="BC38" s="897"/>
      <c r="BD38" s="897"/>
      <c r="BE38" s="894"/>
      <c r="BF38" s="894"/>
      <c r="BG38" s="894"/>
      <c r="BH38" s="894"/>
      <c r="BI38" s="895"/>
      <c r="BJ38" s="235"/>
      <c r="BK38" s="235"/>
      <c r="BL38" s="235"/>
      <c r="BM38" s="235"/>
      <c r="BN38" s="235"/>
      <c r="BO38" s="244"/>
      <c r="BP38" s="244"/>
      <c r="BQ38" s="241">
        <v>32</v>
      </c>
      <c r="BR38" s="242"/>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33"/>
    </row>
    <row r="39" spans="1:131" ht="26.25" customHeight="1" x14ac:dyDescent="0.2">
      <c r="A39" s="245">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6"/>
      <c r="AL39" s="893"/>
      <c r="AM39" s="893"/>
      <c r="AN39" s="893"/>
      <c r="AO39" s="893"/>
      <c r="AP39" s="893"/>
      <c r="AQ39" s="893"/>
      <c r="AR39" s="893"/>
      <c r="AS39" s="893"/>
      <c r="AT39" s="893"/>
      <c r="AU39" s="893"/>
      <c r="AV39" s="893"/>
      <c r="AW39" s="893"/>
      <c r="AX39" s="893"/>
      <c r="AY39" s="893"/>
      <c r="AZ39" s="897"/>
      <c r="BA39" s="897"/>
      <c r="BB39" s="897"/>
      <c r="BC39" s="897"/>
      <c r="BD39" s="897"/>
      <c r="BE39" s="894"/>
      <c r="BF39" s="894"/>
      <c r="BG39" s="894"/>
      <c r="BH39" s="894"/>
      <c r="BI39" s="895"/>
      <c r="BJ39" s="235"/>
      <c r="BK39" s="235"/>
      <c r="BL39" s="235"/>
      <c r="BM39" s="235"/>
      <c r="BN39" s="235"/>
      <c r="BO39" s="244"/>
      <c r="BP39" s="244"/>
      <c r="BQ39" s="241">
        <v>33</v>
      </c>
      <c r="BR39" s="242"/>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33"/>
    </row>
    <row r="40" spans="1:131" ht="26.25" customHeight="1" x14ac:dyDescent="0.2">
      <c r="A40" s="241">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6"/>
      <c r="AL40" s="893"/>
      <c r="AM40" s="893"/>
      <c r="AN40" s="893"/>
      <c r="AO40" s="893"/>
      <c r="AP40" s="893"/>
      <c r="AQ40" s="893"/>
      <c r="AR40" s="893"/>
      <c r="AS40" s="893"/>
      <c r="AT40" s="893"/>
      <c r="AU40" s="893"/>
      <c r="AV40" s="893"/>
      <c r="AW40" s="893"/>
      <c r="AX40" s="893"/>
      <c r="AY40" s="893"/>
      <c r="AZ40" s="897"/>
      <c r="BA40" s="897"/>
      <c r="BB40" s="897"/>
      <c r="BC40" s="897"/>
      <c r="BD40" s="897"/>
      <c r="BE40" s="894"/>
      <c r="BF40" s="894"/>
      <c r="BG40" s="894"/>
      <c r="BH40" s="894"/>
      <c r="BI40" s="895"/>
      <c r="BJ40" s="235"/>
      <c r="BK40" s="235"/>
      <c r="BL40" s="235"/>
      <c r="BM40" s="235"/>
      <c r="BN40" s="235"/>
      <c r="BO40" s="244"/>
      <c r="BP40" s="244"/>
      <c r="BQ40" s="241">
        <v>34</v>
      </c>
      <c r="BR40" s="242"/>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33"/>
    </row>
    <row r="41" spans="1:131" ht="26.25" customHeight="1" x14ac:dyDescent="0.2">
      <c r="A41" s="241">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6"/>
      <c r="AL41" s="893"/>
      <c r="AM41" s="893"/>
      <c r="AN41" s="893"/>
      <c r="AO41" s="893"/>
      <c r="AP41" s="893"/>
      <c r="AQ41" s="893"/>
      <c r="AR41" s="893"/>
      <c r="AS41" s="893"/>
      <c r="AT41" s="893"/>
      <c r="AU41" s="893"/>
      <c r="AV41" s="893"/>
      <c r="AW41" s="893"/>
      <c r="AX41" s="893"/>
      <c r="AY41" s="893"/>
      <c r="AZ41" s="897"/>
      <c r="BA41" s="897"/>
      <c r="BB41" s="897"/>
      <c r="BC41" s="897"/>
      <c r="BD41" s="897"/>
      <c r="BE41" s="894"/>
      <c r="BF41" s="894"/>
      <c r="BG41" s="894"/>
      <c r="BH41" s="894"/>
      <c r="BI41" s="895"/>
      <c r="BJ41" s="235"/>
      <c r="BK41" s="235"/>
      <c r="BL41" s="235"/>
      <c r="BM41" s="235"/>
      <c r="BN41" s="235"/>
      <c r="BO41" s="244"/>
      <c r="BP41" s="244"/>
      <c r="BQ41" s="241">
        <v>35</v>
      </c>
      <c r="BR41" s="242"/>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33"/>
    </row>
    <row r="42" spans="1:131" ht="26.25" customHeight="1" x14ac:dyDescent="0.2">
      <c r="A42" s="241">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6"/>
      <c r="AL42" s="893"/>
      <c r="AM42" s="893"/>
      <c r="AN42" s="893"/>
      <c r="AO42" s="893"/>
      <c r="AP42" s="893"/>
      <c r="AQ42" s="893"/>
      <c r="AR42" s="893"/>
      <c r="AS42" s="893"/>
      <c r="AT42" s="893"/>
      <c r="AU42" s="893"/>
      <c r="AV42" s="893"/>
      <c r="AW42" s="893"/>
      <c r="AX42" s="893"/>
      <c r="AY42" s="893"/>
      <c r="AZ42" s="897"/>
      <c r="BA42" s="897"/>
      <c r="BB42" s="897"/>
      <c r="BC42" s="897"/>
      <c r="BD42" s="897"/>
      <c r="BE42" s="894"/>
      <c r="BF42" s="894"/>
      <c r="BG42" s="894"/>
      <c r="BH42" s="894"/>
      <c r="BI42" s="895"/>
      <c r="BJ42" s="235"/>
      <c r="BK42" s="235"/>
      <c r="BL42" s="235"/>
      <c r="BM42" s="235"/>
      <c r="BN42" s="235"/>
      <c r="BO42" s="244"/>
      <c r="BP42" s="244"/>
      <c r="BQ42" s="241">
        <v>36</v>
      </c>
      <c r="BR42" s="242"/>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33"/>
    </row>
    <row r="43" spans="1:131" ht="26.25" customHeight="1" x14ac:dyDescent="0.2">
      <c r="A43" s="241">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6"/>
      <c r="AL43" s="893"/>
      <c r="AM43" s="893"/>
      <c r="AN43" s="893"/>
      <c r="AO43" s="893"/>
      <c r="AP43" s="893"/>
      <c r="AQ43" s="893"/>
      <c r="AR43" s="893"/>
      <c r="AS43" s="893"/>
      <c r="AT43" s="893"/>
      <c r="AU43" s="893"/>
      <c r="AV43" s="893"/>
      <c r="AW43" s="893"/>
      <c r="AX43" s="893"/>
      <c r="AY43" s="893"/>
      <c r="AZ43" s="897"/>
      <c r="BA43" s="897"/>
      <c r="BB43" s="897"/>
      <c r="BC43" s="897"/>
      <c r="BD43" s="897"/>
      <c r="BE43" s="894"/>
      <c r="BF43" s="894"/>
      <c r="BG43" s="894"/>
      <c r="BH43" s="894"/>
      <c r="BI43" s="895"/>
      <c r="BJ43" s="235"/>
      <c r="BK43" s="235"/>
      <c r="BL43" s="235"/>
      <c r="BM43" s="235"/>
      <c r="BN43" s="235"/>
      <c r="BO43" s="244"/>
      <c r="BP43" s="244"/>
      <c r="BQ43" s="241">
        <v>37</v>
      </c>
      <c r="BR43" s="242"/>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33"/>
    </row>
    <row r="44" spans="1:131" ht="26.25" customHeight="1" x14ac:dyDescent="0.2">
      <c r="A44" s="24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6"/>
      <c r="AL44" s="893"/>
      <c r="AM44" s="893"/>
      <c r="AN44" s="893"/>
      <c r="AO44" s="893"/>
      <c r="AP44" s="893"/>
      <c r="AQ44" s="893"/>
      <c r="AR44" s="893"/>
      <c r="AS44" s="893"/>
      <c r="AT44" s="893"/>
      <c r="AU44" s="893"/>
      <c r="AV44" s="893"/>
      <c r="AW44" s="893"/>
      <c r="AX44" s="893"/>
      <c r="AY44" s="893"/>
      <c r="AZ44" s="897"/>
      <c r="BA44" s="897"/>
      <c r="BB44" s="897"/>
      <c r="BC44" s="897"/>
      <c r="BD44" s="897"/>
      <c r="BE44" s="894"/>
      <c r="BF44" s="894"/>
      <c r="BG44" s="894"/>
      <c r="BH44" s="894"/>
      <c r="BI44" s="895"/>
      <c r="BJ44" s="235"/>
      <c r="BK44" s="235"/>
      <c r="BL44" s="235"/>
      <c r="BM44" s="235"/>
      <c r="BN44" s="235"/>
      <c r="BO44" s="244"/>
      <c r="BP44" s="244"/>
      <c r="BQ44" s="241">
        <v>38</v>
      </c>
      <c r="BR44" s="242"/>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33"/>
    </row>
    <row r="45" spans="1:131" ht="26.25" customHeight="1" x14ac:dyDescent="0.2">
      <c r="A45" s="24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6"/>
      <c r="AL45" s="893"/>
      <c r="AM45" s="893"/>
      <c r="AN45" s="893"/>
      <c r="AO45" s="893"/>
      <c r="AP45" s="893"/>
      <c r="AQ45" s="893"/>
      <c r="AR45" s="893"/>
      <c r="AS45" s="893"/>
      <c r="AT45" s="893"/>
      <c r="AU45" s="893"/>
      <c r="AV45" s="893"/>
      <c r="AW45" s="893"/>
      <c r="AX45" s="893"/>
      <c r="AY45" s="893"/>
      <c r="AZ45" s="897"/>
      <c r="BA45" s="897"/>
      <c r="BB45" s="897"/>
      <c r="BC45" s="897"/>
      <c r="BD45" s="897"/>
      <c r="BE45" s="894"/>
      <c r="BF45" s="894"/>
      <c r="BG45" s="894"/>
      <c r="BH45" s="894"/>
      <c r="BI45" s="895"/>
      <c r="BJ45" s="235"/>
      <c r="BK45" s="235"/>
      <c r="BL45" s="235"/>
      <c r="BM45" s="235"/>
      <c r="BN45" s="235"/>
      <c r="BO45" s="244"/>
      <c r="BP45" s="244"/>
      <c r="BQ45" s="241">
        <v>39</v>
      </c>
      <c r="BR45" s="242"/>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33"/>
    </row>
    <row r="46" spans="1:131" ht="26.25" customHeight="1" x14ac:dyDescent="0.2">
      <c r="A46" s="24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6"/>
      <c r="AL46" s="893"/>
      <c r="AM46" s="893"/>
      <c r="AN46" s="893"/>
      <c r="AO46" s="893"/>
      <c r="AP46" s="893"/>
      <c r="AQ46" s="893"/>
      <c r="AR46" s="893"/>
      <c r="AS46" s="893"/>
      <c r="AT46" s="893"/>
      <c r="AU46" s="893"/>
      <c r="AV46" s="893"/>
      <c r="AW46" s="893"/>
      <c r="AX46" s="893"/>
      <c r="AY46" s="893"/>
      <c r="AZ46" s="897"/>
      <c r="BA46" s="897"/>
      <c r="BB46" s="897"/>
      <c r="BC46" s="897"/>
      <c r="BD46" s="897"/>
      <c r="BE46" s="894"/>
      <c r="BF46" s="894"/>
      <c r="BG46" s="894"/>
      <c r="BH46" s="894"/>
      <c r="BI46" s="895"/>
      <c r="BJ46" s="235"/>
      <c r="BK46" s="235"/>
      <c r="BL46" s="235"/>
      <c r="BM46" s="235"/>
      <c r="BN46" s="235"/>
      <c r="BO46" s="244"/>
      <c r="BP46" s="244"/>
      <c r="BQ46" s="241">
        <v>40</v>
      </c>
      <c r="BR46" s="242"/>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33"/>
    </row>
    <row r="47" spans="1:131" ht="26.25" customHeight="1" x14ac:dyDescent="0.2">
      <c r="A47" s="24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6"/>
      <c r="AL47" s="893"/>
      <c r="AM47" s="893"/>
      <c r="AN47" s="893"/>
      <c r="AO47" s="893"/>
      <c r="AP47" s="893"/>
      <c r="AQ47" s="893"/>
      <c r="AR47" s="893"/>
      <c r="AS47" s="893"/>
      <c r="AT47" s="893"/>
      <c r="AU47" s="893"/>
      <c r="AV47" s="893"/>
      <c r="AW47" s="893"/>
      <c r="AX47" s="893"/>
      <c r="AY47" s="893"/>
      <c r="AZ47" s="897"/>
      <c r="BA47" s="897"/>
      <c r="BB47" s="897"/>
      <c r="BC47" s="897"/>
      <c r="BD47" s="897"/>
      <c r="BE47" s="894"/>
      <c r="BF47" s="894"/>
      <c r="BG47" s="894"/>
      <c r="BH47" s="894"/>
      <c r="BI47" s="895"/>
      <c r="BJ47" s="235"/>
      <c r="BK47" s="235"/>
      <c r="BL47" s="235"/>
      <c r="BM47" s="235"/>
      <c r="BN47" s="235"/>
      <c r="BO47" s="244"/>
      <c r="BP47" s="244"/>
      <c r="BQ47" s="241">
        <v>41</v>
      </c>
      <c r="BR47" s="242"/>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33"/>
    </row>
    <row r="48" spans="1:131" ht="26.25" customHeight="1" x14ac:dyDescent="0.2">
      <c r="A48" s="24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6"/>
      <c r="AL48" s="893"/>
      <c r="AM48" s="893"/>
      <c r="AN48" s="893"/>
      <c r="AO48" s="893"/>
      <c r="AP48" s="893"/>
      <c r="AQ48" s="893"/>
      <c r="AR48" s="893"/>
      <c r="AS48" s="893"/>
      <c r="AT48" s="893"/>
      <c r="AU48" s="893"/>
      <c r="AV48" s="893"/>
      <c r="AW48" s="893"/>
      <c r="AX48" s="893"/>
      <c r="AY48" s="893"/>
      <c r="AZ48" s="897"/>
      <c r="BA48" s="897"/>
      <c r="BB48" s="897"/>
      <c r="BC48" s="897"/>
      <c r="BD48" s="897"/>
      <c r="BE48" s="894"/>
      <c r="BF48" s="894"/>
      <c r="BG48" s="894"/>
      <c r="BH48" s="894"/>
      <c r="BI48" s="895"/>
      <c r="BJ48" s="235"/>
      <c r="BK48" s="235"/>
      <c r="BL48" s="235"/>
      <c r="BM48" s="235"/>
      <c r="BN48" s="235"/>
      <c r="BO48" s="244"/>
      <c r="BP48" s="244"/>
      <c r="BQ48" s="241">
        <v>42</v>
      </c>
      <c r="BR48" s="242"/>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33"/>
    </row>
    <row r="49" spans="1:131" ht="26.25" customHeight="1" x14ac:dyDescent="0.2">
      <c r="A49" s="24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6"/>
      <c r="AL49" s="893"/>
      <c r="AM49" s="893"/>
      <c r="AN49" s="893"/>
      <c r="AO49" s="893"/>
      <c r="AP49" s="893"/>
      <c r="AQ49" s="893"/>
      <c r="AR49" s="893"/>
      <c r="AS49" s="893"/>
      <c r="AT49" s="893"/>
      <c r="AU49" s="893"/>
      <c r="AV49" s="893"/>
      <c r="AW49" s="893"/>
      <c r="AX49" s="893"/>
      <c r="AY49" s="893"/>
      <c r="AZ49" s="897"/>
      <c r="BA49" s="897"/>
      <c r="BB49" s="897"/>
      <c r="BC49" s="897"/>
      <c r="BD49" s="897"/>
      <c r="BE49" s="894"/>
      <c r="BF49" s="894"/>
      <c r="BG49" s="894"/>
      <c r="BH49" s="894"/>
      <c r="BI49" s="895"/>
      <c r="BJ49" s="235"/>
      <c r="BK49" s="235"/>
      <c r="BL49" s="235"/>
      <c r="BM49" s="235"/>
      <c r="BN49" s="235"/>
      <c r="BO49" s="244"/>
      <c r="BP49" s="244"/>
      <c r="BQ49" s="241">
        <v>43</v>
      </c>
      <c r="BR49" s="242"/>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33"/>
    </row>
    <row r="50" spans="1:131" ht="26.25" customHeight="1" x14ac:dyDescent="0.2">
      <c r="A50" s="241">
        <v>23</v>
      </c>
      <c r="B50" s="845"/>
      <c r="C50" s="846"/>
      <c r="D50" s="846"/>
      <c r="E50" s="846"/>
      <c r="F50" s="846"/>
      <c r="G50" s="846"/>
      <c r="H50" s="846"/>
      <c r="I50" s="846"/>
      <c r="J50" s="846"/>
      <c r="K50" s="846"/>
      <c r="L50" s="846"/>
      <c r="M50" s="846"/>
      <c r="N50" s="846"/>
      <c r="O50" s="846"/>
      <c r="P50" s="847"/>
      <c r="Q50" s="898"/>
      <c r="R50" s="899"/>
      <c r="S50" s="899"/>
      <c r="T50" s="899"/>
      <c r="U50" s="899"/>
      <c r="V50" s="899"/>
      <c r="W50" s="899"/>
      <c r="X50" s="899"/>
      <c r="Y50" s="899"/>
      <c r="Z50" s="899"/>
      <c r="AA50" s="899"/>
      <c r="AB50" s="899"/>
      <c r="AC50" s="899"/>
      <c r="AD50" s="899"/>
      <c r="AE50" s="900"/>
      <c r="AF50" s="851"/>
      <c r="AG50" s="852"/>
      <c r="AH50" s="852"/>
      <c r="AI50" s="852"/>
      <c r="AJ50" s="853"/>
      <c r="AK50" s="902"/>
      <c r="AL50" s="899"/>
      <c r="AM50" s="899"/>
      <c r="AN50" s="899"/>
      <c r="AO50" s="899"/>
      <c r="AP50" s="899"/>
      <c r="AQ50" s="899"/>
      <c r="AR50" s="899"/>
      <c r="AS50" s="899"/>
      <c r="AT50" s="899"/>
      <c r="AU50" s="899"/>
      <c r="AV50" s="899"/>
      <c r="AW50" s="899"/>
      <c r="AX50" s="899"/>
      <c r="AY50" s="899"/>
      <c r="AZ50" s="901"/>
      <c r="BA50" s="901"/>
      <c r="BB50" s="901"/>
      <c r="BC50" s="901"/>
      <c r="BD50" s="901"/>
      <c r="BE50" s="894"/>
      <c r="BF50" s="894"/>
      <c r="BG50" s="894"/>
      <c r="BH50" s="894"/>
      <c r="BI50" s="895"/>
      <c r="BJ50" s="235"/>
      <c r="BK50" s="235"/>
      <c r="BL50" s="235"/>
      <c r="BM50" s="235"/>
      <c r="BN50" s="235"/>
      <c r="BO50" s="244"/>
      <c r="BP50" s="244"/>
      <c r="BQ50" s="241">
        <v>44</v>
      </c>
      <c r="BR50" s="242"/>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33"/>
    </row>
    <row r="51" spans="1:131" ht="26.25" customHeight="1" x14ac:dyDescent="0.2">
      <c r="A51" s="241">
        <v>24</v>
      </c>
      <c r="B51" s="845"/>
      <c r="C51" s="846"/>
      <c r="D51" s="846"/>
      <c r="E51" s="846"/>
      <c r="F51" s="846"/>
      <c r="G51" s="846"/>
      <c r="H51" s="846"/>
      <c r="I51" s="846"/>
      <c r="J51" s="846"/>
      <c r="K51" s="846"/>
      <c r="L51" s="846"/>
      <c r="M51" s="846"/>
      <c r="N51" s="846"/>
      <c r="O51" s="846"/>
      <c r="P51" s="847"/>
      <c r="Q51" s="898"/>
      <c r="R51" s="899"/>
      <c r="S51" s="899"/>
      <c r="T51" s="899"/>
      <c r="U51" s="899"/>
      <c r="V51" s="899"/>
      <c r="W51" s="899"/>
      <c r="X51" s="899"/>
      <c r="Y51" s="899"/>
      <c r="Z51" s="899"/>
      <c r="AA51" s="899"/>
      <c r="AB51" s="899"/>
      <c r="AC51" s="899"/>
      <c r="AD51" s="899"/>
      <c r="AE51" s="900"/>
      <c r="AF51" s="851"/>
      <c r="AG51" s="852"/>
      <c r="AH51" s="852"/>
      <c r="AI51" s="852"/>
      <c r="AJ51" s="853"/>
      <c r="AK51" s="902"/>
      <c r="AL51" s="899"/>
      <c r="AM51" s="899"/>
      <c r="AN51" s="899"/>
      <c r="AO51" s="899"/>
      <c r="AP51" s="899"/>
      <c r="AQ51" s="899"/>
      <c r="AR51" s="899"/>
      <c r="AS51" s="899"/>
      <c r="AT51" s="899"/>
      <c r="AU51" s="899"/>
      <c r="AV51" s="899"/>
      <c r="AW51" s="899"/>
      <c r="AX51" s="899"/>
      <c r="AY51" s="899"/>
      <c r="AZ51" s="901"/>
      <c r="BA51" s="901"/>
      <c r="BB51" s="901"/>
      <c r="BC51" s="901"/>
      <c r="BD51" s="901"/>
      <c r="BE51" s="894"/>
      <c r="BF51" s="894"/>
      <c r="BG51" s="894"/>
      <c r="BH51" s="894"/>
      <c r="BI51" s="895"/>
      <c r="BJ51" s="235"/>
      <c r="BK51" s="235"/>
      <c r="BL51" s="235"/>
      <c r="BM51" s="235"/>
      <c r="BN51" s="235"/>
      <c r="BO51" s="244"/>
      <c r="BP51" s="244"/>
      <c r="BQ51" s="241">
        <v>45</v>
      </c>
      <c r="BR51" s="242"/>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33"/>
    </row>
    <row r="52" spans="1:131" ht="26.25" customHeight="1" x14ac:dyDescent="0.2">
      <c r="A52" s="241">
        <v>25</v>
      </c>
      <c r="B52" s="845"/>
      <c r="C52" s="846"/>
      <c r="D52" s="846"/>
      <c r="E52" s="846"/>
      <c r="F52" s="846"/>
      <c r="G52" s="846"/>
      <c r="H52" s="846"/>
      <c r="I52" s="846"/>
      <c r="J52" s="846"/>
      <c r="K52" s="846"/>
      <c r="L52" s="846"/>
      <c r="M52" s="846"/>
      <c r="N52" s="846"/>
      <c r="O52" s="846"/>
      <c r="P52" s="847"/>
      <c r="Q52" s="898"/>
      <c r="R52" s="899"/>
      <c r="S52" s="899"/>
      <c r="T52" s="899"/>
      <c r="U52" s="899"/>
      <c r="V52" s="899"/>
      <c r="W52" s="899"/>
      <c r="X52" s="899"/>
      <c r="Y52" s="899"/>
      <c r="Z52" s="899"/>
      <c r="AA52" s="899"/>
      <c r="AB52" s="899"/>
      <c r="AC52" s="899"/>
      <c r="AD52" s="899"/>
      <c r="AE52" s="900"/>
      <c r="AF52" s="851"/>
      <c r="AG52" s="852"/>
      <c r="AH52" s="852"/>
      <c r="AI52" s="852"/>
      <c r="AJ52" s="853"/>
      <c r="AK52" s="902"/>
      <c r="AL52" s="899"/>
      <c r="AM52" s="899"/>
      <c r="AN52" s="899"/>
      <c r="AO52" s="899"/>
      <c r="AP52" s="899"/>
      <c r="AQ52" s="899"/>
      <c r="AR52" s="899"/>
      <c r="AS52" s="899"/>
      <c r="AT52" s="899"/>
      <c r="AU52" s="899"/>
      <c r="AV52" s="899"/>
      <c r="AW52" s="899"/>
      <c r="AX52" s="899"/>
      <c r="AY52" s="899"/>
      <c r="AZ52" s="901"/>
      <c r="BA52" s="901"/>
      <c r="BB52" s="901"/>
      <c r="BC52" s="901"/>
      <c r="BD52" s="901"/>
      <c r="BE52" s="894"/>
      <c r="BF52" s="894"/>
      <c r="BG52" s="894"/>
      <c r="BH52" s="894"/>
      <c r="BI52" s="895"/>
      <c r="BJ52" s="235"/>
      <c r="BK52" s="235"/>
      <c r="BL52" s="235"/>
      <c r="BM52" s="235"/>
      <c r="BN52" s="235"/>
      <c r="BO52" s="244"/>
      <c r="BP52" s="244"/>
      <c r="BQ52" s="241">
        <v>46</v>
      </c>
      <c r="BR52" s="242"/>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33"/>
    </row>
    <row r="53" spans="1:131" ht="26.25" customHeight="1" x14ac:dyDescent="0.2">
      <c r="A53" s="241">
        <v>26</v>
      </c>
      <c r="B53" s="845"/>
      <c r="C53" s="846"/>
      <c r="D53" s="846"/>
      <c r="E53" s="846"/>
      <c r="F53" s="846"/>
      <c r="G53" s="846"/>
      <c r="H53" s="846"/>
      <c r="I53" s="846"/>
      <c r="J53" s="846"/>
      <c r="K53" s="846"/>
      <c r="L53" s="846"/>
      <c r="M53" s="846"/>
      <c r="N53" s="846"/>
      <c r="O53" s="846"/>
      <c r="P53" s="847"/>
      <c r="Q53" s="898"/>
      <c r="R53" s="899"/>
      <c r="S53" s="899"/>
      <c r="T53" s="899"/>
      <c r="U53" s="899"/>
      <c r="V53" s="899"/>
      <c r="W53" s="899"/>
      <c r="X53" s="899"/>
      <c r="Y53" s="899"/>
      <c r="Z53" s="899"/>
      <c r="AA53" s="899"/>
      <c r="AB53" s="899"/>
      <c r="AC53" s="899"/>
      <c r="AD53" s="899"/>
      <c r="AE53" s="900"/>
      <c r="AF53" s="851"/>
      <c r="AG53" s="852"/>
      <c r="AH53" s="852"/>
      <c r="AI53" s="852"/>
      <c r="AJ53" s="853"/>
      <c r="AK53" s="902"/>
      <c r="AL53" s="899"/>
      <c r="AM53" s="899"/>
      <c r="AN53" s="899"/>
      <c r="AO53" s="899"/>
      <c r="AP53" s="899"/>
      <c r="AQ53" s="899"/>
      <c r="AR53" s="899"/>
      <c r="AS53" s="899"/>
      <c r="AT53" s="899"/>
      <c r="AU53" s="899"/>
      <c r="AV53" s="899"/>
      <c r="AW53" s="899"/>
      <c r="AX53" s="899"/>
      <c r="AY53" s="899"/>
      <c r="AZ53" s="901"/>
      <c r="BA53" s="901"/>
      <c r="BB53" s="901"/>
      <c r="BC53" s="901"/>
      <c r="BD53" s="901"/>
      <c r="BE53" s="894"/>
      <c r="BF53" s="894"/>
      <c r="BG53" s="894"/>
      <c r="BH53" s="894"/>
      <c r="BI53" s="895"/>
      <c r="BJ53" s="235"/>
      <c r="BK53" s="235"/>
      <c r="BL53" s="235"/>
      <c r="BM53" s="235"/>
      <c r="BN53" s="235"/>
      <c r="BO53" s="244"/>
      <c r="BP53" s="244"/>
      <c r="BQ53" s="241">
        <v>47</v>
      </c>
      <c r="BR53" s="242"/>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33"/>
    </row>
    <row r="54" spans="1:131" ht="26.25" customHeight="1" x14ac:dyDescent="0.2">
      <c r="A54" s="241">
        <v>27</v>
      </c>
      <c r="B54" s="845"/>
      <c r="C54" s="846"/>
      <c r="D54" s="846"/>
      <c r="E54" s="846"/>
      <c r="F54" s="846"/>
      <c r="G54" s="846"/>
      <c r="H54" s="846"/>
      <c r="I54" s="846"/>
      <c r="J54" s="846"/>
      <c r="K54" s="846"/>
      <c r="L54" s="846"/>
      <c r="M54" s="846"/>
      <c r="N54" s="846"/>
      <c r="O54" s="846"/>
      <c r="P54" s="847"/>
      <c r="Q54" s="898"/>
      <c r="R54" s="899"/>
      <c r="S54" s="899"/>
      <c r="T54" s="899"/>
      <c r="U54" s="899"/>
      <c r="V54" s="899"/>
      <c r="W54" s="899"/>
      <c r="X54" s="899"/>
      <c r="Y54" s="899"/>
      <c r="Z54" s="899"/>
      <c r="AA54" s="899"/>
      <c r="AB54" s="899"/>
      <c r="AC54" s="899"/>
      <c r="AD54" s="899"/>
      <c r="AE54" s="900"/>
      <c r="AF54" s="851"/>
      <c r="AG54" s="852"/>
      <c r="AH54" s="852"/>
      <c r="AI54" s="852"/>
      <c r="AJ54" s="853"/>
      <c r="AK54" s="902"/>
      <c r="AL54" s="899"/>
      <c r="AM54" s="899"/>
      <c r="AN54" s="899"/>
      <c r="AO54" s="899"/>
      <c r="AP54" s="899"/>
      <c r="AQ54" s="899"/>
      <c r="AR54" s="899"/>
      <c r="AS54" s="899"/>
      <c r="AT54" s="899"/>
      <c r="AU54" s="899"/>
      <c r="AV54" s="899"/>
      <c r="AW54" s="899"/>
      <c r="AX54" s="899"/>
      <c r="AY54" s="899"/>
      <c r="AZ54" s="901"/>
      <c r="BA54" s="901"/>
      <c r="BB54" s="901"/>
      <c r="BC54" s="901"/>
      <c r="BD54" s="901"/>
      <c r="BE54" s="894"/>
      <c r="BF54" s="894"/>
      <c r="BG54" s="894"/>
      <c r="BH54" s="894"/>
      <c r="BI54" s="895"/>
      <c r="BJ54" s="235"/>
      <c r="BK54" s="235"/>
      <c r="BL54" s="235"/>
      <c r="BM54" s="235"/>
      <c r="BN54" s="235"/>
      <c r="BO54" s="244"/>
      <c r="BP54" s="244"/>
      <c r="BQ54" s="241">
        <v>48</v>
      </c>
      <c r="BR54" s="242"/>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33"/>
    </row>
    <row r="55" spans="1:131" ht="26.25" customHeight="1" x14ac:dyDescent="0.2">
      <c r="A55" s="241">
        <v>28</v>
      </c>
      <c r="B55" s="845"/>
      <c r="C55" s="846"/>
      <c r="D55" s="846"/>
      <c r="E55" s="846"/>
      <c r="F55" s="846"/>
      <c r="G55" s="846"/>
      <c r="H55" s="846"/>
      <c r="I55" s="846"/>
      <c r="J55" s="846"/>
      <c r="K55" s="846"/>
      <c r="L55" s="846"/>
      <c r="M55" s="846"/>
      <c r="N55" s="846"/>
      <c r="O55" s="846"/>
      <c r="P55" s="847"/>
      <c r="Q55" s="898"/>
      <c r="R55" s="899"/>
      <c r="S55" s="899"/>
      <c r="T55" s="899"/>
      <c r="U55" s="899"/>
      <c r="V55" s="899"/>
      <c r="W55" s="899"/>
      <c r="X55" s="899"/>
      <c r="Y55" s="899"/>
      <c r="Z55" s="899"/>
      <c r="AA55" s="899"/>
      <c r="AB55" s="899"/>
      <c r="AC55" s="899"/>
      <c r="AD55" s="899"/>
      <c r="AE55" s="900"/>
      <c r="AF55" s="851"/>
      <c r="AG55" s="852"/>
      <c r="AH55" s="852"/>
      <c r="AI55" s="852"/>
      <c r="AJ55" s="853"/>
      <c r="AK55" s="902"/>
      <c r="AL55" s="899"/>
      <c r="AM55" s="899"/>
      <c r="AN55" s="899"/>
      <c r="AO55" s="899"/>
      <c r="AP55" s="899"/>
      <c r="AQ55" s="899"/>
      <c r="AR55" s="899"/>
      <c r="AS55" s="899"/>
      <c r="AT55" s="899"/>
      <c r="AU55" s="899"/>
      <c r="AV55" s="899"/>
      <c r="AW55" s="899"/>
      <c r="AX55" s="899"/>
      <c r="AY55" s="899"/>
      <c r="AZ55" s="901"/>
      <c r="BA55" s="901"/>
      <c r="BB55" s="901"/>
      <c r="BC55" s="901"/>
      <c r="BD55" s="901"/>
      <c r="BE55" s="894"/>
      <c r="BF55" s="894"/>
      <c r="BG55" s="894"/>
      <c r="BH55" s="894"/>
      <c r="BI55" s="895"/>
      <c r="BJ55" s="235"/>
      <c r="BK55" s="235"/>
      <c r="BL55" s="235"/>
      <c r="BM55" s="235"/>
      <c r="BN55" s="235"/>
      <c r="BO55" s="244"/>
      <c r="BP55" s="244"/>
      <c r="BQ55" s="241">
        <v>49</v>
      </c>
      <c r="BR55" s="242"/>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33"/>
    </row>
    <row r="56" spans="1:131" ht="26.25" customHeight="1" x14ac:dyDescent="0.2">
      <c r="A56" s="241">
        <v>29</v>
      </c>
      <c r="B56" s="845"/>
      <c r="C56" s="846"/>
      <c r="D56" s="846"/>
      <c r="E56" s="846"/>
      <c r="F56" s="846"/>
      <c r="G56" s="846"/>
      <c r="H56" s="846"/>
      <c r="I56" s="846"/>
      <c r="J56" s="846"/>
      <c r="K56" s="846"/>
      <c r="L56" s="846"/>
      <c r="M56" s="846"/>
      <c r="N56" s="846"/>
      <c r="O56" s="846"/>
      <c r="P56" s="847"/>
      <c r="Q56" s="898"/>
      <c r="R56" s="899"/>
      <c r="S56" s="899"/>
      <c r="T56" s="899"/>
      <c r="U56" s="899"/>
      <c r="V56" s="899"/>
      <c r="W56" s="899"/>
      <c r="X56" s="899"/>
      <c r="Y56" s="899"/>
      <c r="Z56" s="899"/>
      <c r="AA56" s="899"/>
      <c r="AB56" s="899"/>
      <c r="AC56" s="899"/>
      <c r="AD56" s="899"/>
      <c r="AE56" s="900"/>
      <c r="AF56" s="851"/>
      <c r="AG56" s="852"/>
      <c r="AH56" s="852"/>
      <c r="AI56" s="852"/>
      <c r="AJ56" s="853"/>
      <c r="AK56" s="902"/>
      <c r="AL56" s="899"/>
      <c r="AM56" s="899"/>
      <c r="AN56" s="899"/>
      <c r="AO56" s="899"/>
      <c r="AP56" s="899"/>
      <c r="AQ56" s="899"/>
      <c r="AR56" s="899"/>
      <c r="AS56" s="899"/>
      <c r="AT56" s="899"/>
      <c r="AU56" s="899"/>
      <c r="AV56" s="899"/>
      <c r="AW56" s="899"/>
      <c r="AX56" s="899"/>
      <c r="AY56" s="899"/>
      <c r="AZ56" s="901"/>
      <c r="BA56" s="901"/>
      <c r="BB56" s="901"/>
      <c r="BC56" s="901"/>
      <c r="BD56" s="901"/>
      <c r="BE56" s="894"/>
      <c r="BF56" s="894"/>
      <c r="BG56" s="894"/>
      <c r="BH56" s="894"/>
      <c r="BI56" s="895"/>
      <c r="BJ56" s="235"/>
      <c r="BK56" s="235"/>
      <c r="BL56" s="235"/>
      <c r="BM56" s="235"/>
      <c r="BN56" s="235"/>
      <c r="BO56" s="244"/>
      <c r="BP56" s="244"/>
      <c r="BQ56" s="241">
        <v>50</v>
      </c>
      <c r="BR56" s="242"/>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33"/>
    </row>
    <row r="57" spans="1:131" ht="26.25" customHeight="1" x14ac:dyDescent="0.2">
      <c r="A57" s="241">
        <v>30</v>
      </c>
      <c r="B57" s="845"/>
      <c r="C57" s="846"/>
      <c r="D57" s="846"/>
      <c r="E57" s="846"/>
      <c r="F57" s="846"/>
      <c r="G57" s="846"/>
      <c r="H57" s="846"/>
      <c r="I57" s="846"/>
      <c r="J57" s="846"/>
      <c r="K57" s="846"/>
      <c r="L57" s="846"/>
      <c r="M57" s="846"/>
      <c r="N57" s="846"/>
      <c r="O57" s="846"/>
      <c r="P57" s="847"/>
      <c r="Q57" s="898"/>
      <c r="R57" s="899"/>
      <c r="S57" s="899"/>
      <c r="T57" s="899"/>
      <c r="U57" s="899"/>
      <c r="V57" s="899"/>
      <c r="W57" s="899"/>
      <c r="X57" s="899"/>
      <c r="Y57" s="899"/>
      <c r="Z57" s="899"/>
      <c r="AA57" s="899"/>
      <c r="AB57" s="899"/>
      <c r="AC57" s="899"/>
      <c r="AD57" s="899"/>
      <c r="AE57" s="900"/>
      <c r="AF57" s="851"/>
      <c r="AG57" s="852"/>
      <c r="AH57" s="852"/>
      <c r="AI57" s="852"/>
      <c r="AJ57" s="853"/>
      <c r="AK57" s="902"/>
      <c r="AL57" s="899"/>
      <c r="AM57" s="899"/>
      <c r="AN57" s="899"/>
      <c r="AO57" s="899"/>
      <c r="AP57" s="899"/>
      <c r="AQ57" s="899"/>
      <c r="AR57" s="899"/>
      <c r="AS57" s="899"/>
      <c r="AT57" s="899"/>
      <c r="AU57" s="899"/>
      <c r="AV57" s="899"/>
      <c r="AW57" s="899"/>
      <c r="AX57" s="899"/>
      <c r="AY57" s="899"/>
      <c r="AZ57" s="901"/>
      <c r="BA57" s="901"/>
      <c r="BB57" s="901"/>
      <c r="BC57" s="901"/>
      <c r="BD57" s="901"/>
      <c r="BE57" s="894"/>
      <c r="BF57" s="894"/>
      <c r="BG57" s="894"/>
      <c r="BH57" s="894"/>
      <c r="BI57" s="895"/>
      <c r="BJ57" s="235"/>
      <c r="BK57" s="235"/>
      <c r="BL57" s="235"/>
      <c r="BM57" s="235"/>
      <c r="BN57" s="235"/>
      <c r="BO57" s="244"/>
      <c r="BP57" s="244"/>
      <c r="BQ57" s="241">
        <v>51</v>
      </c>
      <c r="BR57" s="242"/>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33"/>
    </row>
    <row r="58" spans="1:131" ht="26.25" customHeight="1" x14ac:dyDescent="0.2">
      <c r="A58" s="241">
        <v>31</v>
      </c>
      <c r="B58" s="845"/>
      <c r="C58" s="846"/>
      <c r="D58" s="846"/>
      <c r="E58" s="846"/>
      <c r="F58" s="846"/>
      <c r="G58" s="846"/>
      <c r="H58" s="846"/>
      <c r="I58" s="846"/>
      <c r="J58" s="846"/>
      <c r="K58" s="846"/>
      <c r="L58" s="846"/>
      <c r="M58" s="846"/>
      <c r="N58" s="846"/>
      <c r="O58" s="846"/>
      <c r="P58" s="847"/>
      <c r="Q58" s="898"/>
      <c r="R58" s="899"/>
      <c r="S58" s="899"/>
      <c r="T58" s="899"/>
      <c r="U58" s="899"/>
      <c r="V58" s="899"/>
      <c r="W58" s="899"/>
      <c r="X58" s="899"/>
      <c r="Y58" s="899"/>
      <c r="Z58" s="899"/>
      <c r="AA58" s="899"/>
      <c r="AB58" s="899"/>
      <c r="AC58" s="899"/>
      <c r="AD58" s="899"/>
      <c r="AE58" s="900"/>
      <c r="AF58" s="851"/>
      <c r="AG58" s="852"/>
      <c r="AH58" s="852"/>
      <c r="AI58" s="852"/>
      <c r="AJ58" s="853"/>
      <c r="AK58" s="902"/>
      <c r="AL58" s="899"/>
      <c r="AM58" s="899"/>
      <c r="AN58" s="899"/>
      <c r="AO58" s="899"/>
      <c r="AP58" s="899"/>
      <c r="AQ58" s="899"/>
      <c r="AR58" s="899"/>
      <c r="AS58" s="899"/>
      <c r="AT58" s="899"/>
      <c r="AU58" s="899"/>
      <c r="AV58" s="899"/>
      <c r="AW58" s="899"/>
      <c r="AX58" s="899"/>
      <c r="AY58" s="899"/>
      <c r="AZ58" s="901"/>
      <c r="BA58" s="901"/>
      <c r="BB58" s="901"/>
      <c r="BC58" s="901"/>
      <c r="BD58" s="901"/>
      <c r="BE58" s="894"/>
      <c r="BF58" s="894"/>
      <c r="BG58" s="894"/>
      <c r="BH58" s="894"/>
      <c r="BI58" s="895"/>
      <c r="BJ58" s="235"/>
      <c r="BK58" s="235"/>
      <c r="BL58" s="235"/>
      <c r="BM58" s="235"/>
      <c r="BN58" s="235"/>
      <c r="BO58" s="244"/>
      <c r="BP58" s="244"/>
      <c r="BQ58" s="241">
        <v>52</v>
      </c>
      <c r="BR58" s="242"/>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33"/>
    </row>
    <row r="59" spans="1:131" ht="26.25" customHeight="1" x14ac:dyDescent="0.2">
      <c r="A59" s="241">
        <v>32</v>
      </c>
      <c r="B59" s="845"/>
      <c r="C59" s="846"/>
      <c r="D59" s="846"/>
      <c r="E59" s="846"/>
      <c r="F59" s="846"/>
      <c r="G59" s="846"/>
      <c r="H59" s="846"/>
      <c r="I59" s="846"/>
      <c r="J59" s="846"/>
      <c r="K59" s="846"/>
      <c r="L59" s="846"/>
      <c r="M59" s="846"/>
      <c r="N59" s="846"/>
      <c r="O59" s="846"/>
      <c r="P59" s="847"/>
      <c r="Q59" s="898"/>
      <c r="R59" s="899"/>
      <c r="S59" s="899"/>
      <c r="T59" s="899"/>
      <c r="U59" s="899"/>
      <c r="V59" s="899"/>
      <c r="W59" s="899"/>
      <c r="X59" s="899"/>
      <c r="Y59" s="899"/>
      <c r="Z59" s="899"/>
      <c r="AA59" s="899"/>
      <c r="AB59" s="899"/>
      <c r="AC59" s="899"/>
      <c r="AD59" s="899"/>
      <c r="AE59" s="900"/>
      <c r="AF59" s="851"/>
      <c r="AG59" s="852"/>
      <c r="AH59" s="852"/>
      <c r="AI59" s="852"/>
      <c r="AJ59" s="853"/>
      <c r="AK59" s="902"/>
      <c r="AL59" s="899"/>
      <c r="AM59" s="899"/>
      <c r="AN59" s="899"/>
      <c r="AO59" s="899"/>
      <c r="AP59" s="899"/>
      <c r="AQ59" s="899"/>
      <c r="AR59" s="899"/>
      <c r="AS59" s="899"/>
      <c r="AT59" s="899"/>
      <c r="AU59" s="899"/>
      <c r="AV59" s="899"/>
      <c r="AW59" s="899"/>
      <c r="AX59" s="899"/>
      <c r="AY59" s="899"/>
      <c r="AZ59" s="901"/>
      <c r="BA59" s="901"/>
      <c r="BB59" s="901"/>
      <c r="BC59" s="901"/>
      <c r="BD59" s="901"/>
      <c r="BE59" s="894"/>
      <c r="BF59" s="894"/>
      <c r="BG59" s="894"/>
      <c r="BH59" s="894"/>
      <c r="BI59" s="895"/>
      <c r="BJ59" s="235"/>
      <c r="BK59" s="235"/>
      <c r="BL59" s="235"/>
      <c r="BM59" s="235"/>
      <c r="BN59" s="235"/>
      <c r="BO59" s="244"/>
      <c r="BP59" s="244"/>
      <c r="BQ59" s="241">
        <v>53</v>
      </c>
      <c r="BR59" s="242"/>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33"/>
    </row>
    <row r="60" spans="1:131" ht="26.25" customHeight="1" x14ac:dyDescent="0.2">
      <c r="A60" s="241">
        <v>33</v>
      </c>
      <c r="B60" s="845"/>
      <c r="C60" s="846"/>
      <c r="D60" s="846"/>
      <c r="E60" s="846"/>
      <c r="F60" s="846"/>
      <c r="G60" s="846"/>
      <c r="H60" s="846"/>
      <c r="I60" s="846"/>
      <c r="J60" s="846"/>
      <c r="K60" s="846"/>
      <c r="L60" s="846"/>
      <c r="M60" s="846"/>
      <c r="N60" s="846"/>
      <c r="O60" s="846"/>
      <c r="P60" s="847"/>
      <c r="Q60" s="898"/>
      <c r="R60" s="899"/>
      <c r="S60" s="899"/>
      <c r="T60" s="899"/>
      <c r="U60" s="899"/>
      <c r="V60" s="899"/>
      <c r="W60" s="899"/>
      <c r="X60" s="899"/>
      <c r="Y60" s="899"/>
      <c r="Z60" s="899"/>
      <c r="AA60" s="899"/>
      <c r="AB60" s="899"/>
      <c r="AC60" s="899"/>
      <c r="AD60" s="899"/>
      <c r="AE60" s="900"/>
      <c r="AF60" s="851"/>
      <c r="AG60" s="852"/>
      <c r="AH60" s="852"/>
      <c r="AI60" s="852"/>
      <c r="AJ60" s="853"/>
      <c r="AK60" s="902"/>
      <c r="AL60" s="899"/>
      <c r="AM60" s="899"/>
      <c r="AN60" s="899"/>
      <c r="AO60" s="899"/>
      <c r="AP60" s="899"/>
      <c r="AQ60" s="899"/>
      <c r="AR60" s="899"/>
      <c r="AS60" s="899"/>
      <c r="AT60" s="899"/>
      <c r="AU60" s="899"/>
      <c r="AV60" s="899"/>
      <c r="AW60" s="899"/>
      <c r="AX60" s="899"/>
      <c r="AY60" s="899"/>
      <c r="AZ60" s="901"/>
      <c r="BA60" s="901"/>
      <c r="BB60" s="901"/>
      <c r="BC60" s="901"/>
      <c r="BD60" s="901"/>
      <c r="BE60" s="894"/>
      <c r="BF60" s="894"/>
      <c r="BG60" s="894"/>
      <c r="BH60" s="894"/>
      <c r="BI60" s="895"/>
      <c r="BJ60" s="235"/>
      <c r="BK60" s="235"/>
      <c r="BL60" s="235"/>
      <c r="BM60" s="235"/>
      <c r="BN60" s="235"/>
      <c r="BO60" s="244"/>
      <c r="BP60" s="244"/>
      <c r="BQ60" s="241">
        <v>54</v>
      </c>
      <c r="BR60" s="242"/>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33"/>
    </row>
    <row r="61" spans="1:131" ht="26.25" customHeight="1" thickBot="1" x14ac:dyDescent="0.25">
      <c r="A61" s="241">
        <v>34</v>
      </c>
      <c r="B61" s="845"/>
      <c r="C61" s="846"/>
      <c r="D61" s="846"/>
      <c r="E61" s="846"/>
      <c r="F61" s="846"/>
      <c r="G61" s="846"/>
      <c r="H61" s="846"/>
      <c r="I61" s="846"/>
      <c r="J61" s="846"/>
      <c r="K61" s="846"/>
      <c r="L61" s="846"/>
      <c r="M61" s="846"/>
      <c r="N61" s="846"/>
      <c r="O61" s="846"/>
      <c r="P61" s="847"/>
      <c r="Q61" s="898"/>
      <c r="R61" s="899"/>
      <c r="S61" s="899"/>
      <c r="T61" s="899"/>
      <c r="U61" s="899"/>
      <c r="V61" s="899"/>
      <c r="W61" s="899"/>
      <c r="X61" s="899"/>
      <c r="Y61" s="899"/>
      <c r="Z61" s="899"/>
      <c r="AA61" s="899"/>
      <c r="AB61" s="899"/>
      <c r="AC61" s="899"/>
      <c r="AD61" s="899"/>
      <c r="AE61" s="900"/>
      <c r="AF61" s="851"/>
      <c r="AG61" s="852"/>
      <c r="AH61" s="852"/>
      <c r="AI61" s="852"/>
      <c r="AJ61" s="853"/>
      <c r="AK61" s="902"/>
      <c r="AL61" s="899"/>
      <c r="AM61" s="899"/>
      <c r="AN61" s="899"/>
      <c r="AO61" s="899"/>
      <c r="AP61" s="899"/>
      <c r="AQ61" s="899"/>
      <c r="AR61" s="899"/>
      <c r="AS61" s="899"/>
      <c r="AT61" s="899"/>
      <c r="AU61" s="899"/>
      <c r="AV61" s="899"/>
      <c r="AW61" s="899"/>
      <c r="AX61" s="899"/>
      <c r="AY61" s="899"/>
      <c r="AZ61" s="901"/>
      <c r="BA61" s="901"/>
      <c r="BB61" s="901"/>
      <c r="BC61" s="901"/>
      <c r="BD61" s="901"/>
      <c r="BE61" s="894"/>
      <c r="BF61" s="894"/>
      <c r="BG61" s="894"/>
      <c r="BH61" s="894"/>
      <c r="BI61" s="895"/>
      <c r="BJ61" s="235"/>
      <c r="BK61" s="235"/>
      <c r="BL61" s="235"/>
      <c r="BM61" s="235"/>
      <c r="BN61" s="235"/>
      <c r="BO61" s="244"/>
      <c r="BP61" s="244"/>
      <c r="BQ61" s="241">
        <v>55</v>
      </c>
      <c r="BR61" s="242"/>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33"/>
    </row>
    <row r="62" spans="1:131" ht="26.25" customHeight="1" x14ac:dyDescent="0.2">
      <c r="A62" s="241">
        <v>35</v>
      </c>
      <c r="B62" s="845"/>
      <c r="C62" s="846"/>
      <c r="D62" s="846"/>
      <c r="E62" s="846"/>
      <c r="F62" s="846"/>
      <c r="G62" s="846"/>
      <c r="H62" s="846"/>
      <c r="I62" s="846"/>
      <c r="J62" s="846"/>
      <c r="K62" s="846"/>
      <c r="L62" s="846"/>
      <c r="M62" s="846"/>
      <c r="N62" s="846"/>
      <c r="O62" s="846"/>
      <c r="P62" s="847"/>
      <c r="Q62" s="898"/>
      <c r="R62" s="899"/>
      <c r="S62" s="899"/>
      <c r="T62" s="899"/>
      <c r="U62" s="899"/>
      <c r="V62" s="899"/>
      <c r="W62" s="899"/>
      <c r="X62" s="899"/>
      <c r="Y62" s="899"/>
      <c r="Z62" s="899"/>
      <c r="AA62" s="899"/>
      <c r="AB62" s="899"/>
      <c r="AC62" s="899"/>
      <c r="AD62" s="899"/>
      <c r="AE62" s="900"/>
      <c r="AF62" s="851"/>
      <c r="AG62" s="852"/>
      <c r="AH62" s="852"/>
      <c r="AI62" s="852"/>
      <c r="AJ62" s="853"/>
      <c r="AK62" s="902"/>
      <c r="AL62" s="899"/>
      <c r="AM62" s="899"/>
      <c r="AN62" s="899"/>
      <c r="AO62" s="899"/>
      <c r="AP62" s="899"/>
      <c r="AQ62" s="899"/>
      <c r="AR62" s="899"/>
      <c r="AS62" s="899"/>
      <c r="AT62" s="899"/>
      <c r="AU62" s="899"/>
      <c r="AV62" s="899"/>
      <c r="AW62" s="899"/>
      <c r="AX62" s="899"/>
      <c r="AY62" s="899"/>
      <c r="AZ62" s="901"/>
      <c r="BA62" s="901"/>
      <c r="BB62" s="901"/>
      <c r="BC62" s="901"/>
      <c r="BD62" s="901"/>
      <c r="BE62" s="894"/>
      <c r="BF62" s="894"/>
      <c r="BG62" s="894"/>
      <c r="BH62" s="894"/>
      <c r="BI62" s="895"/>
      <c r="BJ62" s="910" t="s">
        <v>422</v>
      </c>
      <c r="BK62" s="871"/>
      <c r="BL62" s="871"/>
      <c r="BM62" s="871"/>
      <c r="BN62" s="872"/>
      <c r="BO62" s="244"/>
      <c r="BP62" s="244"/>
      <c r="BQ62" s="241">
        <v>56</v>
      </c>
      <c r="BR62" s="242"/>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33"/>
    </row>
    <row r="63" spans="1:131" ht="26.25" customHeight="1" thickBot="1" x14ac:dyDescent="0.25">
      <c r="A63" s="243" t="s">
        <v>400</v>
      </c>
      <c r="B63" s="854" t="s">
        <v>423</v>
      </c>
      <c r="C63" s="855"/>
      <c r="D63" s="855"/>
      <c r="E63" s="855"/>
      <c r="F63" s="855"/>
      <c r="G63" s="855"/>
      <c r="H63" s="855"/>
      <c r="I63" s="855"/>
      <c r="J63" s="855"/>
      <c r="K63" s="855"/>
      <c r="L63" s="855"/>
      <c r="M63" s="855"/>
      <c r="N63" s="855"/>
      <c r="O63" s="855"/>
      <c r="P63" s="856"/>
      <c r="Q63" s="903"/>
      <c r="R63" s="904"/>
      <c r="S63" s="904"/>
      <c r="T63" s="904"/>
      <c r="U63" s="904"/>
      <c r="V63" s="904"/>
      <c r="W63" s="904"/>
      <c r="X63" s="904"/>
      <c r="Y63" s="904"/>
      <c r="Z63" s="904"/>
      <c r="AA63" s="904"/>
      <c r="AB63" s="904"/>
      <c r="AC63" s="904"/>
      <c r="AD63" s="904"/>
      <c r="AE63" s="905"/>
      <c r="AF63" s="906">
        <v>3185</v>
      </c>
      <c r="AG63" s="907"/>
      <c r="AH63" s="907"/>
      <c r="AI63" s="907"/>
      <c r="AJ63" s="908"/>
      <c r="AK63" s="909"/>
      <c r="AL63" s="904"/>
      <c r="AM63" s="904"/>
      <c r="AN63" s="904"/>
      <c r="AO63" s="904"/>
      <c r="AP63" s="907"/>
      <c r="AQ63" s="907"/>
      <c r="AR63" s="907"/>
      <c r="AS63" s="907"/>
      <c r="AT63" s="907"/>
      <c r="AU63" s="907"/>
      <c r="AV63" s="907"/>
      <c r="AW63" s="907"/>
      <c r="AX63" s="907"/>
      <c r="AY63" s="907"/>
      <c r="AZ63" s="911"/>
      <c r="BA63" s="911"/>
      <c r="BB63" s="911"/>
      <c r="BC63" s="911"/>
      <c r="BD63" s="911"/>
      <c r="BE63" s="912"/>
      <c r="BF63" s="912"/>
      <c r="BG63" s="912"/>
      <c r="BH63" s="912"/>
      <c r="BI63" s="913"/>
      <c r="BJ63" s="914" t="s">
        <v>424</v>
      </c>
      <c r="BK63" s="915"/>
      <c r="BL63" s="915"/>
      <c r="BM63" s="915"/>
      <c r="BN63" s="916"/>
      <c r="BO63" s="244"/>
      <c r="BP63" s="244"/>
      <c r="BQ63" s="241">
        <v>57</v>
      </c>
      <c r="BR63" s="242"/>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33"/>
    </row>
    <row r="65" spans="1:131" ht="26.25" customHeight="1" thickBot="1" x14ac:dyDescent="0.25">
      <c r="A65" s="235" t="s">
        <v>425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33"/>
    </row>
    <row r="66" spans="1:131" ht="26.25" customHeight="1" x14ac:dyDescent="0.2">
      <c r="A66" s="792" t="s">
        <v>426</v>
      </c>
      <c r="B66" s="793"/>
      <c r="C66" s="793"/>
      <c r="D66" s="793"/>
      <c r="E66" s="793"/>
      <c r="F66" s="793"/>
      <c r="G66" s="793"/>
      <c r="H66" s="793"/>
      <c r="I66" s="793"/>
      <c r="J66" s="793"/>
      <c r="K66" s="793"/>
      <c r="L66" s="793"/>
      <c r="M66" s="793"/>
      <c r="N66" s="793"/>
      <c r="O66" s="793"/>
      <c r="P66" s="794"/>
      <c r="Q66" s="798" t="s">
        <v>427</v>
      </c>
      <c r="R66" s="799"/>
      <c r="S66" s="799"/>
      <c r="T66" s="799"/>
      <c r="U66" s="800"/>
      <c r="V66" s="798" t="s">
        <v>406</v>
      </c>
      <c r="W66" s="799"/>
      <c r="X66" s="799"/>
      <c r="Y66" s="799"/>
      <c r="Z66" s="800"/>
      <c r="AA66" s="798" t="s">
        <v>428</v>
      </c>
      <c r="AB66" s="799"/>
      <c r="AC66" s="799"/>
      <c r="AD66" s="799"/>
      <c r="AE66" s="800"/>
      <c r="AF66" s="917" t="s">
        <v>429</v>
      </c>
      <c r="AG66" s="880"/>
      <c r="AH66" s="880"/>
      <c r="AI66" s="880"/>
      <c r="AJ66" s="918"/>
      <c r="AK66" s="798" t="s">
        <v>430</v>
      </c>
      <c r="AL66" s="793"/>
      <c r="AM66" s="793"/>
      <c r="AN66" s="793"/>
      <c r="AO66" s="794"/>
      <c r="AP66" s="798" t="s">
        <v>431</v>
      </c>
      <c r="AQ66" s="799"/>
      <c r="AR66" s="799"/>
      <c r="AS66" s="799"/>
      <c r="AT66" s="800"/>
      <c r="AU66" s="798" t="s">
        <v>432</v>
      </c>
      <c r="AV66" s="799"/>
      <c r="AW66" s="799"/>
      <c r="AX66" s="799"/>
      <c r="AY66" s="800"/>
      <c r="AZ66" s="798" t="s">
        <v>388</v>
      </c>
      <c r="BA66" s="799"/>
      <c r="BB66" s="799"/>
      <c r="BC66" s="799"/>
      <c r="BD66" s="805"/>
      <c r="BE66" s="244"/>
      <c r="BF66" s="244"/>
      <c r="BG66" s="244"/>
      <c r="BH66" s="244"/>
      <c r="BI66" s="244"/>
      <c r="BJ66" s="244"/>
      <c r="BK66" s="244"/>
      <c r="BL66" s="244"/>
      <c r="BM66" s="244"/>
      <c r="BN66" s="244"/>
      <c r="BO66" s="244"/>
      <c r="BP66" s="244"/>
      <c r="BQ66" s="241">
        <v>60</v>
      </c>
      <c r="BR66" s="246"/>
      <c r="BS66" s="922"/>
      <c r="BT66" s="923"/>
      <c r="BU66" s="923"/>
      <c r="BV66" s="923"/>
      <c r="BW66" s="923"/>
      <c r="BX66" s="923"/>
      <c r="BY66" s="923"/>
      <c r="BZ66" s="923"/>
      <c r="CA66" s="923"/>
      <c r="CB66" s="923"/>
      <c r="CC66" s="923"/>
      <c r="CD66" s="923"/>
      <c r="CE66" s="923"/>
      <c r="CF66" s="923"/>
      <c r="CG66" s="928"/>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22"/>
      <c r="DW66" s="923"/>
      <c r="DX66" s="923"/>
      <c r="DY66" s="923"/>
      <c r="DZ66" s="924"/>
      <c r="EA66" s="233"/>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19"/>
      <c r="AG67" s="883"/>
      <c r="AH67" s="883"/>
      <c r="AI67" s="883"/>
      <c r="AJ67" s="920"/>
      <c r="AK67" s="921"/>
      <c r="AL67" s="796"/>
      <c r="AM67" s="796"/>
      <c r="AN67" s="796"/>
      <c r="AO67" s="797"/>
      <c r="AP67" s="801"/>
      <c r="AQ67" s="802"/>
      <c r="AR67" s="802"/>
      <c r="AS67" s="802"/>
      <c r="AT67" s="803"/>
      <c r="AU67" s="801"/>
      <c r="AV67" s="802"/>
      <c r="AW67" s="802"/>
      <c r="AX67" s="802"/>
      <c r="AY67" s="803"/>
      <c r="AZ67" s="801"/>
      <c r="BA67" s="802"/>
      <c r="BB67" s="802"/>
      <c r="BC67" s="802"/>
      <c r="BD67" s="807"/>
      <c r="BE67" s="244"/>
      <c r="BF67" s="244"/>
      <c r="BG67" s="244"/>
      <c r="BH67" s="244"/>
      <c r="BI67" s="244"/>
      <c r="BJ67" s="244"/>
      <c r="BK67" s="244"/>
      <c r="BL67" s="244"/>
      <c r="BM67" s="244"/>
      <c r="BN67" s="244"/>
      <c r="BO67" s="244"/>
      <c r="BP67" s="244"/>
      <c r="BQ67" s="241">
        <v>61</v>
      </c>
      <c r="BR67" s="246"/>
      <c r="BS67" s="922"/>
      <c r="BT67" s="923"/>
      <c r="BU67" s="923"/>
      <c r="BV67" s="923"/>
      <c r="BW67" s="923"/>
      <c r="BX67" s="923"/>
      <c r="BY67" s="923"/>
      <c r="BZ67" s="923"/>
      <c r="CA67" s="923"/>
      <c r="CB67" s="923"/>
      <c r="CC67" s="923"/>
      <c r="CD67" s="923"/>
      <c r="CE67" s="923"/>
      <c r="CF67" s="923"/>
      <c r="CG67" s="928"/>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22"/>
      <c r="DW67" s="923"/>
      <c r="DX67" s="923"/>
      <c r="DY67" s="923"/>
      <c r="DZ67" s="924"/>
      <c r="EA67" s="233"/>
    </row>
    <row r="68" spans="1:131" ht="26.25" customHeight="1" thickTop="1" x14ac:dyDescent="0.2">
      <c r="A68" s="239">
        <v>1</v>
      </c>
      <c r="B68" s="932"/>
      <c r="C68" s="933"/>
      <c r="D68" s="933"/>
      <c r="E68" s="933"/>
      <c r="F68" s="933"/>
      <c r="G68" s="933"/>
      <c r="H68" s="933"/>
      <c r="I68" s="933"/>
      <c r="J68" s="933"/>
      <c r="K68" s="933"/>
      <c r="L68" s="933"/>
      <c r="M68" s="933"/>
      <c r="N68" s="933"/>
      <c r="O68" s="933"/>
      <c r="P68" s="934"/>
      <c r="Q68" s="935"/>
      <c r="R68" s="929"/>
      <c r="S68" s="929"/>
      <c r="T68" s="929"/>
      <c r="U68" s="929"/>
      <c r="V68" s="929"/>
      <c r="W68" s="929"/>
      <c r="X68" s="929"/>
      <c r="Y68" s="929"/>
      <c r="Z68" s="929"/>
      <c r="AA68" s="929"/>
      <c r="AB68" s="929"/>
      <c r="AC68" s="929"/>
      <c r="AD68" s="929"/>
      <c r="AE68" s="929"/>
      <c r="AF68" s="929"/>
      <c r="AG68" s="929"/>
      <c r="AH68" s="929"/>
      <c r="AI68" s="929"/>
      <c r="AJ68" s="929"/>
      <c r="AK68" s="929"/>
      <c r="AL68" s="929"/>
      <c r="AM68" s="929"/>
      <c r="AN68" s="929"/>
      <c r="AO68" s="929"/>
      <c r="AP68" s="929"/>
      <c r="AQ68" s="929"/>
      <c r="AR68" s="929"/>
      <c r="AS68" s="929"/>
      <c r="AT68" s="929"/>
      <c r="AU68" s="929"/>
      <c r="AV68" s="929"/>
      <c r="AW68" s="929"/>
      <c r="AX68" s="929"/>
      <c r="AY68" s="929"/>
      <c r="AZ68" s="930"/>
      <c r="BA68" s="930"/>
      <c r="BB68" s="930"/>
      <c r="BC68" s="930"/>
      <c r="BD68" s="931"/>
      <c r="BE68" s="244"/>
      <c r="BF68" s="244"/>
      <c r="BG68" s="244"/>
      <c r="BH68" s="244"/>
      <c r="BI68" s="244"/>
      <c r="BJ68" s="244"/>
      <c r="BK68" s="244"/>
      <c r="BL68" s="244"/>
      <c r="BM68" s="244"/>
      <c r="BN68" s="244"/>
      <c r="BO68" s="244"/>
      <c r="BP68" s="244"/>
      <c r="BQ68" s="241">
        <v>62</v>
      </c>
      <c r="BR68" s="246"/>
      <c r="BS68" s="922"/>
      <c r="BT68" s="923"/>
      <c r="BU68" s="923"/>
      <c r="BV68" s="923"/>
      <c r="BW68" s="923"/>
      <c r="BX68" s="923"/>
      <c r="BY68" s="923"/>
      <c r="BZ68" s="923"/>
      <c r="CA68" s="923"/>
      <c r="CB68" s="923"/>
      <c r="CC68" s="923"/>
      <c r="CD68" s="923"/>
      <c r="CE68" s="923"/>
      <c r="CF68" s="923"/>
      <c r="CG68" s="928"/>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22"/>
      <c r="DW68" s="923"/>
      <c r="DX68" s="923"/>
      <c r="DY68" s="923"/>
      <c r="DZ68" s="924"/>
      <c r="EA68" s="233"/>
    </row>
    <row r="69" spans="1:131" ht="26.25" customHeight="1" x14ac:dyDescent="0.2">
      <c r="A69" s="241">
        <v>2</v>
      </c>
      <c r="B69" s="936"/>
      <c r="C69" s="937"/>
      <c r="D69" s="937"/>
      <c r="E69" s="937"/>
      <c r="F69" s="937"/>
      <c r="G69" s="937"/>
      <c r="H69" s="937"/>
      <c r="I69" s="937"/>
      <c r="J69" s="937"/>
      <c r="K69" s="937"/>
      <c r="L69" s="937"/>
      <c r="M69" s="937"/>
      <c r="N69" s="937"/>
      <c r="O69" s="937"/>
      <c r="P69" s="938"/>
      <c r="Q69" s="939"/>
      <c r="R69" s="893"/>
      <c r="S69" s="893"/>
      <c r="T69" s="893"/>
      <c r="U69" s="893"/>
      <c r="V69" s="893"/>
      <c r="W69" s="893"/>
      <c r="X69" s="893"/>
      <c r="Y69" s="893"/>
      <c r="Z69" s="893"/>
      <c r="AA69" s="893"/>
      <c r="AB69" s="893"/>
      <c r="AC69" s="893"/>
      <c r="AD69" s="893"/>
      <c r="AE69" s="893"/>
      <c r="AF69" s="893"/>
      <c r="AG69" s="893"/>
      <c r="AH69" s="893"/>
      <c r="AI69" s="893"/>
      <c r="AJ69" s="893"/>
      <c r="AK69" s="893"/>
      <c r="AL69" s="893"/>
      <c r="AM69" s="893"/>
      <c r="AN69" s="893"/>
      <c r="AO69" s="893"/>
      <c r="AP69" s="893"/>
      <c r="AQ69" s="893"/>
      <c r="AR69" s="893"/>
      <c r="AS69" s="893"/>
      <c r="AT69" s="893"/>
      <c r="AU69" s="893"/>
      <c r="AV69" s="893"/>
      <c r="AW69" s="893"/>
      <c r="AX69" s="893"/>
      <c r="AY69" s="893"/>
      <c r="AZ69" s="894"/>
      <c r="BA69" s="894"/>
      <c r="BB69" s="894"/>
      <c r="BC69" s="894"/>
      <c r="BD69" s="895"/>
      <c r="BE69" s="244"/>
      <c r="BF69" s="244"/>
      <c r="BG69" s="244"/>
      <c r="BH69" s="244"/>
      <c r="BI69" s="244"/>
      <c r="BJ69" s="244"/>
      <c r="BK69" s="244"/>
      <c r="BL69" s="244"/>
      <c r="BM69" s="244"/>
      <c r="BN69" s="244"/>
      <c r="BO69" s="244"/>
      <c r="BP69" s="244"/>
      <c r="BQ69" s="241">
        <v>63</v>
      </c>
      <c r="BR69" s="246"/>
      <c r="BS69" s="922"/>
      <c r="BT69" s="923"/>
      <c r="BU69" s="923"/>
      <c r="BV69" s="923"/>
      <c r="BW69" s="923"/>
      <c r="BX69" s="923"/>
      <c r="BY69" s="923"/>
      <c r="BZ69" s="923"/>
      <c r="CA69" s="923"/>
      <c r="CB69" s="923"/>
      <c r="CC69" s="923"/>
      <c r="CD69" s="923"/>
      <c r="CE69" s="923"/>
      <c r="CF69" s="923"/>
      <c r="CG69" s="928"/>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22"/>
      <c r="DW69" s="923"/>
      <c r="DX69" s="923"/>
      <c r="DY69" s="923"/>
      <c r="DZ69" s="924"/>
      <c r="EA69" s="233"/>
    </row>
    <row r="70" spans="1:131" ht="26.25" customHeight="1" x14ac:dyDescent="0.2">
      <c r="A70" s="241">
        <v>3</v>
      </c>
      <c r="B70" s="936"/>
      <c r="C70" s="937"/>
      <c r="D70" s="937"/>
      <c r="E70" s="937"/>
      <c r="F70" s="937"/>
      <c r="G70" s="937"/>
      <c r="H70" s="937"/>
      <c r="I70" s="937"/>
      <c r="J70" s="937"/>
      <c r="K70" s="937"/>
      <c r="L70" s="937"/>
      <c r="M70" s="937"/>
      <c r="N70" s="937"/>
      <c r="O70" s="937"/>
      <c r="P70" s="938"/>
      <c r="Q70" s="939"/>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3"/>
      <c r="AY70" s="893"/>
      <c r="AZ70" s="894"/>
      <c r="BA70" s="894"/>
      <c r="BB70" s="894"/>
      <c r="BC70" s="894"/>
      <c r="BD70" s="895"/>
      <c r="BE70" s="244"/>
      <c r="BF70" s="244"/>
      <c r="BG70" s="244"/>
      <c r="BH70" s="244"/>
      <c r="BI70" s="244"/>
      <c r="BJ70" s="244"/>
      <c r="BK70" s="244"/>
      <c r="BL70" s="244"/>
      <c r="BM70" s="244"/>
      <c r="BN70" s="244"/>
      <c r="BO70" s="244"/>
      <c r="BP70" s="244"/>
      <c r="BQ70" s="241">
        <v>64</v>
      </c>
      <c r="BR70" s="246"/>
      <c r="BS70" s="922"/>
      <c r="BT70" s="923"/>
      <c r="BU70" s="923"/>
      <c r="BV70" s="923"/>
      <c r="BW70" s="923"/>
      <c r="BX70" s="923"/>
      <c r="BY70" s="923"/>
      <c r="BZ70" s="923"/>
      <c r="CA70" s="923"/>
      <c r="CB70" s="923"/>
      <c r="CC70" s="923"/>
      <c r="CD70" s="923"/>
      <c r="CE70" s="923"/>
      <c r="CF70" s="923"/>
      <c r="CG70" s="928"/>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22"/>
      <c r="DW70" s="923"/>
      <c r="DX70" s="923"/>
      <c r="DY70" s="923"/>
      <c r="DZ70" s="924"/>
      <c r="EA70" s="233"/>
    </row>
    <row r="71" spans="1:131" ht="26.25" customHeight="1" x14ac:dyDescent="0.2">
      <c r="A71" s="241">
        <v>4</v>
      </c>
      <c r="B71" s="936"/>
      <c r="C71" s="937"/>
      <c r="D71" s="937"/>
      <c r="E71" s="937"/>
      <c r="F71" s="937"/>
      <c r="G71" s="937"/>
      <c r="H71" s="937"/>
      <c r="I71" s="937"/>
      <c r="J71" s="937"/>
      <c r="K71" s="937"/>
      <c r="L71" s="937"/>
      <c r="M71" s="937"/>
      <c r="N71" s="937"/>
      <c r="O71" s="937"/>
      <c r="P71" s="938"/>
      <c r="Q71" s="939"/>
      <c r="R71" s="893"/>
      <c r="S71" s="893"/>
      <c r="T71" s="893"/>
      <c r="U71" s="893"/>
      <c r="V71" s="893"/>
      <c r="W71" s="893"/>
      <c r="X71" s="893"/>
      <c r="Y71" s="893"/>
      <c r="Z71" s="893"/>
      <c r="AA71" s="893"/>
      <c r="AB71" s="893"/>
      <c r="AC71" s="893"/>
      <c r="AD71" s="893"/>
      <c r="AE71" s="893"/>
      <c r="AF71" s="893"/>
      <c r="AG71" s="893"/>
      <c r="AH71" s="893"/>
      <c r="AI71" s="893"/>
      <c r="AJ71" s="893"/>
      <c r="AK71" s="893"/>
      <c r="AL71" s="893"/>
      <c r="AM71" s="893"/>
      <c r="AN71" s="893"/>
      <c r="AO71" s="893"/>
      <c r="AP71" s="893"/>
      <c r="AQ71" s="893"/>
      <c r="AR71" s="893"/>
      <c r="AS71" s="893"/>
      <c r="AT71" s="893"/>
      <c r="AU71" s="893"/>
      <c r="AV71" s="893"/>
      <c r="AW71" s="893"/>
      <c r="AX71" s="893"/>
      <c r="AY71" s="893"/>
      <c r="AZ71" s="894"/>
      <c r="BA71" s="894"/>
      <c r="BB71" s="894"/>
      <c r="BC71" s="894"/>
      <c r="BD71" s="895"/>
      <c r="BE71" s="244"/>
      <c r="BF71" s="244"/>
      <c r="BG71" s="244"/>
      <c r="BH71" s="244"/>
      <c r="BI71" s="244"/>
      <c r="BJ71" s="244"/>
      <c r="BK71" s="244"/>
      <c r="BL71" s="244"/>
      <c r="BM71" s="244"/>
      <c r="BN71" s="244"/>
      <c r="BO71" s="244"/>
      <c r="BP71" s="244"/>
      <c r="BQ71" s="241">
        <v>65</v>
      </c>
      <c r="BR71" s="246"/>
      <c r="BS71" s="922"/>
      <c r="BT71" s="923"/>
      <c r="BU71" s="923"/>
      <c r="BV71" s="923"/>
      <c r="BW71" s="923"/>
      <c r="BX71" s="923"/>
      <c r="BY71" s="923"/>
      <c r="BZ71" s="923"/>
      <c r="CA71" s="923"/>
      <c r="CB71" s="923"/>
      <c r="CC71" s="923"/>
      <c r="CD71" s="923"/>
      <c r="CE71" s="923"/>
      <c r="CF71" s="923"/>
      <c r="CG71" s="928"/>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22"/>
      <c r="DW71" s="923"/>
      <c r="DX71" s="923"/>
      <c r="DY71" s="923"/>
      <c r="DZ71" s="924"/>
      <c r="EA71" s="233"/>
    </row>
    <row r="72" spans="1:131" ht="26.25" customHeight="1" x14ac:dyDescent="0.2">
      <c r="A72" s="241">
        <v>5</v>
      </c>
      <c r="B72" s="936"/>
      <c r="C72" s="937"/>
      <c r="D72" s="937"/>
      <c r="E72" s="937"/>
      <c r="F72" s="937"/>
      <c r="G72" s="937"/>
      <c r="H72" s="937"/>
      <c r="I72" s="937"/>
      <c r="J72" s="937"/>
      <c r="K72" s="937"/>
      <c r="L72" s="937"/>
      <c r="M72" s="937"/>
      <c r="N72" s="937"/>
      <c r="O72" s="937"/>
      <c r="P72" s="938"/>
      <c r="Q72" s="939"/>
      <c r="R72" s="893"/>
      <c r="S72" s="893"/>
      <c r="T72" s="893"/>
      <c r="U72" s="893"/>
      <c r="V72" s="893"/>
      <c r="W72" s="893"/>
      <c r="X72" s="893"/>
      <c r="Y72" s="893"/>
      <c r="Z72" s="893"/>
      <c r="AA72" s="893"/>
      <c r="AB72" s="893"/>
      <c r="AC72" s="893"/>
      <c r="AD72" s="893"/>
      <c r="AE72" s="893"/>
      <c r="AF72" s="893"/>
      <c r="AG72" s="893"/>
      <c r="AH72" s="893"/>
      <c r="AI72" s="893"/>
      <c r="AJ72" s="893"/>
      <c r="AK72" s="893"/>
      <c r="AL72" s="893"/>
      <c r="AM72" s="893"/>
      <c r="AN72" s="893"/>
      <c r="AO72" s="893"/>
      <c r="AP72" s="893"/>
      <c r="AQ72" s="893"/>
      <c r="AR72" s="893"/>
      <c r="AS72" s="893"/>
      <c r="AT72" s="893"/>
      <c r="AU72" s="893"/>
      <c r="AV72" s="893"/>
      <c r="AW72" s="893"/>
      <c r="AX72" s="893"/>
      <c r="AY72" s="893"/>
      <c r="AZ72" s="894"/>
      <c r="BA72" s="894"/>
      <c r="BB72" s="894"/>
      <c r="BC72" s="894"/>
      <c r="BD72" s="895"/>
      <c r="BE72" s="244"/>
      <c r="BF72" s="244"/>
      <c r="BG72" s="244"/>
      <c r="BH72" s="244"/>
      <c r="BI72" s="244"/>
      <c r="BJ72" s="244"/>
      <c r="BK72" s="244"/>
      <c r="BL72" s="244"/>
      <c r="BM72" s="244"/>
      <c r="BN72" s="244"/>
      <c r="BO72" s="244"/>
      <c r="BP72" s="244"/>
      <c r="BQ72" s="241">
        <v>66</v>
      </c>
      <c r="BR72" s="246"/>
      <c r="BS72" s="922"/>
      <c r="BT72" s="923"/>
      <c r="BU72" s="923"/>
      <c r="BV72" s="923"/>
      <c r="BW72" s="923"/>
      <c r="BX72" s="923"/>
      <c r="BY72" s="923"/>
      <c r="BZ72" s="923"/>
      <c r="CA72" s="923"/>
      <c r="CB72" s="923"/>
      <c r="CC72" s="923"/>
      <c r="CD72" s="923"/>
      <c r="CE72" s="923"/>
      <c r="CF72" s="923"/>
      <c r="CG72" s="928"/>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22"/>
      <c r="DW72" s="923"/>
      <c r="DX72" s="923"/>
      <c r="DY72" s="923"/>
      <c r="DZ72" s="924"/>
      <c r="EA72" s="233"/>
    </row>
    <row r="73" spans="1:131" ht="26.25" customHeight="1" x14ac:dyDescent="0.2">
      <c r="A73" s="241">
        <v>6</v>
      </c>
      <c r="B73" s="936"/>
      <c r="C73" s="937"/>
      <c r="D73" s="937"/>
      <c r="E73" s="937"/>
      <c r="F73" s="937"/>
      <c r="G73" s="937"/>
      <c r="H73" s="937"/>
      <c r="I73" s="937"/>
      <c r="J73" s="937"/>
      <c r="K73" s="937"/>
      <c r="L73" s="937"/>
      <c r="M73" s="937"/>
      <c r="N73" s="937"/>
      <c r="O73" s="937"/>
      <c r="P73" s="938"/>
      <c r="Q73" s="939"/>
      <c r="R73" s="893"/>
      <c r="S73" s="893"/>
      <c r="T73" s="893"/>
      <c r="U73" s="893"/>
      <c r="V73" s="893"/>
      <c r="W73" s="893"/>
      <c r="X73" s="893"/>
      <c r="Y73" s="893"/>
      <c r="Z73" s="893"/>
      <c r="AA73" s="893"/>
      <c r="AB73" s="893"/>
      <c r="AC73" s="893"/>
      <c r="AD73" s="893"/>
      <c r="AE73" s="893"/>
      <c r="AF73" s="893"/>
      <c r="AG73" s="893"/>
      <c r="AH73" s="893"/>
      <c r="AI73" s="893"/>
      <c r="AJ73" s="893"/>
      <c r="AK73" s="893"/>
      <c r="AL73" s="893"/>
      <c r="AM73" s="893"/>
      <c r="AN73" s="893"/>
      <c r="AO73" s="893"/>
      <c r="AP73" s="893"/>
      <c r="AQ73" s="893"/>
      <c r="AR73" s="893"/>
      <c r="AS73" s="893"/>
      <c r="AT73" s="893"/>
      <c r="AU73" s="893"/>
      <c r="AV73" s="893"/>
      <c r="AW73" s="893"/>
      <c r="AX73" s="893"/>
      <c r="AY73" s="893"/>
      <c r="AZ73" s="894"/>
      <c r="BA73" s="894"/>
      <c r="BB73" s="894"/>
      <c r="BC73" s="894"/>
      <c r="BD73" s="895"/>
      <c r="BE73" s="244"/>
      <c r="BF73" s="244"/>
      <c r="BG73" s="244"/>
      <c r="BH73" s="244"/>
      <c r="BI73" s="244"/>
      <c r="BJ73" s="244"/>
      <c r="BK73" s="244"/>
      <c r="BL73" s="244"/>
      <c r="BM73" s="244"/>
      <c r="BN73" s="244"/>
      <c r="BO73" s="244"/>
      <c r="BP73" s="244"/>
      <c r="BQ73" s="241">
        <v>67</v>
      </c>
      <c r="BR73" s="246"/>
      <c r="BS73" s="922"/>
      <c r="BT73" s="923"/>
      <c r="BU73" s="923"/>
      <c r="BV73" s="923"/>
      <c r="BW73" s="923"/>
      <c r="BX73" s="923"/>
      <c r="BY73" s="923"/>
      <c r="BZ73" s="923"/>
      <c r="CA73" s="923"/>
      <c r="CB73" s="923"/>
      <c r="CC73" s="923"/>
      <c r="CD73" s="923"/>
      <c r="CE73" s="923"/>
      <c r="CF73" s="923"/>
      <c r="CG73" s="928"/>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22"/>
      <c r="DW73" s="923"/>
      <c r="DX73" s="923"/>
      <c r="DY73" s="923"/>
      <c r="DZ73" s="924"/>
      <c r="EA73" s="233"/>
    </row>
    <row r="74" spans="1:131" ht="26.25" customHeight="1" x14ac:dyDescent="0.2">
      <c r="A74" s="241">
        <v>7</v>
      </c>
      <c r="B74" s="936"/>
      <c r="C74" s="937"/>
      <c r="D74" s="937"/>
      <c r="E74" s="937"/>
      <c r="F74" s="937"/>
      <c r="G74" s="937"/>
      <c r="H74" s="937"/>
      <c r="I74" s="937"/>
      <c r="J74" s="937"/>
      <c r="K74" s="937"/>
      <c r="L74" s="937"/>
      <c r="M74" s="937"/>
      <c r="N74" s="937"/>
      <c r="O74" s="937"/>
      <c r="P74" s="938"/>
      <c r="Q74" s="939"/>
      <c r="R74" s="893"/>
      <c r="S74" s="893"/>
      <c r="T74" s="893"/>
      <c r="U74" s="893"/>
      <c r="V74" s="893"/>
      <c r="W74" s="893"/>
      <c r="X74" s="893"/>
      <c r="Y74" s="893"/>
      <c r="Z74" s="893"/>
      <c r="AA74" s="893"/>
      <c r="AB74" s="893"/>
      <c r="AC74" s="893"/>
      <c r="AD74" s="893"/>
      <c r="AE74" s="893"/>
      <c r="AF74" s="893"/>
      <c r="AG74" s="893"/>
      <c r="AH74" s="893"/>
      <c r="AI74" s="893"/>
      <c r="AJ74" s="893"/>
      <c r="AK74" s="893"/>
      <c r="AL74" s="893"/>
      <c r="AM74" s="893"/>
      <c r="AN74" s="893"/>
      <c r="AO74" s="893"/>
      <c r="AP74" s="893"/>
      <c r="AQ74" s="893"/>
      <c r="AR74" s="893"/>
      <c r="AS74" s="893"/>
      <c r="AT74" s="893"/>
      <c r="AU74" s="893"/>
      <c r="AV74" s="893"/>
      <c r="AW74" s="893"/>
      <c r="AX74" s="893"/>
      <c r="AY74" s="893"/>
      <c r="AZ74" s="894"/>
      <c r="BA74" s="894"/>
      <c r="BB74" s="894"/>
      <c r="BC74" s="894"/>
      <c r="BD74" s="895"/>
      <c r="BE74" s="244"/>
      <c r="BF74" s="244"/>
      <c r="BG74" s="244"/>
      <c r="BH74" s="244"/>
      <c r="BI74" s="244"/>
      <c r="BJ74" s="244"/>
      <c r="BK74" s="244"/>
      <c r="BL74" s="244"/>
      <c r="BM74" s="244"/>
      <c r="BN74" s="244"/>
      <c r="BO74" s="244"/>
      <c r="BP74" s="244"/>
      <c r="BQ74" s="241">
        <v>68</v>
      </c>
      <c r="BR74" s="246"/>
      <c r="BS74" s="922"/>
      <c r="BT74" s="923"/>
      <c r="BU74" s="923"/>
      <c r="BV74" s="923"/>
      <c r="BW74" s="923"/>
      <c r="BX74" s="923"/>
      <c r="BY74" s="923"/>
      <c r="BZ74" s="923"/>
      <c r="CA74" s="923"/>
      <c r="CB74" s="923"/>
      <c r="CC74" s="923"/>
      <c r="CD74" s="923"/>
      <c r="CE74" s="923"/>
      <c r="CF74" s="923"/>
      <c r="CG74" s="928"/>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22"/>
      <c r="DW74" s="923"/>
      <c r="DX74" s="923"/>
      <c r="DY74" s="923"/>
      <c r="DZ74" s="924"/>
      <c r="EA74" s="233"/>
    </row>
    <row r="75" spans="1:131" ht="26.25" customHeight="1" x14ac:dyDescent="0.2">
      <c r="A75" s="241">
        <v>8</v>
      </c>
      <c r="B75" s="936"/>
      <c r="C75" s="937"/>
      <c r="D75" s="937"/>
      <c r="E75" s="937"/>
      <c r="F75" s="937"/>
      <c r="G75" s="937"/>
      <c r="H75" s="937"/>
      <c r="I75" s="937"/>
      <c r="J75" s="937"/>
      <c r="K75" s="937"/>
      <c r="L75" s="937"/>
      <c r="M75" s="937"/>
      <c r="N75" s="937"/>
      <c r="O75" s="937"/>
      <c r="P75" s="938"/>
      <c r="Q75" s="940"/>
      <c r="R75" s="941"/>
      <c r="S75" s="941"/>
      <c r="T75" s="941"/>
      <c r="U75" s="896"/>
      <c r="V75" s="942"/>
      <c r="W75" s="941"/>
      <c r="X75" s="941"/>
      <c r="Y75" s="941"/>
      <c r="Z75" s="896"/>
      <c r="AA75" s="942"/>
      <c r="AB75" s="941"/>
      <c r="AC75" s="941"/>
      <c r="AD75" s="941"/>
      <c r="AE75" s="896"/>
      <c r="AF75" s="942"/>
      <c r="AG75" s="941"/>
      <c r="AH75" s="941"/>
      <c r="AI75" s="941"/>
      <c r="AJ75" s="896"/>
      <c r="AK75" s="942"/>
      <c r="AL75" s="941"/>
      <c r="AM75" s="941"/>
      <c r="AN75" s="941"/>
      <c r="AO75" s="896"/>
      <c r="AP75" s="942"/>
      <c r="AQ75" s="941"/>
      <c r="AR75" s="941"/>
      <c r="AS75" s="941"/>
      <c r="AT75" s="896"/>
      <c r="AU75" s="942"/>
      <c r="AV75" s="941"/>
      <c r="AW75" s="941"/>
      <c r="AX75" s="941"/>
      <c r="AY75" s="896"/>
      <c r="AZ75" s="894"/>
      <c r="BA75" s="894"/>
      <c r="BB75" s="894"/>
      <c r="BC75" s="894"/>
      <c r="BD75" s="895"/>
      <c r="BE75" s="244"/>
      <c r="BF75" s="244"/>
      <c r="BG75" s="244"/>
      <c r="BH75" s="244"/>
      <c r="BI75" s="244"/>
      <c r="BJ75" s="244"/>
      <c r="BK75" s="244"/>
      <c r="BL75" s="244"/>
      <c r="BM75" s="244"/>
      <c r="BN75" s="244"/>
      <c r="BO75" s="244"/>
      <c r="BP75" s="244"/>
      <c r="BQ75" s="241">
        <v>69</v>
      </c>
      <c r="BR75" s="246"/>
      <c r="BS75" s="922"/>
      <c r="BT75" s="923"/>
      <c r="BU75" s="923"/>
      <c r="BV75" s="923"/>
      <c r="BW75" s="923"/>
      <c r="BX75" s="923"/>
      <c r="BY75" s="923"/>
      <c r="BZ75" s="923"/>
      <c r="CA75" s="923"/>
      <c r="CB75" s="923"/>
      <c r="CC75" s="923"/>
      <c r="CD75" s="923"/>
      <c r="CE75" s="923"/>
      <c r="CF75" s="923"/>
      <c r="CG75" s="928"/>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22"/>
      <c r="DW75" s="923"/>
      <c r="DX75" s="923"/>
      <c r="DY75" s="923"/>
      <c r="DZ75" s="924"/>
      <c r="EA75" s="233"/>
    </row>
    <row r="76" spans="1:131" ht="26.25" customHeight="1" x14ac:dyDescent="0.2">
      <c r="A76" s="241">
        <v>9</v>
      </c>
      <c r="B76" s="936"/>
      <c r="C76" s="937"/>
      <c r="D76" s="937"/>
      <c r="E76" s="937"/>
      <c r="F76" s="937"/>
      <c r="G76" s="937"/>
      <c r="H76" s="937"/>
      <c r="I76" s="937"/>
      <c r="J76" s="937"/>
      <c r="K76" s="937"/>
      <c r="L76" s="937"/>
      <c r="M76" s="937"/>
      <c r="N76" s="937"/>
      <c r="O76" s="937"/>
      <c r="P76" s="938"/>
      <c r="Q76" s="940"/>
      <c r="R76" s="941"/>
      <c r="S76" s="941"/>
      <c r="T76" s="941"/>
      <c r="U76" s="896"/>
      <c r="V76" s="942"/>
      <c r="W76" s="941"/>
      <c r="X76" s="941"/>
      <c r="Y76" s="941"/>
      <c r="Z76" s="896"/>
      <c r="AA76" s="942"/>
      <c r="AB76" s="941"/>
      <c r="AC76" s="941"/>
      <c r="AD76" s="941"/>
      <c r="AE76" s="896"/>
      <c r="AF76" s="942"/>
      <c r="AG76" s="941"/>
      <c r="AH76" s="941"/>
      <c r="AI76" s="941"/>
      <c r="AJ76" s="896"/>
      <c r="AK76" s="942"/>
      <c r="AL76" s="941"/>
      <c r="AM76" s="941"/>
      <c r="AN76" s="941"/>
      <c r="AO76" s="896"/>
      <c r="AP76" s="942"/>
      <c r="AQ76" s="941"/>
      <c r="AR76" s="941"/>
      <c r="AS76" s="941"/>
      <c r="AT76" s="896"/>
      <c r="AU76" s="942"/>
      <c r="AV76" s="941"/>
      <c r="AW76" s="941"/>
      <c r="AX76" s="941"/>
      <c r="AY76" s="896"/>
      <c r="AZ76" s="894"/>
      <c r="BA76" s="894"/>
      <c r="BB76" s="894"/>
      <c r="BC76" s="894"/>
      <c r="BD76" s="895"/>
      <c r="BE76" s="244"/>
      <c r="BF76" s="244"/>
      <c r="BG76" s="244"/>
      <c r="BH76" s="244"/>
      <c r="BI76" s="244"/>
      <c r="BJ76" s="244"/>
      <c r="BK76" s="244"/>
      <c r="BL76" s="244"/>
      <c r="BM76" s="244"/>
      <c r="BN76" s="244"/>
      <c r="BO76" s="244"/>
      <c r="BP76" s="244"/>
      <c r="BQ76" s="241">
        <v>70</v>
      </c>
      <c r="BR76" s="246"/>
      <c r="BS76" s="922"/>
      <c r="BT76" s="923"/>
      <c r="BU76" s="923"/>
      <c r="BV76" s="923"/>
      <c r="BW76" s="923"/>
      <c r="BX76" s="923"/>
      <c r="BY76" s="923"/>
      <c r="BZ76" s="923"/>
      <c r="CA76" s="923"/>
      <c r="CB76" s="923"/>
      <c r="CC76" s="923"/>
      <c r="CD76" s="923"/>
      <c r="CE76" s="923"/>
      <c r="CF76" s="923"/>
      <c r="CG76" s="928"/>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22"/>
      <c r="DW76" s="923"/>
      <c r="DX76" s="923"/>
      <c r="DY76" s="923"/>
      <c r="DZ76" s="924"/>
      <c r="EA76" s="233"/>
    </row>
    <row r="77" spans="1:131" ht="26.25" customHeight="1" x14ac:dyDescent="0.2">
      <c r="A77" s="241">
        <v>10</v>
      </c>
      <c r="B77" s="936"/>
      <c r="C77" s="937"/>
      <c r="D77" s="937"/>
      <c r="E77" s="937"/>
      <c r="F77" s="937"/>
      <c r="G77" s="937"/>
      <c r="H77" s="937"/>
      <c r="I77" s="937"/>
      <c r="J77" s="937"/>
      <c r="K77" s="937"/>
      <c r="L77" s="937"/>
      <c r="M77" s="937"/>
      <c r="N77" s="937"/>
      <c r="O77" s="937"/>
      <c r="P77" s="938"/>
      <c r="Q77" s="940"/>
      <c r="R77" s="941"/>
      <c r="S77" s="941"/>
      <c r="T77" s="941"/>
      <c r="U77" s="896"/>
      <c r="V77" s="942"/>
      <c r="W77" s="941"/>
      <c r="X77" s="941"/>
      <c r="Y77" s="941"/>
      <c r="Z77" s="896"/>
      <c r="AA77" s="942"/>
      <c r="AB77" s="941"/>
      <c r="AC77" s="941"/>
      <c r="AD77" s="941"/>
      <c r="AE77" s="896"/>
      <c r="AF77" s="942"/>
      <c r="AG77" s="941"/>
      <c r="AH77" s="941"/>
      <c r="AI77" s="941"/>
      <c r="AJ77" s="896"/>
      <c r="AK77" s="942"/>
      <c r="AL77" s="941"/>
      <c r="AM77" s="941"/>
      <c r="AN77" s="941"/>
      <c r="AO77" s="896"/>
      <c r="AP77" s="942"/>
      <c r="AQ77" s="941"/>
      <c r="AR77" s="941"/>
      <c r="AS77" s="941"/>
      <c r="AT77" s="896"/>
      <c r="AU77" s="942"/>
      <c r="AV77" s="941"/>
      <c r="AW77" s="941"/>
      <c r="AX77" s="941"/>
      <c r="AY77" s="896"/>
      <c r="AZ77" s="894"/>
      <c r="BA77" s="894"/>
      <c r="BB77" s="894"/>
      <c r="BC77" s="894"/>
      <c r="BD77" s="895"/>
      <c r="BE77" s="244"/>
      <c r="BF77" s="244"/>
      <c r="BG77" s="244"/>
      <c r="BH77" s="244"/>
      <c r="BI77" s="244"/>
      <c r="BJ77" s="244"/>
      <c r="BK77" s="244"/>
      <c r="BL77" s="244"/>
      <c r="BM77" s="244"/>
      <c r="BN77" s="244"/>
      <c r="BO77" s="244"/>
      <c r="BP77" s="244"/>
      <c r="BQ77" s="241">
        <v>71</v>
      </c>
      <c r="BR77" s="246"/>
      <c r="BS77" s="922"/>
      <c r="BT77" s="923"/>
      <c r="BU77" s="923"/>
      <c r="BV77" s="923"/>
      <c r="BW77" s="923"/>
      <c r="BX77" s="923"/>
      <c r="BY77" s="923"/>
      <c r="BZ77" s="923"/>
      <c r="CA77" s="923"/>
      <c r="CB77" s="923"/>
      <c r="CC77" s="923"/>
      <c r="CD77" s="923"/>
      <c r="CE77" s="923"/>
      <c r="CF77" s="923"/>
      <c r="CG77" s="928"/>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22"/>
      <c r="DW77" s="923"/>
      <c r="DX77" s="923"/>
      <c r="DY77" s="923"/>
      <c r="DZ77" s="924"/>
      <c r="EA77" s="233"/>
    </row>
    <row r="78" spans="1:131" ht="26.25" customHeight="1" x14ac:dyDescent="0.2">
      <c r="A78" s="241">
        <v>11</v>
      </c>
      <c r="B78" s="936"/>
      <c r="C78" s="937"/>
      <c r="D78" s="937"/>
      <c r="E78" s="937"/>
      <c r="F78" s="937"/>
      <c r="G78" s="937"/>
      <c r="H78" s="937"/>
      <c r="I78" s="937"/>
      <c r="J78" s="937"/>
      <c r="K78" s="937"/>
      <c r="L78" s="937"/>
      <c r="M78" s="937"/>
      <c r="N78" s="937"/>
      <c r="O78" s="937"/>
      <c r="P78" s="938"/>
      <c r="Q78" s="939"/>
      <c r="R78" s="893"/>
      <c r="S78" s="893"/>
      <c r="T78" s="893"/>
      <c r="U78" s="893"/>
      <c r="V78" s="893"/>
      <c r="W78" s="893"/>
      <c r="X78" s="893"/>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3"/>
      <c r="AY78" s="893"/>
      <c r="AZ78" s="894"/>
      <c r="BA78" s="894"/>
      <c r="BB78" s="894"/>
      <c r="BC78" s="894"/>
      <c r="BD78" s="895"/>
      <c r="BE78" s="244"/>
      <c r="BF78" s="244"/>
      <c r="BG78" s="244"/>
      <c r="BH78" s="244"/>
      <c r="BI78" s="244"/>
      <c r="BJ78" s="233"/>
      <c r="BK78" s="233"/>
      <c r="BL78" s="233"/>
      <c r="BM78" s="233"/>
      <c r="BN78" s="233"/>
      <c r="BO78" s="244"/>
      <c r="BP78" s="244"/>
      <c r="BQ78" s="241">
        <v>72</v>
      </c>
      <c r="BR78" s="246"/>
      <c r="BS78" s="922"/>
      <c r="BT78" s="923"/>
      <c r="BU78" s="923"/>
      <c r="BV78" s="923"/>
      <c r="BW78" s="923"/>
      <c r="BX78" s="923"/>
      <c r="BY78" s="923"/>
      <c r="BZ78" s="923"/>
      <c r="CA78" s="923"/>
      <c r="CB78" s="923"/>
      <c r="CC78" s="923"/>
      <c r="CD78" s="923"/>
      <c r="CE78" s="923"/>
      <c r="CF78" s="923"/>
      <c r="CG78" s="928"/>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22"/>
      <c r="DW78" s="923"/>
      <c r="DX78" s="923"/>
      <c r="DY78" s="923"/>
      <c r="DZ78" s="924"/>
      <c r="EA78" s="233"/>
    </row>
    <row r="79" spans="1:131" ht="26.25" customHeight="1" x14ac:dyDescent="0.2">
      <c r="A79" s="241">
        <v>12</v>
      </c>
      <c r="B79" s="936"/>
      <c r="C79" s="937"/>
      <c r="D79" s="937"/>
      <c r="E79" s="937"/>
      <c r="F79" s="937"/>
      <c r="G79" s="937"/>
      <c r="H79" s="937"/>
      <c r="I79" s="937"/>
      <c r="J79" s="937"/>
      <c r="K79" s="937"/>
      <c r="L79" s="937"/>
      <c r="M79" s="937"/>
      <c r="N79" s="937"/>
      <c r="O79" s="937"/>
      <c r="P79" s="938"/>
      <c r="Q79" s="939"/>
      <c r="R79" s="893"/>
      <c r="S79" s="893"/>
      <c r="T79" s="893"/>
      <c r="U79" s="893"/>
      <c r="V79" s="893"/>
      <c r="W79" s="893"/>
      <c r="X79" s="893"/>
      <c r="Y79" s="893"/>
      <c r="Z79" s="893"/>
      <c r="AA79" s="893"/>
      <c r="AB79" s="893"/>
      <c r="AC79" s="893"/>
      <c r="AD79" s="893"/>
      <c r="AE79" s="893"/>
      <c r="AF79" s="893"/>
      <c r="AG79" s="893"/>
      <c r="AH79" s="893"/>
      <c r="AI79" s="893"/>
      <c r="AJ79" s="893"/>
      <c r="AK79" s="893"/>
      <c r="AL79" s="893"/>
      <c r="AM79" s="893"/>
      <c r="AN79" s="893"/>
      <c r="AO79" s="893"/>
      <c r="AP79" s="893"/>
      <c r="AQ79" s="893"/>
      <c r="AR79" s="893"/>
      <c r="AS79" s="893"/>
      <c r="AT79" s="893"/>
      <c r="AU79" s="893"/>
      <c r="AV79" s="893"/>
      <c r="AW79" s="893"/>
      <c r="AX79" s="893"/>
      <c r="AY79" s="893"/>
      <c r="AZ79" s="894"/>
      <c r="BA79" s="894"/>
      <c r="BB79" s="894"/>
      <c r="BC79" s="894"/>
      <c r="BD79" s="895"/>
      <c r="BE79" s="244"/>
      <c r="BF79" s="244"/>
      <c r="BG79" s="244"/>
      <c r="BH79" s="244"/>
      <c r="BI79" s="244"/>
      <c r="BJ79" s="233"/>
      <c r="BK79" s="233"/>
      <c r="BL79" s="233"/>
      <c r="BM79" s="233"/>
      <c r="BN79" s="233"/>
      <c r="BO79" s="244"/>
      <c r="BP79" s="244"/>
      <c r="BQ79" s="241">
        <v>73</v>
      </c>
      <c r="BR79" s="246"/>
      <c r="BS79" s="922"/>
      <c r="BT79" s="923"/>
      <c r="BU79" s="923"/>
      <c r="BV79" s="923"/>
      <c r="BW79" s="923"/>
      <c r="BX79" s="923"/>
      <c r="BY79" s="923"/>
      <c r="BZ79" s="923"/>
      <c r="CA79" s="923"/>
      <c r="CB79" s="923"/>
      <c r="CC79" s="923"/>
      <c r="CD79" s="923"/>
      <c r="CE79" s="923"/>
      <c r="CF79" s="923"/>
      <c r="CG79" s="928"/>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22"/>
      <c r="DW79" s="923"/>
      <c r="DX79" s="923"/>
      <c r="DY79" s="923"/>
      <c r="DZ79" s="924"/>
      <c r="EA79" s="233"/>
    </row>
    <row r="80" spans="1:131" ht="26.25" customHeight="1" x14ac:dyDescent="0.2">
      <c r="A80" s="241">
        <v>13</v>
      </c>
      <c r="B80" s="936"/>
      <c r="C80" s="937"/>
      <c r="D80" s="937"/>
      <c r="E80" s="937"/>
      <c r="F80" s="937"/>
      <c r="G80" s="937"/>
      <c r="H80" s="937"/>
      <c r="I80" s="937"/>
      <c r="J80" s="937"/>
      <c r="K80" s="937"/>
      <c r="L80" s="937"/>
      <c r="M80" s="937"/>
      <c r="N80" s="937"/>
      <c r="O80" s="937"/>
      <c r="P80" s="938"/>
      <c r="Q80" s="939"/>
      <c r="R80" s="893"/>
      <c r="S80" s="893"/>
      <c r="T80" s="893"/>
      <c r="U80" s="893"/>
      <c r="V80" s="893"/>
      <c r="W80" s="893"/>
      <c r="X80" s="893"/>
      <c r="Y80" s="893"/>
      <c r="Z80" s="893"/>
      <c r="AA80" s="893"/>
      <c r="AB80" s="893"/>
      <c r="AC80" s="893"/>
      <c r="AD80" s="893"/>
      <c r="AE80" s="893"/>
      <c r="AF80" s="893"/>
      <c r="AG80" s="893"/>
      <c r="AH80" s="893"/>
      <c r="AI80" s="893"/>
      <c r="AJ80" s="893"/>
      <c r="AK80" s="893"/>
      <c r="AL80" s="893"/>
      <c r="AM80" s="893"/>
      <c r="AN80" s="893"/>
      <c r="AO80" s="893"/>
      <c r="AP80" s="893"/>
      <c r="AQ80" s="893"/>
      <c r="AR80" s="893"/>
      <c r="AS80" s="893"/>
      <c r="AT80" s="893"/>
      <c r="AU80" s="893"/>
      <c r="AV80" s="893"/>
      <c r="AW80" s="893"/>
      <c r="AX80" s="893"/>
      <c r="AY80" s="893"/>
      <c r="AZ80" s="894"/>
      <c r="BA80" s="894"/>
      <c r="BB80" s="894"/>
      <c r="BC80" s="894"/>
      <c r="BD80" s="895"/>
      <c r="BE80" s="244"/>
      <c r="BF80" s="244"/>
      <c r="BG80" s="244"/>
      <c r="BH80" s="244"/>
      <c r="BI80" s="244"/>
      <c r="BJ80" s="244"/>
      <c r="BK80" s="244"/>
      <c r="BL80" s="244"/>
      <c r="BM80" s="244"/>
      <c r="BN80" s="244"/>
      <c r="BO80" s="244"/>
      <c r="BP80" s="244"/>
      <c r="BQ80" s="241">
        <v>74</v>
      </c>
      <c r="BR80" s="246"/>
      <c r="BS80" s="922"/>
      <c r="BT80" s="923"/>
      <c r="BU80" s="923"/>
      <c r="BV80" s="923"/>
      <c r="BW80" s="923"/>
      <c r="BX80" s="923"/>
      <c r="BY80" s="923"/>
      <c r="BZ80" s="923"/>
      <c r="CA80" s="923"/>
      <c r="CB80" s="923"/>
      <c r="CC80" s="923"/>
      <c r="CD80" s="923"/>
      <c r="CE80" s="923"/>
      <c r="CF80" s="923"/>
      <c r="CG80" s="928"/>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22"/>
      <c r="DW80" s="923"/>
      <c r="DX80" s="923"/>
      <c r="DY80" s="923"/>
      <c r="DZ80" s="924"/>
      <c r="EA80" s="233"/>
    </row>
    <row r="81" spans="1:131" ht="26.25" customHeight="1" x14ac:dyDescent="0.2">
      <c r="A81" s="241">
        <v>14</v>
      </c>
      <c r="B81" s="936"/>
      <c r="C81" s="937"/>
      <c r="D81" s="937"/>
      <c r="E81" s="937"/>
      <c r="F81" s="937"/>
      <c r="G81" s="937"/>
      <c r="H81" s="937"/>
      <c r="I81" s="937"/>
      <c r="J81" s="937"/>
      <c r="K81" s="937"/>
      <c r="L81" s="937"/>
      <c r="M81" s="937"/>
      <c r="N81" s="937"/>
      <c r="O81" s="937"/>
      <c r="P81" s="938"/>
      <c r="Q81" s="939"/>
      <c r="R81" s="893"/>
      <c r="S81" s="893"/>
      <c r="T81" s="893"/>
      <c r="U81" s="893"/>
      <c r="V81" s="893"/>
      <c r="W81" s="893"/>
      <c r="X81" s="893"/>
      <c r="Y81" s="893"/>
      <c r="Z81" s="893"/>
      <c r="AA81" s="893"/>
      <c r="AB81" s="893"/>
      <c r="AC81" s="893"/>
      <c r="AD81" s="893"/>
      <c r="AE81" s="893"/>
      <c r="AF81" s="893"/>
      <c r="AG81" s="893"/>
      <c r="AH81" s="893"/>
      <c r="AI81" s="893"/>
      <c r="AJ81" s="893"/>
      <c r="AK81" s="893"/>
      <c r="AL81" s="893"/>
      <c r="AM81" s="893"/>
      <c r="AN81" s="893"/>
      <c r="AO81" s="893"/>
      <c r="AP81" s="893"/>
      <c r="AQ81" s="893"/>
      <c r="AR81" s="893"/>
      <c r="AS81" s="893"/>
      <c r="AT81" s="893"/>
      <c r="AU81" s="893"/>
      <c r="AV81" s="893"/>
      <c r="AW81" s="893"/>
      <c r="AX81" s="893"/>
      <c r="AY81" s="893"/>
      <c r="AZ81" s="894"/>
      <c r="BA81" s="894"/>
      <c r="BB81" s="894"/>
      <c r="BC81" s="894"/>
      <c r="BD81" s="895"/>
      <c r="BE81" s="244"/>
      <c r="BF81" s="244"/>
      <c r="BG81" s="244"/>
      <c r="BH81" s="244"/>
      <c r="BI81" s="244"/>
      <c r="BJ81" s="244"/>
      <c r="BK81" s="244"/>
      <c r="BL81" s="244"/>
      <c r="BM81" s="244"/>
      <c r="BN81" s="244"/>
      <c r="BO81" s="244"/>
      <c r="BP81" s="244"/>
      <c r="BQ81" s="241">
        <v>75</v>
      </c>
      <c r="BR81" s="246"/>
      <c r="BS81" s="922"/>
      <c r="BT81" s="923"/>
      <c r="BU81" s="923"/>
      <c r="BV81" s="923"/>
      <c r="BW81" s="923"/>
      <c r="BX81" s="923"/>
      <c r="BY81" s="923"/>
      <c r="BZ81" s="923"/>
      <c r="CA81" s="923"/>
      <c r="CB81" s="923"/>
      <c r="CC81" s="923"/>
      <c r="CD81" s="923"/>
      <c r="CE81" s="923"/>
      <c r="CF81" s="923"/>
      <c r="CG81" s="928"/>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22"/>
      <c r="DW81" s="923"/>
      <c r="DX81" s="923"/>
      <c r="DY81" s="923"/>
      <c r="DZ81" s="924"/>
      <c r="EA81" s="233"/>
    </row>
    <row r="82" spans="1:131" ht="26.25" customHeight="1" x14ac:dyDescent="0.2">
      <c r="A82" s="241">
        <v>15</v>
      </c>
      <c r="B82" s="936"/>
      <c r="C82" s="937"/>
      <c r="D82" s="937"/>
      <c r="E82" s="937"/>
      <c r="F82" s="937"/>
      <c r="G82" s="937"/>
      <c r="H82" s="937"/>
      <c r="I82" s="937"/>
      <c r="J82" s="937"/>
      <c r="K82" s="937"/>
      <c r="L82" s="937"/>
      <c r="M82" s="937"/>
      <c r="N82" s="937"/>
      <c r="O82" s="937"/>
      <c r="P82" s="938"/>
      <c r="Q82" s="939"/>
      <c r="R82" s="893"/>
      <c r="S82" s="893"/>
      <c r="T82" s="893"/>
      <c r="U82" s="893"/>
      <c r="V82" s="893"/>
      <c r="W82" s="893"/>
      <c r="X82" s="893"/>
      <c r="Y82" s="893"/>
      <c r="Z82" s="893"/>
      <c r="AA82" s="893"/>
      <c r="AB82" s="893"/>
      <c r="AC82" s="893"/>
      <c r="AD82" s="893"/>
      <c r="AE82" s="893"/>
      <c r="AF82" s="893"/>
      <c r="AG82" s="893"/>
      <c r="AH82" s="893"/>
      <c r="AI82" s="893"/>
      <c r="AJ82" s="893"/>
      <c r="AK82" s="893"/>
      <c r="AL82" s="893"/>
      <c r="AM82" s="893"/>
      <c r="AN82" s="893"/>
      <c r="AO82" s="893"/>
      <c r="AP82" s="893"/>
      <c r="AQ82" s="893"/>
      <c r="AR82" s="893"/>
      <c r="AS82" s="893"/>
      <c r="AT82" s="893"/>
      <c r="AU82" s="893"/>
      <c r="AV82" s="893"/>
      <c r="AW82" s="893"/>
      <c r="AX82" s="893"/>
      <c r="AY82" s="893"/>
      <c r="AZ82" s="894"/>
      <c r="BA82" s="894"/>
      <c r="BB82" s="894"/>
      <c r="BC82" s="894"/>
      <c r="BD82" s="895"/>
      <c r="BE82" s="244"/>
      <c r="BF82" s="244"/>
      <c r="BG82" s="244"/>
      <c r="BH82" s="244"/>
      <c r="BI82" s="244"/>
      <c r="BJ82" s="244"/>
      <c r="BK82" s="244"/>
      <c r="BL82" s="244"/>
      <c r="BM82" s="244"/>
      <c r="BN82" s="244"/>
      <c r="BO82" s="244"/>
      <c r="BP82" s="244"/>
      <c r="BQ82" s="241">
        <v>76</v>
      </c>
      <c r="BR82" s="246"/>
      <c r="BS82" s="922"/>
      <c r="BT82" s="923"/>
      <c r="BU82" s="923"/>
      <c r="BV82" s="923"/>
      <c r="BW82" s="923"/>
      <c r="BX82" s="923"/>
      <c r="BY82" s="923"/>
      <c r="BZ82" s="923"/>
      <c r="CA82" s="923"/>
      <c r="CB82" s="923"/>
      <c r="CC82" s="923"/>
      <c r="CD82" s="923"/>
      <c r="CE82" s="923"/>
      <c r="CF82" s="923"/>
      <c r="CG82" s="928"/>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22"/>
      <c r="DW82" s="923"/>
      <c r="DX82" s="923"/>
      <c r="DY82" s="923"/>
      <c r="DZ82" s="924"/>
      <c r="EA82" s="233"/>
    </row>
    <row r="83" spans="1:131" ht="26.25" customHeight="1" x14ac:dyDescent="0.2">
      <c r="A83" s="241">
        <v>16</v>
      </c>
      <c r="B83" s="936"/>
      <c r="C83" s="937"/>
      <c r="D83" s="937"/>
      <c r="E83" s="937"/>
      <c r="F83" s="937"/>
      <c r="G83" s="937"/>
      <c r="H83" s="937"/>
      <c r="I83" s="937"/>
      <c r="J83" s="937"/>
      <c r="K83" s="937"/>
      <c r="L83" s="937"/>
      <c r="M83" s="937"/>
      <c r="N83" s="937"/>
      <c r="O83" s="937"/>
      <c r="P83" s="938"/>
      <c r="Q83" s="939"/>
      <c r="R83" s="893"/>
      <c r="S83" s="893"/>
      <c r="T83" s="893"/>
      <c r="U83" s="893"/>
      <c r="V83" s="893"/>
      <c r="W83" s="893"/>
      <c r="X83" s="893"/>
      <c r="Y83" s="893"/>
      <c r="Z83" s="893"/>
      <c r="AA83" s="893"/>
      <c r="AB83" s="893"/>
      <c r="AC83" s="893"/>
      <c r="AD83" s="893"/>
      <c r="AE83" s="893"/>
      <c r="AF83" s="893"/>
      <c r="AG83" s="893"/>
      <c r="AH83" s="893"/>
      <c r="AI83" s="893"/>
      <c r="AJ83" s="893"/>
      <c r="AK83" s="893"/>
      <c r="AL83" s="893"/>
      <c r="AM83" s="893"/>
      <c r="AN83" s="893"/>
      <c r="AO83" s="893"/>
      <c r="AP83" s="893"/>
      <c r="AQ83" s="893"/>
      <c r="AR83" s="893"/>
      <c r="AS83" s="893"/>
      <c r="AT83" s="893"/>
      <c r="AU83" s="893"/>
      <c r="AV83" s="893"/>
      <c r="AW83" s="893"/>
      <c r="AX83" s="893"/>
      <c r="AY83" s="893"/>
      <c r="AZ83" s="894"/>
      <c r="BA83" s="894"/>
      <c r="BB83" s="894"/>
      <c r="BC83" s="894"/>
      <c r="BD83" s="895"/>
      <c r="BE83" s="244"/>
      <c r="BF83" s="244"/>
      <c r="BG83" s="244"/>
      <c r="BH83" s="244"/>
      <c r="BI83" s="244"/>
      <c r="BJ83" s="244"/>
      <c r="BK83" s="244"/>
      <c r="BL83" s="244"/>
      <c r="BM83" s="244"/>
      <c r="BN83" s="244"/>
      <c r="BO83" s="244"/>
      <c r="BP83" s="244"/>
      <c r="BQ83" s="241">
        <v>77</v>
      </c>
      <c r="BR83" s="246"/>
      <c r="BS83" s="922"/>
      <c r="BT83" s="923"/>
      <c r="BU83" s="923"/>
      <c r="BV83" s="923"/>
      <c r="BW83" s="923"/>
      <c r="BX83" s="923"/>
      <c r="BY83" s="923"/>
      <c r="BZ83" s="923"/>
      <c r="CA83" s="923"/>
      <c r="CB83" s="923"/>
      <c r="CC83" s="923"/>
      <c r="CD83" s="923"/>
      <c r="CE83" s="923"/>
      <c r="CF83" s="923"/>
      <c r="CG83" s="928"/>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22"/>
      <c r="DW83" s="923"/>
      <c r="DX83" s="923"/>
      <c r="DY83" s="923"/>
      <c r="DZ83" s="924"/>
      <c r="EA83" s="233"/>
    </row>
    <row r="84" spans="1:131" ht="26.25" customHeight="1" x14ac:dyDescent="0.2">
      <c r="A84" s="241">
        <v>17</v>
      </c>
      <c r="B84" s="936"/>
      <c r="C84" s="937"/>
      <c r="D84" s="937"/>
      <c r="E84" s="937"/>
      <c r="F84" s="937"/>
      <c r="G84" s="937"/>
      <c r="H84" s="937"/>
      <c r="I84" s="937"/>
      <c r="J84" s="937"/>
      <c r="K84" s="937"/>
      <c r="L84" s="937"/>
      <c r="M84" s="937"/>
      <c r="N84" s="937"/>
      <c r="O84" s="937"/>
      <c r="P84" s="938"/>
      <c r="Q84" s="939"/>
      <c r="R84" s="893"/>
      <c r="S84" s="893"/>
      <c r="T84" s="893"/>
      <c r="U84" s="893"/>
      <c r="V84" s="893"/>
      <c r="W84" s="893"/>
      <c r="X84" s="893"/>
      <c r="Y84" s="893"/>
      <c r="Z84" s="893"/>
      <c r="AA84" s="893"/>
      <c r="AB84" s="893"/>
      <c r="AC84" s="893"/>
      <c r="AD84" s="893"/>
      <c r="AE84" s="893"/>
      <c r="AF84" s="893"/>
      <c r="AG84" s="893"/>
      <c r="AH84" s="893"/>
      <c r="AI84" s="893"/>
      <c r="AJ84" s="893"/>
      <c r="AK84" s="893"/>
      <c r="AL84" s="893"/>
      <c r="AM84" s="893"/>
      <c r="AN84" s="893"/>
      <c r="AO84" s="893"/>
      <c r="AP84" s="893"/>
      <c r="AQ84" s="893"/>
      <c r="AR84" s="893"/>
      <c r="AS84" s="893"/>
      <c r="AT84" s="893"/>
      <c r="AU84" s="893"/>
      <c r="AV84" s="893"/>
      <c r="AW84" s="893"/>
      <c r="AX84" s="893"/>
      <c r="AY84" s="893"/>
      <c r="AZ84" s="894"/>
      <c r="BA84" s="894"/>
      <c r="BB84" s="894"/>
      <c r="BC84" s="894"/>
      <c r="BD84" s="895"/>
      <c r="BE84" s="244"/>
      <c r="BF84" s="244"/>
      <c r="BG84" s="244"/>
      <c r="BH84" s="244"/>
      <c r="BI84" s="244"/>
      <c r="BJ84" s="244"/>
      <c r="BK84" s="244"/>
      <c r="BL84" s="244"/>
      <c r="BM84" s="244"/>
      <c r="BN84" s="244"/>
      <c r="BO84" s="244"/>
      <c r="BP84" s="244"/>
      <c r="BQ84" s="241">
        <v>78</v>
      </c>
      <c r="BR84" s="246"/>
      <c r="BS84" s="922"/>
      <c r="BT84" s="923"/>
      <c r="BU84" s="923"/>
      <c r="BV84" s="923"/>
      <c r="BW84" s="923"/>
      <c r="BX84" s="923"/>
      <c r="BY84" s="923"/>
      <c r="BZ84" s="923"/>
      <c r="CA84" s="923"/>
      <c r="CB84" s="923"/>
      <c r="CC84" s="923"/>
      <c r="CD84" s="923"/>
      <c r="CE84" s="923"/>
      <c r="CF84" s="923"/>
      <c r="CG84" s="928"/>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22"/>
      <c r="DW84" s="923"/>
      <c r="DX84" s="923"/>
      <c r="DY84" s="923"/>
      <c r="DZ84" s="924"/>
      <c r="EA84" s="233"/>
    </row>
    <row r="85" spans="1:131" ht="26.25" customHeight="1" x14ac:dyDescent="0.2">
      <c r="A85" s="241">
        <v>18</v>
      </c>
      <c r="B85" s="936"/>
      <c r="C85" s="937"/>
      <c r="D85" s="937"/>
      <c r="E85" s="937"/>
      <c r="F85" s="937"/>
      <c r="G85" s="937"/>
      <c r="H85" s="937"/>
      <c r="I85" s="937"/>
      <c r="J85" s="937"/>
      <c r="K85" s="937"/>
      <c r="L85" s="937"/>
      <c r="M85" s="937"/>
      <c r="N85" s="937"/>
      <c r="O85" s="937"/>
      <c r="P85" s="938"/>
      <c r="Q85" s="939"/>
      <c r="R85" s="893"/>
      <c r="S85" s="893"/>
      <c r="T85" s="893"/>
      <c r="U85" s="893"/>
      <c r="V85" s="893"/>
      <c r="W85" s="893"/>
      <c r="X85" s="893"/>
      <c r="Y85" s="893"/>
      <c r="Z85" s="893"/>
      <c r="AA85" s="893"/>
      <c r="AB85" s="893"/>
      <c r="AC85" s="893"/>
      <c r="AD85" s="893"/>
      <c r="AE85" s="893"/>
      <c r="AF85" s="893"/>
      <c r="AG85" s="893"/>
      <c r="AH85" s="893"/>
      <c r="AI85" s="893"/>
      <c r="AJ85" s="893"/>
      <c r="AK85" s="893"/>
      <c r="AL85" s="893"/>
      <c r="AM85" s="893"/>
      <c r="AN85" s="893"/>
      <c r="AO85" s="893"/>
      <c r="AP85" s="893"/>
      <c r="AQ85" s="893"/>
      <c r="AR85" s="893"/>
      <c r="AS85" s="893"/>
      <c r="AT85" s="893"/>
      <c r="AU85" s="893"/>
      <c r="AV85" s="893"/>
      <c r="AW85" s="893"/>
      <c r="AX85" s="893"/>
      <c r="AY85" s="893"/>
      <c r="AZ85" s="894"/>
      <c r="BA85" s="894"/>
      <c r="BB85" s="894"/>
      <c r="BC85" s="894"/>
      <c r="BD85" s="895"/>
      <c r="BE85" s="244"/>
      <c r="BF85" s="244"/>
      <c r="BG85" s="244"/>
      <c r="BH85" s="244"/>
      <c r="BI85" s="244"/>
      <c r="BJ85" s="244"/>
      <c r="BK85" s="244"/>
      <c r="BL85" s="244"/>
      <c r="BM85" s="244"/>
      <c r="BN85" s="244"/>
      <c r="BO85" s="244"/>
      <c r="BP85" s="244"/>
      <c r="BQ85" s="241">
        <v>79</v>
      </c>
      <c r="BR85" s="246"/>
      <c r="BS85" s="922"/>
      <c r="BT85" s="923"/>
      <c r="BU85" s="923"/>
      <c r="BV85" s="923"/>
      <c r="BW85" s="923"/>
      <c r="BX85" s="923"/>
      <c r="BY85" s="923"/>
      <c r="BZ85" s="923"/>
      <c r="CA85" s="923"/>
      <c r="CB85" s="923"/>
      <c r="CC85" s="923"/>
      <c r="CD85" s="923"/>
      <c r="CE85" s="923"/>
      <c r="CF85" s="923"/>
      <c r="CG85" s="928"/>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22"/>
      <c r="DW85" s="923"/>
      <c r="DX85" s="923"/>
      <c r="DY85" s="923"/>
      <c r="DZ85" s="924"/>
      <c r="EA85" s="233"/>
    </row>
    <row r="86" spans="1:131" ht="26.25" customHeight="1" x14ac:dyDescent="0.2">
      <c r="A86" s="241">
        <v>19</v>
      </c>
      <c r="B86" s="936"/>
      <c r="C86" s="937"/>
      <c r="D86" s="937"/>
      <c r="E86" s="937"/>
      <c r="F86" s="937"/>
      <c r="G86" s="937"/>
      <c r="H86" s="937"/>
      <c r="I86" s="937"/>
      <c r="J86" s="937"/>
      <c r="K86" s="937"/>
      <c r="L86" s="937"/>
      <c r="M86" s="937"/>
      <c r="N86" s="937"/>
      <c r="O86" s="937"/>
      <c r="P86" s="938"/>
      <c r="Q86" s="939"/>
      <c r="R86" s="893"/>
      <c r="S86" s="893"/>
      <c r="T86" s="893"/>
      <c r="U86" s="893"/>
      <c r="V86" s="893"/>
      <c r="W86" s="893"/>
      <c r="X86" s="893"/>
      <c r="Y86" s="893"/>
      <c r="Z86" s="893"/>
      <c r="AA86" s="893"/>
      <c r="AB86" s="893"/>
      <c r="AC86" s="893"/>
      <c r="AD86" s="893"/>
      <c r="AE86" s="893"/>
      <c r="AF86" s="893"/>
      <c r="AG86" s="893"/>
      <c r="AH86" s="893"/>
      <c r="AI86" s="893"/>
      <c r="AJ86" s="893"/>
      <c r="AK86" s="893"/>
      <c r="AL86" s="893"/>
      <c r="AM86" s="893"/>
      <c r="AN86" s="893"/>
      <c r="AO86" s="893"/>
      <c r="AP86" s="893"/>
      <c r="AQ86" s="893"/>
      <c r="AR86" s="893"/>
      <c r="AS86" s="893"/>
      <c r="AT86" s="893"/>
      <c r="AU86" s="893"/>
      <c r="AV86" s="893"/>
      <c r="AW86" s="893"/>
      <c r="AX86" s="893"/>
      <c r="AY86" s="893"/>
      <c r="AZ86" s="894"/>
      <c r="BA86" s="894"/>
      <c r="BB86" s="894"/>
      <c r="BC86" s="894"/>
      <c r="BD86" s="895"/>
      <c r="BE86" s="244"/>
      <c r="BF86" s="244"/>
      <c r="BG86" s="244"/>
      <c r="BH86" s="244"/>
      <c r="BI86" s="244"/>
      <c r="BJ86" s="244"/>
      <c r="BK86" s="244"/>
      <c r="BL86" s="244"/>
      <c r="BM86" s="244"/>
      <c r="BN86" s="244"/>
      <c r="BO86" s="244"/>
      <c r="BP86" s="244"/>
      <c r="BQ86" s="241">
        <v>80</v>
      </c>
      <c r="BR86" s="246"/>
      <c r="BS86" s="922"/>
      <c r="BT86" s="923"/>
      <c r="BU86" s="923"/>
      <c r="BV86" s="923"/>
      <c r="BW86" s="923"/>
      <c r="BX86" s="923"/>
      <c r="BY86" s="923"/>
      <c r="BZ86" s="923"/>
      <c r="CA86" s="923"/>
      <c r="CB86" s="923"/>
      <c r="CC86" s="923"/>
      <c r="CD86" s="923"/>
      <c r="CE86" s="923"/>
      <c r="CF86" s="923"/>
      <c r="CG86" s="928"/>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22"/>
      <c r="DW86" s="923"/>
      <c r="DX86" s="923"/>
      <c r="DY86" s="923"/>
      <c r="DZ86" s="924"/>
      <c r="EA86" s="233"/>
    </row>
    <row r="87" spans="1:131" ht="26.25" customHeight="1" x14ac:dyDescent="0.2">
      <c r="A87" s="247">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4"/>
      <c r="BF87" s="244"/>
      <c r="BG87" s="244"/>
      <c r="BH87" s="244"/>
      <c r="BI87" s="244"/>
      <c r="BJ87" s="244"/>
      <c r="BK87" s="244"/>
      <c r="BL87" s="244"/>
      <c r="BM87" s="244"/>
      <c r="BN87" s="244"/>
      <c r="BO87" s="244"/>
      <c r="BP87" s="244"/>
      <c r="BQ87" s="241">
        <v>81</v>
      </c>
      <c r="BR87" s="246"/>
      <c r="BS87" s="922"/>
      <c r="BT87" s="923"/>
      <c r="BU87" s="923"/>
      <c r="BV87" s="923"/>
      <c r="BW87" s="923"/>
      <c r="BX87" s="923"/>
      <c r="BY87" s="923"/>
      <c r="BZ87" s="923"/>
      <c r="CA87" s="923"/>
      <c r="CB87" s="923"/>
      <c r="CC87" s="923"/>
      <c r="CD87" s="923"/>
      <c r="CE87" s="923"/>
      <c r="CF87" s="923"/>
      <c r="CG87" s="928"/>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22"/>
      <c r="DW87" s="923"/>
      <c r="DX87" s="923"/>
      <c r="DY87" s="923"/>
      <c r="DZ87" s="924"/>
      <c r="EA87" s="233"/>
    </row>
    <row r="88" spans="1:131" ht="26.25" customHeight="1" thickBot="1" x14ac:dyDescent="0.25">
      <c r="A88" s="243" t="s">
        <v>400</v>
      </c>
      <c r="B88" s="854" t="s">
        <v>433</v>
      </c>
      <c r="C88" s="855"/>
      <c r="D88" s="855"/>
      <c r="E88" s="855"/>
      <c r="F88" s="855"/>
      <c r="G88" s="855"/>
      <c r="H88" s="855"/>
      <c r="I88" s="855"/>
      <c r="J88" s="855"/>
      <c r="K88" s="855"/>
      <c r="L88" s="855"/>
      <c r="M88" s="855"/>
      <c r="N88" s="855"/>
      <c r="O88" s="855"/>
      <c r="P88" s="856"/>
      <c r="Q88" s="903"/>
      <c r="R88" s="904"/>
      <c r="S88" s="904"/>
      <c r="T88" s="904"/>
      <c r="U88" s="904"/>
      <c r="V88" s="904"/>
      <c r="W88" s="904"/>
      <c r="X88" s="904"/>
      <c r="Y88" s="904"/>
      <c r="Z88" s="904"/>
      <c r="AA88" s="904"/>
      <c r="AB88" s="904"/>
      <c r="AC88" s="904"/>
      <c r="AD88" s="904"/>
      <c r="AE88" s="904"/>
      <c r="AF88" s="907"/>
      <c r="AG88" s="907"/>
      <c r="AH88" s="907"/>
      <c r="AI88" s="907"/>
      <c r="AJ88" s="907"/>
      <c r="AK88" s="904"/>
      <c r="AL88" s="904"/>
      <c r="AM88" s="904"/>
      <c r="AN88" s="904"/>
      <c r="AO88" s="904"/>
      <c r="AP88" s="907"/>
      <c r="AQ88" s="907"/>
      <c r="AR88" s="907"/>
      <c r="AS88" s="907"/>
      <c r="AT88" s="907"/>
      <c r="AU88" s="907"/>
      <c r="AV88" s="907"/>
      <c r="AW88" s="907"/>
      <c r="AX88" s="907"/>
      <c r="AY88" s="907"/>
      <c r="AZ88" s="912"/>
      <c r="BA88" s="912"/>
      <c r="BB88" s="912"/>
      <c r="BC88" s="912"/>
      <c r="BD88" s="913"/>
      <c r="BE88" s="244"/>
      <c r="BF88" s="244"/>
      <c r="BG88" s="244"/>
      <c r="BH88" s="244"/>
      <c r="BI88" s="244"/>
      <c r="BJ88" s="244"/>
      <c r="BK88" s="244"/>
      <c r="BL88" s="244"/>
      <c r="BM88" s="244"/>
      <c r="BN88" s="244"/>
      <c r="BO88" s="244"/>
      <c r="BP88" s="244"/>
      <c r="BQ88" s="241">
        <v>82</v>
      </c>
      <c r="BR88" s="246"/>
      <c r="BS88" s="922"/>
      <c r="BT88" s="923"/>
      <c r="BU88" s="923"/>
      <c r="BV88" s="923"/>
      <c r="BW88" s="923"/>
      <c r="BX88" s="923"/>
      <c r="BY88" s="923"/>
      <c r="BZ88" s="923"/>
      <c r="CA88" s="923"/>
      <c r="CB88" s="923"/>
      <c r="CC88" s="923"/>
      <c r="CD88" s="923"/>
      <c r="CE88" s="923"/>
      <c r="CF88" s="923"/>
      <c r="CG88" s="928"/>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22"/>
      <c r="DW88" s="923"/>
      <c r="DX88" s="923"/>
      <c r="DY88" s="923"/>
      <c r="DZ88" s="924"/>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2"/>
      <c r="BT89" s="923"/>
      <c r="BU89" s="923"/>
      <c r="BV89" s="923"/>
      <c r="BW89" s="923"/>
      <c r="BX89" s="923"/>
      <c r="BY89" s="923"/>
      <c r="BZ89" s="923"/>
      <c r="CA89" s="923"/>
      <c r="CB89" s="923"/>
      <c r="CC89" s="923"/>
      <c r="CD89" s="923"/>
      <c r="CE89" s="923"/>
      <c r="CF89" s="923"/>
      <c r="CG89" s="928"/>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22"/>
      <c r="DW89" s="923"/>
      <c r="DX89" s="923"/>
      <c r="DY89" s="923"/>
      <c r="DZ89" s="924"/>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2"/>
      <c r="BT90" s="923"/>
      <c r="BU90" s="923"/>
      <c r="BV90" s="923"/>
      <c r="BW90" s="923"/>
      <c r="BX90" s="923"/>
      <c r="BY90" s="923"/>
      <c r="BZ90" s="923"/>
      <c r="CA90" s="923"/>
      <c r="CB90" s="923"/>
      <c r="CC90" s="923"/>
      <c r="CD90" s="923"/>
      <c r="CE90" s="923"/>
      <c r="CF90" s="923"/>
      <c r="CG90" s="928"/>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22"/>
      <c r="DW90" s="923"/>
      <c r="DX90" s="923"/>
      <c r="DY90" s="923"/>
      <c r="DZ90" s="924"/>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2"/>
      <c r="BT91" s="923"/>
      <c r="BU91" s="923"/>
      <c r="BV91" s="923"/>
      <c r="BW91" s="923"/>
      <c r="BX91" s="923"/>
      <c r="BY91" s="923"/>
      <c r="BZ91" s="923"/>
      <c r="CA91" s="923"/>
      <c r="CB91" s="923"/>
      <c r="CC91" s="923"/>
      <c r="CD91" s="923"/>
      <c r="CE91" s="923"/>
      <c r="CF91" s="923"/>
      <c r="CG91" s="928"/>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22"/>
      <c r="DW91" s="923"/>
      <c r="DX91" s="923"/>
      <c r="DY91" s="923"/>
      <c r="DZ91" s="924"/>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2"/>
      <c r="BT92" s="923"/>
      <c r="BU92" s="923"/>
      <c r="BV92" s="923"/>
      <c r="BW92" s="923"/>
      <c r="BX92" s="923"/>
      <c r="BY92" s="923"/>
      <c r="BZ92" s="923"/>
      <c r="CA92" s="923"/>
      <c r="CB92" s="923"/>
      <c r="CC92" s="923"/>
      <c r="CD92" s="923"/>
      <c r="CE92" s="923"/>
      <c r="CF92" s="923"/>
      <c r="CG92" s="928"/>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22"/>
      <c r="DW92" s="923"/>
      <c r="DX92" s="923"/>
      <c r="DY92" s="923"/>
      <c r="DZ92" s="924"/>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2"/>
      <c r="BT93" s="923"/>
      <c r="BU93" s="923"/>
      <c r="BV93" s="923"/>
      <c r="BW93" s="923"/>
      <c r="BX93" s="923"/>
      <c r="BY93" s="923"/>
      <c r="BZ93" s="923"/>
      <c r="CA93" s="923"/>
      <c r="CB93" s="923"/>
      <c r="CC93" s="923"/>
      <c r="CD93" s="923"/>
      <c r="CE93" s="923"/>
      <c r="CF93" s="923"/>
      <c r="CG93" s="928"/>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22"/>
      <c r="DW93" s="923"/>
      <c r="DX93" s="923"/>
      <c r="DY93" s="923"/>
      <c r="DZ93" s="924"/>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2"/>
      <c r="BT94" s="923"/>
      <c r="BU94" s="923"/>
      <c r="BV94" s="923"/>
      <c r="BW94" s="923"/>
      <c r="BX94" s="923"/>
      <c r="BY94" s="923"/>
      <c r="BZ94" s="923"/>
      <c r="CA94" s="923"/>
      <c r="CB94" s="923"/>
      <c r="CC94" s="923"/>
      <c r="CD94" s="923"/>
      <c r="CE94" s="923"/>
      <c r="CF94" s="923"/>
      <c r="CG94" s="928"/>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22"/>
      <c r="DW94" s="923"/>
      <c r="DX94" s="923"/>
      <c r="DY94" s="923"/>
      <c r="DZ94" s="924"/>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2"/>
      <c r="BT95" s="923"/>
      <c r="BU95" s="923"/>
      <c r="BV95" s="923"/>
      <c r="BW95" s="923"/>
      <c r="BX95" s="923"/>
      <c r="BY95" s="923"/>
      <c r="BZ95" s="923"/>
      <c r="CA95" s="923"/>
      <c r="CB95" s="923"/>
      <c r="CC95" s="923"/>
      <c r="CD95" s="923"/>
      <c r="CE95" s="923"/>
      <c r="CF95" s="923"/>
      <c r="CG95" s="928"/>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22"/>
      <c r="DW95" s="923"/>
      <c r="DX95" s="923"/>
      <c r="DY95" s="923"/>
      <c r="DZ95" s="924"/>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2"/>
      <c r="BT96" s="923"/>
      <c r="BU96" s="923"/>
      <c r="BV96" s="923"/>
      <c r="BW96" s="923"/>
      <c r="BX96" s="923"/>
      <c r="BY96" s="923"/>
      <c r="BZ96" s="923"/>
      <c r="CA96" s="923"/>
      <c r="CB96" s="923"/>
      <c r="CC96" s="923"/>
      <c r="CD96" s="923"/>
      <c r="CE96" s="923"/>
      <c r="CF96" s="923"/>
      <c r="CG96" s="928"/>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22"/>
      <c r="DW96" s="923"/>
      <c r="DX96" s="923"/>
      <c r="DY96" s="923"/>
      <c r="DZ96" s="924"/>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2"/>
      <c r="BT97" s="923"/>
      <c r="BU97" s="923"/>
      <c r="BV97" s="923"/>
      <c r="BW97" s="923"/>
      <c r="BX97" s="923"/>
      <c r="BY97" s="923"/>
      <c r="BZ97" s="923"/>
      <c r="CA97" s="923"/>
      <c r="CB97" s="923"/>
      <c r="CC97" s="923"/>
      <c r="CD97" s="923"/>
      <c r="CE97" s="923"/>
      <c r="CF97" s="923"/>
      <c r="CG97" s="928"/>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22"/>
      <c r="DW97" s="923"/>
      <c r="DX97" s="923"/>
      <c r="DY97" s="923"/>
      <c r="DZ97" s="924"/>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2"/>
      <c r="BT98" s="923"/>
      <c r="BU98" s="923"/>
      <c r="BV98" s="923"/>
      <c r="BW98" s="923"/>
      <c r="BX98" s="923"/>
      <c r="BY98" s="923"/>
      <c r="BZ98" s="923"/>
      <c r="CA98" s="923"/>
      <c r="CB98" s="923"/>
      <c r="CC98" s="923"/>
      <c r="CD98" s="923"/>
      <c r="CE98" s="923"/>
      <c r="CF98" s="923"/>
      <c r="CG98" s="928"/>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22"/>
      <c r="DW98" s="923"/>
      <c r="DX98" s="923"/>
      <c r="DY98" s="923"/>
      <c r="DZ98" s="924"/>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2"/>
      <c r="BT99" s="923"/>
      <c r="BU99" s="923"/>
      <c r="BV99" s="923"/>
      <c r="BW99" s="923"/>
      <c r="BX99" s="923"/>
      <c r="BY99" s="923"/>
      <c r="BZ99" s="923"/>
      <c r="CA99" s="923"/>
      <c r="CB99" s="923"/>
      <c r="CC99" s="923"/>
      <c r="CD99" s="923"/>
      <c r="CE99" s="923"/>
      <c r="CF99" s="923"/>
      <c r="CG99" s="928"/>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22"/>
      <c r="DW99" s="923"/>
      <c r="DX99" s="923"/>
      <c r="DY99" s="923"/>
      <c r="DZ99" s="924"/>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2"/>
      <c r="BT100" s="923"/>
      <c r="BU100" s="923"/>
      <c r="BV100" s="923"/>
      <c r="BW100" s="923"/>
      <c r="BX100" s="923"/>
      <c r="BY100" s="923"/>
      <c r="BZ100" s="923"/>
      <c r="CA100" s="923"/>
      <c r="CB100" s="923"/>
      <c r="CC100" s="923"/>
      <c r="CD100" s="923"/>
      <c r="CE100" s="923"/>
      <c r="CF100" s="923"/>
      <c r="CG100" s="928"/>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22"/>
      <c r="DW100" s="923"/>
      <c r="DX100" s="923"/>
      <c r="DY100" s="923"/>
      <c r="DZ100" s="924"/>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2"/>
      <c r="BT101" s="923"/>
      <c r="BU101" s="923"/>
      <c r="BV101" s="923"/>
      <c r="BW101" s="923"/>
      <c r="BX101" s="923"/>
      <c r="BY101" s="923"/>
      <c r="BZ101" s="923"/>
      <c r="CA101" s="923"/>
      <c r="CB101" s="923"/>
      <c r="CC101" s="923"/>
      <c r="CD101" s="923"/>
      <c r="CE101" s="923"/>
      <c r="CF101" s="923"/>
      <c r="CG101" s="928"/>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22"/>
      <c r="DW101" s="923"/>
      <c r="DX101" s="923"/>
      <c r="DY101" s="923"/>
      <c r="DZ101" s="924"/>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400</v>
      </c>
      <c r="BR102" s="854" t="s">
        <v>434</v>
      </c>
      <c r="BS102" s="855"/>
      <c r="BT102" s="855"/>
      <c r="BU102" s="855"/>
      <c r="BV102" s="855"/>
      <c r="BW102" s="855"/>
      <c r="BX102" s="855"/>
      <c r="BY102" s="855"/>
      <c r="BZ102" s="855"/>
      <c r="CA102" s="855"/>
      <c r="CB102" s="855"/>
      <c r="CC102" s="855"/>
      <c r="CD102" s="855"/>
      <c r="CE102" s="855"/>
      <c r="CF102" s="855"/>
      <c r="CG102" s="856"/>
      <c r="CH102" s="950"/>
      <c r="CI102" s="951"/>
      <c r="CJ102" s="951"/>
      <c r="CK102" s="951"/>
      <c r="CL102" s="952"/>
      <c r="CM102" s="950"/>
      <c r="CN102" s="951"/>
      <c r="CO102" s="951"/>
      <c r="CP102" s="951"/>
      <c r="CQ102" s="952"/>
      <c r="CR102" s="953"/>
      <c r="CS102" s="915"/>
      <c r="CT102" s="915"/>
      <c r="CU102" s="915"/>
      <c r="CV102" s="954"/>
      <c r="CW102" s="953"/>
      <c r="CX102" s="915"/>
      <c r="CY102" s="915"/>
      <c r="CZ102" s="915"/>
      <c r="DA102" s="954"/>
      <c r="DB102" s="953"/>
      <c r="DC102" s="915"/>
      <c r="DD102" s="915"/>
      <c r="DE102" s="915"/>
      <c r="DF102" s="954"/>
      <c r="DG102" s="953"/>
      <c r="DH102" s="915"/>
      <c r="DI102" s="915"/>
      <c r="DJ102" s="915"/>
      <c r="DK102" s="954"/>
      <c r="DL102" s="953"/>
      <c r="DM102" s="915"/>
      <c r="DN102" s="915"/>
      <c r="DO102" s="915"/>
      <c r="DP102" s="954"/>
      <c r="DQ102" s="953"/>
      <c r="DR102" s="915"/>
      <c r="DS102" s="915"/>
      <c r="DT102" s="915"/>
      <c r="DU102" s="954"/>
      <c r="DV102" s="854"/>
      <c r="DW102" s="855"/>
      <c r="DX102" s="855"/>
      <c r="DY102" s="855"/>
      <c r="DZ102" s="97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8" t="s">
        <v>435</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9" t="s">
        <v>436</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80" t="s">
        <v>439</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440</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33" customFormat="1" ht="26.25" customHeight="1" x14ac:dyDescent="0.2">
      <c r="A109" s="975" t="s">
        <v>441</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442</v>
      </c>
      <c r="AB109" s="956"/>
      <c r="AC109" s="956"/>
      <c r="AD109" s="956"/>
      <c r="AE109" s="957"/>
      <c r="AF109" s="955" t="s">
        <v>443</v>
      </c>
      <c r="AG109" s="956"/>
      <c r="AH109" s="956"/>
      <c r="AI109" s="956"/>
      <c r="AJ109" s="957"/>
      <c r="AK109" s="955" t="s">
        <v>315</v>
      </c>
      <c r="AL109" s="956"/>
      <c r="AM109" s="956"/>
      <c r="AN109" s="956"/>
      <c r="AO109" s="957"/>
      <c r="AP109" s="955" t="s">
        <v>444</v>
      </c>
      <c r="AQ109" s="956"/>
      <c r="AR109" s="956"/>
      <c r="AS109" s="956"/>
      <c r="AT109" s="958"/>
      <c r="AU109" s="975" t="s">
        <v>441</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442</v>
      </c>
      <c r="BR109" s="956"/>
      <c r="BS109" s="956"/>
      <c r="BT109" s="956"/>
      <c r="BU109" s="957"/>
      <c r="BV109" s="955" t="s">
        <v>443</v>
      </c>
      <c r="BW109" s="956"/>
      <c r="BX109" s="956"/>
      <c r="BY109" s="956"/>
      <c r="BZ109" s="957"/>
      <c r="CA109" s="955" t="s">
        <v>315</v>
      </c>
      <c r="CB109" s="956"/>
      <c r="CC109" s="956"/>
      <c r="CD109" s="956"/>
      <c r="CE109" s="957"/>
      <c r="CF109" s="976" t="s">
        <v>444</v>
      </c>
      <c r="CG109" s="976"/>
      <c r="CH109" s="976"/>
      <c r="CI109" s="976"/>
      <c r="CJ109" s="976"/>
      <c r="CK109" s="955" t="s">
        <v>445</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442</v>
      </c>
      <c r="DH109" s="956"/>
      <c r="DI109" s="956"/>
      <c r="DJ109" s="956"/>
      <c r="DK109" s="957"/>
      <c r="DL109" s="955" t="s">
        <v>443</v>
      </c>
      <c r="DM109" s="956"/>
      <c r="DN109" s="956"/>
      <c r="DO109" s="956"/>
      <c r="DP109" s="957"/>
      <c r="DQ109" s="955" t="s">
        <v>315</v>
      </c>
      <c r="DR109" s="956"/>
      <c r="DS109" s="956"/>
      <c r="DT109" s="956"/>
      <c r="DU109" s="957"/>
      <c r="DV109" s="955" t="s">
        <v>444</v>
      </c>
      <c r="DW109" s="956"/>
      <c r="DX109" s="956"/>
      <c r="DY109" s="956"/>
      <c r="DZ109" s="958"/>
    </row>
    <row r="110" spans="1:131" s="233" customFormat="1" ht="26.25" customHeight="1" x14ac:dyDescent="0.2">
      <c r="A110" s="959" t="s">
        <v>446</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3951430</v>
      </c>
      <c r="AB110" s="963"/>
      <c r="AC110" s="963"/>
      <c r="AD110" s="963"/>
      <c r="AE110" s="964"/>
      <c r="AF110" s="965">
        <v>3945891</v>
      </c>
      <c r="AG110" s="963"/>
      <c r="AH110" s="963"/>
      <c r="AI110" s="963"/>
      <c r="AJ110" s="964"/>
      <c r="AK110" s="965">
        <v>4077075</v>
      </c>
      <c r="AL110" s="963"/>
      <c r="AM110" s="963"/>
      <c r="AN110" s="963"/>
      <c r="AO110" s="964"/>
      <c r="AP110" s="966">
        <v>22.9</v>
      </c>
      <c r="AQ110" s="967"/>
      <c r="AR110" s="967"/>
      <c r="AS110" s="967"/>
      <c r="AT110" s="968"/>
      <c r="AU110" s="969" t="s">
        <v>73</v>
      </c>
      <c r="AV110" s="970"/>
      <c r="AW110" s="970"/>
      <c r="AX110" s="970"/>
      <c r="AY110" s="970"/>
      <c r="AZ110" s="992" t="s">
        <v>447</v>
      </c>
      <c r="BA110" s="960"/>
      <c r="BB110" s="960"/>
      <c r="BC110" s="960"/>
      <c r="BD110" s="960"/>
      <c r="BE110" s="960"/>
      <c r="BF110" s="960"/>
      <c r="BG110" s="960"/>
      <c r="BH110" s="960"/>
      <c r="BI110" s="960"/>
      <c r="BJ110" s="960"/>
      <c r="BK110" s="960"/>
      <c r="BL110" s="960"/>
      <c r="BM110" s="960"/>
      <c r="BN110" s="960"/>
      <c r="BO110" s="960"/>
      <c r="BP110" s="961"/>
      <c r="BQ110" s="993">
        <v>48314030</v>
      </c>
      <c r="BR110" s="994"/>
      <c r="BS110" s="994"/>
      <c r="BT110" s="994"/>
      <c r="BU110" s="994"/>
      <c r="BV110" s="994">
        <v>47082230</v>
      </c>
      <c r="BW110" s="994"/>
      <c r="BX110" s="994"/>
      <c r="BY110" s="994"/>
      <c r="BZ110" s="994"/>
      <c r="CA110" s="994">
        <v>46195041</v>
      </c>
      <c r="CB110" s="994"/>
      <c r="CC110" s="994"/>
      <c r="CD110" s="994"/>
      <c r="CE110" s="994"/>
      <c r="CF110" s="1007">
        <v>260</v>
      </c>
      <c r="CG110" s="1008"/>
      <c r="CH110" s="1008"/>
      <c r="CI110" s="1008"/>
      <c r="CJ110" s="1008"/>
      <c r="CK110" s="1009" t="s">
        <v>448</v>
      </c>
      <c r="CL110" s="1010"/>
      <c r="CM110" s="992" t="s">
        <v>449</v>
      </c>
      <c r="CN110" s="960"/>
      <c r="CO110" s="960"/>
      <c r="CP110" s="960"/>
      <c r="CQ110" s="960"/>
      <c r="CR110" s="960"/>
      <c r="CS110" s="960"/>
      <c r="CT110" s="960"/>
      <c r="CU110" s="960"/>
      <c r="CV110" s="960"/>
      <c r="CW110" s="960"/>
      <c r="CX110" s="960"/>
      <c r="CY110" s="960"/>
      <c r="CZ110" s="960"/>
      <c r="DA110" s="960"/>
      <c r="DB110" s="960"/>
      <c r="DC110" s="960"/>
      <c r="DD110" s="960"/>
      <c r="DE110" s="960"/>
      <c r="DF110" s="961"/>
      <c r="DG110" s="993" t="s">
        <v>450</v>
      </c>
      <c r="DH110" s="994"/>
      <c r="DI110" s="994"/>
      <c r="DJ110" s="994"/>
      <c r="DK110" s="994"/>
      <c r="DL110" s="994" t="s">
        <v>450</v>
      </c>
      <c r="DM110" s="994"/>
      <c r="DN110" s="994"/>
      <c r="DO110" s="994"/>
      <c r="DP110" s="994"/>
      <c r="DQ110" s="994" t="s">
        <v>450</v>
      </c>
      <c r="DR110" s="994"/>
      <c r="DS110" s="994"/>
      <c r="DT110" s="994"/>
      <c r="DU110" s="994"/>
      <c r="DV110" s="995" t="s">
        <v>450</v>
      </c>
      <c r="DW110" s="995"/>
      <c r="DX110" s="995"/>
      <c r="DY110" s="995"/>
      <c r="DZ110" s="996"/>
    </row>
    <row r="111" spans="1:131" s="233" customFormat="1" ht="26.25" customHeight="1" x14ac:dyDescent="0.2">
      <c r="A111" s="997" t="s">
        <v>451</v>
      </c>
      <c r="B111" s="998"/>
      <c r="C111" s="998"/>
      <c r="D111" s="998"/>
      <c r="E111" s="998"/>
      <c r="F111" s="998"/>
      <c r="G111" s="998"/>
      <c r="H111" s="998"/>
      <c r="I111" s="998"/>
      <c r="J111" s="998"/>
      <c r="K111" s="998"/>
      <c r="L111" s="998"/>
      <c r="M111" s="998"/>
      <c r="N111" s="998"/>
      <c r="O111" s="998"/>
      <c r="P111" s="998"/>
      <c r="Q111" s="998"/>
      <c r="R111" s="998"/>
      <c r="S111" s="998"/>
      <c r="T111" s="998"/>
      <c r="U111" s="998"/>
      <c r="V111" s="998"/>
      <c r="W111" s="998"/>
      <c r="X111" s="998"/>
      <c r="Y111" s="998"/>
      <c r="Z111" s="999"/>
      <c r="AA111" s="1000" t="s">
        <v>452</v>
      </c>
      <c r="AB111" s="1001"/>
      <c r="AC111" s="1001"/>
      <c r="AD111" s="1001"/>
      <c r="AE111" s="1002"/>
      <c r="AF111" s="1003" t="s">
        <v>453</v>
      </c>
      <c r="AG111" s="1001"/>
      <c r="AH111" s="1001"/>
      <c r="AI111" s="1001"/>
      <c r="AJ111" s="1002"/>
      <c r="AK111" s="1003" t="s">
        <v>454</v>
      </c>
      <c r="AL111" s="1001"/>
      <c r="AM111" s="1001"/>
      <c r="AN111" s="1001"/>
      <c r="AO111" s="1002"/>
      <c r="AP111" s="1004" t="s">
        <v>455</v>
      </c>
      <c r="AQ111" s="1005"/>
      <c r="AR111" s="1005"/>
      <c r="AS111" s="1005"/>
      <c r="AT111" s="1006"/>
      <c r="AU111" s="971"/>
      <c r="AV111" s="972"/>
      <c r="AW111" s="972"/>
      <c r="AX111" s="972"/>
      <c r="AY111" s="972"/>
      <c r="AZ111" s="985" t="s">
        <v>456</v>
      </c>
      <c r="BA111" s="986"/>
      <c r="BB111" s="986"/>
      <c r="BC111" s="986"/>
      <c r="BD111" s="986"/>
      <c r="BE111" s="986"/>
      <c r="BF111" s="986"/>
      <c r="BG111" s="986"/>
      <c r="BH111" s="986"/>
      <c r="BI111" s="986"/>
      <c r="BJ111" s="986"/>
      <c r="BK111" s="986"/>
      <c r="BL111" s="986"/>
      <c r="BM111" s="986"/>
      <c r="BN111" s="986"/>
      <c r="BO111" s="986"/>
      <c r="BP111" s="987"/>
      <c r="BQ111" s="988">
        <v>3662034</v>
      </c>
      <c r="BR111" s="989"/>
      <c r="BS111" s="989"/>
      <c r="BT111" s="989"/>
      <c r="BU111" s="989"/>
      <c r="BV111" s="989">
        <v>3119294</v>
      </c>
      <c r="BW111" s="989"/>
      <c r="BX111" s="989"/>
      <c r="BY111" s="989"/>
      <c r="BZ111" s="989"/>
      <c r="CA111" s="989">
        <v>2943931</v>
      </c>
      <c r="CB111" s="989"/>
      <c r="CC111" s="989"/>
      <c r="CD111" s="989"/>
      <c r="CE111" s="989"/>
      <c r="CF111" s="983">
        <v>16.600000000000001</v>
      </c>
      <c r="CG111" s="984"/>
      <c r="CH111" s="984"/>
      <c r="CI111" s="984"/>
      <c r="CJ111" s="984"/>
      <c r="CK111" s="1011"/>
      <c r="CL111" s="1012"/>
      <c r="CM111" s="985" t="s">
        <v>457</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458</v>
      </c>
      <c r="DH111" s="989"/>
      <c r="DI111" s="989"/>
      <c r="DJ111" s="989"/>
      <c r="DK111" s="989"/>
      <c r="DL111" s="989" t="s">
        <v>459</v>
      </c>
      <c r="DM111" s="989"/>
      <c r="DN111" s="989"/>
      <c r="DO111" s="989"/>
      <c r="DP111" s="989"/>
      <c r="DQ111" s="989" t="s">
        <v>460</v>
      </c>
      <c r="DR111" s="989"/>
      <c r="DS111" s="989"/>
      <c r="DT111" s="989"/>
      <c r="DU111" s="989"/>
      <c r="DV111" s="990" t="s">
        <v>461</v>
      </c>
      <c r="DW111" s="990"/>
      <c r="DX111" s="990"/>
      <c r="DY111" s="990"/>
      <c r="DZ111" s="991"/>
    </row>
    <row r="112" spans="1:131" s="233" customFormat="1" ht="26.25" customHeight="1" x14ac:dyDescent="0.2">
      <c r="A112" s="1015" t="s">
        <v>462</v>
      </c>
      <c r="B112" s="1016"/>
      <c r="C112" s="986" t="s">
        <v>463</v>
      </c>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7"/>
      <c r="AA112" s="1021" t="s">
        <v>464</v>
      </c>
      <c r="AB112" s="1022"/>
      <c r="AC112" s="1022"/>
      <c r="AD112" s="1022"/>
      <c r="AE112" s="1023"/>
      <c r="AF112" s="1024" t="s">
        <v>453</v>
      </c>
      <c r="AG112" s="1022"/>
      <c r="AH112" s="1022"/>
      <c r="AI112" s="1022"/>
      <c r="AJ112" s="1023"/>
      <c r="AK112" s="1024" t="s">
        <v>465</v>
      </c>
      <c r="AL112" s="1022"/>
      <c r="AM112" s="1022"/>
      <c r="AN112" s="1022"/>
      <c r="AO112" s="1023"/>
      <c r="AP112" s="1025" t="s">
        <v>466</v>
      </c>
      <c r="AQ112" s="1026"/>
      <c r="AR112" s="1026"/>
      <c r="AS112" s="1026"/>
      <c r="AT112" s="1027"/>
      <c r="AU112" s="971"/>
      <c r="AV112" s="972"/>
      <c r="AW112" s="972"/>
      <c r="AX112" s="972"/>
      <c r="AY112" s="972"/>
      <c r="AZ112" s="985" t="s">
        <v>467</v>
      </c>
      <c r="BA112" s="986"/>
      <c r="BB112" s="986"/>
      <c r="BC112" s="986"/>
      <c r="BD112" s="986"/>
      <c r="BE112" s="986"/>
      <c r="BF112" s="986"/>
      <c r="BG112" s="986"/>
      <c r="BH112" s="986"/>
      <c r="BI112" s="986"/>
      <c r="BJ112" s="986"/>
      <c r="BK112" s="986"/>
      <c r="BL112" s="986"/>
      <c r="BM112" s="986"/>
      <c r="BN112" s="986"/>
      <c r="BO112" s="986"/>
      <c r="BP112" s="987"/>
      <c r="BQ112" s="988">
        <v>18670981</v>
      </c>
      <c r="BR112" s="989"/>
      <c r="BS112" s="989"/>
      <c r="BT112" s="989"/>
      <c r="BU112" s="989"/>
      <c r="BV112" s="989">
        <v>18265041</v>
      </c>
      <c r="BW112" s="989"/>
      <c r="BX112" s="989"/>
      <c r="BY112" s="989"/>
      <c r="BZ112" s="989"/>
      <c r="CA112" s="989">
        <v>17878231</v>
      </c>
      <c r="CB112" s="989"/>
      <c r="CC112" s="989"/>
      <c r="CD112" s="989"/>
      <c r="CE112" s="989"/>
      <c r="CF112" s="983">
        <v>100.6</v>
      </c>
      <c r="CG112" s="984"/>
      <c r="CH112" s="984"/>
      <c r="CI112" s="984"/>
      <c r="CJ112" s="984"/>
      <c r="CK112" s="1011"/>
      <c r="CL112" s="1012"/>
      <c r="CM112" s="985" t="s">
        <v>468</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v>825429</v>
      </c>
      <c r="DH112" s="989"/>
      <c r="DI112" s="989"/>
      <c r="DJ112" s="989"/>
      <c r="DK112" s="989"/>
      <c r="DL112" s="989">
        <v>489161</v>
      </c>
      <c r="DM112" s="989"/>
      <c r="DN112" s="989"/>
      <c r="DO112" s="989"/>
      <c r="DP112" s="989"/>
      <c r="DQ112" s="989">
        <v>152893</v>
      </c>
      <c r="DR112" s="989"/>
      <c r="DS112" s="989"/>
      <c r="DT112" s="989"/>
      <c r="DU112" s="989"/>
      <c r="DV112" s="990">
        <v>0.9</v>
      </c>
      <c r="DW112" s="990"/>
      <c r="DX112" s="990"/>
      <c r="DY112" s="990"/>
      <c r="DZ112" s="991"/>
    </row>
    <row r="113" spans="1:130" s="233" customFormat="1" ht="26.25" customHeight="1" x14ac:dyDescent="0.2">
      <c r="A113" s="1017"/>
      <c r="B113" s="1018"/>
      <c r="C113" s="986" t="s">
        <v>469</v>
      </c>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7"/>
      <c r="AA113" s="1000">
        <v>1222647</v>
      </c>
      <c r="AB113" s="1001"/>
      <c r="AC113" s="1001"/>
      <c r="AD113" s="1001"/>
      <c r="AE113" s="1002"/>
      <c r="AF113" s="1003">
        <v>1122335</v>
      </c>
      <c r="AG113" s="1001"/>
      <c r="AH113" s="1001"/>
      <c r="AI113" s="1001"/>
      <c r="AJ113" s="1002"/>
      <c r="AK113" s="1003">
        <v>1192813</v>
      </c>
      <c r="AL113" s="1001"/>
      <c r="AM113" s="1001"/>
      <c r="AN113" s="1001"/>
      <c r="AO113" s="1002"/>
      <c r="AP113" s="1004">
        <v>6.7</v>
      </c>
      <c r="AQ113" s="1005"/>
      <c r="AR113" s="1005"/>
      <c r="AS113" s="1005"/>
      <c r="AT113" s="1006"/>
      <c r="AU113" s="971"/>
      <c r="AV113" s="972"/>
      <c r="AW113" s="972"/>
      <c r="AX113" s="972"/>
      <c r="AY113" s="972"/>
      <c r="AZ113" s="985" t="s">
        <v>470</v>
      </c>
      <c r="BA113" s="986"/>
      <c r="BB113" s="986"/>
      <c r="BC113" s="986"/>
      <c r="BD113" s="986"/>
      <c r="BE113" s="986"/>
      <c r="BF113" s="986"/>
      <c r="BG113" s="986"/>
      <c r="BH113" s="986"/>
      <c r="BI113" s="986"/>
      <c r="BJ113" s="986"/>
      <c r="BK113" s="986"/>
      <c r="BL113" s="986"/>
      <c r="BM113" s="986"/>
      <c r="BN113" s="986"/>
      <c r="BO113" s="986"/>
      <c r="BP113" s="987"/>
      <c r="BQ113" s="988">
        <v>2954247</v>
      </c>
      <c r="BR113" s="989"/>
      <c r="BS113" s="989"/>
      <c r="BT113" s="989"/>
      <c r="BU113" s="989"/>
      <c r="BV113" s="989">
        <v>6747815</v>
      </c>
      <c r="BW113" s="989"/>
      <c r="BX113" s="989"/>
      <c r="BY113" s="989"/>
      <c r="BZ113" s="989"/>
      <c r="CA113" s="989">
        <v>6613419</v>
      </c>
      <c r="CB113" s="989"/>
      <c r="CC113" s="989"/>
      <c r="CD113" s="989"/>
      <c r="CE113" s="989"/>
      <c r="CF113" s="983">
        <v>37.200000000000003</v>
      </c>
      <c r="CG113" s="984"/>
      <c r="CH113" s="984"/>
      <c r="CI113" s="984"/>
      <c r="CJ113" s="984"/>
      <c r="CK113" s="1011"/>
      <c r="CL113" s="1012"/>
      <c r="CM113" s="985" t="s">
        <v>471</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1" t="s">
        <v>464</v>
      </c>
      <c r="DH113" s="1022"/>
      <c r="DI113" s="1022"/>
      <c r="DJ113" s="1022"/>
      <c r="DK113" s="1023"/>
      <c r="DL113" s="1024" t="s">
        <v>472</v>
      </c>
      <c r="DM113" s="1022"/>
      <c r="DN113" s="1022"/>
      <c r="DO113" s="1022"/>
      <c r="DP113" s="1023"/>
      <c r="DQ113" s="1024" t="s">
        <v>465</v>
      </c>
      <c r="DR113" s="1022"/>
      <c r="DS113" s="1022"/>
      <c r="DT113" s="1022"/>
      <c r="DU113" s="1023"/>
      <c r="DV113" s="1025" t="s">
        <v>472</v>
      </c>
      <c r="DW113" s="1026"/>
      <c r="DX113" s="1026"/>
      <c r="DY113" s="1026"/>
      <c r="DZ113" s="1027"/>
    </row>
    <row r="114" spans="1:130" s="233" customFormat="1" ht="26.25" customHeight="1" x14ac:dyDescent="0.2">
      <c r="A114" s="1017"/>
      <c r="B114" s="1018"/>
      <c r="C114" s="986" t="s">
        <v>473</v>
      </c>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7"/>
      <c r="AA114" s="1021">
        <v>363945</v>
      </c>
      <c r="AB114" s="1022"/>
      <c r="AC114" s="1022"/>
      <c r="AD114" s="1022"/>
      <c r="AE114" s="1023"/>
      <c r="AF114" s="1024">
        <v>257522</v>
      </c>
      <c r="AG114" s="1022"/>
      <c r="AH114" s="1022"/>
      <c r="AI114" s="1022"/>
      <c r="AJ114" s="1023"/>
      <c r="AK114" s="1024">
        <v>264020</v>
      </c>
      <c r="AL114" s="1022"/>
      <c r="AM114" s="1022"/>
      <c r="AN114" s="1022"/>
      <c r="AO114" s="1023"/>
      <c r="AP114" s="1025">
        <v>1.5</v>
      </c>
      <c r="AQ114" s="1026"/>
      <c r="AR114" s="1026"/>
      <c r="AS114" s="1026"/>
      <c r="AT114" s="1027"/>
      <c r="AU114" s="971"/>
      <c r="AV114" s="972"/>
      <c r="AW114" s="972"/>
      <c r="AX114" s="972"/>
      <c r="AY114" s="972"/>
      <c r="AZ114" s="985" t="s">
        <v>474</v>
      </c>
      <c r="BA114" s="986"/>
      <c r="BB114" s="986"/>
      <c r="BC114" s="986"/>
      <c r="BD114" s="986"/>
      <c r="BE114" s="986"/>
      <c r="BF114" s="986"/>
      <c r="BG114" s="986"/>
      <c r="BH114" s="986"/>
      <c r="BI114" s="986"/>
      <c r="BJ114" s="986"/>
      <c r="BK114" s="986"/>
      <c r="BL114" s="986"/>
      <c r="BM114" s="986"/>
      <c r="BN114" s="986"/>
      <c r="BO114" s="986"/>
      <c r="BP114" s="987"/>
      <c r="BQ114" s="988">
        <v>3674075</v>
      </c>
      <c r="BR114" s="989"/>
      <c r="BS114" s="989"/>
      <c r="BT114" s="989"/>
      <c r="BU114" s="989"/>
      <c r="BV114" s="989">
        <v>3840514</v>
      </c>
      <c r="BW114" s="989"/>
      <c r="BX114" s="989"/>
      <c r="BY114" s="989"/>
      <c r="BZ114" s="989"/>
      <c r="CA114" s="989">
        <v>3792285</v>
      </c>
      <c r="CB114" s="989"/>
      <c r="CC114" s="989"/>
      <c r="CD114" s="989"/>
      <c r="CE114" s="989"/>
      <c r="CF114" s="983">
        <v>21.3</v>
      </c>
      <c r="CG114" s="984"/>
      <c r="CH114" s="984"/>
      <c r="CI114" s="984"/>
      <c r="CJ114" s="984"/>
      <c r="CK114" s="1011"/>
      <c r="CL114" s="1012"/>
      <c r="CM114" s="985" t="s">
        <v>475</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1" t="s">
        <v>452</v>
      </c>
      <c r="DH114" s="1022"/>
      <c r="DI114" s="1022"/>
      <c r="DJ114" s="1022"/>
      <c r="DK114" s="1023"/>
      <c r="DL114" s="1024" t="s">
        <v>455</v>
      </c>
      <c r="DM114" s="1022"/>
      <c r="DN114" s="1022"/>
      <c r="DO114" s="1022"/>
      <c r="DP114" s="1023"/>
      <c r="DQ114" s="1024" t="s">
        <v>472</v>
      </c>
      <c r="DR114" s="1022"/>
      <c r="DS114" s="1022"/>
      <c r="DT114" s="1022"/>
      <c r="DU114" s="1023"/>
      <c r="DV114" s="1025" t="s">
        <v>453</v>
      </c>
      <c r="DW114" s="1026"/>
      <c r="DX114" s="1026"/>
      <c r="DY114" s="1026"/>
      <c r="DZ114" s="1027"/>
    </row>
    <row r="115" spans="1:130" s="233" customFormat="1" ht="26.25" customHeight="1" x14ac:dyDescent="0.2">
      <c r="A115" s="1017"/>
      <c r="B115" s="1018"/>
      <c r="C115" s="986" t="s">
        <v>476</v>
      </c>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87"/>
      <c r="AA115" s="1000">
        <v>340257</v>
      </c>
      <c r="AB115" s="1001"/>
      <c r="AC115" s="1001"/>
      <c r="AD115" s="1001"/>
      <c r="AE115" s="1002"/>
      <c r="AF115" s="1003">
        <v>339150</v>
      </c>
      <c r="AG115" s="1001"/>
      <c r="AH115" s="1001"/>
      <c r="AI115" s="1001"/>
      <c r="AJ115" s="1002"/>
      <c r="AK115" s="1003">
        <v>155774</v>
      </c>
      <c r="AL115" s="1001"/>
      <c r="AM115" s="1001"/>
      <c r="AN115" s="1001"/>
      <c r="AO115" s="1002"/>
      <c r="AP115" s="1004">
        <v>0.9</v>
      </c>
      <c r="AQ115" s="1005"/>
      <c r="AR115" s="1005"/>
      <c r="AS115" s="1005"/>
      <c r="AT115" s="1006"/>
      <c r="AU115" s="971"/>
      <c r="AV115" s="972"/>
      <c r="AW115" s="972"/>
      <c r="AX115" s="972"/>
      <c r="AY115" s="972"/>
      <c r="AZ115" s="985" t="s">
        <v>477</v>
      </c>
      <c r="BA115" s="986"/>
      <c r="BB115" s="986"/>
      <c r="BC115" s="986"/>
      <c r="BD115" s="986"/>
      <c r="BE115" s="986"/>
      <c r="BF115" s="986"/>
      <c r="BG115" s="986"/>
      <c r="BH115" s="986"/>
      <c r="BI115" s="986"/>
      <c r="BJ115" s="986"/>
      <c r="BK115" s="986"/>
      <c r="BL115" s="986"/>
      <c r="BM115" s="986"/>
      <c r="BN115" s="986"/>
      <c r="BO115" s="986"/>
      <c r="BP115" s="987"/>
      <c r="BQ115" s="988" t="s">
        <v>465</v>
      </c>
      <c r="BR115" s="989"/>
      <c r="BS115" s="989"/>
      <c r="BT115" s="989"/>
      <c r="BU115" s="989"/>
      <c r="BV115" s="989" t="s">
        <v>452</v>
      </c>
      <c r="BW115" s="989"/>
      <c r="BX115" s="989"/>
      <c r="BY115" s="989"/>
      <c r="BZ115" s="989"/>
      <c r="CA115" s="989" t="s">
        <v>459</v>
      </c>
      <c r="CB115" s="989"/>
      <c r="CC115" s="989"/>
      <c r="CD115" s="989"/>
      <c r="CE115" s="989"/>
      <c r="CF115" s="983" t="s">
        <v>461</v>
      </c>
      <c r="CG115" s="984"/>
      <c r="CH115" s="984"/>
      <c r="CI115" s="984"/>
      <c r="CJ115" s="984"/>
      <c r="CK115" s="1011"/>
      <c r="CL115" s="1012"/>
      <c r="CM115" s="985" t="s">
        <v>478</v>
      </c>
      <c r="CN115" s="986"/>
      <c r="CO115" s="986"/>
      <c r="CP115" s="986"/>
      <c r="CQ115" s="986"/>
      <c r="CR115" s="986"/>
      <c r="CS115" s="986"/>
      <c r="CT115" s="986"/>
      <c r="CU115" s="986"/>
      <c r="CV115" s="986"/>
      <c r="CW115" s="986"/>
      <c r="CX115" s="986"/>
      <c r="CY115" s="986"/>
      <c r="CZ115" s="986"/>
      <c r="DA115" s="986"/>
      <c r="DB115" s="986"/>
      <c r="DC115" s="986"/>
      <c r="DD115" s="986"/>
      <c r="DE115" s="986"/>
      <c r="DF115" s="987"/>
      <c r="DG115" s="1021" t="s">
        <v>465</v>
      </c>
      <c r="DH115" s="1022"/>
      <c r="DI115" s="1022"/>
      <c r="DJ115" s="1022"/>
      <c r="DK115" s="1023"/>
      <c r="DL115" s="1024" t="s">
        <v>455</v>
      </c>
      <c r="DM115" s="1022"/>
      <c r="DN115" s="1022"/>
      <c r="DO115" s="1022"/>
      <c r="DP115" s="1023"/>
      <c r="DQ115" s="1024" t="s">
        <v>461</v>
      </c>
      <c r="DR115" s="1022"/>
      <c r="DS115" s="1022"/>
      <c r="DT115" s="1022"/>
      <c r="DU115" s="1023"/>
      <c r="DV115" s="1025" t="s">
        <v>465</v>
      </c>
      <c r="DW115" s="1026"/>
      <c r="DX115" s="1026"/>
      <c r="DY115" s="1026"/>
      <c r="DZ115" s="1027"/>
    </row>
    <row r="116" spans="1:130" s="233" customFormat="1" ht="26.25" customHeight="1" x14ac:dyDescent="0.2">
      <c r="A116" s="1019"/>
      <c r="B116" s="1020"/>
      <c r="C116" s="1028" t="s">
        <v>479</v>
      </c>
      <c r="D116" s="1028"/>
      <c r="E116" s="1028"/>
      <c r="F116" s="1028"/>
      <c r="G116" s="1028"/>
      <c r="H116" s="1028"/>
      <c r="I116" s="1028"/>
      <c r="J116" s="1028"/>
      <c r="K116" s="1028"/>
      <c r="L116" s="1028"/>
      <c r="M116" s="1028"/>
      <c r="N116" s="1028"/>
      <c r="O116" s="1028"/>
      <c r="P116" s="1028"/>
      <c r="Q116" s="1028"/>
      <c r="R116" s="1028"/>
      <c r="S116" s="1028"/>
      <c r="T116" s="1028"/>
      <c r="U116" s="1028"/>
      <c r="V116" s="1028"/>
      <c r="W116" s="1028"/>
      <c r="X116" s="1028"/>
      <c r="Y116" s="1028"/>
      <c r="Z116" s="1029"/>
      <c r="AA116" s="1021" t="s">
        <v>461</v>
      </c>
      <c r="AB116" s="1022"/>
      <c r="AC116" s="1022"/>
      <c r="AD116" s="1022"/>
      <c r="AE116" s="1023"/>
      <c r="AF116" s="1024" t="s">
        <v>452</v>
      </c>
      <c r="AG116" s="1022"/>
      <c r="AH116" s="1022"/>
      <c r="AI116" s="1022"/>
      <c r="AJ116" s="1023"/>
      <c r="AK116" s="1024" t="s">
        <v>452</v>
      </c>
      <c r="AL116" s="1022"/>
      <c r="AM116" s="1022"/>
      <c r="AN116" s="1022"/>
      <c r="AO116" s="1023"/>
      <c r="AP116" s="1025" t="s">
        <v>465</v>
      </c>
      <c r="AQ116" s="1026"/>
      <c r="AR116" s="1026"/>
      <c r="AS116" s="1026"/>
      <c r="AT116" s="1027"/>
      <c r="AU116" s="971"/>
      <c r="AV116" s="972"/>
      <c r="AW116" s="972"/>
      <c r="AX116" s="972"/>
      <c r="AY116" s="972"/>
      <c r="AZ116" s="1030" t="s">
        <v>480</v>
      </c>
      <c r="BA116" s="1031"/>
      <c r="BB116" s="1031"/>
      <c r="BC116" s="1031"/>
      <c r="BD116" s="1031"/>
      <c r="BE116" s="1031"/>
      <c r="BF116" s="1031"/>
      <c r="BG116" s="1031"/>
      <c r="BH116" s="1031"/>
      <c r="BI116" s="1031"/>
      <c r="BJ116" s="1031"/>
      <c r="BK116" s="1031"/>
      <c r="BL116" s="1031"/>
      <c r="BM116" s="1031"/>
      <c r="BN116" s="1031"/>
      <c r="BO116" s="1031"/>
      <c r="BP116" s="1032"/>
      <c r="BQ116" s="988" t="s">
        <v>472</v>
      </c>
      <c r="BR116" s="989"/>
      <c r="BS116" s="989"/>
      <c r="BT116" s="989"/>
      <c r="BU116" s="989"/>
      <c r="BV116" s="989" t="s">
        <v>459</v>
      </c>
      <c r="BW116" s="989"/>
      <c r="BX116" s="989"/>
      <c r="BY116" s="989"/>
      <c r="BZ116" s="989"/>
      <c r="CA116" s="989" t="s">
        <v>452</v>
      </c>
      <c r="CB116" s="989"/>
      <c r="CC116" s="989"/>
      <c r="CD116" s="989"/>
      <c r="CE116" s="989"/>
      <c r="CF116" s="983" t="s">
        <v>454</v>
      </c>
      <c r="CG116" s="984"/>
      <c r="CH116" s="984"/>
      <c r="CI116" s="984"/>
      <c r="CJ116" s="984"/>
      <c r="CK116" s="1011"/>
      <c r="CL116" s="1012"/>
      <c r="CM116" s="985" t="s">
        <v>481</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1" t="s">
        <v>458</v>
      </c>
      <c r="DH116" s="1022"/>
      <c r="DI116" s="1022"/>
      <c r="DJ116" s="1022"/>
      <c r="DK116" s="1023"/>
      <c r="DL116" s="1024" t="s">
        <v>466</v>
      </c>
      <c r="DM116" s="1022"/>
      <c r="DN116" s="1022"/>
      <c r="DO116" s="1022"/>
      <c r="DP116" s="1023"/>
      <c r="DQ116" s="1024" t="s">
        <v>472</v>
      </c>
      <c r="DR116" s="1022"/>
      <c r="DS116" s="1022"/>
      <c r="DT116" s="1022"/>
      <c r="DU116" s="1023"/>
      <c r="DV116" s="1025" t="s">
        <v>472</v>
      </c>
      <c r="DW116" s="1026"/>
      <c r="DX116" s="1026"/>
      <c r="DY116" s="1026"/>
      <c r="DZ116" s="1027"/>
    </row>
    <row r="117" spans="1:130" s="233" customFormat="1" ht="26.25" customHeight="1" x14ac:dyDescent="0.2">
      <c r="A117" s="975" t="s">
        <v>192</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0" t="s">
        <v>482</v>
      </c>
      <c r="Z117" s="957"/>
      <c r="AA117" s="1041">
        <v>5878279</v>
      </c>
      <c r="AB117" s="1042"/>
      <c r="AC117" s="1042"/>
      <c r="AD117" s="1042"/>
      <c r="AE117" s="1043"/>
      <c r="AF117" s="1044">
        <v>5664898</v>
      </c>
      <c r="AG117" s="1042"/>
      <c r="AH117" s="1042"/>
      <c r="AI117" s="1042"/>
      <c r="AJ117" s="1043"/>
      <c r="AK117" s="1044">
        <v>5689682</v>
      </c>
      <c r="AL117" s="1042"/>
      <c r="AM117" s="1042"/>
      <c r="AN117" s="1042"/>
      <c r="AO117" s="1043"/>
      <c r="AP117" s="1045"/>
      <c r="AQ117" s="1046"/>
      <c r="AR117" s="1046"/>
      <c r="AS117" s="1046"/>
      <c r="AT117" s="1047"/>
      <c r="AU117" s="971"/>
      <c r="AV117" s="972"/>
      <c r="AW117" s="972"/>
      <c r="AX117" s="972"/>
      <c r="AY117" s="972"/>
      <c r="AZ117" s="1037" t="s">
        <v>483</v>
      </c>
      <c r="BA117" s="1038"/>
      <c r="BB117" s="1038"/>
      <c r="BC117" s="1038"/>
      <c r="BD117" s="1038"/>
      <c r="BE117" s="1038"/>
      <c r="BF117" s="1038"/>
      <c r="BG117" s="1038"/>
      <c r="BH117" s="1038"/>
      <c r="BI117" s="1038"/>
      <c r="BJ117" s="1038"/>
      <c r="BK117" s="1038"/>
      <c r="BL117" s="1038"/>
      <c r="BM117" s="1038"/>
      <c r="BN117" s="1038"/>
      <c r="BO117" s="1038"/>
      <c r="BP117" s="1039"/>
      <c r="BQ117" s="988" t="s">
        <v>472</v>
      </c>
      <c r="BR117" s="989"/>
      <c r="BS117" s="989"/>
      <c r="BT117" s="989"/>
      <c r="BU117" s="989"/>
      <c r="BV117" s="989" t="s">
        <v>454</v>
      </c>
      <c r="BW117" s="989"/>
      <c r="BX117" s="989"/>
      <c r="BY117" s="989"/>
      <c r="BZ117" s="989"/>
      <c r="CA117" s="989" t="s">
        <v>472</v>
      </c>
      <c r="CB117" s="989"/>
      <c r="CC117" s="989"/>
      <c r="CD117" s="989"/>
      <c r="CE117" s="989"/>
      <c r="CF117" s="983" t="s">
        <v>453</v>
      </c>
      <c r="CG117" s="984"/>
      <c r="CH117" s="984"/>
      <c r="CI117" s="984"/>
      <c r="CJ117" s="984"/>
      <c r="CK117" s="1011"/>
      <c r="CL117" s="1012"/>
      <c r="CM117" s="985" t="s">
        <v>484</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1" t="s">
        <v>452</v>
      </c>
      <c r="DH117" s="1022"/>
      <c r="DI117" s="1022"/>
      <c r="DJ117" s="1022"/>
      <c r="DK117" s="1023"/>
      <c r="DL117" s="1024" t="s">
        <v>455</v>
      </c>
      <c r="DM117" s="1022"/>
      <c r="DN117" s="1022"/>
      <c r="DO117" s="1022"/>
      <c r="DP117" s="1023"/>
      <c r="DQ117" s="1024" t="s">
        <v>485</v>
      </c>
      <c r="DR117" s="1022"/>
      <c r="DS117" s="1022"/>
      <c r="DT117" s="1022"/>
      <c r="DU117" s="1023"/>
      <c r="DV117" s="1025" t="s">
        <v>485</v>
      </c>
      <c r="DW117" s="1026"/>
      <c r="DX117" s="1026"/>
      <c r="DY117" s="1026"/>
      <c r="DZ117" s="1027"/>
    </row>
    <row r="118" spans="1:130" s="233" customFormat="1" ht="26.25" customHeight="1" x14ac:dyDescent="0.2">
      <c r="A118" s="975" t="s">
        <v>445</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442</v>
      </c>
      <c r="AB118" s="956"/>
      <c r="AC118" s="956"/>
      <c r="AD118" s="956"/>
      <c r="AE118" s="957"/>
      <c r="AF118" s="955" t="s">
        <v>443</v>
      </c>
      <c r="AG118" s="956"/>
      <c r="AH118" s="956"/>
      <c r="AI118" s="956"/>
      <c r="AJ118" s="957"/>
      <c r="AK118" s="955" t="s">
        <v>315</v>
      </c>
      <c r="AL118" s="956"/>
      <c r="AM118" s="956"/>
      <c r="AN118" s="956"/>
      <c r="AO118" s="957"/>
      <c r="AP118" s="1033" t="s">
        <v>444</v>
      </c>
      <c r="AQ118" s="1034"/>
      <c r="AR118" s="1034"/>
      <c r="AS118" s="1034"/>
      <c r="AT118" s="1035"/>
      <c r="AU118" s="971"/>
      <c r="AV118" s="972"/>
      <c r="AW118" s="972"/>
      <c r="AX118" s="972"/>
      <c r="AY118" s="972"/>
      <c r="AZ118" s="1036" t="s">
        <v>486</v>
      </c>
      <c r="BA118" s="1028"/>
      <c r="BB118" s="1028"/>
      <c r="BC118" s="1028"/>
      <c r="BD118" s="1028"/>
      <c r="BE118" s="1028"/>
      <c r="BF118" s="1028"/>
      <c r="BG118" s="1028"/>
      <c r="BH118" s="1028"/>
      <c r="BI118" s="1028"/>
      <c r="BJ118" s="1028"/>
      <c r="BK118" s="1028"/>
      <c r="BL118" s="1028"/>
      <c r="BM118" s="1028"/>
      <c r="BN118" s="1028"/>
      <c r="BO118" s="1028"/>
      <c r="BP118" s="1029"/>
      <c r="BQ118" s="1062" t="s">
        <v>455</v>
      </c>
      <c r="BR118" s="1063"/>
      <c r="BS118" s="1063"/>
      <c r="BT118" s="1063"/>
      <c r="BU118" s="1063"/>
      <c r="BV118" s="1063" t="s">
        <v>487</v>
      </c>
      <c r="BW118" s="1063"/>
      <c r="BX118" s="1063"/>
      <c r="BY118" s="1063"/>
      <c r="BZ118" s="1063"/>
      <c r="CA118" s="1063" t="s">
        <v>472</v>
      </c>
      <c r="CB118" s="1063"/>
      <c r="CC118" s="1063"/>
      <c r="CD118" s="1063"/>
      <c r="CE118" s="1063"/>
      <c r="CF118" s="983" t="s">
        <v>455</v>
      </c>
      <c r="CG118" s="984"/>
      <c r="CH118" s="984"/>
      <c r="CI118" s="984"/>
      <c r="CJ118" s="984"/>
      <c r="CK118" s="1011"/>
      <c r="CL118" s="1012"/>
      <c r="CM118" s="985" t="s">
        <v>488</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1" t="s">
        <v>472</v>
      </c>
      <c r="DH118" s="1022"/>
      <c r="DI118" s="1022"/>
      <c r="DJ118" s="1022"/>
      <c r="DK118" s="1023"/>
      <c r="DL118" s="1024" t="s">
        <v>489</v>
      </c>
      <c r="DM118" s="1022"/>
      <c r="DN118" s="1022"/>
      <c r="DO118" s="1022"/>
      <c r="DP118" s="1023"/>
      <c r="DQ118" s="1024" t="s">
        <v>487</v>
      </c>
      <c r="DR118" s="1022"/>
      <c r="DS118" s="1022"/>
      <c r="DT118" s="1022"/>
      <c r="DU118" s="1023"/>
      <c r="DV118" s="1025" t="s">
        <v>459</v>
      </c>
      <c r="DW118" s="1026"/>
      <c r="DX118" s="1026"/>
      <c r="DY118" s="1026"/>
      <c r="DZ118" s="1027"/>
    </row>
    <row r="119" spans="1:130" s="233" customFormat="1" ht="26.25" customHeight="1" x14ac:dyDescent="0.2">
      <c r="A119" s="1119" t="s">
        <v>448</v>
      </c>
      <c r="B119" s="1010"/>
      <c r="C119" s="992" t="s">
        <v>449</v>
      </c>
      <c r="D119" s="960"/>
      <c r="E119" s="960"/>
      <c r="F119" s="960"/>
      <c r="G119" s="960"/>
      <c r="H119" s="960"/>
      <c r="I119" s="960"/>
      <c r="J119" s="960"/>
      <c r="K119" s="960"/>
      <c r="L119" s="960"/>
      <c r="M119" s="960"/>
      <c r="N119" s="960"/>
      <c r="O119" s="960"/>
      <c r="P119" s="960"/>
      <c r="Q119" s="960"/>
      <c r="R119" s="960"/>
      <c r="S119" s="960"/>
      <c r="T119" s="960"/>
      <c r="U119" s="960"/>
      <c r="V119" s="960"/>
      <c r="W119" s="960"/>
      <c r="X119" s="960"/>
      <c r="Y119" s="960"/>
      <c r="Z119" s="961"/>
      <c r="AA119" s="962" t="s">
        <v>452</v>
      </c>
      <c r="AB119" s="963"/>
      <c r="AC119" s="963"/>
      <c r="AD119" s="963"/>
      <c r="AE119" s="964"/>
      <c r="AF119" s="965" t="s">
        <v>465</v>
      </c>
      <c r="AG119" s="963"/>
      <c r="AH119" s="963"/>
      <c r="AI119" s="963"/>
      <c r="AJ119" s="964"/>
      <c r="AK119" s="965" t="s">
        <v>487</v>
      </c>
      <c r="AL119" s="963"/>
      <c r="AM119" s="963"/>
      <c r="AN119" s="963"/>
      <c r="AO119" s="964"/>
      <c r="AP119" s="966" t="s">
        <v>465</v>
      </c>
      <c r="AQ119" s="967"/>
      <c r="AR119" s="967"/>
      <c r="AS119" s="967"/>
      <c r="AT119" s="968"/>
      <c r="AU119" s="973"/>
      <c r="AV119" s="974"/>
      <c r="AW119" s="974"/>
      <c r="AX119" s="974"/>
      <c r="AY119" s="974"/>
      <c r="AZ119" s="254" t="s">
        <v>192</v>
      </c>
      <c r="BA119" s="254"/>
      <c r="BB119" s="254"/>
      <c r="BC119" s="254"/>
      <c r="BD119" s="254"/>
      <c r="BE119" s="254"/>
      <c r="BF119" s="254"/>
      <c r="BG119" s="254"/>
      <c r="BH119" s="254"/>
      <c r="BI119" s="254"/>
      <c r="BJ119" s="254"/>
      <c r="BK119" s="254"/>
      <c r="BL119" s="254"/>
      <c r="BM119" s="254"/>
      <c r="BN119" s="254"/>
      <c r="BO119" s="1040" t="s">
        <v>490</v>
      </c>
      <c r="BP119" s="1068"/>
      <c r="BQ119" s="1062">
        <v>77275367</v>
      </c>
      <c r="BR119" s="1063"/>
      <c r="BS119" s="1063"/>
      <c r="BT119" s="1063"/>
      <c r="BU119" s="1063"/>
      <c r="BV119" s="1063">
        <v>79054894</v>
      </c>
      <c r="BW119" s="1063"/>
      <c r="BX119" s="1063"/>
      <c r="BY119" s="1063"/>
      <c r="BZ119" s="1063"/>
      <c r="CA119" s="1063">
        <v>77422907</v>
      </c>
      <c r="CB119" s="1063"/>
      <c r="CC119" s="1063"/>
      <c r="CD119" s="1063"/>
      <c r="CE119" s="1063"/>
      <c r="CF119" s="1064"/>
      <c r="CG119" s="1065"/>
      <c r="CH119" s="1065"/>
      <c r="CI119" s="1065"/>
      <c r="CJ119" s="1066"/>
      <c r="CK119" s="1013"/>
      <c r="CL119" s="1014"/>
      <c r="CM119" s="1036" t="s">
        <v>491</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1067">
        <v>2836605</v>
      </c>
      <c r="DH119" s="1049"/>
      <c r="DI119" s="1049"/>
      <c r="DJ119" s="1049"/>
      <c r="DK119" s="1050"/>
      <c r="DL119" s="1048">
        <v>2630133</v>
      </c>
      <c r="DM119" s="1049"/>
      <c r="DN119" s="1049"/>
      <c r="DO119" s="1049"/>
      <c r="DP119" s="1050"/>
      <c r="DQ119" s="1048">
        <v>2791038</v>
      </c>
      <c r="DR119" s="1049"/>
      <c r="DS119" s="1049"/>
      <c r="DT119" s="1049"/>
      <c r="DU119" s="1050"/>
      <c r="DV119" s="1051">
        <v>15.7</v>
      </c>
      <c r="DW119" s="1052"/>
      <c r="DX119" s="1052"/>
      <c r="DY119" s="1052"/>
      <c r="DZ119" s="1053"/>
    </row>
    <row r="120" spans="1:130" s="233" customFormat="1" ht="26.25" customHeight="1" x14ac:dyDescent="0.2">
      <c r="A120" s="1120"/>
      <c r="B120" s="1012"/>
      <c r="C120" s="985" t="s">
        <v>457</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1" t="s">
        <v>466</v>
      </c>
      <c r="AB120" s="1022"/>
      <c r="AC120" s="1022"/>
      <c r="AD120" s="1022"/>
      <c r="AE120" s="1023"/>
      <c r="AF120" s="1024" t="s">
        <v>454</v>
      </c>
      <c r="AG120" s="1022"/>
      <c r="AH120" s="1022"/>
      <c r="AI120" s="1022"/>
      <c r="AJ120" s="1023"/>
      <c r="AK120" s="1024" t="s">
        <v>472</v>
      </c>
      <c r="AL120" s="1022"/>
      <c r="AM120" s="1022"/>
      <c r="AN120" s="1022"/>
      <c r="AO120" s="1023"/>
      <c r="AP120" s="1025" t="s">
        <v>489</v>
      </c>
      <c r="AQ120" s="1026"/>
      <c r="AR120" s="1026"/>
      <c r="AS120" s="1026"/>
      <c r="AT120" s="1027"/>
      <c r="AU120" s="1054" t="s">
        <v>492</v>
      </c>
      <c r="AV120" s="1055"/>
      <c r="AW120" s="1055"/>
      <c r="AX120" s="1055"/>
      <c r="AY120" s="1056"/>
      <c r="AZ120" s="992" t="s">
        <v>493</v>
      </c>
      <c r="BA120" s="960"/>
      <c r="BB120" s="960"/>
      <c r="BC120" s="960"/>
      <c r="BD120" s="960"/>
      <c r="BE120" s="960"/>
      <c r="BF120" s="960"/>
      <c r="BG120" s="960"/>
      <c r="BH120" s="960"/>
      <c r="BI120" s="960"/>
      <c r="BJ120" s="960"/>
      <c r="BK120" s="960"/>
      <c r="BL120" s="960"/>
      <c r="BM120" s="960"/>
      <c r="BN120" s="960"/>
      <c r="BO120" s="960"/>
      <c r="BP120" s="961"/>
      <c r="BQ120" s="993">
        <v>4374197</v>
      </c>
      <c r="BR120" s="994"/>
      <c r="BS120" s="994"/>
      <c r="BT120" s="994"/>
      <c r="BU120" s="994"/>
      <c r="BV120" s="994">
        <v>4283712</v>
      </c>
      <c r="BW120" s="994"/>
      <c r="BX120" s="994"/>
      <c r="BY120" s="994"/>
      <c r="BZ120" s="994"/>
      <c r="CA120" s="994">
        <v>4599711</v>
      </c>
      <c r="CB120" s="994"/>
      <c r="CC120" s="994"/>
      <c r="CD120" s="994"/>
      <c r="CE120" s="994"/>
      <c r="CF120" s="1007">
        <v>25.9</v>
      </c>
      <c r="CG120" s="1008"/>
      <c r="CH120" s="1008"/>
      <c r="CI120" s="1008"/>
      <c r="CJ120" s="1008"/>
      <c r="CK120" s="1069" t="s">
        <v>494</v>
      </c>
      <c r="CL120" s="1070"/>
      <c r="CM120" s="1070"/>
      <c r="CN120" s="1070"/>
      <c r="CO120" s="1071"/>
      <c r="CP120" s="1077" t="s">
        <v>495</v>
      </c>
      <c r="CQ120" s="1078"/>
      <c r="CR120" s="1078"/>
      <c r="CS120" s="1078"/>
      <c r="CT120" s="1078"/>
      <c r="CU120" s="1078"/>
      <c r="CV120" s="1078"/>
      <c r="CW120" s="1078"/>
      <c r="CX120" s="1078"/>
      <c r="CY120" s="1078"/>
      <c r="CZ120" s="1078"/>
      <c r="DA120" s="1078"/>
      <c r="DB120" s="1078"/>
      <c r="DC120" s="1078"/>
      <c r="DD120" s="1078"/>
      <c r="DE120" s="1078"/>
      <c r="DF120" s="1079"/>
      <c r="DG120" s="993" t="s">
        <v>487</v>
      </c>
      <c r="DH120" s="994"/>
      <c r="DI120" s="994"/>
      <c r="DJ120" s="994"/>
      <c r="DK120" s="994"/>
      <c r="DL120" s="994">
        <v>15795483</v>
      </c>
      <c r="DM120" s="994"/>
      <c r="DN120" s="994"/>
      <c r="DO120" s="994"/>
      <c r="DP120" s="994"/>
      <c r="DQ120" s="994">
        <v>15279459</v>
      </c>
      <c r="DR120" s="994"/>
      <c r="DS120" s="994"/>
      <c r="DT120" s="994"/>
      <c r="DU120" s="994"/>
      <c r="DV120" s="995">
        <v>86</v>
      </c>
      <c r="DW120" s="995"/>
      <c r="DX120" s="995"/>
      <c r="DY120" s="995"/>
      <c r="DZ120" s="996"/>
    </row>
    <row r="121" spans="1:130" s="233" customFormat="1" ht="26.25" customHeight="1" x14ac:dyDescent="0.2">
      <c r="A121" s="1120"/>
      <c r="B121" s="1012"/>
      <c r="C121" s="1037" t="s">
        <v>496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1">
        <v>336269</v>
      </c>
      <c r="AB121" s="1022"/>
      <c r="AC121" s="1022"/>
      <c r="AD121" s="1022"/>
      <c r="AE121" s="1023"/>
      <c r="AF121" s="1024">
        <v>336269</v>
      </c>
      <c r="AG121" s="1022"/>
      <c r="AH121" s="1022"/>
      <c r="AI121" s="1022"/>
      <c r="AJ121" s="1023"/>
      <c r="AK121" s="1024">
        <v>152893</v>
      </c>
      <c r="AL121" s="1022"/>
      <c r="AM121" s="1022"/>
      <c r="AN121" s="1022"/>
      <c r="AO121" s="1023"/>
      <c r="AP121" s="1025">
        <v>0.9</v>
      </c>
      <c r="AQ121" s="1026"/>
      <c r="AR121" s="1026"/>
      <c r="AS121" s="1026"/>
      <c r="AT121" s="1027"/>
      <c r="AU121" s="1057"/>
      <c r="AV121" s="1058"/>
      <c r="AW121" s="1058"/>
      <c r="AX121" s="1058"/>
      <c r="AY121" s="1059"/>
      <c r="AZ121" s="985" t="s">
        <v>497</v>
      </c>
      <c r="BA121" s="986"/>
      <c r="BB121" s="986"/>
      <c r="BC121" s="986"/>
      <c r="BD121" s="986"/>
      <c r="BE121" s="986"/>
      <c r="BF121" s="986"/>
      <c r="BG121" s="986"/>
      <c r="BH121" s="986"/>
      <c r="BI121" s="986"/>
      <c r="BJ121" s="986"/>
      <c r="BK121" s="986"/>
      <c r="BL121" s="986"/>
      <c r="BM121" s="986"/>
      <c r="BN121" s="986"/>
      <c r="BO121" s="986"/>
      <c r="BP121" s="987"/>
      <c r="BQ121" s="988">
        <v>8254271</v>
      </c>
      <c r="BR121" s="989"/>
      <c r="BS121" s="989"/>
      <c r="BT121" s="989"/>
      <c r="BU121" s="989"/>
      <c r="BV121" s="989">
        <v>8073033</v>
      </c>
      <c r="BW121" s="989"/>
      <c r="BX121" s="989"/>
      <c r="BY121" s="989"/>
      <c r="BZ121" s="989"/>
      <c r="CA121" s="989">
        <v>7820040</v>
      </c>
      <c r="CB121" s="989"/>
      <c r="CC121" s="989"/>
      <c r="CD121" s="989"/>
      <c r="CE121" s="989"/>
      <c r="CF121" s="983">
        <v>44</v>
      </c>
      <c r="CG121" s="984"/>
      <c r="CH121" s="984"/>
      <c r="CI121" s="984"/>
      <c r="CJ121" s="984"/>
      <c r="CK121" s="1072"/>
      <c r="CL121" s="1073"/>
      <c r="CM121" s="1073"/>
      <c r="CN121" s="1073"/>
      <c r="CO121" s="1074"/>
      <c r="CP121" s="1082" t="s">
        <v>498</v>
      </c>
      <c r="CQ121" s="1083"/>
      <c r="CR121" s="1083"/>
      <c r="CS121" s="1083"/>
      <c r="CT121" s="1083"/>
      <c r="CU121" s="1083"/>
      <c r="CV121" s="1083"/>
      <c r="CW121" s="1083"/>
      <c r="CX121" s="1083"/>
      <c r="CY121" s="1083"/>
      <c r="CZ121" s="1083"/>
      <c r="DA121" s="1083"/>
      <c r="DB121" s="1083"/>
      <c r="DC121" s="1083"/>
      <c r="DD121" s="1083"/>
      <c r="DE121" s="1083"/>
      <c r="DF121" s="1084"/>
      <c r="DG121" s="988">
        <v>1188848</v>
      </c>
      <c r="DH121" s="989"/>
      <c r="DI121" s="989"/>
      <c r="DJ121" s="989"/>
      <c r="DK121" s="989"/>
      <c r="DL121" s="989">
        <v>1418234</v>
      </c>
      <c r="DM121" s="989"/>
      <c r="DN121" s="989"/>
      <c r="DO121" s="989"/>
      <c r="DP121" s="989"/>
      <c r="DQ121" s="989">
        <v>1499042</v>
      </c>
      <c r="DR121" s="989"/>
      <c r="DS121" s="989"/>
      <c r="DT121" s="989"/>
      <c r="DU121" s="989"/>
      <c r="DV121" s="990">
        <v>8.4</v>
      </c>
      <c r="DW121" s="990"/>
      <c r="DX121" s="990"/>
      <c r="DY121" s="990"/>
      <c r="DZ121" s="991"/>
    </row>
    <row r="122" spans="1:130" s="233" customFormat="1" ht="26.25" customHeight="1" x14ac:dyDescent="0.2">
      <c r="A122" s="1120"/>
      <c r="B122" s="1012"/>
      <c r="C122" s="985" t="s">
        <v>475</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1" t="s">
        <v>499</v>
      </c>
      <c r="AB122" s="1022"/>
      <c r="AC122" s="1022"/>
      <c r="AD122" s="1022"/>
      <c r="AE122" s="1023"/>
      <c r="AF122" s="1024" t="s">
        <v>472</v>
      </c>
      <c r="AG122" s="1022"/>
      <c r="AH122" s="1022"/>
      <c r="AI122" s="1022"/>
      <c r="AJ122" s="1023"/>
      <c r="AK122" s="1024" t="s">
        <v>499</v>
      </c>
      <c r="AL122" s="1022"/>
      <c r="AM122" s="1022"/>
      <c r="AN122" s="1022"/>
      <c r="AO122" s="1023"/>
      <c r="AP122" s="1025" t="s">
        <v>472</v>
      </c>
      <c r="AQ122" s="1026"/>
      <c r="AR122" s="1026"/>
      <c r="AS122" s="1026"/>
      <c r="AT122" s="1027"/>
      <c r="AU122" s="1057"/>
      <c r="AV122" s="1058"/>
      <c r="AW122" s="1058"/>
      <c r="AX122" s="1058"/>
      <c r="AY122" s="1059"/>
      <c r="AZ122" s="1036" t="s">
        <v>500</v>
      </c>
      <c r="BA122" s="1028"/>
      <c r="BB122" s="1028"/>
      <c r="BC122" s="1028"/>
      <c r="BD122" s="1028"/>
      <c r="BE122" s="1028"/>
      <c r="BF122" s="1028"/>
      <c r="BG122" s="1028"/>
      <c r="BH122" s="1028"/>
      <c r="BI122" s="1028"/>
      <c r="BJ122" s="1028"/>
      <c r="BK122" s="1028"/>
      <c r="BL122" s="1028"/>
      <c r="BM122" s="1028"/>
      <c r="BN122" s="1028"/>
      <c r="BO122" s="1028"/>
      <c r="BP122" s="1029"/>
      <c r="BQ122" s="1062">
        <v>44043110</v>
      </c>
      <c r="BR122" s="1063"/>
      <c r="BS122" s="1063"/>
      <c r="BT122" s="1063"/>
      <c r="BU122" s="1063"/>
      <c r="BV122" s="1063">
        <v>44382089</v>
      </c>
      <c r="BW122" s="1063"/>
      <c r="BX122" s="1063"/>
      <c r="BY122" s="1063"/>
      <c r="BZ122" s="1063"/>
      <c r="CA122" s="1063">
        <v>44021432</v>
      </c>
      <c r="CB122" s="1063"/>
      <c r="CC122" s="1063"/>
      <c r="CD122" s="1063"/>
      <c r="CE122" s="1063"/>
      <c r="CF122" s="1080">
        <v>247.8</v>
      </c>
      <c r="CG122" s="1081"/>
      <c r="CH122" s="1081"/>
      <c r="CI122" s="1081"/>
      <c r="CJ122" s="1081"/>
      <c r="CK122" s="1072"/>
      <c r="CL122" s="1073"/>
      <c r="CM122" s="1073"/>
      <c r="CN122" s="1073"/>
      <c r="CO122" s="1074"/>
      <c r="CP122" s="1082" t="s">
        <v>501</v>
      </c>
      <c r="CQ122" s="1083"/>
      <c r="CR122" s="1083"/>
      <c r="CS122" s="1083"/>
      <c r="CT122" s="1083"/>
      <c r="CU122" s="1083"/>
      <c r="CV122" s="1083"/>
      <c r="CW122" s="1083"/>
      <c r="CX122" s="1083"/>
      <c r="CY122" s="1083"/>
      <c r="CZ122" s="1083"/>
      <c r="DA122" s="1083"/>
      <c r="DB122" s="1083"/>
      <c r="DC122" s="1083"/>
      <c r="DD122" s="1083"/>
      <c r="DE122" s="1083"/>
      <c r="DF122" s="1084"/>
      <c r="DG122" s="988">
        <v>920328</v>
      </c>
      <c r="DH122" s="989"/>
      <c r="DI122" s="989"/>
      <c r="DJ122" s="989"/>
      <c r="DK122" s="989"/>
      <c r="DL122" s="989">
        <v>1051324</v>
      </c>
      <c r="DM122" s="989"/>
      <c r="DN122" s="989"/>
      <c r="DO122" s="989"/>
      <c r="DP122" s="989"/>
      <c r="DQ122" s="989">
        <v>1099730</v>
      </c>
      <c r="DR122" s="989"/>
      <c r="DS122" s="989"/>
      <c r="DT122" s="989"/>
      <c r="DU122" s="989"/>
      <c r="DV122" s="990">
        <v>6.2</v>
      </c>
      <c r="DW122" s="990"/>
      <c r="DX122" s="990"/>
      <c r="DY122" s="990"/>
      <c r="DZ122" s="991"/>
    </row>
    <row r="123" spans="1:130" s="233" customFormat="1" ht="26.25" customHeight="1" x14ac:dyDescent="0.2">
      <c r="A123" s="1120"/>
      <c r="B123" s="1012"/>
      <c r="C123" s="985" t="s">
        <v>481</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1" t="s">
        <v>459</v>
      </c>
      <c r="AB123" s="1022"/>
      <c r="AC123" s="1022"/>
      <c r="AD123" s="1022"/>
      <c r="AE123" s="1023"/>
      <c r="AF123" s="1024" t="s">
        <v>472</v>
      </c>
      <c r="AG123" s="1022"/>
      <c r="AH123" s="1022"/>
      <c r="AI123" s="1022"/>
      <c r="AJ123" s="1023"/>
      <c r="AK123" s="1024" t="s">
        <v>459</v>
      </c>
      <c r="AL123" s="1022"/>
      <c r="AM123" s="1022"/>
      <c r="AN123" s="1022"/>
      <c r="AO123" s="1023"/>
      <c r="AP123" s="1025" t="s">
        <v>466</v>
      </c>
      <c r="AQ123" s="1026"/>
      <c r="AR123" s="1026"/>
      <c r="AS123" s="1026"/>
      <c r="AT123" s="1027"/>
      <c r="AU123" s="1060"/>
      <c r="AV123" s="1061"/>
      <c r="AW123" s="1061"/>
      <c r="AX123" s="1061"/>
      <c r="AY123" s="1061"/>
      <c r="AZ123" s="254" t="s">
        <v>192</v>
      </c>
      <c r="BA123" s="254"/>
      <c r="BB123" s="254"/>
      <c r="BC123" s="254"/>
      <c r="BD123" s="254"/>
      <c r="BE123" s="254"/>
      <c r="BF123" s="254"/>
      <c r="BG123" s="254"/>
      <c r="BH123" s="254"/>
      <c r="BI123" s="254"/>
      <c r="BJ123" s="254"/>
      <c r="BK123" s="254"/>
      <c r="BL123" s="254"/>
      <c r="BM123" s="254"/>
      <c r="BN123" s="254"/>
      <c r="BO123" s="1040" t="s">
        <v>502</v>
      </c>
      <c r="BP123" s="1068"/>
      <c r="BQ123" s="1126">
        <v>56671578</v>
      </c>
      <c r="BR123" s="1127"/>
      <c r="BS123" s="1127"/>
      <c r="BT123" s="1127"/>
      <c r="BU123" s="1127"/>
      <c r="BV123" s="1127">
        <v>56738834</v>
      </c>
      <c r="BW123" s="1127"/>
      <c r="BX123" s="1127"/>
      <c r="BY123" s="1127"/>
      <c r="BZ123" s="1127"/>
      <c r="CA123" s="1127">
        <v>56441183</v>
      </c>
      <c r="CB123" s="1127"/>
      <c r="CC123" s="1127"/>
      <c r="CD123" s="1127"/>
      <c r="CE123" s="1127"/>
      <c r="CF123" s="1064"/>
      <c r="CG123" s="1065"/>
      <c r="CH123" s="1065"/>
      <c r="CI123" s="1065"/>
      <c r="CJ123" s="1066"/>
      <c r="CK123" s="1072"/>
      <c r="CL123" s="1073"/>
      <c r="CM123" s="1073"/>
      <c r="CN123" s="1073"/>
      <c r="CO123" s="1074"/>
      <c r="CP123" s="1082" t="s">
        <v>503</v>
      </c>
      <c r="CQ123" s="1083"/>
      <c r="CR123" s="1083"/>
      <c r="CS123" s="1083"/>
      <c r="CT123" s="1083"/>
      <c r="CU123" s="1083"/>
      <c r="CV123" s="1083"/>
      <c r="CW123" s="1083"/>
      <c r="CX123" s="1083"/>
      <c r="CY123" s="1083"/>
      <c r="CZ123" s="1083"/>
      <c r="DA123" s="1083"/>
      <c r="DB123" s="1083"/>
      <c r="DC123" s="1083"/>
      <c r="DD123" s="1083"/>
      <c r="DE123" s="1083"/>
      <c r="DF123" s="1084"/>
      <c r="DG123" s="1021" t="s">
        <v>459</v>
      </c>
      <c r="DH123" s="1022"/>
      <c r="DI123" s="1022"/>
      <c r="DJ123" s="1022"/>
      <c r="DK123" s="1023"/>
      <c r="DL123" s="1024" t="s">
        <v>504</v>
      </c>
      <c r="DM123" s="1022"/>
      <c r="DN123" s="1022"/>
      <c r="DO123" s="1022"/>
      <c r="DP123" s="1023"/>
      <c r="DQ123" s="1024" t="s">
        <v>466</v>
      </c>
      <c r="DR123" s="1022"/>
      <c r="DS123" s="1022"/>
      <c r="DT123" s="1022"/>
      <c r="DU123" s="1023"/>
      <c r="DV123" s="1025" t="s">
        <v>466</v>
      </c>
      <c r="DW123" s="1026"/>
      <c r="DX123" s="1026"/>
      <c r="DY123" s="1026"/>
      <c r="DZ123" s="1027"/>
    </row>
    <row r="124" spans="1:130" s="233" customFormat="1" ht="26.25" customHeight="1" thickBot="1" x14ac:dyDescent="0.25">
      <c r="A124" s="1120"/>
      <c r="B124" s="1012"/>
      <c r="C124" s="985" t="s">
        <v>484</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1" t="s">
        <v>472</v>
      </c>
      <c r="AB124" s="1022"/>
      <c r="AC124" s="1022"/>
      <c r="AD124" s="1022"/>
      <c r="AE124" s="1023"/>
      <c r="AF124" s="1024" t="s">
        <v>472</v>
      </c>
      <c r="AG124" s="1022"/>
      <c r="AH124" s="1022"/>
      <c r="AI124" s="1022"/>
      <c r="AJ124" s="1023"/>
      <c r="AK124" s="1024" t="s">
        <v>472</v>
      </c>
      <c r="AL124" s="1022"/>
      <c r="AM124" s="1022"/>
      <c r="AN124" s="1022"/>
      <c r="AO124" s="1023"/>
      <c r="AP124" s="1025" t="s">
        <v>452</v>
      </c>
      <c r="AQ124" s="1026"/>
      <c r="AR124" s="1026"/>
      <c r="AS124" s="1026"/>
      <c r="AT124" s="1027"/>
      <c r="AU124" s="1122" t="s">
        <v>505</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v>126.2</v>
      </c>
      <c r="BR124" s="1090"/>
      <c r="BS124" s="1090"/>
      <c r="BT124" s="1090"/>
      <c r="BU124" s="1090"/>
      <c r="BV124" s="1090">
        <v>132.30000000000001</v>
      </c>
      <c r="BW124" s="1090"/>
      <c r="BX124" s="1090"/>
      <c r="BY124" s="1090"/>
      <c r="BZ124" s="1090"/>
      <c r="CA124" s="1090">
        <v>118.1</v>
      </c>
      <c r="CB124" s="1090"/>
      <c r="CC124" s="1090"/>
      <c r="CD124" s="1090"/>
      <c r="CE124" s="1090"/>
      <c r="CF124" s="1091"/>
      <c r="CG124" s="1092"/>
      <c r="CH124" s="1092"/>
      <c r="CI124" s="1092"/>
      <c r="CJ124" s="1093"/>
      <c r="CK124" s="1075"/>
      <c r="CL124" s="1075"/>
      <c r="CM124" s="1075"/>
      <c r="CN124" s="1075"/>
      <c r="CO124" s="1076"/>
      <c r="CP124" s="1082" t="s">
        <v>506</v>
      </c>
      <c r="CQ124" s="1083"/>
      <c r="CR124" s="1083"/>
      <c r="CS124" s="1083"/>
      <c r="CT124" s="1083"/>
      <c r="CU124" s="1083"/>
      <c r="CV124" s="1083"/>
      <c r="CW124" s="1083"/>
      <c r="CX124" s="1083"/>
      <c r="CY124" s="1083"/>
      <c r="CZ124" s="1083"/>
      <c r="DA124" s="1083"/>
      <c r="DB124" s="1083"/>
      <c r="DC124" s="1083"/>
      <c r="DD124" s="1083"/>
      <c r="DE124" s="1083"/>
      <c r="DF124" s="1084"/>
      <c r="DG124" s="1067">
        <v>16561805</v>
      </c>
      <c r="DH124" s="1049"/>
      <c r="DI124" s="1049"/>
      <c r="DJ124" s="1049"/>
      <c r="DK124" s="1050"/>
      <c r="DL124" s="1048" t="s">
        <v>472</v>
      </c>
      <c r="DM124" s="1049"/>
      <c r="DN124" s="1049"/>
      <c r="DO124" s="1049"/>
      <c r="DP124" s="1050"/>
      <c r="DQ124" s="1048" t="s">
        <v>459</v>
      </c>
      <c r="DR124" s="1049"/>
      <c r="DS124" s="1049"/>
      <c r="DT124" s="1049"/>
      <c r="DU124" s="1050"/>
      <c r="DV124" s="1051" t="s">
        <v>459</v>
      </c>
      <c r="DW124" s="1052"/>
      <c r="DX124" s="1052"/>
      <c r="DY124" s="1052"/>
      <c r="DZ124" s="1053"/>
    </row>
    <row r="125" spans="1:130" s="233" customFormat="1" ht="26.25" customHeight="1" x14ac:dyDescent="0.2">
      <c r="A125" s="1120"/>
      <c r="B125" s="1012"/>
      <c r="C125" s="985" t="s">
        <v>488</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1" t="s">
        <v>499</v>
      </c>
      <c r="AB125" s="1022"/>
      <c r="AC125" s="1022"/>
      <c r="AD125" s="1022"/>
      <c r="AE125" s="1023"/>
      <c r="AF125" s="1024" t="s">
        <v>504</v>
      </c>
      <c r="AG125" s="1022"/>
      <c r="AH125" s="1022"/>
      <c r="AI125" s="1022"/>
      <c r="AJ125" s="1023"/>
      <c r="AK125" s="1024" t="s">
        <v>459</v>
      </c>
      <c r="AL125" s="1022"/>
      <c r="AM125" s="1022"/>
      <c r="AN125" s="1022"/>
      <c r="AO125" s="1023"/>
      <c r="AP125" s="1025" t="s">
        <v>472</v>
      </c>
      <c r="AQ125" s="1026"/>
      <c r="AR125" s="1026"/>
      <c r="AS125" s="1026"/>
      <c r="AT125" s="1027"/>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5" t="s">
        <v>507</v>
      </c>
      <c r="CL125" s="1070"/>
      <c r="CM125" s="1070"/>
      <c r="CN125" s="1070"/>
      <c r="CO125" s="1071"/>
      <c r="CP125" s="992" t="s">
        <v>508</v>
      </c>
      <c r="CQ125" s="960"/>
      <c r="CR125" s="960"/>
      <c r="CS125" s="960"/>
      <c r="CT125" s="960"/>
      <c r="CU125" s="960"/>
      <c r="CV125" s="960"/>
      <c r="CW125" s="960"/>
      <c r="CX125" s="960"/>
      <c r="CY125" s="960"/>
      <c r="CZ125" s="960"/>
      <c r="DA125" s="960"/>
      <c r="DB125" s="960"/>
      <c r="DC125" s="960"/>
      <c r="DD125" s="960"/>
      <c r="DE125" s="960"/>
      <c r="DF125" s="961"/>
      <c r="DG125" s="993" t="s">
        <v>472</v>
      </c>
      <c r="DH125" s="994"/>
      <c r="DI125" s="994"/>
      <c r="DJ125" s="994"/>
      <c r="DK125" s="994"/>
      <c r="DL125" s="994" t="s">
        <v>472</v>
      </c>
      <c r="DM125" s="994"/>
      <c r="DN125" s="994"/>
      <c r="DO125" s="994"/>
      <c r="DP125" s="994"/>
      <c r="DQ125" s="994" t="s">
        <v>454</v>
      </c>
      <c r="DR125" s="994"/>
      <c r="DS125" s="994"/>
      <c r="DT125" s="994"/>
      <c r="DU125" s="994"/>
      <c r="DV125" s="995" t="s">
        <v>472</v>
      </c>
      <c r="DW125" s="995"/>
      <c r="DX125" s="995"/>
      <c r="DY125" s="995"/>
      <c r="DZ125" s="996"/>
    </row>
    <row r="126" spans="1:130" s="233" customFormat="1" ht="26.25" customHeight="1" thickBot="1" x14ac:dyDescent="0.25">
      <c r="A126" s="1120"/>
      <c r="B126" s="1012"/>
      <c r="C126" s="985" t="s">
        <v>491</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1">
        <v>3988</v>
      </c>
      <c r="AB126" s="1022"/>
      <c r="AC126" s="1022"/>
      <c r="AD126" s="1022"/>
      <c r="AE126" s="1023"/>
      <c r="AF126" s="1024">
        <v>2881</v>
      </c>
      <c r="AG126" s="1022"/>
      <c r="AH126" s="1022"/>
      <c r="AI126" s="1022"/>
      <c r="AJ126" s="1023"/>
      <c r="AK126" s="1024">
        <v>2881</v>
      </c>
      <c r="AL126" s="1022"/>
      <c r="AM126" s="1022"/>
      <c r="AN126" s="1022"/>
      <c r="AO126" s="1023"/>
      <c r="AP126" s="1025">
        <v>0</v>
      </c>
      <c r="AQ126" s="1026"/>
      <c r="AR126" s="1026"/>
      <c r="AS126" s="1026"/>
      <c r="AT126" s="102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6"/>
      <c r="CL126" s="1073"/>
      <c r="CM126" s="1073"/>
      <c r="CN126" s="1073"/>
      <c r="CO126" s="1074"/>
      <c r="CP126" s="985" t="s">
        <v>509</v>
      </c>
      <c r="CQ126" s="986"/>
      <c r="CR126" s="986"/>
      <c r="CS126" s="986"/>
      <c r="CT126" s="986"/>
      <c r="CU126" s="986"/>
      <c r="CV126" s="986"/>
      <c r="CW126" s="986"/>
      <c r="CX126" s="986"/>
      <c r="CY126" s="986"/>
      <c r="CZ126" s="986"/>
      <c r="DA126" s="986"/>
      <c r="DB126" s="986"/>
      <c r="DC126" s="986"/>
      <c r="DD126" s="986"/>
      <c r="DE126" s="986"/>
      <c r="DF126" s="987"/>
      <c r="DG126" s="988" t="s">
        <v>504</v>
      </c>
      <c r="DH126" s="989"/>
      <c r="DI126" s="989"/>
      <c r="DJ126" s="989"/>
      <c r="DK126" s="989"/>
      <c r="DL126" s="989" t="s">
        <v>472</v>
      </c>
      <c r="DM126" s="989"/>
      <c r="DN126" s="989"/>
      <c r="DO126" s="989"/>
      <c r="DP126" s="989"/>
      <c r="DQ126" s="989" t="s">
        <v>459</v>
      </c>
      <c r="DR126" s="989"/>
      <c r="DS126" s="989"/>
      <c r="DT126" s="989"/>
      <c r="DU126" s="989"/>
      <c r="DV126" s="990" t="s">
        <v>452</v>
      </c>
      <c r="DW126" s="990"/>
      <c r="DX126" s="990"/>
      <c r="DY126" s="990"/>
      <c r="DZ126" s="991"/>
    </row>
    <row r="127" spans="1:130" s="233" customFormat="1" ht="26.25" customHeight="1" x14ac:dyDescent="0.2">
      <c r="A127" s="1121"/>
      <c r="B127" s="1014"/>
      <c r="C127" s="1036" t="s">
        <v>510</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1021" t="s">
        <v>472</v>
      </c>
      <c r="AB127" s="1022"/>
      <c r="AC127" s="1022"/>
      <c r="AD127" s="1022"/>
      <c r="AE127" s="1023"/>
      <c r="AF127" s="1024" t="s">
        <v>454</v>
      </c>
      <c r="AG127" s="1022"/>
      <c r="AH127" s="1022"/>
      <c r="AI127" s="1022"/>
      <c r="AJ127" s="1023"/>
      <c r="AK127" s="1024" t="s">
        <v>459</v>
      </c>
      <c r="AL127" s="1022"/>
      <c r="AM127" s="1022"/>
      <c r="AN127" s="1022"/>
      <c r="AO127" s="1023"/>
      <c r="AP127" s="1025" t="s">
        <v>472</v>
      </c>
      <c r="AQ127" s="1026"/>
      <c r="AR127" s="1026"/>
      <c r="AS127" s="1026"/>
      <c r="AT127" s="1027"/>
      <c r="AU127" s="235"/>
      <c r="AV127" s="235"/>
      <c r="AW127" s="235"/>
      <c r="AX127" s="1094" t="s">
        <v>511</v>
      </c>
      <c r="AY127" s="1095"/>
      <c r="AZ127" s="1095"/>
      <c r="BA127" s="1095"/>
      <c r="BB127" s="1095"/>
      <c r="BC127" s="1095"/>
      <c r="BD127" s="1095"/>
      <c r="BE127" s="1096"/>
      <c r="BF127" s="1097" t="s">
        <v>512</v>
      </c>
      <c r="BG127" s="1095"/>
      <c r="BH127" s="1095"/>
      <c r="BI127" s="1095"/>
      <c r="BJ127" s="1095"/>
      <c r="BK127" s="1095"/>
      <c r="BL127" s="1096"/>
      <c r="BM127" s="1097" t="s">
        <v>513</v>
      </c>
      <c r="BN127" s="1095"/>
      <c r="BO127" s="1095"/>
      <c r="BP127" s="1095"/>
      <c r="BQ127" s="1095"/>
      <c r="BR127" s="1095"/>
      <c r="BS127" s="1096"/>
      <c r="BT127" s="1097" t="s">
        <v>514</v>
      </c>
      <c r="BU127" s="1095"/>
      <c r="BV127" s="1095"/>
      <c r="BW127" s="1095"/>
      <c r="BX127" s="1095"/>
      <c r="BY127" s="1095"/>
      <c r="BZ127" s="1118"/>
      <c r="CA127" s="235"/>
      <c r="CB127" s="235"/>
      <c r="CC127" s="235"/>
      <c r="CD127" s="258"/>
      <c r="CE127" s="258"/>
      <c r="CF127" s="258"/>
      <c r="CG127" s="235"/>
      <c r="CH127" s="235"/>
      <c r="CI127" s="235"/>
      <c r="CJ127" s="257"/>
      <c r="CK127" s="1086"/>
      <c r="CL127" s="1073"/>
      <c r="CM127" s="1073"/>
      <c r="CN127" s="1073"/>
      <c r="CO127" s="1074"/>
      <c r="CP127" s="985" t="s">
        <v>515</v>
      </c>
      <c r="CQ127" s="986"/>
      <c r="CR127" s="986"/>
      <c r="CS127" s="986"/>
      <c r="CT127" s="986"/>
      <c r="CU127" s="986"/>
      <c r="CV127" s="986"/>
      <c r="CW127" s="986"/>
      <c r="CX127" s="986"/>
      <c r="CY127" s="986"/>
      <c r="CZ127" s="986"/>
      <c r="DA127" s="986"/>
      <c r="DB127" s="986"/>
      <c r="DC127" s="986"/>
      <c r="DD127" s="986"/>
      <c r="DE127" s="986"/>
      <c r="DF127" s="987"/>
      <c r="DG127" s="988" t="s">
        <v>459</v>
      </c>
      <c r="DH127" s="989"/>
      <c r="DI127" s="989"/>
      <c r="DJ127" s="989"/>
      <c r="DK127" s="989"/>
      <c r="DL127" s="989" t="s">
        <v>499</v>
      </c>
      <c r="DM127" s="989"/>
      <c r="DN127" s="989"/>
      <c r="DO127" s="989"/>
      <c r="DP127" s="989"/>
      <c r="DQ127" s="989" t="s">
        <v>459</v>
      </c>
      <c r="DR127" s="989"/>
      <c r="DS127" s="989"/>
      <c r="DT127" s="989"/>
      <c r="DU127" s="989"/>
      <c r="DV127" s="990" t="s">
        <v>459</v>
      </c>
      <c r="DW127" s="990"/>
      <c r="DX127" s="990"/>
      <c r="DY127" s="990"/>
      <c r="DZ127" s="991"/>
    </row>
    <row r="128" spans="1:130" s="233" customFormat="1" ht="26.25" customHeight="1" thickBot="1" x14ac:dyDescent="0.25">
      <c r="A128" s="1104" t="s">
        <v>516</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517</v>
      </c>
      <c r="X128" s="1106"/>
      <c r="Y128" s="1106"/>
      <c r="Z128" s="1107"/>
      <c r="AA128" s="1108">
        <v>643729</v>
      </c>
      <c r="AB128" s="1109"/>
      <c r="AC128" s="1109"/>
      <c r="AD128" s="1109"/>
      <c r="AE128" s="1110"/>
      <c r="AF128" s="1111">
        <v>703236</v>
      </c>
      <c r="AG128" s="1109"/>
      <c r="AH128" s="1109"/>
      <c r="AI128" s="1109"/>
      <c r="AJ128" s="1110"/>
      <c r="AK128" s="1111">
        <v>686608</v>
      </c>
      <c r="AL128" s="1109"/>
      <c r="AM128" s="1109"/>
      <c r="AN128" s="1109"/>
      <c r="AO128" s="1110"/>
      <c r="AP128" s="1112"/>
      <c r="AQ128" s="1113"/>
      <c r="AR128" s="1113"/>
      <c r="AS128" s="1113"/>
      <c r="AT128" s="1114"/>
      <c r="AU128" s="235"/>
      <c r="AV128" s="235"/>
      <c r="AW128" s="235"/>
      <c r="AX128" s="959" t="s">
        <v>518</v>
      </c>
      <c r="AY128" s="960"/>
      <c r="AZ128" s="960"/>
      <c r="BA128" s="960"/>
      <c r="BB128" s="960"/>
      <c r="BC128" s="960"/>
      <c r="BD128" s="960"/>
      <c r="BE128" s="961"/>
      <c r="BF128" s="1115" t="s">
        <v>452</v>
      </c>
      <c r="BG128" s="1116"/>
      <c r="BH128" s="1116"/>
      <c r="BI128" s="1116"/>
      <c r="BJ128" s="1116"/>
      <c r="BK128" s="1116"/>
      <c r="BL128" s="1117"/>
      <c r="BM128" s="1115">
        <v>12.39</v>
      </c>
      <c r="BN128" s="1116"/>
      <c r="BO128" s="1116"/>
      <c r="BP128" s="1116"/>
      <c r="BQ128" s="1116"/>
      <c r="BR128" s="1116"/>
      <c r="BS128" s="1117"/>
      <c r="BT128" s="1115">
        <v>20</v>
      </c>
      <c r="BU128" s="1116"/>
      <c r="BV128" s="1116"/>
      <c r="BW128" s="1116"/>
      <c r="BX128" s="1116"/>
      <c r="BY128" s="1116"/>
      <c r="BZ128" s="1139"/>
      <c r="CA128" s="258"/>
      <c r="CB128" s="258"/>
      <c r="CC128" s="258"/>
      <c r="CD128" s="258"/>
      <c r="CE128" s="258"/>
      <c r="CF128" s="258"/>
      <c r="CG128" s="235"/>
      <c r="CH128" s="235"/>
      <c r="CI128" s="235"/>
      <c r="CJ128" s="257"/>
      <c r="CK128" s="1087"/>
      <c r="CL128" s="1088"/>
      <c r="CM128" s="1088"/>
      <c r="CN128" s="1088"/>
      <c r="CO128" s="1089"/>
      <c r="CP128" s="1098" t="s">
        <v>519</v>
      </c>
      <c r="CQ128" s="791"/>
      <c r="CR128" s="791"/>
      <c r="CS128" s="791"/>
      <c r="CT128" s="791"/>
      <c r="CU128" s="791"/>
      <c r="CV128" s="791"/>
      <c r="CW128" s="791"/>
      <c r="CX128" s="791"/>
      <c r="CY128" s="791"/>
      <c r="CZ128" s="791"/>
      <c r="DA128" s="791"/>
      <c r="DB128" s="791"/>
      <c r="DC128" s="791"/>
      <c r="DD128" s="791"/>
      <c r="DE128" s="791"/>
      <c r="DF128" s="1099"/>
      <c r="DG128" s="1100" t="s">
        <v>472</v>
      </c>
      <c r="DH128" s="1101"/>
      <c r="DI128" s="1101"/>
      <c r="DJ128" s="1101"/>
      <c r="DK128" s="1101"/>
      <c r="DL128" s="1101" t="s">
        <v>472</v>
      </c>
      <c r="DM128" s="1101"/>
      <c r="DN128" s="1101"/>
      <c r="DO128" s="1101"/>
      <c r="DP128" s="1101"/>
      <c r="DQ128" s="1101" t="s">
        <v>504</v>
      </c>
      <c r="DR128" s="1101"/>
      <c r="DS128" s="1101"/>
      <c r="DT128" s="1101"/>
      <c r="DU128" s="1101"/>
      <c r="DV128" s="1102" t="s">
        <v>472</v>
      </c>
      <c r="DW128" s="1102"/>
      <c r="DX128" s="1102"/>
      <c r="DY128" s="1102"/>
      <c r="DZ128" s="1103"/>
    </row>
    <row r="129" spans="1:131" s="233" customFormat="1" ht="26.25" customHeight="1" x14ac:dyDescent="0.2">
      <c r="A129" s="997" t="s">
        <v>108</v>
      </c>
      <c r="B129" s="998"/>
      <c r="C129" s="998"/>
      <c r="D129" s="998"/>
      <c r="E129" s="998"/>
      <c r="F129" s="998"/>
      <c r="G129" s="998"/>
      <c r="H129" s="998"/>
      <c r="I129" s="998"/>
      <c r="J129" s="998"/>
      <c r="K129" s="998"/>
      <c r="L129" s="998"/>
      <c r="M129" s="998"/>
      <c r="N129" s="998"/>
      <c r="O129" s="998"/>
      <c r="P129" s="998"/>
      <c r="Q129" s="998"/>
      <c r="R129" s="998"/>
      <c r="S129" s="998"/>
      <c r="T129" s="998"/>
      <c r="U129" s="998"/>
      <c r="V129" s="998"/>
      <c r="W129" s="1133" t="s">
        <v>520</v>
      </c>
      <c r="X129" s="1134"/>
      <c r="Y129" s="1134"/>
      <c r="Z129" s="1135"/>
      <c r="AA129" s="1021">
        <v>19664612</v>
      </c>
      <c r="AB129" s="1022"/>
      <c r="AC129" s="1022"/>
      <c r="AD129" s="1022"/>
      <c r="AE129" s="1023"/>
      <c r="AF129" s="1024">
        <v>20156202</v>
      </c>
      <c r="AG129" s="1022"/>
      <c r="AH129" s="1022"/>
      <c r="AI129" s="1022"/>
      <c r="AJ129" s="1023"/>
      <c r="AK129" s="1024">
        <v>21090751</v>
      </c>
      <c r="AL129" s="1022"/>
      <c r="AM129" s="1022"/>
      <c r="AN129" s="1022"/>
      <c r="AO129" s="1023"/>
      <c r="AP129" s="1136"/>
      <c r="AQ129" s="1137"/>
      <c r="AR129" s="1137"/>
      <c r="AS129" s="1137"/>
      <c r="AT129" s="1138"/>
      <c r="AU129" s="236"/>
      <c r="AV129" s="236"/>
      <c r="AW129" s="236"/>
      <c r="AX129" s="1128" t="s">
        <v>521</v>
      </c>
      <c r="AY129" s="986"/>
      <c r="AZ129" s="986"/>
      <c r="BA129" s="986"/>
      <c r="BB129" s="986"/>
      <c r="BC129" s="986"/>
      <c r="BD129" s="986"/>
      <c r="BE129" s="987"/>
      <c r="BF129" s="1129" t="s">
        <v>452</v>
      </c>
      <c r="BG129" s="1130"/>
      <c r="BH129" s="1130"/>
      <c r="BI129" s="1130"/>
      <c r="BJ129" s="1130"/>
      <c r="BK129" s="1130"/>
      <c r="BL129" s="1131"/>
      <c r="BM129" s="1129">
        <v>17.39</v>
      </c>
      <c r="BN129" s="1130"/>
      <c r="BO129" s="1130"/>
      <c r="BP129" s="1130"/>
      <c r="BQ129" s="1130"/>
      <c r="BR129" s="1130"/>
      <c r="BS129" s="1131"/>
      <c r="BT129" s="1129">
        <v>30</v>
      </c>
      <c r="BU129" s="1130"/>
      <c r="BV129" s="1130"/>
      <c r="BW129" s="1130"/>
      <c r="BX129" s="1130"/>
      <c r="BY129" s="1130"/>
      <c r="BZ129" s="113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97" t="s">
        <v>522</v>
      </c>
      <c r="B130" s="998"/>
      <c r="C130" s="998"/>
      <c r="D130" s="998"/>
      <c r="E130" s="998"/>
      <c r="F130" s="998"/>
      <c r="G130" s="998"/>
      <c r="H130" s="998"/>
      <c r="I130" s="998"/>
      <c r="J130" s="998"/>
      <c r="K130" s="998"/>
      <c r="L130" s="998"/>
      <c r="M130" s="998"/>
      <c r="N130" s="998"/>
      <c r="O130" s="998"/>
      <c r="P130" s="998"/>
      <c r="Q130" s="998"/>
      <c r="R130" s="998"/>
      <c r="S130" s="998"/>
      <c r="T130" s="998"/>
      <c r="U130" s="998"/>
      <c r="V130" s="998"/>
      <c r="W130" s="1133" t="s">
        <v>523</v>
      </c>
      <c r="X130" s="1134"/>
      <c r="Y130" s="1134"/>
      <c r="Z130" s="1135"/>
      <c r="AA130" s="1021">
        <v>3346742</v>
      </c>
      <c r="AB130" s="1022"/>
      <c r="AC130" s="1022"/>
      <c r="AD130" s="1022"/>
      <c r="AE130" s="1023"/>
      <c r="AF130" s="1024">
        <v>3299225</v>
      </c>
      <c r="AG130" s="1022"/>
      <c r="AH130" s="1022"/>
      <c r="AI130" s="1022"/>
      <c r="AJ130" s="1023"/>
      <c r="AK130" s="1024">
        <v>3325709</v>
      </c>
      <c r="AL130" s="1022"/>
      <c r="AM130" s="1022"/>
      <c r="AN130" s="1022"/>
      <c r="AO130" s="1023"/>
      <c r="AP130" s="1136"/>
      <c r="AQ130" s="1137"/>
      <c r="AR130" s="1137"/>
      <c r="AS130" s="1137"/>
      <c r="AT130" s="1138"/>
      <c r="AU130" s="236"/>
      <c r="AV130" s="236"/>
      <c r="AW130" s="236"/>
      <c r="AX130" s="1128" t="s">
        <v>524</v>
      </c>
      <c r="AY130" s="986"/>
      <c r="AZ130" s="986"/>
      <c r="BA130" s="986"/>
      <c r="BB130" s="986"/>
      <c r="BC130" s="986"/>
      <c r="BD130" s="986"/>
      <c r="BE130" s="987"/>
      <c r="BF130" s="1164">
        <v>10.199999999999999</v>
      </c>
      <c r="BG130" s="1165"/>
      <c r="BH130" s="1165"/>
      <c r="BI130" s="1165"/>
      <c r="BJ130" s="1165"/>
      <c r="BK130" s="1165"/>
      <c r="BL130" s="1166"/>
      <c r="BM130" s="1164">
        <v>25</v>
      </c>
      <c r="BN130" s="1165"/>
      <c r="BO130" s="1165"/>
      <c r="BP130" s="1165"/>
      <c r="BQ130" s="1165"/>
      <c r="BR130" s="1165"/>
      <c r="BS130" s="1166"/>
      <c r="BT130" s="1164">
        <v>35</v>
      </c>
      <c r="BU130" s="1165"/>
      <c r="BV130" s="1165"/>
      <c r="BW130" s="1165"/>
      <c r="BX130" s="1165"/>
      <c r="BY130" s="1165"/>
      <c r="BZ130" s="1167"/>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525</v>
      </c>
      <c r="X131" s="1171"/>
      <c r="Y131" s="1171"/>
      <c r="Z131" s="1172"/>
      <c r="AA131" s="1067">
        <v>16317870</v>
      </c>
      <c r="AB131" s="1049"/>
      <c r="AC131" s="1049"/>
      <c r="AD131" s="1049"/>
      <c r="AE131" s="1050"/>
      <c r="AF131" s="1048">
        <v>16856977</v>
      </c>
      <c r="AG131" s="1049"/>
      <c r="AH131" s="1049"/>
      <c r="AI131" s="1049"/>
      <c r="AJ131" s="1050"/>
      <c r="AK131" s="1048">
        <v>17765042</v>
      </c>
      <c r="AL131" s="1049"/>
      <c r="AM131" s="1049"/>
      <c r="AN131" s="1049"/>
      <c r="AO131" s="1050"/>
      <c r="AP131" s="1173"/>
      <c r="AQ131" s="1174"/>
      <c r="AR131" s="1174"/>
      <c r="AS131" s="1174"/>
      <c r="AT131" s="1175"/>
      <c r="AU131" s="236"/>
      <c r="AV131" s="236"/>
      <c r="AW131" s="236"/>
      <c r="AX131" s="1146" t="s">
        <v>526</v>
      </c>
      <c r="AY131" s="791"/>
      <c r="AZ131" s="791"/>
      <c r="BA131" s="791"/>
      <c r="BB131" s="791"/>
      <c r="BC131" s="791"/>
      <c r="BD131" s="791"/>
      <c r="BE131" s="1099"/>
      <c r="BF131" s="1147">
        <v>118.1</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53" t="s">
        <v>527</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528</v>
      </c>
      <c r="W132" s="1157"/>
      <c r="X132" s="1157"/>
      <c r="Y132" s="1157"/>
      <c r="Z132" s="1158"/>
      <c r="AA132" s="1159">
        <v>11.5689609</v>
      </c>
      <c r="AB132" s="1160"/>
      <c r="AC132" s="1160"/>
      <c r="AD132" s="1160"/>
      <c r="AE132" s="1161"/>
      <c r="AF132" s="1162">
        <v>9.8620114389999998</v>
      </c>
      <c r="AG132" s="1160"/>
      <c r="AH132" s="1160"/>
      <c r="AI132" s="1160"/>
      <c r="AJ132" s="1161"/>
      <c r="AK132" s="1162">
        <v>9.4419422140000009</v>
      </c>
      <c r="AL132" s="1160"/>
      <c r="AM132" s="1160"/>
      <c r="AN132" s="1160"/>
      <c r="AO132" s="1161"/>
      <c r="AP132" s="1064"/>
      <c r="AQ132" s="1065"/>
      <c r="AR132" s="1065"/>
      <c r="AS132" s="1065"/>
      <c r="AT132" s="1163"/>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529</v>
      </c>
      <c r="W133" s="1140"/>
      <c r="X133" s="1140"/>
      <c r="Y133" s="1140"/>
      <c r="Z133" s="1141"/>
      <c r="AA133" s="1142">
        <v>11.6</v>
      </c>
      <c r="AB133" s="1143"/>
      <c r="AC133" s="1143"/>
      <c r="AD133" s="1143"/>
      <c r="AE133" s="1144"/>
      <c r="AF133" s="1142">
        <v>11.1</v>
      </c>
      <c r="AG133" s="1143"/>
      <c r="AH133" s="1143"/>
      <c r="AI133" s="1143"/>
      <c r="AJ133" s="1144"/>
      <c r="AK133" s="1142">
        <v>10.199999999999999</v>
      </c>
      <c r="AL133" s="1143"/>
      <c r="AM133" s="1143"/>
      <c r="AN133" s="1143"/>
      <c r="AO133" s="1144"/>
      <c r="AP133" s="1091"/>
      <c r="AQ133" s="1092"/>
      <c r="AR133" s="1092"/>
      <c r="AS133" s="1092"/>
      <c r="AT133" s="1145"/>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PzqOAf69xk8FfNVGJ0xlqpT/pjZqxP1hMwG17feaU8vhyqIPuimOFIVHHhymXAg2+Heugq+g7/dkMD6JFpfXkg==" saltValue="sAC2epzKHulZ91ioiCNygg==" spinCount="100000" sheet="1" objects="1" scenarios="1" formatRows="0"/>
  <customSheetViews>
    <customSheetView guid="{3F591C58-5977-473F-B484-1DAF10F0D825}" scale="70" fitToPage="1" hiddenRows="1" hiddenColumns="1">
      <selection activeCell="CM20" sqref="CM20:CQ20"/>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election activeCell="P54" sqref="P54"/>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530</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dataConsolidate/>
  <customSheetViews>
    <customSheetView guid="{3F591C58-5977-473F-B484-1DAF10F0D825}" showPageBreaks="1" showGridLines="0" fitToPage="1" hiddenRows="1" hiddenColumns="1" view="pageBreakPreview" topLeftCell="D1">
      <selection activeCell="AK52" sqref="AK52"/>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election activeCell="P54" sqref="P54"/>
    </sheetView>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0pkEl+yMBNjF0/J/4113RfBGHJTBL7HnOahZvsxk8KVZz5KfETYAieTfm/fgHb8JIj3Wtqf0LtDqhLQN1EtTA==" saltValue="DgrO5G+p/8Yv3T4G2whsBg==" spinCount="100000" sheet="1" objects="1" scenarios="1"/>
  <dataConsolidate/>
  <customSheetViews>
    <customSheetView guid="{3F591C58-5977-473F-B484-1DAF10F0D825}"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6"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election activeCell="P54" sqref="P54"/>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531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532</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7" t="s">
        <v>533</v>
      </c>
      <c r="AP7" s="275"/>
      <c r="AQ7" s="276" t="s">
        <v>534</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8"/>
      <c r="AP8" s="281" t="s">
        <v>535</v>
      </c>
      <c r="AQ8" s="282" t="s">
        <v>536</v>
      </c>
      <c r="AR8" s="283" t="s">
        <v>537</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79" t="s">
        <v>538</v>
      </c>
      <c r="AL9" s="1180"/>
      <c r="AM9" s="1180"/>
      <c r="AN9" s="1181"/>
      <c r="AO9" s="284">
        <v>5147039</v>
      </c>
      <c r="AP9" s="284">
        <v>62793</v>
      </c>
      <c r="AQ9" s="285">
        <v>72345</v>
      </c>
      <c r="AR9" s="286">
        <v>-13.2</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79" t="s">
        <v>539</v>
      </c>
      <c r="AL10" s="1180"/>
      <c r="AM10" s="1180"/>
      <c r="AN10" s="1181"/>
      <c r="AO10" s="287">
        <v>1390013</v>
      </c>
      <c r="AP10" s="287">
        <v>16958</v>
      </c>
      <c r="AQ10" s="288">
        <v>6087</v>
      </c>
      <c r="AR10" s="289">
        <v>178.6</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79" t="s">
        <v>540</v>
      </c>
      <c r="AL11" s="1180"/>
      <c r="AM11" s="1180"/>
      <c r="AN11" s="1181"/>
      <c r="AO11" s="287">
        <v>14119</v>
      </c>
      <c r="AP11" s="287">
        <v>172</v>
      </c>
      <c r="AQ11" s="288">
        <v>1128</v>
      </c>
      <c r="AR11" s="289">
        <v>-84.8</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79" t="s">
        <v>541</v>
      </c>
      <c r="AL12" s="1180"/>
      <c r="AM12" s="1180"/>
      <c r="AN12" s="1181"/>
      <c r="AO12" s="287" t="s">
        <v>542</v>
      </c>
      <c r="AP12" s="287" t="s">
        <v>542</v>
      </c>
      <c r="AQ12" s="288">
        <v>9</v>
      </c>
      <c r="AR12" s="289" t="s">
        <v>542</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79" t="s">
        <v>543</v>
      </c>
      <c r="AL13" s="1180"/>
      <c r="AM13" s="1180"/>
      <c r="AN13" s="1181"/>
      <c r="AO13" s="287">
        <v>94326</v>
      </c>
      <c r="AP13" s="287">
        <v>1151</v>
      </c>
      <c r="AQ13" s="288">
        <v>2326</v>
      </c>
      <c r="AR13" s="289">
        <v>-50.5</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79" t="s">
        <v>544</v>
      </c>
      <c r="AL14" s="1180"/>
      <c r="AM14" s="1180"/>
      <c r="AN14" s="1181"/>
      <c r="AO14" s="287">
        <v>128844</v>
      </c>
      <c r="AP14" s="287">
        <v>1572</v>
      </c>
      <c r="AQ14" s="288">
        <v>1625</v>
      </c>
      <c r="AR14" s="289">
        <v>-3.3</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2" t="s">
        <v>545</v>
      </c>
      <c r="AL15" s="1183"/>
      <c r="AM15" s="1183"/>
      <c r="AN15" s="1184"/>
      <c r="AO15" s="287">
        <v>-288853</v>
      </c>
      <c r="AP15" s="287">
        <v>-3524</v>
      </c>
      <c r="AQ15" s="288">
        <v>-4515</v>
      </c>
      <c r="AR15" s="289">
        <v>-21.9</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2" t="s">
        <v>192</v>
      </c>
      <c r="AL16" s="1183"/>
      <c r="AM16" s="1183"/>
      <c r="AN16" s="1184"/>
      <c r="AO16" s="287">
        <v>6485488</v>
      </c>
      <c r="AP16" s="287">
        <v>79122</v>
      </c>
      <c r="AQ16" s="288">
        <v>79005</v>
      </c>
      <c r="AR16" s="289">
        <v>0.1</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546</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547</v>
      </c>
      <c r="AP20" s="296" t="s">
        <v>548</v>
      </c>
      <c r="AQ20" s="297" t="s">
        <v>549</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5" t="s">
        <v>550</v>
      </c>
      <c r="AL21" s="1186"/>
      <c r="AM21" s="1186"/>
      <c r="AN21" s="1187"/>
      <c r="AO21" s="300">
        <v>6.3</v>
      </c>
      <c r="AP21" s="301">
        <v>7.5</v>
      </c>
      <c r="AQ21" s="302">
        <v>-1.2</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5" t="s">
        <v>551</v>
      </c>
      <c r="AL22" s="1186"/>
      <c r="AM22" s="1186"/>
      <c r="AN22" s="1187"/>
      <c r="AO22" s="305">
        <v>99.4</v>
      </c>
      <c r="AP22" s="306">
        <v>98.5</v>
      </c>
      <c r="AQ22" s="307">
        <v>0.9</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76" t="s">
        <v>552</v>
      </c>
      <c r="B26" s="1176"/>
      <c r="C26" s="1176"/>
      <c r="D26" s="1176"/>
      <c r="E26" s="1176"/>
      <c r="F26" s="1176"/>
      <c r="G26" s="1176"/>
      <c r="H26" s="1176"/>
      <c r="I26" s="1176"/>
      <c r="J26" s="1176"/>
      <c r="K26" s="1176"/>
      <c r="L26" s="1176"/>
      <c r="M26" s="1176"/>
      <c r="N26" s="1176"/>
      <c r="O26" s="1176"/>
      <c r="P26" s="1176"/>
      <c r="Q26" s="1176"/>
      <c r="R26" s="1176"/>
      <c r="S26" s="1176"/>
      <c r="T26" s="1176"/>
      <c r="U26" s="1176"/>
      <c r="V26" s="1176"/>
      <c r="W26" s="1176"/>
      <c r="X26" s="1176"/>
      <c r="Y26" s="1176"/>
      <c r="Z26" s="1176"/>
      <c r="AA26" s="1176"/>
      <c r="AB26" s="1176"/>
      <c r="AC26" s="1176"/>
      <c r="AD26" s="1176"/>
      <c r="AE26" s="1176"/>
      <c r="AF26" s="1176"/>
      <c r="AG26" s="1176"/>
      <c r="AH26" s="1176"/>
      <c r="AI26" s="1176"/>
      <c r="AJ26" s="1176"/>
      <c r="AK26" s="1176"/>
      <c r="AL26" s="1176"/>
      <c r="AM26" s="1176"/>
      <c r="AN26" s="1176"/>
      <c r="AO26" s="1176"/>
      <c r="AP26" s="1176"/>
      <c r="AQ26" s="1176"/>
      <c r="AR26" s="1176"/>
      <c r="AS26" s="1176"/>
      <c r="AT26" s="270"/>
    </row>
    <row r="27" spans="1:46" ht="13.2" x14ac:dyDescent="0.2">
      <c r="A27" s="312"/>
      <c r="AO27" s="265"/>
      <c r="AP27" s="265"/>
      <c r="AQ27" s="265"/>
      <c r="AR27" s="265"/>
      <c r="AS27" s="265"/>
      <c r="AT27" s="265"/>
    </row>
    <row r="28" spans="1:46" ht="16.2" x14ac:dyDescent="0.2">
      <c r="A28" s="266" t="s">
        <v>553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554</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7" t="s">
        <v>533</v>
      </c>
      <c r="AP30" s="275"/>
      <c r="AQ30" s="276" t="s">
        <v>534</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8"/>
      <c r="AP31" s="281" t="s">
        <v>535</v>
      </c>
      <c r="AQ31" s="282" t="s">
        <v>536</v>
      </c>
      <c r="AR31" s="283" t="s">
        <v>537</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3" t="s">
        <v>555</v>
      </c>
      <c r="AL32" s="1194"/>
      <c r="AM32" s="1194"/>
      <c r="AN32" s="1195"/>
      <c r="AO32" s="315">
        <v>4077075</v>
      </c>
      <c r="AP32" s="315">
        <v>49740</v>
      </c>
      <c r="AQ32" s="316">
        <v>42274</v>
      </c>
      <c r="AR32" s="317">
        <v>17.7</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3" t="s">
        <v>556</v>
      </c>
      <c r="AL33" s="1194"/>
      <c r="AM33" s="1194"/>
      <c r="AN33" s="1195"/>
      <c r="AO33" s="315" t="s">
        <v>542</v>
      </c>
      <c r="AP33" s="315" t="s">
        <v>542</v>
      </c>
      <c r="AQ33" s="316" t="s">
        <v>542</v>
      </c>
      <c r="AR33" s="317" t="s">
        <v>542</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3" t="s">
        <v>557</v>
      </c>
      <c r="AL34" s="1194"/>
      <c r="AM34" s="1194"/>
      <c r="AN34" s="1195"/>
      <c r="AO34" s="315" t="s">
        <v>542</v>
      </c>
      <c r="AP34" s="315" t="s">
        <v>542</v>
      </c>
      <c r="AQ34" s="316">
        <v>53</v>
      </c>
      <c r="AR34" s="317" t="s">
        <v>542</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3" t="s">
        <v>558</v>
      </c>
      <c r="AL35" s="1194"/>
      <c r="AM35" s="1194"/>
      <c r="AN35" s="1195"/>
      <c r="AO35" s="315">
        <v>1192813</v>
      </c>
      <c r="AP35" s="315">
        <v>14552</v>
      </c>
      <c r="AQ35" s="316">
        <v>12769</v>
      </c>
      <c r="AR35" s="317">
        <v>14</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3" t="s">
        <v>559</v>
      </c>
      <c r="AL36" s="1194"/>
      <c r="AM36" s="1194"/>
      <c r="AN36" s="1195"/>
      <c r="AO36" s="315">
        <v>264020</v>
      </c>
      <c r="AP36" s="315">
        <v>3221</v>
      </c>
      <c r="AQ36" s="316">
        <v>1973</v>
      </c>
      <c r="AR36" s="317">
        <v>63.3</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3" t="s">
        <v>560</v>
      </c>
      <c r="AL37" s="1194"/>
      <c r="AM37" s="1194"/>
      <c r="AN37" s="1195"/>
      <c r="AO37" s="315">
        <v>155774</v>
      </c>
      <c r="AP37" s="315">
        <v>1900</v>
      </c>
      <c r="AQ37" s="316">
        <v>635</v>
      </c>
      <c r="AR37" s="317">
        <v>199.2</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6" t="s">
        <v>561</v>
      </c>
      <c r="AL38" s="1197"/>
      <c r="AM38" s="1197"/>
      <c r="AN38" s="1198"/>
      <c r="AO38" s="318" t="s">
        <v>542</v>
      </c>
      <c r="AP38" s="318" t="s">
        <v>542</v>
      </c>
      <c r="AQ38" s="319">
        <v>1</v>
      </c>
      <c r="AR38" s="307" t="s">
        <v>542</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6" t="s">
        <v>562</v>
      </c>
      <c r="AL39" s="1197"/>
      <c r="AM39" s="1197"/>
      <c r="AN39" s="1198"/>
      <c r="AO39" s="315">
        <v>-686608</v>
      </c>
      <c r="AP39" s="315">
        <v>-8377</v>
      </c>
      <c r="AQ39" s="316">
        <v>-5447</v>
      </c>
      <c r="AR39" s="317">
        <v>53.8</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3" t="s">
        <v>563</v>
      </c>
      <c r="AL40" s="1194"/>
      <c r="AM40" s="1194"/>
      <c r="AN40" s="1195"/>
      <c r="AO40" s="315">
        <v>-3325709</v>
      </c>
      <c r="AP40" s="315">
        <v>-40573</v>
      </c>
      <c r="AQ40" s="316">
        <v>-37418</v>
      </c>
      <c r="AR40" s="317">
        <v>8.4</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9" t="s">
        <v>307</v>
      </c>
      <c r="AL41" s="1200"/>
      <c r="AM41" s="1200"/>
      <c r="AN41" s="1201"/>
      <c r="AO41" s="315">
        <v>1677365</v>
      </c>
      <c r="AP41" s="315">
        <v>20464</v>
      </c>
      <c r="AQ41" s="316">
        <v>14840</v>
      </c>
      <c r="AR41" s="317">
        <v>37.9</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564</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565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566</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8" t="s">
        <v>533</v>
      </c>
      <c r="AN49" s="1190" t="s">
        <v>567</v>
      </c>
      <c r="AO49" s="1191"/>
      <c r="AP49" s="1191"/>
      <c r="AQ49" s="1191"/>
      <c r="AR49" s="1192"/>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89"/>
      <c r="AN50" s="331" t="s">
        <v>568</v>
      </c>
      <c r="AO50" s="332" t="s">
        <v>569</v>
      </c>
      <c r="AP50" s="333" t="s">
        <v>570</v>
      </c>
      <c r="AQ50" s="334" t="s">
        <v>571</v>
      </c>
      <c r="AR50" s="335" t="s">
        <v>572</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573</v>
      </c>
      <c r="AL51" s="328"/>
      <c r="AM51" s="336">
        <v>6244412</v>
      </c>
      <c r="AN51" s="337">
        <v>75179</v>
      </c>
      <c r="AO51" s="338">
        <v>15.2</v>
      </c>
      <c r="AP51" s="339">
        <v>54110</v>
      </c>
      <c r="AQ51" s="340">
        <v>-5.6</v>
      </c>
      <c r="AR51" s="341">
        <v>20.8</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574</v>
      </c>
      <c r="AM52" s="344">
        <v>1874253</v>
      </c>
      <c r="AN52" s="345">
        <v>22565</v>
      </c>
      <c r="AO52" s="346">
        <v>-10.5</v>
      </c>
      <c r="AP52" s="347">
        <v>30620</v>
      </c>
      <c r="AQ52" s="348">
        <v>-6.6</v>
      </c>
      <c r="AR52" s="349">
        <v>-3.9</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575</v>
      </c>
      <c r="AL53" s="328"/>
      <c r="AM53" s="336">
        <v>6338180</v>
      </c>
      <c r="AN53" s="337">
        <v>76223</v>
      </c>
      <c r="AO53" s="338">
        <v>1.4</v>
      </c>
      <c r="AP53" s="339">
        <v>54684</v>
      </c>
      <c r="AQ53" s="340">
        <v>1.1000000000000001</v>
      </c>
      <c r="AR53" s="341">
        <v>0.3</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574</v>
      </c>
      <c r="AM54" s="344">
        <v>4187760</v>
      </c>
      <c r="AN54" s="345">
        <v>50362</v>
      </c>
      <c r="AO54" s="346">
        <v>123.2</v>
      </c>
      <c r="AP54" s="347">
        <v>32829</v>
      </c>
      <c r="AQ54" s="348">
        <v>7.2</v>
      </c>
      <c r="AR54" s="349">
        <v>116</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576</v>
      </c>
      <c r="AL55" s="328"/>
      <c r="AM55" s="336">
        <v>7565064</v>
      </c>
      <c r="AN55" s="337">
        <v>92085</v>
      </c>
      <c r="AO55" s="338">
        <v>20.8</v>
      </c>
      <c r="AP55" s="339">
        <v>62383</v>
      </c>
      <c r="AQ55" s="340">
        <v>14.1</v>
      </c>
      <c r="AR55" s="341">
        <v>6.7</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574</v>
      </c>
      <c r="AM56" s="344">
        <v>5520147</v>
      </c>
      <c r="AN56" s="345">
        <v>67193</v>
      </c>
      <c r="AO56" s="346">
        <v>33.4</v>
      </c>
      <c r="AP56" s="347">
        <v>35325</v>
      </c>
      <c r="AQ56" s="348">
        <v>7.6</v>
      </c>
      <c r="AR56" s="349">
        <v>25.8</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577</v>
      </c>
      <c r="AL57" s="328"/>
      <c r="AM57" s="336">
        <v>4030309</v>
      </c>
      <c r="AN57" s="337">
        <v>48975</v>
      </c>
      <c r="AO57" s="338">
        <v>-46.8</v>
      </c>
      <c r="AP57" s="339">
        <v>63812</v>
      </c>
      <c r="AQ57" s="340">
        <v>2.2999999999999998</v>
      </c>
      <c r="AR57" s="341">
        <v>-49.1</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574</v>
      </c>
      <c r="AM58" s="344">
        <v>1855312</v>
      </c>
      <c r="AN58" s="345">
        <v>22545</v>
      </c>
      <c r="AO58" s="346">
        <v>-66.400000000000006</v>
      </c>
      <c r="AP58" s="347">
        <v>33848</v>
      </c>
      <c r="AQ58" s="348">
        <v>-4.2</v>
      </c>
      <c r="AR58" s="349">
        <v>-62.2</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578</v>
      </c>
      <c r="AL59" s="328"/>
      <c r="AM59" s="336">
        <v>5070486</v>
      </c>
      <c r="AN59" s="337">
        <v>61859</v>
      </c>
      <c r="AO59" s="338">
        <v>26.3</v>
      </c>
      <c r="AP59" s="339">
        <v>54225</v>
      </c>
      <c r="AQ59" s="340">
        <v>-15</v>
      </c>
      <c r="AR59" s="341">
        <v>41.3</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574</v>
      </c>
      <c r="AM60" s="344">
        <v>1484353</v>
      </c>
      <c r="AN60" s="345">
        <v>18109</v>
      </c>
      <c r="AO60" s="346">
        <v>-19.7</v>
      </c>
      <c r="AP60" s="347">
        <v>27337</v>
      </c>
      <c r="AQ60" s="348">
        <v>-19.2</v>
      </c>
      <c r="AR60" s="349">
        <v>-0.5</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579</v>
      </c>
      <c r="AL61" s="350"/>
      <c r="AM61" s="351">
        <v>5849690</v>
      </c>
      <c r="AN61" s="352">
        <v>70864</v>
      </c>
      <c r="AO61" s="353">
        <v>3.4</v>
      </c>
      <c r="AP61" s="354">
        <v>57843</v>
      </c>
      <c r="AQ61" s="355">
        <v>-0.6</v>
      </c>
      <c r="AR61" s="341">
        <v>4</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574</v>
      </c>
      <c r="AM62" s="344">
        <v>2984365</v>
      </c>
      <c r="AN62" s="345">
        <v>36155</v>
      </c>
      <c r="AO62" s="346">
        <v>12</v>
      </c>
      <c r="AP62" s="347">
        <v>31992</v>
      </c>
      <c r="AQ62" s="348">
        <v>-3</v>
      </c>
      <c r="AR62" s="349">
        <v>15</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pz0JE2f4lKKKlFJ5m1I56kEO1G/2AORphODq1wS8bL7Yo9dDLRBp1qbUTKuYKf0+3cpJM9jjG3pq1+TDx8QZqg==" saltValue="7cFeMuo9P2Nhi8OJy826BA==" spinCount="100000" sheet="1" objects="1" scenarios="1"/>
  <customSheetViews>
    <customSheetView guid="{3F591C58-5977-473F-B484-1DAF10F0D825}" showPageBreaks="1" showGridLines="0" fitToPage="1" hiddenRows="1" hiddenColumns="1" view="pageBreakPreview" topLeftCell="A25">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election activeCell="P54" sqref="P54"/>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581</v>
      </c>
    </row>
    <row r="121" spans="125:125" ht="13.5" hidden="1" customHeight="1" x14ac:dyDescent="0.2">
      <c r="DU121" s="262"/>
    </row>
  </sheetData>
  <sheetProtection algorithmName="SHA-512" hashValue="D+j87RsX2hTdlmT6BR4d6N8o68gg3IdLr7mjkoRor5NG0fHbA/yegZpod/yFi6Ri7ty22qxiMVhyWcAfqyRSXQ==" saltValue="t3Mr4MWn9rVQwlMk5AIz6w==" spinCount="100000" sheet="1" objects="1" scenarios="1"/>
  <dataConsolidate/>
  <customSheetViews>
    <customSheetView guid="{3F591C58-5977-473F-B484-1DAF10F0D825}" showGridLines="0" fitToPage="1" hiddenRows="1" hiddenColumns="1" topLeftCell="A74">
      <selection activeCell="AE90" sqref="AE90"/>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40"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election activeCell="P54" sqref="P54"/>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582</v>
      </c>
    </row>
  </sheetData>
  <sheetProtection algorithmName="SHA-512" hashValue="Ul32/yHIcaHed8aBDBPU3p+zW/4JJ6zw93Lp2ww8b9J3jrQoO8QiRyeYeY08qzPBgxOaOJ5d2uZEbyC8q0Ku1Q==" saltValue="rsVs81dnxy53ucllUwaGuQ==" spinCount="100000" sheet="1" objects="1" scenarios="1"/>
  <dataConsolidate/>
  <customSheetViews>
    <customSheetView guid="{3F591C58-5977-473F-B484-1DAF10F0D825}" scale="80" showGridLines="0" fitToPage="1" hiddenRows="1" hiddenColumns="1" topLeftCell="A57">
      <selection activeCell="AE78" sqref="AE78"/>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40"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election activeCell="P54" sqref="P54"/>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583</v>
      </c>
      <c r="G46" s="8" t="s">
        <v>584</v>
      </c>
      <c r="H46" s="8" t="s">
        <v>585</v>
      </c>
      <c r="I46" s="8" t="s">
        <v>586</v>
      </c>
      <c r="J46" s="9" t="s">
        <v>587</v>
      </c>
    </row>
    <row r="47" spans="2:10" ht="57.75" customHeight="1" x14ac:dyDescent="0.2">
      <c r="B47" s="10"/>
      <c r="C47" s="1202" t="s">
        <v>3</v>
      </c>
      <c r="D47" s="1202"/>
      <c r="E47" s="1203"/>
      <c r="F47" s="11">
        <v>12.47</v>
      </c>
      <c r="G47" s="12">
        <v>13.64</v>
      </c>
      <c r="H47" s="12">
        <v>12.53</v>
      </c>
      <c r="I47" s="12">
        <v>12.65</v>
      </c>
      <c r="J47" s="13">
        <v>13.26</v>
      </c>
    </row>
    <row r="48" spans="2:10" ht="57.75" customHeight="1" x14ac:dyDescent="0.2">
      <c r="B48" s="14"/>
      <c r="C48" s="1204" t="s">
        <v>4</v>
      </c>
      <c r="D48" s="1204"/>
      <c r="E48" s="1205"/>
      <c r="F48" s="15">
        <v>5.86</v>
      </c>
      <c r="G48" s="16">
        <v>3.87</v>
      </c>
      <c r="H48" s="16">
        <v>5.29</v>
      </c>
      <c r="I48" s="16">
        <v>4.46</v>
      </c>
      <c r="J48" s="17">
        <v>4.67</v>
      </c>
    </row>
    <row r="49" spans="2:10" ht="57.75" customHeight="1" thickBot="1" x14ac:dyDescent="0.25">
      <c r="B49" s="18"/>
      <c r="C49" s="1206" t="s">
        <v>5</v>
      </c>
      <c r="D49" s="1206"/>
      <c r="E49" s="1207"/>
      <c r="F49" s="19" t="s">
        <v>588</v>
      </c>
      <c r="G49" s="20" t="s">
        <v>589</v>
      </c>
      <c r="H49" s="20">
        <v>0.48</v>
      </c>
      <c r="I49" s="20" t="s">
        <v>590</v>
      </c>
      <c r="J49" s="21">
        <v>1.58</v>
      </c>
    </row>
    <row r="50" spans="2:10" ht="13.2" x14ac:dyDescent="0.2"/>
  </sheetData>
  <sheetProtection algorithmName="SHA-512" hashValue="zoRDSs5MnpFM+9+hQzIsdZdAQOBFhtDAZTG1lip+b03mmeBGaLZp8YpKU9KWsxoCxHZ2IeAGsNZlgLYa3CX/Rg==" saltValue="A9LfZ6+o2PZr5tL/GxF3VQ==" spinCount="100000" sheet="1" objects="1" scenarios="1"/>
  <customSheetViews>
    <customSheetView guid="{3F591C58-5977-473F-B484-1DAF10F0D825}" showGridLines="0" fitToPage="1" hiddenRows="1" hiddenColumns="1">
      <selection activeCell="O45" sqref="O45"/>
      <pageMargins left="0" right="0" top="0.19685039370078741" bottom="0" header="0" footer="0"/>
      <printOptions horizontalCentered="1"/>
      <pageSetup paperSize="9" scale="65"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2"/>
  <headerFooter alignWithMargins="0">
    <oddFooter>&amp;C&amp;P/&amp;N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2023-03-06T02:47:42Z</cp:lastPrinted>
  <dcterms:created xsi:type="dcterms:W3CDTF">2023-02-20T05:08:25Z</dcterms:created>
  <dcterms:modified xsi:type="dcterms:W3CDTF">2023-11-21T07:15:00Z</dcterms:modified>
  <cp:category/>
</cp:coreProperties>
</file>