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B34913A9-79C1-4553-9483-7413FC24F818}" xr6:coauthVersionLast="47" xr6:coauthVersionMax="47" xr10:uidLastSave="{00000000-0000-0000-0000-000000000000}"/>
  <bookViews>
    <workbookView xWindow="28680" yWindow="-120" windowWidth="29040" windowHeight="15840" tabRatio="79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AM34" i="10" l="1"/>
  <c r="AM35" i="10" l="1"/>
  <c r="BE34" i="10"/>
  <c r="BE35" i="10" s="1"/>
  <c r="BE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<sst xmlns="http://schemas.openxmlformats.org/spreadsheetml/2006/main" count="1127" uniqueCount="638">
  <si>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</si>
  <si>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</si>
  <si>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</si>
  <si>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</si>
  <si>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</si>
  <si>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</si>
  <si>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</si>
  <si>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</si>
  <si>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</si>
  <si>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</si>
  <si>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</si>
  <si>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</si>
  <si>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</si>
  <si>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</si>
  <si>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</si>
  <si>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</si>
  <si>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</si>
  <si>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</si>
  <si>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</si>
  <si>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</si>
  <si>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</si>
  <si>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</si>
  <si>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</si>
  <si>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</si>
  <si>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</si>
  <si>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</si>
  <si>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</si>
  <si>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</si>
  <si>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</si>
  <si>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</si>
  <si>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</si>
  <si>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</si>
  <si>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</si>
  <si>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</si>
  <si>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</si>
  <si>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</si>
  <si>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</si>
  <si>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</si>
  <si>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</si>
  <si>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</si>
  <si>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</si>
  <si>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</si>
  <si>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</si>
  <si>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</si>
  <si>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</si>
  <si>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</si>
  <si>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</si>
  <si>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</si>
  <si>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</si>
  <si>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</si>
  <si>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</si>
  <si>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</si>
  <si>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</si>
  <si>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</si>
  <si>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</si>
  <si>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</si>
  <si>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</si>
  <si>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</si>
  <si>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</si>
  <si>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</si>
  <si>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</si>
  <si>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</si>
  <si>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</si>
  <si>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</si>
  <si>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</si>
  <si>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</si>
  <si>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</si>
  <si>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</si>
  <si>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</si>
  <si>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</si>
  <si>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</si>
  <si>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</si>
  <si>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</si>
  <si>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</si>
  <si>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</si>
  <si>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</si>
  <si>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</si>
  <si>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</si>
  <si>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</si>
  <si>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</si>
  <si>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</si>
  <si>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</si>
  <si>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</si>
  <si>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</si>
  <si>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</si>
  <si>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</si>
  <si>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</si>
  <si>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</si>
  <si>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</si>
  <si>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</si>
  <si>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</si>
  <si>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</si>
  <si>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</si>
  <si>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</si>
  <si>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</si>
  <si>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</si>
  <si>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</si>
  <si>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</si>
  <si>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</si>
  <si>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</si>
  <si>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</si>
  <si>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</si>
  <si>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</si>
  <si>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</si>
  <si>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</si>
  <si>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</si>
  <si>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</si>
  <si>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</si>
  <si>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</si>
  <si>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</si>
  <si>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</si>
  <si>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</si>
  <si>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</si>
  <si>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</si>
  <si>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</si>
  <si>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</si>
  <si>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</si>
  <si>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</si>
  <si>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</si>
  <si>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</si>
  <si>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</si>
  <si>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</si>
  <si>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</si>
  <si>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</si>
  <si>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</si>
  <si>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</si>
  <si>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</si>
  <si>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</si>
  <si>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</si>
  <si>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</si>
  <si>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</si>
  <si>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</si>
  <si>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</si>
  <si>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</si>
  <si>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</si>
  <si>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</si>
  <si>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</si>
  <si>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</si>
  <si>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</si>
  <si>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</si>
  <si>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</si>
  <si>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</si>
  <si>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</si>
  <si>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</si>
  <si>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</si>
  <si>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</si>
  <si>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</si>
  <si>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</si>
  <si>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</si>
  <si>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</si>
  <si>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</si>
  <si>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</si>
  <si>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</si>
  <si>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</si>
  <si>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</si>
  <si>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</si>
  <si>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</si>
  <si>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</si>
  <si>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</si>
  <si>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</si>
  <si>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</si>
  <si>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</si>
  <si>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</si>
  <si>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</si>
  <si>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</si>
  <si>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</si>
  <si>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</si>
  <si>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</si>
  <si>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</si>
  <si>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</si>
  <si>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</si>
  <si>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</si>
  <si>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</si>
  <si>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</si>
  <si>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</si>
  <si>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</si>
  <si>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</si>
  <si>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</si>
  <si>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</si>
  <si>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</si>
  <si>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</si>
  <si>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</si>
  <si>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</si>
  <si>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</si>
  <si>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</si>
  <si>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</si>
  <si>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</si>
  <si>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</si>
  <si>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</si>
  <si>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</si>
  <si>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</si>
  <si>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</si>
  <si>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</si>
  <si>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</si>
  <si>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</si>
  <si>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</si>
  <si>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</si>
  <si>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</si>
  <si>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</si>
  <si>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</si>
  <si>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</si>
  <si>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</si>
  <si>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</si>
  <si>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</si>
  <si>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</si>
  <si>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</si>
  <si>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</si>
  <si>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</si>
  <si>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</si>
  <si>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</si>
  <si>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</si>
  <si>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</si>
  <si>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</si>
  <si>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</si>
  <si>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</si>
  <si>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</si>
  <si>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</si>
  <si>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</si>
  <si>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</si>
  <si>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</si>
  <si>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</si>
  <si>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</si>
  <si>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</si>
  <si>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</si>
  <si>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</si>
  <si>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</si>
  <si>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</si>
  <si>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</si>
  <si>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</si>
  <si>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</si>
  <si>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</si>
  <si>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</si>
  <si>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</si>
  <si>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</si>
  <si>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</si>
  <si>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</si>
  <si>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</si>
  <si>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</si>
  <si>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</si>
  <si>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</si>
  <si>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</si>
  <si>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</si>
  <si>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</si>
  <si>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</si>
  <si>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</si>
  <si>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</si>
  <si>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</si>
  <si>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</si>
  <si>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</si>
  <si>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</si>
  <si>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</si>
  <si>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</si>
  <si>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</si>
  <si>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</si>
  <si>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</si>
  <si>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</si>
  <si>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</si>
  <si>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</si>
  <si>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</si>
  <si>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</si>
  <si>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</si>
  <si>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</si>
  <si>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</si>
  <si>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</si>
  <si>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</si>
  <si>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</si>
  <si>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</si>
  <si>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</si>
  <si>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</si>
  <si>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</si>
  <si>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</si>
  <si>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</si>
  <si>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</si>
  <si>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</si>
  <si>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</si>
  <si>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</si>
  <si>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</si>
  <si>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</si>
  <si>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</si>
  <si>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</si>
  <si>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</si>
  <si>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</si>
  <si>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</si>
  <si>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</si>
  <si>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</si>
  <si>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</si>
  <si>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</si>
  <si>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</si>
  <si>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</si>
  <si>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</si>
  <si>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</si>
  <si>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</si>
  <si>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</si>
  <si>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</si>
  <si>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</si>
  <si>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</si>
  <si>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</si>
  <si>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</si>
  <si>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</si>
  <si>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</si>
  <si>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</si>
  <si>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</si>
  <si>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</si>
  <si>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</si>
  <si>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</si>
  <si>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</si>
  <si>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</si>
  <si>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</si>
  <si>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</si>
  <si>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</si>
  <si>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</si>
  <si>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</si>
  <si>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</si>
  <si>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</si>
  <si>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</si>
  <si>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</si>
  <si>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</si>
  <si>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</si>
  <si>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</si>
  <si>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</si>
  <si>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</si>
  <si>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</si>
  <si>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</si>
  <si>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</si>
  <si>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</si>
  <si>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</si>
  <si>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</si>
  <si>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</si>
  <si>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</si>
  <si>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</si>
  <si>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</si>
  <si>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</si>
  <si>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</si>
  <si>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</si>
  <si>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</si>
  <si>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</si>
  <si>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</si>
  <si>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</si>
  <si>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</si>
  <si>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</si>
  <si>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</si>
  <si>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</si>
  <si>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</si>
  <si>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</si>
  <si>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</si>
  <si>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</si>
  <si>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</si>
  <si>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</si>
  <si>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</si>
  <si>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</si>
  <si>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</si>
  <si>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</si>
  <si>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</si>
  <si>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</si>
  <si>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</si>
  <si>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</si>
  <si>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</si>
  <si>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</si>
  <si>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</si>
  <si>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</si>
  <si>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</si>
  <si>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</si>
  <si>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</si>
  <si>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</si>
  <si>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</si>
  <si>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</si>
  <si>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</si>
  <si>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</si>
  <si>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</si>
  <si>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</si>
  <si>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</si>
  <si>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</si>
  <si>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</si>
  <si>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</si>
  <si>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</si>
  <si>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</si>
  <si>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</si>
  <si>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</si>
  <si>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</si>
  <si>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</si>
  <si>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</si>
  <si>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</si>
  <si>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</si>
  <si>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</si>
  <si>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</si>
  <si>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</si>
  <si>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</si>
  <si>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</si>
  <si>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</si>
  <si>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</si>
  <si>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</si>
  <si>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</si>
  <si>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</si>
  <si>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</si>
  <si>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</si>
  <si>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</si>
  <si>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</si>
  <si>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</si>
  <si>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</si>
  <si>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</si>
  <si>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</si>
  <si>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</si>
  <si>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</si>
  <si>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</si>
  <si>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</si>
  <si>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</si>
  <si>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</si>
  <si>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</si>
  <si>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</si>
  <si>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</si>
  <si>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</si>
  <si>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</si>
  <si>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</si>
  <si>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</si>
  <si>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</si>
  <si>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</si>
  <si>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</si>
  <si>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</si>
  <si>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</si>
  <si>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</si>
  <si>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</si>
  <si>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</si>
  <si>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</si>
  <si>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</si>
  <si>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法適用企業</t>
    <phoneticPr fontId="5"/>
  </si>
  <si>
    <t>越前町簡易水道事業特別会計</t>
    <phoneticPr fontId="5"/>
  </si>
  <si>
    <t>法非適用企業</t>
    <phoneticPr fontId="5"/>
  </si>
  <si>
    <t>越前町公共下水道事業特別会計</t>
    <phoneticPr fontId="5"/>
  </si>
  <si>
    <t>法非適用企業</t>
    <phoneticPr fontId="5"/>
  </si>
  <si>
    <t>越前町集落排水事業特別会計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</si>
  <si>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</si>
  <si>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</si>
  <si>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</si>
  <si>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</si>
  <si>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</si>
  <si>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</si>
  <si>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</si>
  <si>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</si>
  <si>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</si>
  <si>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</si>
  <si>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</si>
  <si>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</si>
  <si>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</si>
  <si>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</si>
  <si>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</si>
  <si>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</si>
  <si>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</si>
  <si>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</si>
  <si>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</si>
  <si>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</si>
  <si>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</si>
  <si>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</si>
  <si>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</si>
  <si>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</si>
  <si>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</si>
  <si>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</si>
  <si>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</si>
  <si>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</si>
  <si>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</si>
  <si>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</si>
  <si>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</si>
  <si>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</si>
  <si>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</si>
  <si>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</si>
  <si>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</si>
  <si>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</si>
  <si>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</si>
  <si>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</si>
  <si>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</si>
  <si>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</si>
  <si>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</si>
  <si>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</si>
  <si>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</si>
  <si>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</si>
  <si>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</si>
  <si>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</si>
  <si>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</si>
  <si>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</si>
  <si>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</si>
  <si>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</si>
  <si>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</si>
  <si>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</si>
  <si>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</si>
  <si>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</si>
  <si>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</si>
  <si>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</si>
  <si>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</si>
  <si>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</si>
  <si>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</si>
  <si>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</si>
  <si>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</si>
  <si>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</si>
  <si>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</si>
  <si>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</si>
  <si>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越前町公共下水道事業特別会計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</si>
  <si>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</si>
  <si>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</si>
  <si>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越前町簡易水道事業特別会計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</si>
  <si>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</si>
  <si>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越前町上水道事業会計</t>
    <phoneticPr fontId="5"/>
  </si>
  <si>
    <t>(Ｆ)</t>
    <phoneticPr fontId="5"/>
  </si>
  <si>
    <t>越前町集落排水事業特別会計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</si>
  <si>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</si>
  <si>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</si>
  <si>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</si>
  <si>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</si>
  <si>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</si>
  <si>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</si>
  <si>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</si>
  <si>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</si>
  <si>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</si>
  <si>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</si>
  <si>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</si>
  <si>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</si>
  <si>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</si>
  <si>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</si>
  <si>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</si>
  <si>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</si>
  <si>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</si>
  <si>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</si>
  <si>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</si>
  <si>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</si>
  <si>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</si>
  <si>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</si>
  <si>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</si>
  <si>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</si>
  <si>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</si>
  <si>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</si>
  <si>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</si>
  <si>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</si>
  <si>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</si>
  <si>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</si>
  <si>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</si>
  <si>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</si>
  <si>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</si>
  <si>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</si>
  <si>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</si>
  <si>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</si>
  <si>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</si>
  <si>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</si>
  <si>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</si>
  <si>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</si>
  <si>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</si>
  <si>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</si>
  <si>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</si>
  <si>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</si>
  <si>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</si>
  <si>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</si>
  <si>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</si>
  <si>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</si>
  <si>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</si>
  <si>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</si>
  <si>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</si>
  <si>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</si>
  <si>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</si>
  <si>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</si>
  <si>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</si>
  <si>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</si>
  <si>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</si>
  <si>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</si>
  <si>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</si>
  <si>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</si>
  <si>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</si>
  <si>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</si>
  <si>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</si>
  <si>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</si>
  <si>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</si>
  <si>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</si>
  <si>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</si>
  <si>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</si>
  <si>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</si>
  <si>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</si>
  <si>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</si>
  <si>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</si>
  <si>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</si>
  <si>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</si>
  <si>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</si>
  <si>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</si>
  <si>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</si>
  <si>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</si>
  <si>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</si>
  <si>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</si>
  <si>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</si>
  <si>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</si>
  <si>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</si>
  <si>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</si>
  <si>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</si>
  <si>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</si>
  <si>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</si>
  <si>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2.37</t>
  </si>
  <si>
    <t>▲ 0.33</t>
  </si>
  <si>
    <t>▲ 2.84</t>
  </si>
  <si>
    <t>▲ 4.04</t>
  </si>
  <si>
    <t>越前町簡易水道事業特別会計</t>
  </si>
  <si>
    <t>▲ 0.08</t>
  </si>
  <si>
    <t>一般会計</t>
  </si>
  <si>
    <t>越前町国民健康保険病院事業会計</t>
  </si>
  <si>
    <t>越前町介護保険事業特別会計</t>
  </si>
  <si>
    <t>越前町国民健康保険事業特別会計</t>
  </si>
  <si>
    <t>越前町上水道事業会計</t>
  </si>
  <si>
    <t>越前町公共下水道事業特別会計</t>
  </si>
  <si>
    <t>越前町集落排水事業特別会計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</si>
  <si>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</si>
  <si>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</si>
  <si>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</si>
  <si>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</si>
  <si>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</si>
  <si>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</si>
  <si>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</si>
  <si>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</si>
  <si>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</si>
  <si>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</si>
  <si>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</si>
  <si>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</si>
  <si>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福井県後期高齢者医療広域連合（事業会計分）</t>
    <rPh sb="0" eb="3">
      <t>フクイケン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</si>
  <si>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福井県自治会館組合</t>
    <rPh sb="0" eb="3">
      <t>フクイケン</t>
    </rPh>
    <rPh sb="3" eb="5">
      <t>ジチ</t>
    </rPh>
    <rPh sb="5" eb="7">
      <t>カイカン</t>
    </rPh>
    <rPh sb="7" eb="9">
      <t>クミアイ</t>
    </rPh>
    <phoneticPr fontId="2"/>
  </si>
  <si>
    <t>鯖江・丹生消防組合</t>
    <rPh sb="0" eb="2">
      <t>サバエ</t>
    </rPh>
    <rPh sb="3" eb="5">
      <t>ニュウ</t>
    </rPh>
    <rPh sb="5" eb="7">
      <t>ショウボウ</t>
    </rPh>
    <rPh sb="7" eb="9">
      <t>クミアイ</t>
    </rPh>
    <phoneticPr fontId="2"/>
  </si>
  <si>
    <t>鯖江広域衛生施設組合</t>
    <rPh sb="0" eb="2">
      <t>サバエ</t>
    </rPh>
    <rPh sb="2" eb="4">
      <t>コウイキ</t>
    </rPh>
    <rPh sb="4" eb="6">
      <t>エイセイ</t>
    </rPh>
    <rPh sb="6" eb="8">
      <t>シセツ</t>
    </rPh>
    <rPh sb="8" eb="10">
      <t>クミアイ</t>
    </rPh>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</si>
  <si>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</si>
  <si>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</si>
  <si>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越前町公共施設管理公社</t>
    <rPh sb="0" eb="3">
      <t>エチゼンチョウ</t>
    </rPh>
    <rPh sb="3" eb="5">
      <t>コウキョウ</t>
    </rPh>
    <rPh sb="5" eb="7">
      <t>シセツ</t>
    </rPh>
    <rPh sb="7" eb="9">
      <t>カンリ</t>
    </rPh>
    <rPh sb="9" eb="11">
      <t>コウシャ</t>
    </rPh>
    <phoneticPr fontId="2"/>
  </si>
  <si>
    <t>地域振興基金</t>
    <rPh sb="0" eb="2">
      <t>チイキ</t>
    </rPh>
    <rPh sb="2" eb="4">
      <t>シンコウ</t>
    </rPh>
    <rPh sb="4" eb="6">
      <t>キキン</t>
    </rPh>
    <phoneticPr fontId="5"/>
  </si>
  <si>
    <t>ふるさと再生基金</t>
    <rPh sb="4" eb="6">
      <t>サイセイ</t>
    </rPh>
    <rPh sb="6" eb="8">
      <t>キキン</t>
    </rPh>
    <phoneticPr fontId="5"/>
  </si>
  <si>
    <t>地域福祉基金</t>
    <rPh sb="0" eb="2">
      <t>チイキ</t>
    </rPh>
    <rPh sb="2" eb="4">
      <t>フクシ</t>
    </rPh>
    <rPh sb="4" eb="6">
      <t>キキン</t>
    </rPh>
    <phoneticPr fontId="5"/>
  </si>
  <si>
    <t>地域活性化基金</t>
    <rPh sb="0" eb="2">
      <t>チイキ</t>
    </rPh>
    <rPh sb="2" eb="5">
      <t>カッセイカ</t>
    </rPh>
    <rPh sb="5" eb="7">
      <t>キキン</t>
    </rPh>
    <phoneticPr fontId="5"/>
  </si>
  <si>
    <t>ふるさと水と土保全基金</t>
    <rPh sb="4" eb="5">
      <t>ミズ</t>
    </rPh>
    <rPh sb="6" eb="7">
      <t>ツチ</t>
    </rPh>
    <rPh sb="7" eb="9">
      <t>ホゼン</t>
    </rPh>
    <rPh sb="9" eb="11">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</si>
  <si>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</si>
  <si>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</si>
  <si>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</si>
  <si>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30年度から令和2年度にかけての役場新庁舎建設事業や令和3年度に実施した防災行政無線整備事業などの影響により地方債残高は増加したが、公営企業債等繰入見込額の減少などにより前年度と比較し10.5ポイント減の15.4％となった。地方債残高は令和3年度にピークを迎え、財政調整基金残高は新型コロナウイルス感染症対策事業などの影響などで今後もしばらく減少することが予想される。また、有形固定資産減価償却率も今後も増加していくことが予想されている。
　類似団体と比較すると、いずれの数値も高い状況にあるため、計画的な起債の発行によるプライマリーバランスの黒字の維持や、基金残高の確保、公共施設等総合管理計画に基づく施設の適正な維持管理など、将来を見据えた計画的な財政運営を図る。</t>
    <rPh sb="47" eb="53">
      <t>ボウサイギョウセイムセン</t>
    </rPh>
    <rPh sb="53" eb="55">
      <t>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</si>
  <si>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</si>
  <si>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</si>
  <si>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</si>
  <si>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</si>
  <si>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</si>
  <si>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</si>
  <si>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</si>
  <si>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9.5"/>
        <color rgb="FF000000"/>
        <rFont val="ＭＳ Ｐゴシック"/>
        <family val="3"/>
        <charset val="128"/>
      </rPr>
      <t>将来負担比率は、役場新庁舎建設の影響で地方債残高が令和3年度にピークを迎えたが、公営企業債等繰入見込額が減少したことから減少した。今後、役場新庁舎建設など大型事業の償還が始まると、さらに減少していくことが予想される。
　実質公債費比率は、令和3年度の実質公債費比率については減少したものの、統合学校給食センター建設や役場新庁舎の建設による合併特例債の発行による元金償還が開始されると上昇することが予想されるため、今後の比率の推移に注意する必要がある。
　類似団体と比較すると、いずれの数値も若干高い状況にあるため、計画的な起債の発行によるプライマリーバランスの黒字の維持や、基金残高の確保など、財政健全化計画に基づく適正な財政運営に努める。</t>
    </r>
    <rPh sb="61" eb="63">
      <t>ゲンショウ</t>
    </rPh>
    <rPh sb="66" eb="6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</si>
</sst>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5"/>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EDEA091-0A31-47E4-B6AA-91D2C54517D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A6920334-EBBD-4512-8F69-1D4B946304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06E7-4E9F-80C1-5A6CB2AD5E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89303</c:v>
                </c:pt>
                <c:pt idx="1">
                  <c:v>122227</c:v>
                </c:pt>
                <c:pt idx="2">
                  <c:v>113687</c:v>
                </c:pt>
                <c:pt idx="3">
                  <c:v>188311</c:v>
                </c:pt>
                <c:pt idx="4">
                  <c:v>93060</c:v>
                </c:pt>
              </c:numCache>
            </c:numRef>
          </c:val>
          <c:smooth val="0"/>
          <c:extLst>
            <c:ext xmlns:c16="http://schemas.microsoft.com/office/drawing/2014/chart" uri="{C3380CC4-5D6E-409C-BE32-E72D297353CC}">
              <c16:uniqueId val="{00000001-06E7-4E9F-80C1-5A6CB2AD5E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11.75</c:v>
                </c:pt>
                <c:pt idx="1">
                  <c:v>8.59</c:v>
                </c:pt>
                <c:pt idx="2">
                  <c:v>8.07</c:v>
                </c:pt>
                <c:pt idx="3">
                  <c:v>7.96</c:v>
                </c:pt>
                <c:pt idx="4">
                  <c:v>7.62</c:v>
                </c:pt>
              </c:numCache>
            </c:numRef>
          </c:val>
          <c:extLst>
            <c:ext xmlns:c16="http://schemas.microsoft.com/office/drawing/2014/chart" uri="{C3380CC4-5D6E-409C-BE32-E72D297353CC}">
              <c16:uniqueId val="{00000000-267A-4A0C-B88B-55B6F94021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37.42</c:v>
                </c:pt>
                <c:pt idx="1">
                  <c:v>41.81</c:v>
                </c:pt>
                <c:pt idx="2">
                  <c:v>41.06</c:v>
                </c:pt>
                <c:pt idx="3">
                  <c:v>35.729999999999997</c:v>
                </c:pt>
                <c:pt idx="4">
                  <c:v>36.270000000000003</c:v>
                </c:pt>
              </c:numCache>
            </c:numRef>
          </c:val>
          <c:extLst>
            <c:ext xmlns:c16="http://schemas.microsoft.com/office/drawing/2014/chart" uri="{C3380CC4-5D6E-409C-BE32-E72D297353CC}">
              <c16:uniqueId val="{00000001-267A-4A0C-B88B-55B6F94021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-2.37</c:v>
                </c:pt>
                <c:pt idx="1">
                  <c:v>-0.33</c:v>
                </c:pt>
                <c:pt idx="2">
                  <c:v>-2.84</c:v>
                </c:pt>
                <c:pt idx="3">
                  <c:v>-4.04</c:v>
                </c:pt>
                <c:pt idx="4">
                  <c:v>2.36</c:v>
                </c:pt>
              </c:numCache>
            </c:numRef>
          </c:val>
          <c:smooth val="0"/>
          <c:extLst>
            <c:ext xmlns:c16="http://schemas.microsoft.com/office/drawing/2014/chart" uri="{C3380CC4-5D6E-409C-BE32-E72D297353CC}">
              <c16:uniqueId val="{00000002-267A-4A0C-B88B-55B6F94021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0.02</c:v>
                </c:pt>
                <c:pt idx="4">
                  <c:v>#N/A</c:v>
                </c:pt>
                <c:pt idx="5">
                  <c:v>0.03</c:v>
                </c:pt>
                <c:pt idx="6">
                  <c:v>#N/A</c:v>
                </c:pt>
                <c:pt idx="7">
                  <c:v>0.03</c:v>
                </c:pt>
                <c:pt idx="8">
                  <c:v>#N/A</c:v>
                </c:pt>
                <c:pt idx="9">
                  <c:v>0.06</c:v>
                </c:pt>
              </c:numCache>
            </c:numRef>
          </c:val>
          <c:extLst>
            <c:ext xmlns:c16="http://schemas.microsoft.com/office/drawing/2014/chart" uri="{C3380CC4-5D6E-409C-BE32-E72D297353CC}">
              <c16:uniqueId val="{00000000-E15A-4085-8AFB-CD4F2341AD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A-4085-8AFB-CD4F2341ADA0}"/>
            </c:ext>
          </c:extLst>
        </c:ser>
        <c:ser>
          <c:idx val="2"/>
          <c:order val="2"/>
          <c:tx>
            <c:strRef>
              <c:f>データシート!$A$29</c:f>
              <c:strCache>
                <c:ptCount val="1"/>
                <c:pt idx="0">
                  <c:v>越前町集落排水事業特別会計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0.06</c:v>
                </c:pt>
                <c:pt idx="8">
                  <c:v>#N/A</c:v>
                </c:pt>
                <c:pt idx="9">
                  <c:v>0.04</c:v>
                </c:pt>
              </c:numCache>
            </c:numRef>
          </c:val>
          <c:extLst>
            <c:ext xmlns:c16="http://schemas.microsoft.com/office/drawing/2014/chart" uri="{C3380CC4-5D6E-409C-BE32-E72D297353CC}">
              <c16:uniqueId val="{00000002-E15A-4085-8AFB-CD4F2341ADA0}"/>
            </c:ext>
          </c:extLst>
        </c:ser>
        <c:ser>
          <c:idx val="3"/>
          <c:order val="3"/>
          <c:tx>
            <c:strRef>
              <c:f>データシート!$A$30</c:f>
              <c:strCache>
                <c:ptCount val="1"/>
                <c:pt idx="0">
                  <c:v>越前町公共下水道事業特別会計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7.0000000000000007E-2</c:v>
                </c:pt>
                <c:pt idx="4">
                  <c:v>#N/A</c:v>
                </c:pt>
                <c:pt idx="5">
                  <c:v>0.02</c:v>
                </c:pt>
                <c:pt idx="6">
                  <c:v>#N/A</c:v>
                </c:pt>
                <c:pt idx="7">
                  <c:v>0.13</c:v>
                </c:pt>
                <c:pt idx="8">
                  <c:v>#N/A</c:v>
                </c:pt>
                <c:pt idx="9">
                  <c:v>0.05</c:v>
                </c:pt>
              </c:numCache>
            </c:numRef>
          </c:val>
          <c:extLst>
            <c:ext xmlns:c16="http://schemas.microsoft.com/office/drawing/2014/chart" uri="{C3380CC4-5D6E-409C-BE32-E72D297353CC}">
              <c16:uniqueId val="{00000003-E15A-4085-8AFB-CD4F2341ADA0}"/>
            </c:ext>
          </c:extLst>
        </c:ser>
        <c:ser>
          <c:idx val="4"/>
          <c:order val="4"/>
          <c:tx>
            <c:strRef>
              <c:f>データシート!$A$31</c:f>
              <c:strCache>
                <c:ptCount val="1"/>
                <c:pt idx="0">
                  <c:v>越前町上水道事業会計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0.39</c:v>
                </c:pt>
                <c:pt idx="4">
                  <c:v>#N/A</c:v>
                </c:pt>
                <c:pt idx="5">
                  <c:v>0.49</c:v>
                </c:pt>
                <c:pt idx="6">
                  <c:v>#N/A</c:v>
                </c:pt>
                <c:pt idx="7">
                  <c:v>0.6</c:v>
                </c:pt>
                <c:pt idx="8">
                  <c:v>#N/A</c:v>
                </c:pt>
                <c:pt idx="9">
                  <c:v>0.76</c:v>
                </c:pt>
              </c:numCache>
            </c:numRef>
          </c:val>
          <c:extLst>
            <c:ext xmlns:c16="http://schemas.microsoft.com/office/drawing/2014/chart" uri="{C3380CC4-5D6E-409C-BE32-E72D297353CC}">
              <c16:uniqueId val="{00000004-E15A-4085-8AFB-CD4F2341ADA0}"/>
            </c:ext>
          </c:extLst>
        </c:ser>
        <c:ser>
          <c:idx val="5"/>
          <c:order val="5"/>
          <c:tx>
            <c:strRef>
              <c:f>データシート!$A$32</c:f>
              <c:strCache>
                <c:ptCount val="1"/>
                <c:pt idx="0">
                  <c:v>越前町国民健康保険事業特別会計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0.43</c:v>
                </c:pt>
                <c:pt idx="2">
                  <c:v>#N/A</c:v>
                </c:pt>
                <c:pt idx="3">
                  <c:v>0.52</c:v>
                </c:pt>
                <c:pt idx="4">
                  <c:v>#N/A</c:v>
                </c:pt>
                <c:pt idx="5">
                  <c:v>0.05</c:v>
                </c:pt>
                <c:pt idx="6">
                  <c:v>#N/A</c:v>
                </c:pt>
                <c:pt idx="7">
                  <c:v>0.47</c:v>
                </c:pt>
                <c:pt idx="8">
                  <c:v>#N/A</c:v>
                </c:pt>
                <c:pt idx="9">
                  <c:v>0.87</c:v>
                </c:pt>
              </c:numCache>
            </c:numRef>
          </c:val>
          <c:extLst>
            <c:ext xmlns:c16="http://schemas.microsoft.com/office/drawing/2014/chart" uri="{C3380CC4-5D6E-409C-BE32-E72D297353CC}">
              <c16:uniqueId val="{00000005-E15A-4085-8AFB-CD4F2341ADA0}"/>
            </c:ext>
          </c:extLst>
        </c:ser>
        <c:ser>
          <c:idx val="6"/>
          <c:order val="6"/>
          <c:tx>
            <c:strRef>
              <c:f>データシート!$A$33</c:f>
              <c:strCache>
                <c:ptCount val="1"/>
                <c:pt idx="0">
                  <c:v>越前町介護保険事業特別会計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0.71</c:v>
                </c:pt>
                <c:pt idx="4">
                  <c:v>#N/A</c:v>
                </c:pt>
                <c:pt idx="5">
                  <c:v>0.56000000000000005</c:v>
                </c:pt>
                <c:pt idx="6">
                  <c:v>#N/A</c:v>
                </c:pt>
                <c:pt idx="7">
                  <c:v>0.82</c:v>
                </c:pt>
                <c:pt idx="8">
                  <c:v>#N/A</c:v>
                </c:pt>
                <c:pt idx="9">
                  <c:v>1.66</c:v>
                </c:pt>
              </c:numCache>
            </c:numRef>
          </c:val>
          <c:extLst>
            <c:ext xmlns:c16="http://schemas.microsoft.com/office/drawing/2014/chart" uri="{C3380CC4-5D6E-409C-BE32-E72D297353CC}">
              <c16:uniqueId val="{00000006-E15A-4085-8AFB-CD4F2341ADA0}"/>
            </c:ext>
          </c:extLst>
        </c:ser>
        <c:ser>
          <c:idx val="7"/>
          <c:order val="7"/>
          <c:tx>
            <c:strRef>
              <c:f>データシート!$A$34</c:f>
              <c:strCache>
                <c:ptCount val="1"/>
                <c:pt idx="0">
                  <c:v>越前町国民健康保険病院事業会計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3.05</c:v>
                </c:pt>
                <c:pt idx="2">
                  <c:v>#N/A</c:v>
                </c:pt>
                <c:pt idx="3">
                  <c:v>3.11</c:v>
                </c:pt>
                <c:pt idx="4">
                  <c:v>#N/A</c:v>
                </c:pt>
                <c:pt idx="5">
                  <c:v>3.33</c:v>
                </c:pt>
                <c:pt idx="6">
                  <c:v>#N/A</c:v>
                </c:pt>
                <c:pt idx="7">
                  <c:v>3.36</c:v>
                </c:pt>
                <c:pt idx="8">
                  <c:v>#N/A</c:v>
                </c:pt>
                <c:pt idx="9">
                  <c:v>3.22</c:v>
                </c:pt>
              </c:numCache>
            </c:numRef>
          </c:val>
          <c:extLst>
            <c:ext xmlns:c16="http://schemas.microsoft.com/office/drawing/2014/chart" uri="{C3380CC4-5D6E-409C-BE32-E72D297353CC}">
              <c16:uniqueId val="{00000007-E15A-4085-8AFB-CD4F2341AD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11.75</c:v>
                </c:pt>
                <c:pt idx="2">
                  <c:v>#N/A</c:v>
                </c:pt>
                <c:pt idx="3">
                  <c:v>8.57</c:v>
                </c:pt>
                <c:pt idx="4">
                  <c:v>#N/A</c:v>
                </c:pt>
                <c:pt idx="5">
                  <c:v>8.0500000000000007</c:v>
                </c:pt>
                <c:pt idx="6">
                  <c:v>#N/A</c:v>
                </c:pt>
                <c:pt idx="7">
                  <c:v>7.94</c:v>
                </c:pt>
                <c:pt idx="8">
                  <c:v>#N/A</c:v>
                </c:pt>
                <c:pt idx="9">
                  <c:v>7.57</c:v>
                </c:pt>
              </c:numCache>
            </c:numRef>
          </c:val>
          <c:extLst>
            <c:ext xmlns:c16="http://schemas.microsoft.com/office/drawing/2014/chart" uri="{C3380CC4-5D6E-409C-BE32-E72D297353CC}">
              <c16:uniqueId val="{00000008-E15A-4085-8AFB-CD4F2341ADA0}"/>
            </c:ext>
          </c:extLst>
        </c:ser>
        <c:ser>
          <c:idx val="9"/>
          <c:order val="9"/>
          <c:tx>
            <c:strRef>
              <c:f>データシート!$A$36</c:f>
              <c:strCache>
                <c:ptCount val="1"/>
                <c:pt idx="0">
                  <c:v>越前町簡易水道事業特別会計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0.05</c:v>
                </c:pt>
                <c:pt idx="2">
                  <c:v>#N/A</c:v>
                </c:pt>
                <c:pt idx="3">
                  <c:v>0.05</c:v>
                </c:pt>
                <c:pt idx="4">
                  <c:v>#N/A</c:v>
                </c:pt>
                <c:pt idx="5">
                  <c:v>0.08</c:v>
                </c:pt>
                <c:pt idx="6">
                  <c:v>#N/A</c:v>
                </c:pt>
                <c:pt idx="7">
                  <c:v>0.05</c:v>
                </c:pt>
                <c:pt idx="8">
                  <c:v>0.08</c:v>
                </c:pt>
                <c:pt idx="9">
                  <c:v>#N/A</c:v>
                </c:pt>
              </c:numCache>
            </c:numRef>
          </c:val>
          <c:extLst>
            <c:ext xmlns:c16="http://schemas.microsoft.com/office/drawing/2014/chart" uri="{C3380CC4-5D6E-409C-BE32-E72D297353CC}">
              <c16:uniqueId val="{00000009-E15A-4085-8AFB-CD4F2341AD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1519</c:v>
                </c:pt>
                <c:pt idx="5">
                  <c:v>1491</c:v>
                </c:pt>
                <c:pt idx="8">
                  <c:v>1394</c:v>
                </c:pt>
                <c:pt idx="11">
                  <c:v>1339</c:v>
                </c:pt>
                <c:pt idx="14">
                  <c:v>1368</c:v>
                </c:pt>
              </c:numCache>
            </c:numRef>
          </c:val>
          <c:extLst>
            <c:ext xmlns:c16="http://schemas.microsoft.com/office/drawing/2014/chart" uri="{C3380CC4-5D6E-409C-BE32-E72D297353CC}">
              <c16:uniqueId val="{00000000-0755-4930-ACAD-FDAC33397F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55-4930-ACAD-FDAC33397F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c:v>
                </c:pt>
                <c:pt idx="3">
                  <c:v>17</c:v>
                </c:pt>
                <c:pt idx="6">
                  <c:v>12</c:v>
                </c:pt>
                <c:pt idx="9">
                  <c:v>8</c:v>
                </c:pt>
                <c:pt idx="12">
                  <c:v>6</c:v>
                </c:pt>
              </c:numCache>
            </c:numRef>
          </c:val>
          <c:extLst>
            <c:ext xmlns:c16="http://schemas.microsoft.com/office/drawing/2014/chart" uri="{C3380CC4-5D6E-409C-BE32-E72D297353CC}">
              <c16:uniqueId val="{00000002-0755-4930-ACAD-FDAC33397F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87</c:v>
                </c:pt>
                <c:pt idx="6">
                  <c:v>96</c:v>
                </c:pt>
                <c:pt idx="9">
                  <c:v>92</c:v>
                </c:pt>
                <c:pt idx="12">
                  <c:v>97</c:v>
                </c:pt>
              </c:numCache>
            </c:numRef>
          </c:val>
          <c:extLst>
            <c:ext xmlns:c16="http://schemas.microsoft.com/office/drawing/2014/chart" uri="{C3380CC4-5D6E-409C-BE32-E72D297353CC}">
              <c16:uniqueId val="{00000003-0755-4930-ACAD-FDAC33397F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665</c:v>
                </c:pt>
                <c:pt idx="3">
                  <c:v>756</c:v>
                </c:pt>
                <c:pt idx="6">
                  <c:v>696</c:v>
                </c:pt>
                <c:pt idx="9">
                  <c:v>640</c:v>
                </c:pt>
                <c:pt idx="12">
                  <c:v>580</c:v>
                </c:pt>
              </c:numCache>
            </c:numRef>
          </c:val>
          <c:extLst>
            <c:ext xmlns:c16="http://schemas.microsoft.com/office/drawing/2014/chart" uri="{C3380CC4-5D6E-409C-BE32-E72D297353CC}">
              <c16:uniqueId val="{00000004-0755-4930-ACAD-FDAC33397F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5-4930-ACAD-FDAC33397F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5-4930-ACAD-FDAC33397F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1256</c:v>
                </c:pt>
                <c:pt idx="3">
                  <c:v>1272</c:v>
                </c:pt>
                <c:pt idx="6">
                  <c:v>1152</c:v>
                </c:pt>
                <c:pt idx="9">
                  <c:v>1145</c:v>
                </c:pt>
                <c:pt idx="12">
                  <c:v>1267</c:v>
                </c:pt>
              </c:numCache>
            </c:numRef>
          </c:val>
          <c:extLst>
            <c:ext xmlns:c16="http://schemas.microsoft.com/office/drawing/2014/chart" uri="{C3380CC4-5D6E-409C-BE32-E72D297353CC}">
              <c16:uniqueId val="{00000007-0755-4930-ACAD-FDAC33397F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499</c:v>
                </c:pt>
                <c:pt idx="2">
                  <c:v>#N/A</c:v>
                </c:pt>
                <c:pt idx="3">
                  <c:v>#N/A</c:v>
                </c:pt>
                <c:pt idx="4">
                  <c:v>641</c:v>
                </c:pt>
                <c:pt idx="5">
                  <c:v>#N/A</c:v>
                </c:pt>
                <c:pt idx="6">
                  <c:v>#N/A</c:v>
                </c:pt>
                <c:pt idx="7">
                  <c:v>562</c:v>
                </c:pt>
                <c:pt idx="8">
                  <c:v>#N/A</c:v>
                </c:pt>
                <c:pt idx="9">
                  <c:v>#N/A</c:v>
                </c:pt>
                <c:pt idx="10">
                  <c:v>546</c:v>
                </c:pt>
                <c:pt idx="11">
                  <c:v>#N/A</c:v>
                </c:pt>
                <c:pt idx="12">
                  <c:v>#N/A</c:v>
                </c:pt>
                <c:pt idx="13">
                  <c:v>582</c:v>
                </c:pt>
                <c:pt idx="14">
                  <c:v>#N/A</c:v>
                </c:pt>
              </c:numCache>
            </c:numRef>
          </c:val>
          <c:smooth val="0"/>
          <c:extLst>
            <c:ext xmlns:c16="http://schemas.microsoft.com/office/drawing/2014/chart" uri="{C3380CC4-5D6E-409C-BE32-E72D297353CC}">
              <c16:uniqueId val="{00000008-0755-4930-ACAD-FDAC33397F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12983</c:v>
                </c:pt>
                <c:pt idx="5">
                  <c:v>13060</c:v>
                </c:pt>
                <c:pt idx="8">
                  <c:v>13051</c:v>
                </c:pt>
                <c:pt idx="11">
                  <c:v>13982</c:v>
                </c:pt>
                <c:pt idx="14">
                  <c:v>13737</c:v>
                </c:pt>
              </c:numCache>
            </c:numRef>
          </c:val>
          <c:extLst>
            <c:ext xmlns:c16="http://schemas.microsoft.com/office/drawing/2014/chart" uri="{C3380CC4-5D6E-409C-BE32-E72D297353CC}">
              <c16:uniqueId val="{00000000-2E37-448A-8769-ED7BC8399D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E37-448A-8769-ED7BC8399D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4091</c:v>
                </c:pt>
                <c:pt idx="5">
                  <c:v>4281</c:v>
                </c:pt>
                <c:pt idx="8">
                  <c:v>4224</c:v>
                </c:pt>
                <c:pt idx="11">
                  <c:v>3971</c:v>
                </c:pt>
                <c:pt idx="14">
                  <c:v>4305</c:v>
                </c:pt>
              </c:numCache>
            </c:numRef>
          </c:val>
          <c:extLst>
            <c:ext xmlns:c16="http://schemas.microsoft.com/office/drawing/2014/chart" uri="{C3380CC4-5D6E-409C-BE32-E72D297353CC}">
              <c16:uniqueId val="{00000002-2E37-448A-8769-ED7BC8399D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37-448A-8769-ED7BC8399D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37-448A-8769-ED7BC8399D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37-448A-8769-ED7BC8399D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1980</c:v>
                </c:pt>
                <c:pt idx="3">
                  <c:v>1946</c:v>
                </c:pt>
                <c:pt idx="6">
                  <c:v>1950</c:v>
                </c:pt>
                <c:pt idx="9">
                  <c:v>1878</c:v>
                </c:pt>
                <c:pt idx="12">
                  <c:v>1838</c:v>
                </c:pt>
              </c:numCache>
            </c:numRef>
          </c:val>
          <c:extLst>
            <c:ext xmlns:c16="http://schemas.microsoft.com/office/drawing/2014/chart" uri="{C3380CC4-5D6E-409C-BE32-E72D297353CC}">
              <c16:uniqueId val="{00000006-2E37-448A-8769-ED7BC8399D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562</c:v>
                </c:pt>
                <c:pt idx="3">
                  <c:v>650</c:v>
                </c:pt>
                <c:pt idx="6">
                  <c:v>632</c:v>
                </c:pt>
                <c:pt idx="9">
                  <c:v>659</c:v>
                </c:pt>
                <c:pt idx="12">
                  <c:v>643</c:v>
                </c:pt>
              </c:numCache>
            </c:numRef>
          </c:val>
          <c:extLst>
            <c:ext xmlns:c16="http://schemas.microsoft.com/office/drawing/2014/chart" uri="{C3380CC4-5D6E-409C-BE32-E72D297353CC}">
              <c16:uniqueId val="{00000007-2E37-448A-8769-ED7BC8399D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4768</c:v>
                </c:pt>
                <c:pt idx="3">
                  <c:v>4571</c:v>
                </c:pt>
                <c:pt idx="6">
                  <c:v>4380</c:v>
                </c:pt>
                <c:pt idx="9">
                  <c:v>4274</c:v>
                </c:pt>
                <c:pt idx="12">
                  <c:v>3788</c:v>
                </c:pt>
              </c:numCache>
            </c:numRef>
          </c:val>
          <c:extLst>
            <c:ext xmlns:c16="http://schemas.microsoft.com/office/drawing/2014/chart" uri="{C3380CC4-5D6E-409C-BE32-E72D297353CC}">
              <c16:uniqueId val="{00000008-2E37-448A-8769-ED7BC8399D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510</c:v>
                </c:pt>
                <c:pt idx="3">
                  <c:v>456</c:v>
                </c:pt>
                <c:pt idx="6">
                  <c:v>374</c:v>
                </c:pt>
                <c:pt idx="9">
                  <c:v>50</c:v>
                </c:pt>
                <c:pt idx="12">
                  <c:v>37</c:v>
                </c:pt>
              </c:numCache>
            </c:numRef>
          </c:val>
          <c:extLst>
            <c:ext xmlns:c16="http://schemas.microsoft.com/office/drawing/2014/chart" uri="{C3380CC4-5D6E-409C-BE32-E72D297353CC}">
              <c16:uniqueId val="{00000009-2E37-448A-8769-ED7BC8399D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9718</c:v>
                </c:pt>
                <c:pt idx="3">
                  <c:v>10326</c:v>
                </c:pt>
                <c:pt idx="6">
                  <c:v>10925</c:v>
                </c:pt>
                <c:pt idx="9">
                  <c:v>12733</c:v>
                </c:pt>
                <c:pt idx="12">
                  <c:v>12771</c:v>
                </c:pt>
              </c:numCache>
            </c:numRef>
          </c:val>
          <c:extLst>
            <c:ext xmlns:c16="http://schemas.microsoft.com/office/drawing/2014/chart" uri="{C3380CC4-5D6E-409C-BE32-E72D297353CC}">
              <c16:uniqueId val="{0000000A-2E37-448A-8769-ED7BC8399D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464</c:v>
                </c:pt>
                <c:pt idx="2">
                  <c:v>#N/A</c:v>
                </c:pt>
                <c:pt idx="3">
                  <c:v>#N/A</c:v>
                </c:pt>
                <c:pt idx="4">
                  <c:v>608</c:v>
                </c:pt>
                <c:pt idx="5">
                  <c:v>#N/A</c:v>
                </c:pt>
                <c:pt idx="6">
                  <c:v>#N/A</c:v>
                </c:pt>
                <c:pt idx="7">
                  <c:v>986</c:v>
                </c:pt>
                <c:pt idx="8">
                  <c:v>#N/A</c:v>
                </c:pt>
                <c:pt idx="9">
                  <c:v>#N/A</c:v>
                </c:pt>
                <c:pt idx="10">
                  <c:v>1641</c:v>
                </c:pt>
                <c:pt idx="11">
                  <c:v>#N/A</c:v>
                </c:pt>
                <c:pt idx="12">
                  <c:v>#N/A</c:v>
                </c:pt>
                <c:pt idx="13">
                  <c:v>1034</c:v>
                </c:pt>
                <c:pt idx="14">
                  <c:v>#N/A</c:v>
                </c:pt>
              </c:numCache>
            </c:numRef>
          </c:val>
          <c:smooth val="0"/>
          <c:extLst>
            <c:ext xmlns:c16="http://schemas.microsoft.com/office/drawing/2014/chart" uri="{C3380CC4-5D6E-409C-BE32-E72D297353CC}">
              <c16:uniqueId val="{0000000B-2E37-448A-8769-ED7BC8399D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3057</c:v>
                </c:pt>
                <c:pt idx="1">
                  <c:v>2738</c:v>
                </c:pt>
                <c:pt idx="2">
                  <c:v>2925</c:v>
                </c:pt>
              </c:numCache>
            </c:numRef>
          </c:val>
          <c:extLst>
            <c:ext xmlns:c16="http://schemas.microsoft.com/office/drawing/2014/chart" uri="{C3380CC4-5D6E-409C-BE32-E72D297353CC}">
              <c16:uniqueId val="{00000000-FCCE-458C-B307-D676C0FD9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300</c:v>
                </c:pt>
                <c:pt idx="1">
                  <c:v>300</c:v>
                </c:pt>
                <c:pt idx="2">
                  <c:v>300</c:v>
                </c:pt>
              </c:numCache>
            </c:numRef>
          </c:val>
          <c:extLst>
            <c:ext xmlns:c16="http://schemas.microsoft.com/office/drawing/2014/chart" uri="{C3380CC4-5D6E-409C-BE32-E72D297353CC}">
              <c16:uniqueId val="{00000001-FCCE-458C-B307-D676C0FD9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3219</c:v>
                </c:pt>
                <c:pt idx="1">
                  <c:v>3277</c:v>
                </c:pt>
                <c:pt idx="2">
                  <c:v>3572</c:v>
                </c:pt>
              </c:numCache>
            </c:numRef>
          </c:val>
          <c:extLst>
            <c:ext xmlns:c16="http://schemas.microsoft.com/office/drawing/2014/chart" uri="{C3380CC4-5D6E-409C-BE32-E72D297353CC}">
              <c16:uniqueId val="{00000002-FCCE-458C-B307-D676C0FD9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{3DF7EDC6-7ABB-4156-B46C-928A7D8AEA79}</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D98-495C-93E1-D58D3E0E19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{E9880247-A82E-40CB-8535-F163278A3746}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98-495C-93E1-D58D3E0E19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{8D75A2E6-3C50-4410-A738-2BD0E4C5C67D}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98-495C-93E1-D58D3E0E19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{197646D0-DEDC-4278-9B07-725A03396694}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98-495C-93E1-D58D3E0E19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{10657A88-453A-42BD-BFEE-7186F9F6AB58}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98-495C-93E1-D58D3E0E1946}"/>
                </c:ext>
              </c:extLst>
            </c:dLbl>
            <c:dLbl>
              <c:idx val="8"/>
              <c:layout>
                <c:manualLayout>
                  <c:x val="-3.7934985611994841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{939E3DAE-EBF1-4FD2-9CAF-E2ED2A05693D}</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D98-495C-93E1-D58D3E0E1946}"/>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{0907077C-A3B4-4A9C-8724-7A4383E78A1C}</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D98-495C-93E1-D58D3E0E1946}"/>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{200E4742-C9FE-4B72-999B-CEC32C469CD5}</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D98-495C-93E1-D58D3E0E1946}"/>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{A4772AAE-ABE8-4FA9-AF83-728A1E2EAE8C}</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D98-495C-93E1-D58D3E0E19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61.5</c:v>
                </c:pt>
                <c:pt idx="8">
                  <c:v>61.5</c:v>
                </c:pt>
                <c:pt idx="16">
                  <c:v>62.3</c:v>
                </c:pt>
                <c:pt idx="24">
                  <c:v>65.3</c:v>
                </c:pt>
                <c:pt idx="32">
                  <c:v>66.7</c:v>
                </c:pt>
              </c:numCache>
            </c:numRef>
          </c:xVal>
          <c:yVal>
            <c:numRef>
              <c:f>[1]公会計指標分析・財政指標組合せ分析表!$BP$51:$DC$51</c:f>
              <c:numCache>
                <c:formatCode>General</c:formatCode>
                <c:ptCount val="40"/>
                <c:pt idx="0">
                  <c:v>7.2</c:v>
                </c:pt>
                <c:pt idx="8">
                  <c:v>9.8000000000000007</c:v>
                </c:pt>
                <c:pt idx="16">
                  <c:v>16.2</c:v>
                </c:pt>
                <c:pt idx="24">
                  <c:v>25.9</c:v>
                </c:pt>
                <c:pt idx="32">
                  <c:v>15.4</c:v>
                </c:pt>
              </c:numCache>
            </c:numRef>
          </c:yVal>
          <c:smooth val="0"/>
          <c:extLst>
            <c:ext xmlns:c16="http://schemas.microsoft.com/office/drawing/2014/chart" uri="{C3380CC4-5D6E-409C-BE32-E72D297353CC}">
              <c16:uniqueId val="{00000009-7D98-495C-93E1-D58D3E0E194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{F6F07E46-7096-497E-B0AD-86EB35683B20}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D98-495C-93E1-D58D3E0E19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{FF05DEAD-7382-4A97-B9EC-8BE0B25A6BC5}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98-495C-93E1-D58D3E0E19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{0877BCD6-9412-49DF-9707-04BFCD028D94}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98-495C-93E1-D58D3E0E19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{049FF39A-E73C-4355-8CB8-088AA9BEE430}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98-495C-93E1-D58D3E0E19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{FED45075-6F75-4BD1-B4E6-614872969D43}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98-495C-93E1-D58D3E0E1946}"/>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{F49FC628-3513-4045-88DC-99A140544ADD}</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D98-495C-93E1-D58D3E0E1946}"/>
                </c:ext>
              </c:extLst>
            </c:dLbl>
            <c:dLbl>
              <c:idx val="16"/>
              <c:layout>
                <c:manualLayout>
                  <c:x val="-2.6225965507811692E-2"/>
                  <c:y val="-6.473904210586517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{BAC27453-9786-41EE-9751-CBF981134A05}</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D98-495C-93E1-D58D3E0E1946}"/>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{54BCC30E-B725-4474-97C9-49CF923A6C4D}</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D98-495C-93E1-D58D3E0E1946}"/>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{35F05944-55E5-4DB1-B3F3-DE757C4DBC34}</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D98-495C-93E1-D58D3E0E19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c:v>
                </c:pt>
                <c:pt idx="8">
                  <c:v>60.2</c:v>
                </c:pt>
                <c:pt idx="16">
                  <c:v>61.3</c:v>
                </c:pt>
                <c:pt idx="24">
                  <c:v>62.2</c:v>
                </c:pt>
                <c:pt idx="32">
                  <c:v>63.3</c:v>
                </c:pt>
              </c:numCache>
            </c:numRef>
          </c:xVal>
          <c:yVal>
            <c:numRef>
              <c:f>[1]公会計指標分析・財政指標組合せ分析表!$BP$55:$DC$55</c:f>
              <c:numCache>
                <c:formatCode>General</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7D98-495C-93E1-D58D3E0E1946}"/>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{8F560A87-3C3A-4714-BF5C-E4EB926D2A08}</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17-4830-BA58-327EA2D1B1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{2F8AF02D-B0C5-4BAE-9076-D873DD65D080}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7-4830-BA58-327EA2D1B1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{ADCA152E-A0E7-4506-9B6C-73A7C8C4E952}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7-4830-BA58-327EA2D1B1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{F634FFDA-FED7-4D2E-A2FF-2992D126581B}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7-4830-BA58-327EA2D1B1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{E3039BDF-002D-4223-B9A9-5EF73EC45543}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7-4830-BA58-327EA2D1B1E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{1FBA42CB-8FA6-4547-B370-C7927A240950}</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17-4830-BA58-327EA2D1B1E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{884D97DD-B8CE-4A32-B1F6-619EC73206CB}</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17-4830-BA58-327EA2D1B1E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{191EBCC0-4638-4764-8861-556A2B72572C}</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17-4830-BA58-327EA2D1B1E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{0144744B-5F83-495D-9306-C58E6C6BF629}</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17-4830-BA58-327EA2D1B1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8.1999999999999993</c:v>
                </c:pt>
                <c:pt idx="8">
                  <c:v>8.6999999999999993</c:v>
                </c:pt>
                <c:pt idx="16">
                  <c:v>9.1</c:v>
                </c:pt>
                <c:pt idx="24">
                  <c:v>9.4</c:v>
                </c:pt>
                <c:pt idx="32">
                  <c:v>8.8000000000000007</c:v>
                </c:pt>
              </c:numCache>
            </c:numRef>
          </c:xVal>
          <c:yVal>
            <c:numRef>
              <c:f>[1]公会計指標分析・財政指標組合せ分析表!$BP$73:$DC$73</c:f>
              <c:numCache>
                <c:formatCode>General</c:formatCode>
                <c:ptCount val="40"/>
                <c:pt idx="0">
                  <c:v>7.2</c:v>
                </c:pt>
                <c:pt idx="8">
                  <c:v>9.8000000000000007</c:v>
                </c:pt>
                <c:pt idx="16">
                  <c:v>16.2</c:v>
                </c:pt>
                <c:pt idx="24">
                  <c:v>25.9</c:v>
                </c:pt>
                <c:pt idx="32">
                  <c:v>15.4</c:v>
                </c:pt>
              </c:numCache>
            </c:numRef>
          </c:yVal>
          <c:smooth val="0"/>
          <c:extLst>
            <c:ext xmlns:c16="http://schemas.microsoft.com/office/drawing/2014/chart" uri="{C3380CC4-5D6E-409C-BE32-E72D297353CC}">
              <c16:uniqueId val="{00000009-DF17-4830-BA58-327EA2D1B1E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{B844B72B-6653-4483-98EF-DF96C3B2F675}</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17-4830-BA58-327EA2D1B1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{E5A2AFC8-80C9-4619-9821-14A3990DA45A}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7-4830-BA58-327EA2D1B1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{1DDEE9AA-340B-4C7E-832F-60FF8DEF4DE1}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7-4830-BA58-327EA2D1B1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{BA09585D-6CD9-45FB-AB33-6E9B9F4A648D}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7-4830-BA58-327EA2D1B1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{D6740A7E-ECEF-41C6-BF2F-2DBC0ACEE078}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7-4830-BA58-327EA2D1B1E0}"/>
                </c:ext>
              </c:extLst>
            </c:dLbl>
            <c:dLbl>
              <c:idx val="8"/>
              <c:layout>
                <c:manualLayout>
                  <c:x val="-3.6621161056433295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{02D43FDC-876C-438D-90E3-B451C8CE3EE8}</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17-4830-BA58-327EA2D1B1E0}"/>
                </c:ext>
              </c:extLst>
            </c:dLbl>
            <c:dLbl>
              <c:idx val="16"/>
              <c:layout>
                <c:manualLayout>
                  <c:x val="-2.6647173287753057E-2"/>
                  <c:y val="-6.2416647087793951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{CF88BBB9-FE6F-4A02-B2CD-D2E0607F753E}</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17-4830-BA58-327EA2D1B1E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{7F938F31-6C49-41C9-8880-A713C068DDEA}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17-4830-BA58-327EA2D1B1E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{89CA1F4D-05D4-4B3E-A093-7BB27ED1D929}</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17-4830-BA58-327EA2D1B1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6.5</c:v>
                </c:pt>
                <c:pt idx="8">
                  <c:v>6.7</c:v>
                </c:pt>
                <c:pt idx="16">
                  <c:v>6.6</c:v>
                </c:pt>
                <c:pt idx="24">
                  <c:v>5.9</c:v>
                </c:pt>
                <c:pt idx="32">
                  <c:v>5.9</c:v>
                </c:pt>
              </c:numCache>
            </c:numRef>
          </c:xVal>
          <c:yVal>
            <c:numRef>
              <c:f>[1]公会計指標分析・財政指標組合せ分析表!$BP$77:$DC$77</c:f>
              <c:numCache>
                <c:formatCode>General</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DF17-4830-BA58-327EA2D1B1E0}"/>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元利償還金の額は、平成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年度に借り入れた人工芝ホッケー場整備事業（借入額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199,500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千円）や平成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年度臨時財政対策債（借入額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557,800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千円）などの償還が令和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年度で終了した一方で、平成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年度に借り入れた統合学校給食センター建設事業（借入額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919,900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千円）や令和元年度に借り入れた社会教育施設耐震化事業（借入額</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79,300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千円）などの元金償還が令和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年度から開始されたことに伴い増加した。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また、公営企業債の元利償還金については、簡易水道事業特別会計の元金償還金は増加したものの、それ以外全ての事業会計の元利償還金は減となっている。元利償還金に対する繰入金も減少している。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組合等が起こした地方債の元利償還金に対する負担金等は鯖江広域衛生施設組合（</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R2:36,015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R3:36,043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千円）および鯖江・丹生消防組合（</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R2:55,871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R3:61,294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千円）で、ともに増となっている。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算入公債費等については、起債の償還は順次終了しているものの、大型事業の充当財源である合併特例債の償還開始に伴う元利償還金の増により増となった。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ように近年の大型事業に伴う起債の元金償還が一部開始された結果、実質公債費比率の分子は増となっている。今後もこの傾向が続くことが予想されるため、元利償還金の削減や交付税措置のある地方債の計画的な発行により、健全で持続可能な財政運営に努める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満期一括償還地方債の財源として積立てた減債基金は無し。</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将来負担額で最も大きな割合を占める一般会計等に係る地方債の現在高は、平成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年度以降、繰上償還の実施や地方債の発行を伴う新規事業の計画的な実施により減少してきていたが、平成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年度にかけては統合学校給食センター建設事業が、平成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年度にかけては本庁舎整備事業（役場新庁舎）などの大型事業が実施されたことに伴い増加に転じた。特に令和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年度については役場新庁舎の本体工事に伴う起債（</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1,756,600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千円）を含む新規借入れにより大きく増加した。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年々減少してきており、施設整備や管路布設等の初期投資事業に係る既往債の償還完了による地方債残高の減が影響している。（公営企業会計の全てで公営企業債残高が減少）</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組合等負担等見込額は鯖江・丹生消防組合、鯖江広域衛生施設組合ともに地方債残高が増加したことで令和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年度に負担等見込額が増加している。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年度に本庁舎整備事業などの大型事業への充当のための財政調整基金の取崩しにより減となったが、令和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年度には大型事業が概ね完了したため積立額が取崩額を超過している。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今後は、公共施設等総合管理計画に基づき、起債を伴う公共施設やインフラ施設の更新時期・費用を適切に算出し、計画的に事業を実施することとする。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また、将来負担比率の分子となる地方債現在高や公営企業会計の繰入金の縮減に努めるとともに、新型コロナウイルス感染症が財政に及ぼす影響も不透明であることから、より厳しい状況を想定し、財政調整基金や減債基金についても適正な額を確保するなど、健全で持続可能な財政運営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ふるさと納税の増によりふるさと再生基金が大幅に増となった。財政調整基金においては、本庁舎整備事業（役場新庁舎）などの大型事業が概ね完了したことで、積立額が取崩額を上回ったため増とな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今後見込まれる大幅な財源不足、災害・豪雪等への緊急時の備えや新型コロナウイルス感染症対策関連経費のため、適切な財源確保と歳出削減により、取崩額を最小限に抑え、適切な額を積み立てていく。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・地域振興基金：町民の連帯強化および地域の振興を目的とし、地域公共交通活性化事業（コミュニティバス運行委託料など）に充当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・地域福祉基金：高齢者等の保健福祉の増進を目的とし、高齢福祉事業、障害福祉事業などに充当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を原資として、越前町の①快適で安全に住み続けられるまちづくりのための事業、②誰もが健康で暮らしやすさを実感できるまちづくりのための事業、③人が輝き豊かな心が満ちあふれるまちづくりのための事業、④人と仕事の活力みなぎるまちづくりのための事業、⑤ふるさとの個性を活かし交流を育むまちづくりのための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・地域活性化基金：越前地区の活性化を目的とし、越前地区活性化事業や観光振興事業（イベント開催補助金など）に充当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・ふるさと水と土保全基金：土地改良施設の維持管理等に係る経費に充当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・ふるさと再生基金：ふるさと納税寄附金を原資に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492,474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千円積み立て、積み立ててきた基金を原資に、高校生の通学支援事業、小中学校改修や修繕、少子化対策事業などの充当財源として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290,623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・地域福祉基金：基金預金利子により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千円を積み立て、積み立ててきた基金を原資に、地域福祉計画策定事業および障害者計画策定事業の充当財源として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・地域活性化基金：前年度充当予定事業に充当しなかった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千円および基金預金利子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千円を積み立て、積み立ててきた基金を原資に、越前かにまつりや漁船上架施設整備事業などの充当財源として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12,686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引き続き基金運用益を活用しつつ事業を実施。ふるさと再生基金については、クラウドファンディング型ふるさと納税の実施など、使途の明確化を図りながら適正に事業を実施。その他の基金についても同様の措置を取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条に基づき前年度繰越金の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相当である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307,775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千円を積み立てたる一方で、起債対象外経費への充当財源の確保などの目的で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121,378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千円を取り崩した。積立額が取崩額を上回ったため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186,397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2,924,734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財政収支見通しによると、各年度の収支不足額を基金の取り崩しにより補てんすると、令和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百万円まで減少する見込みである。今後、決算余剰金を中心に積み立てるとともに、越前町財政健全化計画に掲げた目標額を達成するため、より一層、歳入確保・歳出削減に取り組む必要がある。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年度に統合学校給食センター建設事業の本体部分の元金償還が開始されており、令和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年度以降は本庁舎整備事業（役場新庁舎建設）の元金償還が本格化するため、地方債残高の縮減や当該元利償還への充当のため一部を取り崩していく予定。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542348-DA9C-49E0-8F74-95403FFEC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E96D66-5BCF-428E-8E8C-90A00CDB9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B74AF5-5807-4B39-8B3B-DE8384F05A2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77EA15C-55A6-4347-97ED-DE980ADDF6B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7C8A642-6970-42B6-900F-DA69C39688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D7EF758-385E-40CA-86BE-BDA7AB2A19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9BD945-FD6E-4CA6-A731-A66CD7A3E0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BC28A7B-8756-46F2-B93B-7651EBF21B5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69E3CC7-2136-4504-B743-59B10D30C39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034D98-3F2D-4517-A630-2FCE81CE0E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AF59EA6-B730-44B7-96F4-827AD425883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0EDECEE-8F71-45A2-B880-529D4B5B8F5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8B7A439-34C0-4DCD-AA13-A82EDF6A36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D0D379-8DC1-4C5D-933C-A788800500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43D10E5-9B4C-41C1-8820-4BF12E33969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E687430-2977-4758-A619-F5BF537F03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A5F39CC-4D62-43C9-B785-8736ABDF85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F7E96DE-D412-415B-A0EF-90777F23D7B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C63AF71-4483-4DC6-8741-39C96DFB59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0964E86-B615-4B3A-95FC-4E29C7E976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9E5738-D951-41FE-9AF1-E219D52974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6C745C-5EEF-46CD-A23A-42B90BEB63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CB89FC5-0DB7-421F-AF3A-0552689F6D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775ACD1-C845-4665-B697-C9093AA72DA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F9AAD18-C05D-4359-AB76-0E6B58C8F9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71D71D2-C7BB-4002-9160-6BB2FD9C5A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83FAA55-879C-403D-9767-AC78D9FD24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1EFA64F-AC66-4F7A-9632-19ECCD4CD81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681F56-138D-4D0C-B5AA-B257AD5C954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C67042F-7673-459D-98C8-0BFEBD2305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094928A-6C35-4B07-AA8C-7CBE3053719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E798323-F72B-4BFA-BE00-C52C25A7DAC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E910A27-2400-40D2-83AC-8E628D4EF0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4F59B19-FF99-4D78-8F8A-0B6318F742D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7485913-3343-41FD-941D-1A0E52713B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D071EA-F39F-4C2F-81CD-F9D9BA8AA2E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E58DE4B-E3DC-4D39-A09D-AD03127ABC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06F4CA1-D13F-45F7-BD63-E9F538B280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DA5F897-3E01-482D-BC36-6063353442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9667A02-6323-40C1-97D5-15AF33AA3A3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26DE701-B042-4F2B-B034-F782B28E82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1D6A85B-836A-4030-AE3D-9367B915180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350B5E2-BBAA-4EB0-9BC7-A565F2B306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78BDFAE-F558-473A-B131-AE0346298E1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2C4AE49-271D-4C74-A01E-5466BB5B293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00365A0-B71F-44B8-B2F7-2E50B80D075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2600DD3-6056-4044-AEE2-3886DAF9781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若干高い傾向が続いている。市町村合併による観光施設など多くの施設を保有していることが影響しているためであるが、今後、町の人口が減少する中で、施設の維持管理費用が財政の負担となる可能性が大きいため、公共施設等総合管理計画や個別施設計画に基づく計画的な維持補修や施設更新、統廃合を進めることで、有形固定資産減価償却率は現状維持を目標と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4A97143-2DEF-4187-98A7-1A5A3DB843E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171C6DF-AA90-492D-BED4-E703F05605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9E17447-A834-4804-9C66-C39E771A077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4F9BABA-45A2-4F34-88BA-98C60A62A4D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EDBDEE4-9A1A-44DC-9403-526586FA3CC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B2B0B3E-B124-4454-81EB-2535BB1B1CF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C06EED1-2D44-4CAB-A1F6-F634A937087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3114369-CA64-4E3D-963D-6AFA4B2725F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A06C348-A7D2-44AC-ACE1-9912D4F484B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D3C0B4B-C1FF-4EE5-97E8-FA54B6270B0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5012245-8934-41F7-9719-F71B222F519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95F2E77-E7D7-4E90-B1C7-5E906641EE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2FC69D-CE7D-49E4-955F-AF7C19B0FC8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412C037-37B6-499A-B61A-5DB9E167F3B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a:extLst>
            <a:ext uri="{FF2B5EF4-FFF2-40B4-BE49-F238E27FC236}">
              <a16:creationId xmlns:a16="http://schemas.microsoft.com/office/drawing/2014/main" id="{97E3CA54-C385-4E9D-AE68-038816A6DDAE}"/>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a:extLst>
            <a:ext uri="{FF2B5EF4-FFF2-40B4-BE49-F238E27FC236}">
              <a16:creationId xmlns:a16="http://schemas.microsoft.com/office/drawing/2014/main" id="{9BF02BF6-9A8B-4174-B94C-35B0309285AA}"/>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a:extLst>
            <a:ext uri="{FF2B5EF4-FFF2-40B4-BE49-F238E27FC236}">
              <a16:creationId xmlns:a16="http://schemas.microsoft.com/office/drawing/2014/main" id="{C0A5DF60-CACE-429A-B9CE-62CE6BE93992}"/>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a:extLst>
            <a:ext uri="{FF2B5EF4-FFF2-40B4-BE49-F238E27FC236}">
              <a16:creationId xmlns:a16="http://schemas.microsoft.com/office/drawing/2014/main" id="{1E673F36-6809-47C5-958E-49E7FF11BFD2}"/>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a:extLst>
            <a:ext uri="{FF2B5EF4-FFF2-40B4-BE49-F238E27FC236}">
              <a16:creationId xmlns:a16="http://schemas.microsoft.com/office/drawing/2014/main" id="{7ABA1190-8A4B-4BB1-8024-8704045C1028}"/>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a:extLst>
            <a:ext uri="{FF2B5EF4-FFF2-40B4-BE49-F238E27FC236}">
              <a16:creationId xmlns:a16="http://schemas.microsoft.com/office/drawing/2014/main" id="{EC27E118-624D-4C4E-B945-2B9101835FF8}"/>
            </a:ext>
          </a:extLst>
        </xdr:cNvPr>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a:extLst>
            <a:ext uri="{FF2B5EF4-FFF2-40B4-BE49-F238E27FC236}">
              <a16:creationId xmlns:a16="http://schemas.microsoft.com/office/drawing/2014/main" id="{091FBB4C-3B0C-4CAE-8FA7-B178D666CD7F}"/>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a:extLst>
            <a:ext uri="{FF2B5EF4-FFF2-40B4-BE49-F238E27FC236}">
              <a16:creationId xmlns:a16="http://schemas.microsoft.com/office/drawing/2014/main" id="{B45D7810-A148-443E-959C-4553785CACC1}"/>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a:extLst>
            <a:ext uri="{FF2B5EF4-FFF2-40B4-BE49-F238E27FC236}">
              <a16:creationId xmlns:a16="http://schemas.microsoft.com/office/drawing/2014/main" id="{AA39ECC0-7773-4596-A987-19EEEFBD84D6}"/>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a:extLst>
            <a:ext uri="{FF2B5EF4-FFF2-40B4-BE49-F238E27FC236}">
              <a16:creationId xmlns:a16="http://schemas.microsoft.com/office/drawing/2014/main" id="{F2487B1A-7789-48FF-8997-6E6FAEF71199}"/>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a:extLst>
            <a:ext uri="{FF2B5EF4-FFF2-40B4-BE49-F238E27FC236}">
              <a16:creationId xmlns:a16="http://schemas.microsoft.com/office/drawing/2014/main" id="{519E2B40-3AA6-4E54-B4C6-F5693C88152F}"/>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877DFAA-D59F-49F7-AD61-FC5A93CBB2F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B28039D-4F58-4CB0-9F8D-A227DC2081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643E7E1-882E-4F78-B1C4-71359DB94F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605CC74-51CA-4F37-A9AE-AF6FFE60ECA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659F6F8-5F7D-4C0B-8A83-3788A3C366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140081</xdr:rowOff>
    </xdr:from>
    <xdr:to>
      <xdr:col>23</xdr:col>
      <xdr:colOff>136525</xdr:colOff>
      <xdr:row>31</xdr:row>
      <xdr:rowOff>70231</xdr:rowOff>
    </xdr:to>
    <xdr:sp macro="" textlink="">
      <xdr:nvSpPr>
        <xdr:cNvPr id="79" name="楕円 78">
          <a:extLst>
            <a:ext uri="{FF2B5EF4-FFF2-40B4-BE49-F238E27FC236}">
              <a16:creationId xmlns:a16="http://schemas.microsoft.com/office/drawing/2014/main" id="{103B1749-F850-47C7-A1CB-40663DE644D8}"/>
            </a:ext>
          </a:extLst>
        </xdr:cNvPr>
        <xdr:cNvSpPr/>
      </xdr:nvSpPr>
      <xdr:spPr>
        <a:xfrm>
          <a:off x="4711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118508</xdr:rowOff>
    </xdr:from>
    <xdr:ext cx="405111" cy="259045"/>
    <xdr:sp macro="" textlink="">
      <xdr:nvSpPr>
        <xdr:cNvPr id="80" name="有形固定資産減価償却率該当値テキスト">
          <a:extLst>
            <a:ext uri="{FF2B5EF4-FFF2-40B4-BE49-F238E27FC236}">
              <a16:creationId xmlns:a16="http://schemas.microsoft.com/office/drawing/2014/main" id="{CECE90C7-CFAF-4A72-A9C5-E26B62F8DC52}"/>
            </a:ext>
          </a:extLst>
        </xdr:cNvPr>
        <xdr:cNvSpPr txBox="1"/>
      </xdr:nvSpPr>
      <xdr:spPr>
        <a:xfrm>
          <a:off x="4813300" y="603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79629</xdr:rowOff>
    </xdr:from>
    <xdr:to>
      <xdr:col>19</xdr:col>
      <xdr:colOff>187325</xdr:colOff>
      <xdr:row>31</xdr:row>
      <xdr:rowOff>9779</xdr:rowOff>
    </xdr:to>
    <xdr:sp macro="" textlink="">
      <xdr:nvSpPr>
        <xdr:cNvPr id="81" name="楕円 80">
          <a:extLst>
            <a:ext uri="{FF2B5EF4-FFF2-40B4-BE49-F238E27FC236}">
              <a16:creationId xmlns:a16="http://schemas.microsoft.com/office/drawing/2014/main" id="{E25AC2E8-A204-448A-89F7-7EA198C5D751}"/>
            </a:ext>
          </a:extLst>
        </xdr:cNvPr>
        <xdr:cNvSpPr/>
      </xdr:nvSpPr>
      <xdr:spPr>
        <a:xfrm>
          <a:off x="4000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31</xdr:row>
      <xdr:rowOff>19431</xdr:rowOff>
    </xdr:to>
    <xdr:cxnSp macro="">
      <xdr:nvCxnSpPr>
        <xdr:cNvPr id="82" name="直線コネクタ 81">
          <a:extLst>
            <a:ext uri="{FF2B5EF4-FFF2-40B4-BE49-F238E27FC236}">
              <a16:creationId xmlns:a16="http://schemas.microsoft.com/office/drawing/2014/main" id="{E1E6FE07-9E07-4263-BF7F-C171EA964E75}"/>
            </a:ext>
          </a:extLst>
        </xdr:cNvPr>
        <xdr:cNvCxnSpPr/>
      </xdr:nvCxnSpPr>
      <xdr:spPr>
        <a:xfrm>
          <a:off x="4051300" y="604545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a:extLst>
            <a:ext uri="{FF2B5EF4-FFF2-40B4-BE49-F238E27FC236}">
              <a16:creationId xmlns:a16="http://schemas.microsoft.com/office/drawing/2014/main" id="{F6556CFD-B07B-48A3-BA53-9926EA9917C8}"/>
            </a:ext>
          </a:extLst>
        </xdr:cNvPr>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130429</xdr:rowOff>
    </xdr:to>
    <xdr:cxnSp macro="">
      <xdr:nvCxnSpPr>
        <xdr:cNvPr id="84" name="直線コネクタ 83">
          <a:extLst>
            <a:ext uri="{FF2B5EF4-FFF2-40B4-BE49-F238E27FC236}">
              <a16:creationId xmlns:a16="http://schemas.microsoft.com/office/drawing/2014/main" id="{C25CDCBC-7A3D-4580-9D92-99EEDDE2CF37}"/>
            </a:ext>
          </a:extLst>
        </xdr:cNvPr>
        <xdr:cNvCxnSpPr/>
      </xdr:nvCxnSpPr>
      <xdr:spPr>
        <a:xfrm>
          <a:off x="3289300" y="5915914"/>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5" name="楕円 84">
          <a:extLst>
            <a:ext uri="{FF2B5EF4-FFF2-40B4-BE49-F238E27FC236}">
              <a16:creationId xmlns:a16="http://schemas.microsoft.com/office/drawing/2014/main" id="{6973EBC1-D230-4C00-B33A-9F061EFD892D}"/>
            </a:ext>
          </a:extLst>
        </xdr:cNvPr>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889</xdr:rowOff>
    </xdr:to>
    <xdr:cxnSp macro="">
      <xdr:nvCxnSpPr>
        <xdr:cNvPr id="86" name="直線コネクタ 85">
          <a:extLst>
            <a:ext uri="{FF2B5EF4-FFF2-40B4-BE49-F238E27FC236}">
              <a16:creationId xmlns:a16="http://schemas.microsoft.com/office/drawing/2014/main" id="{75BE5E39-DAA4-4455-A89D-DDD45BF26387}"/>
            </a:ext>
          </a:extLst>
        </xdr:cNvPr>
        <xdr:cNvCxnSpPr/>
      </xdr:nvCxnSpPr>
      <xdr:spPr>
        <a:xfrm>
          <a:off x="2527300" y="588137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87" name="楕円 86">
          <a:extLst>
            <a:ext uri="{FF2B5EF4-FFF2-40B4-BE49-F238E27FC236}">
              <a16:creationId xmlns:a16="http://schemas.microsoft.com/office/drawing/2014/main" id="{9075055A-C733-4186-A357-940D09499C29}"/>
            </a:ext>
          </a:extLst>
        </xdr:cNvPr>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137795</xdr:rowOff>
    </xdr:to>
    <xdr:cxnSp macro="">
      <xdr:nvCxnSpPr>
        <xdr:cNvPr id="88" name="直線コネクタ 87">
          <a:extLst>
            <a:ext uri="{FF2B5EF4-FFF2-40B4-BE49-F238E27FC236}">
              <a16:creationId xmlns:a16="http://schemas.microsoft.com/office/drawing/2014/main" id="{08407A73-ED44-4D95-967E-88C5D2AFE657}"/>
            </a:ext>
          </a:extLst>
        </xdr:cNvPr>
        <xdr:cNvCxnSpPr/>
      </xdr:nvCxnSpPr>
      <xdr:spPr>
        <a:xfrm>
          <a:off x="1765300" y="58813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a:extLst>
            <a:ext uri="{FF2B5EF4-FFF2-40B4-BE49-F238E27FC236}">
              <a16:creationId xmlns:a16="http://schemas.microsoft.com/office/drawing/2014/main" id="{4507B39D-8DC5-4E55-AC4B-8A39ECFF418B}"/>
            </a:ext>
          </a:extLst>
        </xdr:cNvPr>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a:extLst>
            <a:ext uri="{FF2B5EF4-FFF2-40B4-BE49-F238E27FC236}">
              <a16:creationId xmlns:a16="http://schemas.microsoft.com/office/drawing/2014/main" id="{BDAAE704-A18E-4037-A24F-F16A9750309C}"/>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a:extLst>
            <a:ext uri="{FF2B5EF4-FFF2-40B4-BE49-F238E27FC236}">
              <a16:creationId xmlns:a16="http://schemas.microsoft.com/office/drawing/2014/main" id="{CF895AD1-5C39-406F-900C-88B3AEFCE015}"/>
            </a:ext>
          </a:extLst>
        </xdr:cNvPr>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a:extLst>
            <a:ext uri="{FF2B5EF4-FFF2-40B4-BE49-F238E27FC236}">
              <a16:creationId xmlns:a16="http://schemas.microsoft.com/office/drawing/2014/main" id="{13716218-9E0C-43BF-B2EC-7FCD56529227}"/>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906</xdr:rowOff>
    </xdr:from>
    <xdr:ext cx="405111" cy="259045"/>
    <xdr:sp macro="" textlink="">
      <xdr:nvSpPr>
        <xdr:cNvPr id="93" name="n_1mainValue有形固定資産減価償却率">
          <a:extLst>
            <a:ext uri="{FF2B5EF4-FFF2-40B4-BE49-F238E27FC236}">
              <a16:creationId xmlns:a16="http://schemas.microsoft.com/office/drawing/2014/main" id="{F6BA95C6-F33C-42F0-918C-7D02A88F530E}"/>
            </a:ext>
          </a:extLst>
        </xdr:cNvPr>
        <xdr:cNvSpPr txBox="1"/>
      </xdr:nvSpPr>
      <xdr:spPr>
        <a:xfrm>
          <a:off x="38360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94" name="n_2mainValue有形固定資産減価償却率">
          <a:extLst>
            <a:ext uri="{FF2B5EF4-FFF2-40B4-BE49-F238E27FC236}">
              <a16:creationId xmlns:a16="http://schemas.microsoft.com/office/drawing/2014/main" id="{6097C446-FA4A-4D47-819D-38A1EBAABE79}"/>
            </a:ext>
          </a:extLst>
        </xdr:cNvPr>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mainValue有形固定資産減価償却率">
          <a:extLst>
            <a:ext uri="{FF2B5EF4-FFF2-40B4-BE49-F238E27FC236}">
              <a16:creationId xmlns:a16="http://schemas.microsoft.com/office/drawing/2014/main" id="{D1A5D6D1-F547-4490-A041-C7D64CAED412}"/>
            </a:ext>
          </a:extLst>
        </xdr:cNvPr>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6" name="n_4mainValue有形固定資産減価償却率">
          <a:extLst>
            <a:ext uri="{FF2B5EF4-FFF2-40B4-BE49-F238E27FC236}">
              <a16:creationId xmlns:a16="http://schemas.microsoft.com/office/drawing/2014/main" id="{D5CFEC9A-FFD2-43AF-81C1-018E9E1807A8}"/>
            </a:ext>
          </a:extLst>
        </xdr:cNvPr>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C2D040A-1EF0-4234-9D2F-2071D6C1D5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98CD895-B6B1-49FC-BE09-C0DB791A21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D046F77-0E2A-4169-8801-01144C3ED8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7B2549C-72A0-47BE-9775-67A5ADC890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CD02D309-9F1F-4150-8FB7-6DFA48870BA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130E7B7-5D9E-4245-8CBE-BAB39D5EB2B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6B92AA5-C79A-4673-A2A9-F8BB204EEF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1CFA032-3B66-4185-BB27-B35CF2901C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04D3BA3-937B-4FE0-86D3-9776593A5E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88DCDB9-80A4-4C08-827F-7ACFC3A6C3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C7B1C31-B2EA-4BAA-B874-5F14C25A73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CC9FAAE-2798-47FB-AF81-64EBDE73A1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2126C1E-CC76-4073-AC03-353B7F12041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％となった。これは、分子である将来負担額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について、防災行政無線整備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などにより地方債現在高は増加した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で結果的に減少したことが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要因である。役場新庁舎建設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などの大型事業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に伴う起債借入がピークを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越えた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、将来負担額は減少していくと予想される。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06BE5C1-255A-4E92-8A3A-7B7EB69A7E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2C27B18E-D6AB-4F53-B334-FF087D79462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DF09725-BF5C-4D11-B47C-AD382B3C9F9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B5D6A604-97AB-469F-A650-AD48FF5B4F5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270758C0-D97F-4564-B092-85D1237715B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3CDB3650-D8F9-4063-8199-5245D484774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95393D4D-BAB5-4231-B980-F2E6103681B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8B3035D-A75B-44F8-A255-E67AD95C7B5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7970A94-50AB-48BB-BAA3-3950B5552D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87693B3F-9FA1-4276-8B19-03ECDD85279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A7E136B-4734-44FD-8EF8-536BFF0D725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E6ED687-C2D4-4D84-B288-0E1FA8FFD4A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977EB9BC-2B99-4AEF-9DF2-EE22A79767F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1ACF716-21CF-458E-B097-F973E747665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1A377843-33FF-4DC3-9A12-973545E8091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EEB01D9-1495-477D-9450-907627D174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07B7BF2-7918-40B4-94C9-C1CDBF7A19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a:extLst>
            <a:ext uri="{FF2B5EF4-FFF2-40B4-BE49-F238E27FC236}">
              <a16:creationId xmlns:a16="http://schemas.microsoft.com/office/drawing/2014/main" id="{FB6CC8E0-D877-4F31-95E7-0C12F445FAB8}"/>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a:extLst>
            <a:ext uri="{FF2B5EF4-FFF2-40B4-BE49-F238E27FC236}">
              <a16:creationId xmlns:a16="http://schemas.microsoft.com/office/drawing/2014/main" id="{5F1005CA-FD87-45A0-B0C5-34FFA7FA8805}"/>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a:extLst>
            <a:ext uri="{FF2B5EF4-FFF2-40B4-BE49-F238E27FC236}">
              <a16:creationId xmlns:a16="http://schemas.microsoft.com/office/drawing/2014/main" id="{787C655E-656A-4A74-B59E-B14FD6E148FD}"/>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8D5C8B9F-AF60-407D-A7BF-D6B7C89F6EE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E2A49A17-C488-4A45-912B-7E1590D3233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a:extLst>
            <a:ext uri="{FF2B5EF4-FFF2-40B4-BE49-F238E27FC236}">
              <a16:creationId xmlns:a16="http://schemas.microsoft.com/office/drawing/2014/main" id="{95D1C546-5789-45C2-B794-BA3B503141BF}"/>
            </a:ext>
          </a:extLst>
        </xdr:cNvPr>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a:extLst>
            <a:ext uri="{FF2B5EF4-FFF2-40B4-BE49-F238E27FC236}">
              <a16:creationId xmlns:a16="http://schemas.microsoft.com/office/drawing/2014/main" id="{93495D23-5594-4967-875D-0FADB2B5F42B}"/>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a:extLst>
            <a:ext uri="{FF2B5EF4-FFF2-40B4-BE49-F238E27FC236}">
              <a16:creationId xmlns:a16="http://schemas.microsoft.com/office/drawing/2014/main" id="{96C9C9A7-4AAA-40E5-A140-180C7B41D879}"/>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a:extLst>
            <a:ext uri="{FF2B5EF4-FFF2-40B4-BE49-F238E27FC236}">
              <a16:creationId xmlns:a16="http://schemas.microsoft.com/office/drawing/2014/main" id="{48DEF970-5F53-4649-AE72-D4DD4E5B105F}"/>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a:extLst>
            <a:ext uri="{FF2B5EF4-FFF2-40B4-BE49-F238E27FC236}">
              <a16:creationId xmlns:a16="http://schemas.microsoft.com/office/drawing/2014/main" id="{0E786582-A95D-414C-A016-768FC39A066E}"/>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a:extLst>
            <a:ext uri="{FF2B5EF4-FFF2-40B4-BE49-F238E27FC236}">
              <a16:creationId xmlns:a16="http://schemas.microsoft.com/office/drawing/2014/main" id="{7A140806-FF48-4FAD-B352-5623A3E7203D}"/>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115A88D-C977-4551-AAA1-11E7096FF18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EB7FDC6-683A-4F1C-8F88-7BCC23A878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9D9741C-715D-416B-AC0A-8839D4ED3B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2BCB139-2170-4991-A782-A131C6AF01A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481D283-834B-4979-AF02-CBB2D6EED4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72726</xdr:rowOff>
    </xdr:from>
    <xdr:to>
      <xdr:col>76</xdr:col>
      <xdr:colOff>73025</xdr:colOff>
      <xdr:row>32</xdr:row>
      <xdr:rowOff>2876</xdr:rowOff>
    </xdr:to>
    <xdr:sp macro="" textlink="">
      <xdr:nvSpPr>
        <xdr:cNvPr id="143" name="楕円 142">
          <a:extLst>
            <a:ext uri="{FF2B5EF4-FFF2-40B4-BE49-F238E27FC236}">
              <a16:creationId xmlns:a16="http://schemas.microsoft.com/office/drawing/2014/main" id="{798EEC81-CBF7-462C-8561-3D1B1A3609AA}"/>
            </a:ext>
          </a:extLst>
        </xdr:cNvPr>
        <xdr:cNvSpPr/>
      </xdr:nvSpPr>
      <xdr:spPr>
        <a:xfrm>
          <a:off x="14744700" y="61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51153</xdr:rowOff>
    </xdr:from>
    <xdr:ext cx="469744" cy="259045"/>
    <xdr:sp macro="" textlink="">
      <xdr:nvSpPr>
        <xdr:cNvPr id="144" name="債務償還比率該当値テキスト">
          <a:extLst>
            <a:ext uri="{FF2B5EF4-FFF2-40B4-BE49-F238E27FC236}">
              <a16:creationId xmlns:a16="http://schemas.microsoft.com/office/drawing/2014/main" id="{468C9999-4092-4203-ABD5-8CFD8AAF07CB}"/>
            </a:ext>
          </a:extLst>
        </xdr:cNvPr>
        <xdr:cNvSpPr txBox="1"/>
      </xdr:nvSpPr>
      <xdr:spPr>
        <a:xfrm>
          <a:off x="14846300" y="613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142158</xdr:rowOff>
    </xdr:from>
    <xdr:to>
      <xdr:col>72</xdr:col>
      <xdr:colOff>123825</xdr:colOff>
      <xdr:row>33</xdr:row>
      <xdr:rowOff>72308</xdr:rowOff>
    </xdr:to>
    <xdr:sp macro="" textlink="">
      <xdr:nvSpPr>
        <xdr:cNvPr id="145" name="楕円 144">
          <a:extLst>
            <a:ext uri="{FF2B5EF4-FFF2-40B4-BE49-F238E27FC236}">
              <a16:creationId xmlns:a16="http://schemas.microsoft.com/office/drawing/2014/main" id="{DB947D1C-71E6-4AF9-97C2-687E79E9B094}"/>
            </a:ext>
          </a:extLst>
        </xdr:cNvPr>
        <xdr:cNvSpPr/>
      </xdr:nvSpPr>
      <xdr:spPr>
        <a:xfrm>
          <a:off x="14033500" y="64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123526</xdr:rowOff>
    </xdr:from>
    <xdr:to>
      <xdr:col>76</xdr:col>
      <xdr:colOff>22225</xdr:colOff>
      <xdr:row>33</xdr:row>
      <xdr:rowOff>21508</xdr:rowOff>
    </xdr:to>
    <xdr:cxnSp macro="">
      <xdr:nvCxnSpPr>
        <xdr:cNvPr id="146" name="直線コネクタ 145">
          <a:extLst>
            <a:ext uri="{FF2B5EF4-FFF2-40B4-BE49-F238E27FC236}">
              <a16:creationId xmlns:a16="http://schemas.microsoft.com/office/drawing/2014/main" id="{6BF1E9A5-0C7E-4582-823E-5DE96417D30D}"/>
            </a:ext>
          </a:extLst>
        </xdr:cNvPr>
        <xdr:cNvCxnSpPr/>
      </xdr:nvCxnSpPr>
      <xdr:spPr>
        <a:xfrm flipV="1">
          <a:off x="14084300" y="6210001"/>
          <a:ext cx="711200" cy="2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31278</xdr:rowOff>
    </xdr:from>
    <xdr:to>
      <xdr:col>68</xdr:col>
      <xdr:colOff>123825</xdr:colOff>
      <xdr:row>32</xdr:row>
      <xdr:rowOff>132878</xdr:rowOff>
    </xdr:to>
    <xdr:sp macro="" textlink="">
      <xdr:nvSpPr>
        <xdr:cNvPr id="147" name="楕円 146">
          <a:extLst>
            <a:ext uri="{FF2B5EF4-FFF2-40B4-BE49-F238E27FC236}">
              <a16:creationId xmlns:a16="http://schemas.microsoft.com/office/drawing/2014/main" id="{161F9CA1-A318-4C1F-B5E2-CB32CEE6305C}"/>
            </a:ext>
          </a:extLst>
        </xdr:cNvPr>
        <xdr:cNvSpPr/>
      </xdr:nvSpPr>
      <xdr:spPr>
        <a:xfrm>
          <a:off x="13271500" y="62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82078</xdr:rowOff>
    </xdr:from>
    <xdr:to>
      <xdr:col>72</xdr:col>
      <xdr:colOff>73025</xdr:colOff>
      <xdr:row>33</xdr:row>
      <xdr:rowOff>21508</xdr:rowOff>
    </xdr:to>
    <xdr:cxnSp macro="">
      <xdr:nvCxnSpPr>
        <xdr:cNvPr id="148" name="直線コネクタ 147">
          <a:extLst>
            <a:ext uri="{FF2B5EF4-FFF2-40B4-BE49-F238E27FC236}">
              <a16:creationId xmlns:a16="http://schemas.microsoft.com/office/drawing/2014/main" id="{D617A022-96B5-42AB-9146-34FCE4AD87AA}"/>
            </a:ext>
          </a:extLst>
        </xdr:cNvPr>
        <xdr:cNvCxnSpPr/>
      </xdr:nvCxnSpPr>
      <xdr:spPr>
        <a:xfrm>
          <a:off x="13322300" y="6340003"/>
          <a:ext cx="762000" cy="1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102915</xdr:rowOff>
    </xdr:from>
    <xdr:to>
      <xdr:col>64</xdr:col>
      <xdr:colOff>123825</xdr:colOff>
      <xdr:row>31</xdr:row>
      <xdr:rowOff>33065</xdr:rowOff>
    </xdr:to>
    <xdr:sp macro="" textlink="">
      <xdr:nvSpPr>
        <xdr:cNvPr id="149" name="楕円 148">
          <a:extLst>
            <a:ext uri="{FF2B5EF4-FFF2-40B4-BE49-F238E27FC236}">
              <a16:creationId xmlns:a16="http://schemas.microsoft.com/office/drawing/2014/main" id="{8844F999-49E2-48DB-82FF-FFAB68B08A49}"/>
            </a:ext>
          </a:extLst>
        </xdr:cNvPr>
        <xdr:cNvSpPr/>
      </xdr:nvSpPr>
      <xdr:spPr>
        <a:xfrm>
          <a:off x="12509500" y="6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153715</xdr:rowOff>
    </xdr:from>
    <xdr:to>
      <xdr:col>68</xdr:col>
      <xdr:colOff>73025</xdr:colOff>
      <xdr:row>32</xdr:row>
      <xdr:rowOff>82078</xdr:rowOff>
    </xdr:to>
    <xdr:cxnSp macro="">
      <xdr:nvCxnSpPr>
        <xdr:cNvPr id="150" name="直線コネクタ 149">
          <a:extLst>
            <a:ext uri="{FF2B5EF4-FFF2-40B4-BE49-F238E27FC236}">
              <a16:creationId xmlns:a16="http://schemas.microsoft.com/office/drawing/2014/main" id="{1B69F6E2-5DD4-4E17-86E1-96462F384543}"/>
            </a:ext>
          </a:extLst>
        </xdr:cNvPr>
        <xdr:cNvCxnSpPr/>
      </xdr:nvCxnSpPr>
      <xdr:spPr>
        <a:xfrm>
          <a:off x="12560300" y="6068740"/>
          <a:ext cx="762000" cy="27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51" name="楕円 150">
          <a:extLst>
            <a:ext uri="{FF2B5EF4-FFF2-40B4-BE49-F238E27FC236}">
              <a16:creationId xmlns:a16="http://schemas.microsoft.com/office/drawing/2014/main" id="{3CB89643-62E3-43EA-95ED-BDA3A32843D0}"/>
            </a:ext>
          </a:extLst>
        </xdr:cNvPr>
        <xdr:cNvSpPr/>
      </xdr:nvSpPr>
      <xdr:spPr>
        <a:xfrm>
          <a:off x="11747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153715</xdr:rowOff>
    </xdr:from>
    <xdr:to>
      <xdr:col>64</xdr:col>
      <xdr:colOff>73025</xdr:colOff>
      <xdr:row>31</xdr:row>
      <xdr:rowOff>62611</xdr:rowOff>
    </xdr:to>
    <xdr:cxnSp macro="">
      <xdr:nvCxnSpPr>
        <xdr:cNvPr id="152" name="直線コネクタ 151">
          <a:extLst>
            <a:ext uri="{FF2B5EF4-FFF2-40B4-BE49-F238E27FC236}">
              <a16:creationId xmlns:a16="http://schemas.microsoft.com/office/drawing/2014/main" id="{E6B49386-DD95-4E8E-B86D-A67ABCCB3E2D}"/>
            </a:ext>
          </a:extLst>
        </xdr:cNvPr>
        <xdr:cNvCxnSpPr/>
      </xdr:nvCxnSpPr>
      <xdr:spPr>
        <a:xfrm flipV="1">
          <a:off x="11798300" y="6068740"/>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a:extLst>
            <a:ext uri="{FF2B5EF4-FFF2-40B4-BE49-F238E27FC236}">
              <a16:creationId xmlns:a16="http://schemas.microsoft.com/office/drawing/2014/main" id="{7FF06DE0-1DF7-47D9-8F9B-1A46F3F157EA}"/>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a:extLst>
            <a:ext uri="{FF2B5EF4-FFF2-40B4-BE49-F238E27FC236}">
              <a16:creationId xmlns:a16="http://schemas.microsoft.com/office/drawing/2014/main" id="{12C91A32-3148-417D-B381-77AB07914774}"/>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a:extLst>
            <a:ext uri="{FF2B5EF4-FFF2-40B4-BE49-F238E27FC236}">
              <a16:creationId xmlns:a16="http://schemas.microsoft.com/office/drawing/2014/main" id="{08B1CD5C-FF56-4DAF-874C-6F9C61228DF1}"/>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a:extLst>
            <a:ext uri="{FF2B5EF4-FFF2-40B4-BE49-F238E27FC236}">
              <a16:creationId xmlns:a16="http://schemas.microsoft.com/office/drawing/2014/main" id="{6410B4FA-5F64-4885-8299-88F72A666358}"/>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63435</xdr:rowOff>
    </xdr:from>
    <xdr:ext cx="469744" cy="259045"/>
    <xdr:sp macro="" textlink="">
      <xdr:nvSpPr>
        <xdr:cNvPr id="157" name="n_1mainValue債務償還比率">
          <a:extLst>
            <a:ext uri="{FF2B5EF4-FFF2-40B4-BE49-F238E27FC236}">
              <a16:creationId xmlns:a16="http://schemas.microsoft.com/office/drawing/2014/main" id="{CA9B191F-960A-4625-B91B-53E8291ACC7C}"/>
            </a:ext>
          </a:extLst>
        </xdr:cNvPr>
        <xdr:cNvSpPr txBox="1"/>
      </xdr:nvSpPr>
      <xdr:spPr>
        <a:xfrm>
          <a:off x="13836727" y="649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124005</xdr:rowOff>
    </xdr:from>
    <xdr:ext cx="469744" cy="259045"/>
    <xdr:sp macro="" textlink="">
      <xdr:nvSpPr>
        <xdr:cNvPr id="158" name="n_2mainValue債務償還比率">
          <a:extLst>
            <a:ext uri="{FF2B5EF4-FFF2-40B4-BE49-F238E27FC236}">
              <a16:creationId xmlns:a16="http://schemas.microsoft.com/office/drawing/2014/main" id="{357F7BD5-2272-4735-BA71-732F7D86A7C3}"/>
            </a:ext>
          </a:extLst>
        </xdr:cNvPr>
        <xdr:cNvSpPr txBox="1"/>
      </xdr:nvSpPr>
      <xdr:spPr>
        <a:xfrm>
          <a:off x="13087427" y="63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24192</xdr:rowOff>
    </xdr:from>
    <xdr:ext cx="469744" cy="259045"/>
    <xdr:sp macro="" textlink="">
      <xdr:nvSpPr>
        <xdr:cNvPr id="159" name="n_3mainValue債務償還比率">
          <a:extLst>
            <a:ext uri="{FF2B5EF4-FFF2-40B4-BE49-F238E27FC236}">
              <a16:creationId xmlns:a16="http://schemas.microsoft.com/office/drawing/2014/main" id="{C0EFF12C-9BAB-44E8-9D15-AEB51D36C31B}"/>
            </a:ext>
          </a:extLst>
        </xdr:cNvPr>
        <xdr:cNvSpPr txBox="1"/>
      </xdr:nvSpPr>
      <xdr:spPr>
        <a:xfrm>
          <a:off x="12325427" y="61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0" name="n_4mainValue債務償還比率">
          <a:extLst>
            <a:ext uri="{FF2B5EF4-FFF2-40B4-BE49-F238E27FC236}">
              <a16:creationId xmlns:a16="http://schemas.microsoft.com/office/drawing/2014/main" id="{27E0498B-6A9B-42A3-8728-DA0FEC77E46C}"/>
            </a:ext>
          </a:extLst>
        </xdr:cNvPr>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23F8FAA1-B4BB-448F-81BD-84553656DB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528601E-0D0B-4975-BE33-B9B44B9C58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EFB2AB5-B1DA-4551-B77C-DD10F980216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FE529C8-0C9B-4AE3-9455-283A84889F0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0EBD98F-2CD8-492C-AD51-1867EDC14F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CEAD60E-1142-46A7-B6D5-6CF54E29839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26FC9D-2C4E-4D9A-9C96-FAC676DDD4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5C286F-4897-4D79-96C6-A82CA2F111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F00B644-BCB7-40EA-B66D-EDE67C0D35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1EA561-8225-4285-8D52-79C1A74076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51C5D6-9E66-4583-BA00-2CB466A1E8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87EEC7-FF57-480C-8B83-83D7263EBB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F24F6B-4D89-4B1D-8CD3-D9DB171F7F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713E57-A816-4348-B340-BF60C617F9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2E4C66-825E-4D68-BA67-F472796459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E24283-BC33-4057-9A2D-530D80A4BB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D867B7-C555-465C-B9F6-FD44D97A41D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05A7EB-C085-4357-A81A-2DF30B5D9D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B690D1-A93E-4F1E-99F2-3D8F1305B1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D69535-1B8E-431A-BB23-EFC24FA1EA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C97C4A-9463-4FA0-833F-733315636C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5F73C3-F57D-499D-92D7-8A98C734D1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9E3B18-9493-4057-9DDF-45DEC12C04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248013-EEFD-4411-9EB0-97143606CD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E12A2A-FB87-4AAA-A16E-D85A2E04F7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B5BC46-038D-4BD8-900E-02DF997C65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F2551B-E1A9-4DD2-BBE3-BE73028CF1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883F40-5DE7-4074-8BC4-CDDF3E3F49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AC4F38-C1CC-4BC2-A293-2E2510B8BF7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4CCD4AC-9416-411D-97A5-7FFD852282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9C2940-AFA7-452C-A460-2B8C24FC6B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56319C-ADFF-46A5-A0BD-31AA70C076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35EC99-99FC-4B59-8361-1A3F0C4E4A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118EED-52D5-4FC5-9DA9-B0E80C2624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0C0879-C5E2-47B8-AC59-2A1A7FB839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DF6CDA-1B44-4CEA-BCE3-7C9CB4B0247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6A5DC3D-B775-4767-99FA-31152E85FA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8DA804-A94C-4A92-9E81-39C2904BAD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05E5E6-09B0-4348-AA7B-7BA5AC1BC9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DF5F55-3757-42CD-B36B-340FC1ADEC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AF270D-5CC0-4056-AF89-8B5FA051D8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6DD223D-77A5-45B5-92DE-C5EE191C46C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78ADCF-9982-4A8A-9C39-9074024420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2A367A-90BD-4DE2-A044-98C496CDA0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8E9AC6-464B-4B2F-98C3-E6D1B89625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9EA2A8-215D-4934-9902-5B1F87D4CD6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04730F-55F2-4BC6-8F09-A3802E99DD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FC04E47-8FB1-4001-957C-7EAA593EAA1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EEA97E-6EB5-4916-ACD4-1D2BDC143D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45CA0E2-319E-4AB8-B18D-7DF867BD242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C40B9B9-F7A6-4814-B22C-ED498125D81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7A3B5AA-AFA0-4361-8158-897C0E17D3F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04187F-601C-4927-802B-9CCDD5B74E0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38224B-A969-44A0-98AA-7403350F98E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23CAF9-4402-40B5-9897-2E4332D537A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75FB90-7197-4C41-BEEE-AD581CC5387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546D1C7-59CA-4ED6-89C1-ACC49B3E65B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E5E728A-4E39-4B26-ADDA-1C2B45D277F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5191159-2575-40DE-A1B1-0270099F43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EC70E346-3FD3-419B-BD0A-11D84A979B8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190B50C-DED3-4F9A-99A6-FF7CAE25BF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12D606B2-968C-4243-BDD7-5B22B7DD834D}"/>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723FA838-38C1-461D-A9D0-0159D2EB0A34}"/>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1D7B423C-9F08-483C-9ECA-D46E384CE563}"/>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0143491-BAED-4BBE-B4D9-92A531E5AE2C}"/>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3D848266-FAB2-4E57-B79F-1F7C39310673}"/>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4BAF0FD3-D351-42E8-B9DE-B060E8B90F4F}"/>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5E8FA818-16E0-488B-A395-3031E11F1F57}"/>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82BDB4DE-D2EB-4A7A-AFCE-F7FCD686274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894E74-3A9F-4625-BA3A-8007A374EB92}"/>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7A338A12-064B-4953-89F8-0ACE56526CC4}"/>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77ADA256-1DD7-4160-BA1E-752B4917A0B1}"/>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21B6DA9-2273-4E4F-8615-13E7F483E6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536429-4F3C-4CA2-8551-EC91B80E56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8F1AEA-E363-4DF3-86EC-8DF5534B1F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E2F4A2-01BB-433C-873E-9A530FF8856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534A62D-CF64-49F7-81E2-33AED91965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3" name="楕円 72">
          <a:extLst>
            <a:ext uri="{FF2B5EF4-FFF2-40B4-BE49-F238E27FC236}">
              <a16:creationId xmlns:a16="http://schemas.microsoft.com/office/drawing/2014/main" id="{F170FA0F-BB26-46E6-BF02-613F2BCFD776}"/>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4" name="【道路】&#10;有形固定資産減価償却率該当値テキスト">
          <a:extLst>
            <a:ext uri="{FF2B5EF4-FFF2-40B4-BE49-F238E27FC236}">
              <a16:creationId xmlns:a16="http://schemas.microsoft.com/office/drawing/2014/main" id="{11B2AEB7-28F6-4046-B9B4-1A0FF610B9CA}"/>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97790</xdr:rowOff>
    </xdr:from>
    <xdr:to>
      <xdr:col>20</xdr:col>
      <xdr:colOff>38100</xdr:colOff>
      <xdr:row>40</xdr:row>
      <xdr:rowOff>27940</xdr:rowOff>
    </xdr:to>
    <xdr:sp macro="" textlink="">
      <xdr:nvSpPr>
        <xdr:cNvPr id="75" name="楕円 74">
          <a:extLst>
            <a:ext uri="{FF2B5EF4-FFF2-40B4-BE49-F238E27FC236}">
              <a16:creationId xmlns:a16="http://schemas.microsoft.com/office/drawing/2014/main" id="{3166CF9C-EE2C-471E-A50D-102C25868B87}"/>
            </a:ext>
          </a:extLst>
        </xdr:cNvPr>
        <xdr:cNvSpPr/>
      </xdr:nvSpPr>
      <xdr:spPr>
        <a:xfrm>
          <a:off x="3746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148590</xdr:rowOff>
    </xdr:from>
    <xdr:to>
      <xdr:col>24</xdr:col>
      <xdr:colOff>63500</xdr:colOff>
      <xdr:row>40</xdr:row>
      <xdr:rowOff>30480</xdr:rowOff>
    </xdr:to>
    <xdr:cxnSp macro="">
      <xdr:nvCxnSpPr>
        <xdr:cNvPr id="76" name="直線コネクタ 75">
          <a:extLst>
            <a:ext uri="{FF2B5EF4-FFF2-40B4-BE49-F238E27FC236}">
              <a16:creationId xmlns:a16="http://schemas.microsoft.com/office/drawing/2014/main" id="{BFE766F4-C3F1-4809-8A85-4E620B5F573C}"/>
            </a:ext>
          </a:extLst>
        </xdr:cNvPr>
        <xdr:cNvCxnSpPr/>
      </xdr:nvCxnSpPr>
      <xdr:spPr>
        <a:xfrm>
          <a:off x="3797300" y="6835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52070</xdr:rowOff>
    </xdr:from>
    <xdr:to>
      <xdr:col>15</xdr:col>
      <xdr:colOff>101600</xdr:colOff>
      <xdr:row>39</xdr:row>
      <xdr:rowOff>153670</xdr:rowOff>
    </xdr:to>
    <xdr:sp macro="" textlink="">
      <xdr:nvSpPr>
        <xdr:cNvPr id="77" name="楕円 76">
          <a:extLst>
            <a:ext uri="{FF2B5EF4-FFF2-40B4-BE49-F238E27FC236}">
              <a16:creationId xmlns:a16="http://schemas.microsoft.com/office/drawing/2014/main" id="{486F7D15-BFFA-4F7E-8CB7-1CC1DD407066}"/>
            </a:ext>
          </a:extLst>
        </xdr:cNvPr>
        <xdr:cNvSpPr/>
      </xdr:nvSpPr>
      <xdr:spPr>
        <a:xfrm>
          <a:off x="2857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102870</xdr:rowOff>
    </xdr:from>
    <xdr:to>
      <xdr:col>19</xdr:col>
      <xdr:colOff>177800</xdr:colOff>
      <xdr:row>39</xdr:row>
      <xdr:rowOff>148590</xdr:rowOff>
    </xdr:to>
    <xdr:cxnSp macro="">
      <xdr:nvCxnSpPr>
        <xdr:cNvPr id="78" name="直線コネクタ 77">
          <a:extLst>
            <a:ext uri="{FF2B5EF4-FFF2-40B4-BE49-F238E27FC236}">
              <a16:creationId xmlns:a16="http://schemas.microsoft.com/office/drawing/2014/main" id="{8BED7D6B-F9C6-41D7-9795-1BDF7B5C8BE0}"/>
            </a:ext>
          </a:extLst>
        </xdr:cNvPr>
        <xdr:cNvCxnSpPr/>
      </xdr:nvCxnSpPr>
      <xdr:spPr>
        <a:xfrm>
          <a:off x="2908300" y="6789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9" name="楕円 78">
          <a:extLst>
            <a:ext uri="{FF2B5EF4-FFF2-40B4-BE49-F238E27FC236}">
              <a16:creationId xmlns:a16="http://schemas.microsoft.com/office/drawing/2014/main" id="{CD360A2D-B47C-411B-BB9E-0CD9F7F237ED}"/>
            </a:ext>
          </a:extLst>
        </xdr:cNvPr>
        <xdr:cNvSpPr/>
      </xdr:nvSpPr>
      <xdr:spPr>
        <a:xfrm>
          <a:off x="196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53340</xdr:rowOff>
    </xdr:from>
    <xdr:to>
      <xdr:col>15</xdr:col>
      <xdr:colOff>50800</xdr:colOff>
      <xdr:row>39</xdr:row>
      <xdr:rowOff>102870</xdr:rowOff>
    </xdr:to>
    <xdr:cxnSp macro="">
      <xdr:nvCxnSpPr>
        <xdr:cNvPr id="80" name="直線コネクタ 79">
          <a:extLst>
            <a:ext uri="{FF2B5EF4-FFF2-40B4-BE49-F238E27FC236}">
              <a16:creationId xmlns:a16="http://schemas.microsoft.com/office/drawing/2014/main" id="{501513CA-9C13-422E-9394-F22A17BE3502}"/>
            </a:ext>
          </a:extLst>
        </xdr:cNvPr>
        <xdr:cNvCxnSpPr/>
      </xdr:nvCxnSpPr>
      <xdr:spPr>
        <a:xfrm>
          <a:off x="2019300" y="673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a:extLst>
            <a:ext uri="{FF2B5EF4-FFF2-40B4-BE49-F238E27FC236}">
              <a16:creationId xmlns:a16="http://schemas.microsoft.com/office/drawing/2014/main" id="{0691AC71-3269-4D76-8A9E-BBF9E5B961A2}"/>
            </a:ext>
          </a:extLst>
        </xdr:cNvPr>
        <xdr:cNvSpPr/>
      </xdr:nvSpPr>
      <xdr:spPr>
        <a:xfrm>
          <a:off x="107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53340</xdr:rowOff>
    </xdr:to>
    <xdr:cxnSp macro="">
      <xdr:nvCxnSpPr>
        <xdr:cNvPr id="82" name="直線コネクタ 81">
          <a:extLst>
            <a:ext uri="{FF2B5EF4-FFF2-40B4-BE49-F238E27FC236}">
              <a16:creationId xmlns:a16="http://schemas.microsoft.com/office/drawing/2014/main" id="{07C31FC1-18F4-413E-B6D0-EE4A9B2FC866}"/>
            </a:ext>
          </a:extLst>
        </xdr:cNvPr>
        <xdr:cNvCxnSpPr/>
      </xdr:nvCxnSpPr>
      <xdr:spPr>
        <a:xfrm>
          <a:off x="1130300" y="6690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FF32DC9C-3632-4EAF-A9A5-9B8E50CC5784}"/>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B4025E07-C42A-4A56-86FA-B482EDD8A6C1}"/>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a:extLst>
            <a:ext uri="{FF2B5EF4-FFF2-40B4-BE49-F238E27FC236}">
              <a16:creationId xmlns:a16="http://schemas.microsoft.com/office/drawing/2014/main" id="{F0C2B111-9306-4AA4-B619-5A991362E4CF}"/>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8C65CD8C-D8FA-4B26-B03B-9A38B5ADA024}"/>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19067</xdr:rowOff>
    </xdr:from>
    <xdr:ext cx="405111" cy="259045"/>
    <xdr:sp macro="" textlink="">
      <xdr:nvSpPr>
        <xdr:cNvPr id="87" name="n_1mainValue【道路】&#10;有形固定資産減価償却率">
          <a:extLst>
            <a:ext uri="{FF2B5EF4-FFF2-40B4-BE49-F238E27FC236}">
              <a16:creationId xmlns:a16="http://schemas.microsoft.com/office/drawing/2014/main" id="{0F12D0B5-4C8A-402C-9C58-5E30A1170522}"/>
            </a:ext>
          </a:extLst>
        </xdr:cNvPr>
        <xdr:cNvSpPr txBox="1"/>
      </xdr:nvSpPr>
      <xdr:spPr>
        <a:xfrm>
          <a:off x="3582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144797</xdr:rowOff>
    </xdr:from>
    <xdr:ext cx="405111" cy="259045"/>
    <xdr:sp macro="" textlink="">
      <xdr:nvSpPr>
        <xdr:cNvPr id="88" name="n_2mainValue【道路】&#10;有形固定資産減価償却率">
          <a:extLst>
            <a:ext uri="{FF2B5EF4-FFF2-40B4-BE49-F238E27FC236}">
              <a16:creationId xmlns:a16="http://schemas.microsoft.com/office/drawing/2014/main" id="{ABEAEE21-2F47-47CC-862B-6136738DB3E8}"/>
            </a:ext>
          </a:extLst>
        </xdr:cNvPr>
        <xdr:cNvSpPr txBox="1"/>
      </xdr:nvSpPr>
      <xdr:spPr>
        <a:xfrm>
          <a:off x="2705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61F97DC3-21A5-48BB-B2C9-81B88A19A837}"/>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4DCB8CF8-09AA-4215-903D-6D77FB8640F2}"/>
            </a:ext>
          </a:extLst>
        </xdr:cNvPr>
        <xdr:cNvSpPr txBox="1"/>
      </xdr:nvSpPr>
      <xdr:spPr>
        <a:xfrm>
          <a:off x="927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9F36DDE-0F5B-44C2-B856-38113181ED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F6F0DD4-6B22-4397-BB0E-C35DEF95B8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B3FA476-5C17-4A31-9CD3-94DE2C83D2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EAC767-87D7-4D15-928C-9BB5E789E7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2821C5D-07CA-4FCA-91F7-C5E9761E59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F5FB6AC-ACC2-4E28-8412-773B12C4AF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F9E9876-AD6D-45ED-8585-199BAB3B6D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C52F48D-ADEA-48B7-B0A1-4570148714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AEA00E9-8F56-4E5D-B66C-15B0F14FB5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FC0A4C6-5402-4A98-B476-19CFB37960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843C2A-922D-4DBB-A0E7-A7518883C9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7F97D67-CAB2-42F2-BED9-443CAA4A90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8A4AF6F-F62F-4CBA-8A52-AD43A7AD4EA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CCA8AEF-7599-4CA8-B9C1-F77951282D8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A51B5F7-C609-455E-A962-A2060F1D739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9AB0680-B496-493F-A1AF-4CDAD094FBD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E9D896C-1BB2-4206-822F-226A9A09D6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175BA138-6080-4B2D-93C0-DDB049D6B24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2669722-94A2-4960-B841-0487DF9523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DBBA40C0-AC45-414E-B799-D6B99CFB138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EA4EFE8-9628-4F0C-B3FF-7A46ED1D54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702C8EB-A59B-441D-A8E5-E00900BD3EC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E4244ED-535E-4FD6-AF5C-F2551B8AC6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5B31CE9F-7F1C-4141-89B2-F725366CF9D7}"/>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870DF003-50DB-459F-9B93-2C0F7C2FAF38}"/>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C27F059B-7E10-438F-B154-7482F92EEB76}"/>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B68613FF-72C1-4DFB-A387-3E16460689A5}"/>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D95E7205-1BFB-41E0-9807-BA5D2DD28DD9}"/>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11342D2E-A5F6-4BAC-B20F-E532024C19BE}"/>
            </a:ext>
          </a:extLst>
        </xdr:cNvPr>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CFD0C91E-50C9-4CF1-9107-EF1B4B3571A4}"/>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69D90248-CCD2-4B9D-BED7-61E6A9DA2A85}"/>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8AEF316E-B39D-430E-B2AE-7A62DD2AE953}"/>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A101D631-CD53-4751-BEAE-14047884B9CD}"/>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2D0FC532-C632-4500-ADB9-8179B00E19A6}"/>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33EAF5-DE06-4E0A-A288-5ED5D34770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4EE8BC0-021C-4B96-A59F-AF27B1B768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281D719-D80F-42C2-837C-4A261A2908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7CA602-49B8-4012-9C16-3B4E3BFC34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8DAF9FF-52FA-489F-8F1D-470CB6EA63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131649</xdr:rowOff>
    </xdr:from>
    <xdr:to>
      <xdr:col>55</xdr:col>
      <xdr:colOff>50800</xdr:colOff>
      <xdr:row>40</xdr:row>
      <xdr:rowOff>61799</xdr:rowOff>
    </xdr:to>
    <xdr:sp macro="" textlink="">
      <xdr:nvSpPr>
        <xdr:cNvPr id="130" name="楕円 129">
          <a:extLst>
            <a:ext uri="{FF2B5EF4-FFF2-40B4-BE49-F238E27FC236}">
              <a16:creationId xmlns:a16="http://schemas.microsoft.com/office/drawing/2014/main" id="{AC3B9C68-F587-4067-80D4-A0E6DEC90C8C}"/>
            </a:ext>
          </a:extLst>
        </xdr:cNvPr>
        <xdr:cNvSpPr/>
      </xdr:nvSpPr>
      <xdr:spPr>
        <a:xfrm>
          <a:off x="10426700" y="68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154526</xdr:rowOff>
    </xdr:from>
    <xdr:ext cx="534377" cy="259045"/>
    <xdr:sp macro="" textlink="">
      <xdr:nvSpPr>
        <xdr:cNvPr id="131" name="【道路】&#10;一人当たり延長該当値テキスト">
          <a:extLst>
            <a:ext uri="{FF2B5EF4-FFF2-40B4-BE49-F238E27FC236}">
              <a16:creationId xmlns:a16="http://schemas.microsoft.com/office/drawing/2014/main" id="{4F56FC0E-E98F-46F7-A95C-53A3A82CC64F}"/>
            </a:ext>
          </a:extLst>
        </xdr:cNvPr>
        <xdr:cNvSpPr txBox="1"/>
      </xdr:nvSpPr>
      <xdr:spPr>
        <a:xfrm>
          <a:off x="10515600" y="666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90284</xdr:rowOff>
    </xdr:from>
    <xdr:to>
      <xdr:col>50</xdr:col>
      <xdr:colOff>165100</xdr:colOff>
      <xdr:row>40</xdr:row>
      <xdr:rowOff>20434</xdr:rowOff>
    </xdr:to>
    <xdr:sp macro="" textlink="">
      <xdr:nvSpPr>
        <xdr:cNvPr id="132" name="楕円 131">
          <a:extLst>
            <a:ext uri="{FF2B5EF4-FFF2-40B4-BE49-F238E27FC236}">
              <a16:creationId xmlns:a16="http://schemas.microsoft.com/office/drawing/2014/main" id="{620A7033-7519-4D56-B524-FA47BA984005}"/>
            </a:ext>
          </a:extLst>
        </xdr:cNvPr>
        <xdr:cNvSpPr/>
      </xdr:nvSpPr>
      <xdr:spPr>
        <a:xfrm>
          <a:off x="9588500" y="67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141084</xdr:rowOff>
    </xdr:from>
    <xdr:to>
      <xdr:col>55</xdr:col>
      <xdr:colOff>0</xdr:colOff>
      <xdr:row>40</xdr:row>
      <xdr:rowOff>10999</xdr:rowOff>
    </xdr:to>
    <xdr:cxnSp macro="">
      <xdr:nvCxnSpPr>
        <xdr:cNvPr id="133" name="直線コネクタ 132">
          <a:extLst>
            <a:ext uri="{FF2B5EF4-FFF2-40B4-BE49-F238E27FC236}">
              <a16:creationId xmlns:a16="http://schemas.microsoft.com/office/drawing/2014/main" id="{E8AC4F98-3DDF-49BE-9EA4-2ED2A074C71C}"/>
            </a:ext>
          </a:extLst>
        </xdr:cNvPr>
        <xdr:cNvCxnSpPr/>
      </xdr:nvCxnSpPr>
      <xdr:spPr>
        <a:xfrm>
          <a:off x="9639300" y="6827634"/>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97651</xdr:rowOff>
    </xdr:from>
    <xdr:to>
      <xdr:col>46</xdr:col>
      <xdr:colOff>38100</xdr:colOff>
      <xdr:row>40</xdr:row>
      <xdr:rowOff>27801</xdr:rowOff>
    </xdr:to>
    <xdr:sp macro="" textlink="">
      <xdr:nvSpPr>
        <xdr:cNvPr id="134" name="楕円 133">
          <a:extLst>
            <a:ext uri="{FF2B5EF4-FFF2-40B4-BE49-F238E27FC236}">
              <a16:creationId xmlns:a16="http://schemas.microsoft.com/office/drawing/2014/main" id="{7E90BF51-637C-4B4C-B8E5-DF995233624B}"/>
            </a:ext>
          </a:extLst>
        </xdr:cNvPr>
        <xdr:cNvSpPr/>
      </xdr:nvSpPr>
      <xdr:spPr>
        <a:xfrm>
          <a:off x="8699500" y="67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141084</xdr:rowOff>
    </xdr:from>
    <xdr:to>
      <xdr:col>50</xdr:col>
      <xdr:colOff>114300</xdr:colOff>
      <xdr:row>39</xdr:row>
      <xdr:rowOff>148451</xdr:rowOff>
    </xdr:to>
    <xdr:cxnSp macro="">
      <xdr:nvCxnSpPr>
        <xdr:cNvPr id="135" name="直線コネクタ 134">
          <a:extLst>
            <a:ext uri="{FF2B5EF4-FFF2-40B4-BE49-F238E27FC236}">
              <a16:creationId xmlns:a16="http://schemas.microsoft.com/office/drawing/2014/main" id="{95B4FA4E-0507-44CB-846F-3E029B158704}"/>
            </a:ext>
          </a:extLst>
        </xdr:cNvPr>
        <xdr:cNvCxnSpPr/>
      </xdr:nvCxnSpPr>
      <xdr:spPr>
        <a:xfrm flipV="1">
          <a:off x="8750300" y="6827634"/>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103975</xdr:rowOff>
    </xdr:from>
    <xdr:to>
      <xdr:col>41</xdr:col>
      <xdr:colOff>101600</xdr:colOff>
      <xdr:row>40</xdr:row>
      <xdr:rowOff>34125</xdr:rowOff>
    </xdr:to>
    <xdr:sp macro="" textlink="">
      <xdr:nvSpPr>
        <xdr:cNvPr id="136" name="楕円 135">
          <a:extLst>
            <a:ext uri="{FF2B5EF4-FFF2-40B4-BE49-F238E27FC236}">
              <a16:creationId xmlns:a16="http://schemas.microsoft.com/office/drawing/2014/main" id="{FFD7FF63-D672-4403-AC9D-A3E6120FCC35}"/>
            </a:ext>
          </a:extLst>
        </xdr:cNvPr>
        <xdr:cNvSpPr/>
      </xdr:nvSpPr>
      <xdr:spPr>
        <a:xfrm>
          <a:off x="7810500" y="67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148451</xdr:rowOff>
    </xdr:from>
    <xdr:to>
      <xdr:col>45</xdr:col>
      <xdr:colOff>177800</xdr:colOff>
      <xdr:row>39</xdr:row>
      <xdr:rowOff>154775</xdr:rowOff>
    </xdr:to>
    <xdr:cxnSp macro="">
      <xdr:nvCxnSpPr>
        <xdr:cNvPr id="137" name="直線コネクタ 136">
          <a:extLst>
            <a:ext uri="{FF2B5EF4-FFF2-40B4-BE49-F238E27FC236}">
              <a16:creationId xmlns:a16="http://schemas.microsoft.com/office/drawing/2014/main" id="{3BB9E7AF-E571-46FE-97D8-50F8AE641F45}"/>
            </a:ext>
          </a:extLst>
        </xdr:cNvPr>
        <xdr:cNvCxnSpPr/>
      </xdr:nvCxnSpPr>
      <xdr:spPr>
        <a:xfrm flipV="1">
          <a:off x="7861300" y="6835001"/>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110503</xdr:rowOff>
    </xdr:from>
    <xdr:to>
      <xdr:col>36</xdr:col>
      <xdr:colOff>165100</xdr:colOff>
      <xdr:row>40</xdr:row>
      <xdr:rowOff>40653</xdr:rowOff>
    </xdr:to>
    <xdr:sp macro="" textlink="">
      <xdr:nvSpPr>
        <xdr:cNvPr id="138" name="楕円 137">
          <a:extLst>
            <a:ext uri="{FF2B5EF4-FFF2-40B4-BE49-F238E27FC236}">
              <a16:creationId xmlns:a16="http://schemas.microsoft.com/office/drawing/2014/main" id="{E0813643-4655-401C-B56D-12E4CAA20F9C}"/>
            </a:ext>
          </a:extLst>
        </xdr:cNvPr>
        <xdr:cNvSpPr/>
      </xdr:nvSpPr>
      <xdr:spPr>
        <a:xfrm>
          <a:off x="6921500" y="67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154775</xdr:rowOff>
    </xdr:from>
    <xdr:to>
      <xdr:col>41</xdr:col>
      <xdr:colOff>50800</xdr:colOff>
      <xdr:row>39</xdr:row>
      <xdr:rowOff>161303</xdr:rowOff>
    </xdr:to>
    <xdr:cxnSp macro="">
      <xdr:nvCxnSpPr>
        <xdr:cNvPr id="139" name="直線コネクタ 138">
          <a:extLst>
            <a:ext uri="{FF2B5EF4-FFF2-40B4-BE49-F238E27FC236}">
              <a16:creationId xmlns:a16="http://schemas.microsoft.com/office/drawing/2014/main" id="{238F3A4F-6536-4D61-8045-23B02C77131A}"/>
            </a:ext>
          </a:extLst>
        </xdr:cNvPr>
        <xdr:cNvCxnSpPr/>
      </xdr:nvCxnSpPr>
      <xdr:spPr>
        <a:xfrm flipV="1">
          <a:off x="6972300" y="6841325"/>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9498A98E-96DB-4021-92DF-221428D7FEB7}"/>
            </a:ext>
          </a:extLst>
        </xdr:cNvPr>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080EDB4F-440D-4B6A-948D-A0875CD5C06F}"/>
            </a:ext>
          </a:extLst>
        </xdr:cNvPr>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84D129A2-B018-458F-9D59-CF68F2EA2608}"/>
            </a:ext>
          </a:extLst>
        </xdr:cNvPr>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74207362-69F5-4420-968E-03CA52ECF6FC}"/>
            </a:ext>
          </a:extLst>
        </xdr:cNvPr>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36961</xdr:rowOff>
    </xdr:from>
    <xdr:ext cx="534377" cy="259045"/>
    <xdr:sp macro="" textlink="">
      <xdr:nvSpPr>
        <xdr:cNvPr id="144" name="n_1mainValue【道路】&#10;一人当たり延長">
          <a:extLst>
            <a:ext uri="{FF2B5EF4-FFF2-40B4-BE49-F238E27FC236}">
              <a16:creationId xmlns:a16="http://schemas.microsoft.com/office/drawing/2014/main" id="{A928A6C3-3A5F-469C-A6AC-08B3F84F3051}"/>
            </a:ext>
          </a:extLst>
        </xdr:cNvPr>
        <xdr:cNvSpPr txBox="1"/>
      </xdr:nvSpPr>
      <xdr:spPr>
        <a:xfrm>
          <a:off x="9359411" y="65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44328</xdr:rowOff>
    </xdr:from>
    <xdr:ext cx="534377" cy="259045"/>
    <xdr:sp macro="" textlink="">
      <xdr:nvSpPr>
        <xdr:cNvPr id="145" name="n_2mainValue【道路】&#10;一人当たり延長">
          <a:extLst>
            <a:ext uri="{FF2B5EF4-FFF2-40B4-BE49-F238E27FC236}">
              <a16:creationId xmlns:a16="http://schemas.microsoft.com/office/drawing/2014/main" id="{1AA2509D-F24C-4D33-9C0B-A9909FEFFE51}"/>
            </a:ext>
          </a:extLst>
        </xdr:cNvPr>
        <xdr:cNvSpPr txBox="1"/>
      </xdr:nvSpPr>
      <xdr:spPr>
        <a:xfrm>
          <a:off x="8483111" y="65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50652</xdr:rowOff>
    </xdr:from>
    <xdr:ext cx="534377" cy="259045"/>
    <xdr:sp macro="" textlink="">
      <xdr:nvSpPr>
        <xdr:cNvPr id="146" name="n_3mainValue【道路】&#10;一人当たり延長">
          <a:extLst>
            <a:ext uri="{FF2B5EF4-FFF2-40B4-BE49-F238E27FC236}">
              <a16:creationId xmlns:a16="http://schemas.microsoft.com/office/drawing/2014/main" id="{C53D765D-0BA9-4ABC-B3BD-D873D22580FE}"/>
            </a:ext>
          </a:extLst>
        </xdr:cNvPr>
        <xdr:cNvSpPr txBox="1"/>
      </xdr:nvSpPr>
      <xdr:spPr>
        <a:xfrm>
          <a:off x="7594111" y="65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57180</xdr:rowOff>
    </xdr:from>
    <xdr:ext cx="534377" cy="259045"/>
    <xdr:sp macro="" textlink="">
      <xdr:nvSpPr>
        <xdr:cNvPr id="147" name="n_4mainValue【道路】&#10;一人当たり延長">
          <a:extLst>
            <a:ext uri="{FF2B5EF4-FFF2-40B4-BE49-F238E27FC236}">
              <a16:creationId xmlns:a16="http://schemas.microsoft.com/office/drawing/2014/main" id="{A6CB2CDC-7B67-4460-96A9-4A322DD7961C}"/>
            </a:ext>
          </a:extLst>
        </xdr:cNvPr>
        <xdr:cNvSpPr txBox="1"/>
      </xdr:nvSpPr>
      <xdr:spPr>
        <a:xfrm>
          <a:off x="6705111" y="65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3675CD3-BA98-41FF-8B31-C5039C135C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F8A314B-81EF-4D87-BFBD-ADBDF0445B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3DB928E-1EF5-4CC7-8124-9B29AF1E34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BF89374-66E7-4B3F-A805-64FD3F831C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23CB7C5-81E2-4673-B753-30983D9FC0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6FA5D9C-4AB2-4D58-B282-605DA7BFCF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E5C73F1-40B5-4BC3-9E15-129140F796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197D5D2-91FF-4A8D-9DEC-3A04C50693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C92CD85-F3C5-43DB-98E1-A5D5645C80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18537CC-17F5-43EE-ADD4-8BFD4B2444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FD93CBF-653E-4A11-83A3-CCF25B720B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F9DD686-BF96-4DE1-902C-041CDF7445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19F1A198-BFB3-4629-8E0E-5D62D82AB47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CBC942E-DE44-4BAE-97F7-CFDBFF02329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5B352AB-2964-41FE-B368-5F922AE700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4D5AC14-2065-4EBD-BA15-D78030E43A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1395F0A-7D4D-4FE6-A9E8-CBA4BBF8E4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33469ED-EEE4-4A2A-9CDF-A932C41402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7B3D5214-195D-4DCD-9274-77FD038A8B2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8CFB97F-C3F2-40D2-B568-39F4169AED2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41B4B026-7F9E-4608-8E13-70BE515432C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0EBF195-07A5-44D2-889B-76148DC95A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5305FC2-838B-417F-BDFD-F9D8045659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7DA90B1A-08F3-4F25-B7C8-4219503EFA99}"/>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8A10EE0-E123-4340-A904-64A9F03F6929}"/>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2F4FE1B-511A-4D59-9AD5-7F0EA772B1F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3E3B161-AD88-4599-917A-1B9F7C9C8D0C}"/>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AD5ADE41-9C80-4080-BFE3-6CCB7CBD96BC}"/>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6F737E0-4AAD-4F14-B0B4-6933ED5F8422}"/>
            </a:ext>
          </a:extLst>
        </xdr:cNvPr>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4E800A56-B68E-4B4E-8AF2-528724FB1E76}"/>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D880D3DD-B0BF-407F-BAED-B831B5C4284A}"/>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7788750B-6154-4452-9177-271DB943EB0E}"/>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9D100D81-CFF8-47CA-8CA2-54B480507EF5}"/>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C336AF33-B078-4827-BD16-18968B36AEC9}"/>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36357F-0179-454D-8122-C33A6511D2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57AD2EC-6DC7-4392-B6D9-74183ED9ED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74F6B34-76C6-4925-9807-0F35AFABA1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E6E98F-B23F-4995-B4BD-578652532C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85C3F27-2B07-4773-874A-4594A350FE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34925</xdr:rowOff>
    </xdr:from>
    <xdr:to>
      <xdr:col>24</xdr:col>
      <xdr:colOff>114300</xdr:colOff>
      <xdr:row>62</xdr:row>
      <xdr:rowOff>136525</xdr:rowOff>
    </xdr:to>
    <xdr:sp macro="" textlink="">
      <xdr:nvSpPr>
        <xdr:cNvPr id="187" name="楕円 186">
          <a:extLst>
            <a:ext uri="{FF2B5EF4-FFF2-40B4-BE49-F238E27FC236}">
              <a16:creationId xmlns:a16="http://schemas.microsoft.com/office/drawing/2014/main" id="{4876E219-3E7D-4101-8A96-BCF91EB043C4}"/>
            </a:ext>
          </a:extLst>
        </xdr:cNvPr>
        <xdr:cNvSpPr/>
      </xdr:nvSpPr>
      <xdr:spPr>
        <a:xfrm>
          <a:off x="4584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13352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7878F68-B6AF-4729-A3B1-BCBBC0F1C1E9}"/>
            </a:ext>
          </a:extLst>
        </xdr:cNvPr>
        <xdr:cNvSpPr txBox="1"/>
      </xdr:nvSpPr>
      <xdr:spPr>
        <a:xfrm>
          <a:off x="46736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xdr:rowOff>
    </xdr:from>
    <xdr:to>
      <xdr:col>20</xdr:col>
      <xdr:colOff>38100</xdr:colOff>
      <xdr:row>62</xdr:row>
      <xdr:rowOff>117475</xdr:rowOff>
    </xdr:to>
    <xdr:sp macro="" textlink="">
      <xdr:nvSpPr>
        <xdr:cNvPr id="189" name="楕円 188">
          <a:extLst>
            <a:ext uri="{FF2B5EF4-FFF2-40B4-BE49-F238E27FC236}">
              <a16:creationId xmlns:a16="http://schemas.microsoft.com/office/drawing/2014/main" id="{976AD561-A7B0-473E-8A49-6831FF6DAFDD}"/>
            </a:ext>
          </a:extLst>
        </xdr:cNvPr>
        <xdr:cNvSpPr/>
      </xdr:nvSpPr>
      <xdr:spPr>
        <a:xfrm>
          <a:off x="3746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66675</xdr:rowOff>
    </xdr:from>
    <xdr:to>
      <xdr:col>24</xdr:col>
      <xdr:colOff>63500</xdr:colOff>
      <xdr:row>62</xdr:row>
      <xdr:rowOff>85725</xdr:rowOff>
    </xdr:to>
    <xdr:cxnSp macro="">
      <xdr:nvCxnSpPr>
        <xdr:cNvPr id="190" name="直線コネクタ 189">
          <a:extLst>
            <a:ext uri="{FF2B5EF4-FFF2-40B4-BE49-F238E27FC236}">
              <a16:creationId xmlns:a16="http://schemas.microsoft.com/office/drawing/2014/main" id="{F6FD191A-C7B2-4451-954F-C3602688F1F3}"/>
            </a:ext>
          </a:extLst>
        </xdr:cNvPr>
        <xdr:cNvCxnSpPr/>
      </xdr:nvCxnSpPr>
      <xdr:spPr>
        <a:xfrm>
          <a:off x="3797300" y="10696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1" name="楕円 190">
          <a:extLst>
            <a:ext uri="{FF2B5EF4-FFF2-40B4-BE49-F238E27FC236}">
              <a16:creationId xmlns:a16="http://schemas.microsoft.com/office/drawing/2014/main" id="{C5316C45-E02F-42BD-968B-3B43975830AD}"/>
            </a:ext>
          </a:extLst>
        </xdr:cNvPr>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66675</xdr:rowOff>
    </xdr:to>
    <xdr:cxnSp macro="">
      <xdr:nvCxnSpPr>
        <xdr:cNvPr id="192" name="直線コネクタ 191">
          <a:extLst>
            <a:ext uri="{FF2B5EF4-FFF2-40B4-BE49-F238E27FC236}">
              <a16:creationId xmlns:a16="http://schemas.microsoft.com/office/drawing/2014/main" id="{138BF781-0C7B-4664-9BEA-498975ECB14F}"/>
            </a:ext>
          </a:extLst>
        </xdr:cNvPr>
        <xdr:cNvCxnSpPr/>
      </xdr:nvCxnSpPr>
      <xdr:spPr>
        <a:xfrm>
          <a:off x="2908300" y="10677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151130</xdr:rowOff>
    </xdr:from>
    <xdr:to>
      <xdr:col>10</xdr:col>
      <xdr:colOff>165100</xdr:colOff>
      <xdr:row>62</xdr:row>
      <xdr:rowOff>81280</xdr:rowOff>
    </xdr:to>
    <xdr:sp macro="" textlink="">
      <xdr:nvSpPr>
        <xdr:cNvPr id="193" name="楕円 192">
          <a:extLst>
            <a:ext uri="{FF2B5EF4-FFF2-40B4-BE49-F238E27FC236}">
              <a16:creationId xmlns:a16="http://schemas.microsoft.com/office/drawing/2014/main" id="{5C0F2B0C-932B-4428-8AE7-BFB68B70E0F1}"/>
            </a:ext>
          </a:extLst>
        </xdr:cNvPr>
        <xdr:cNvSpPr/>
      </xdr:nvSpPr>
      <xdr:spPr>
        <a:xfrm>
          <a:off x="196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30480</xdr:rowOff>
    </xdr:from>
    <xdr:to>
      <xdr:col>15</xdr:col>
      <xdr:colOff>50800</xdr:colOff>
      <xdr:row>62</xdr:row>
      <xdr:rowOff>47625</xdr:rowOff>
    </xdr:to>
    <xdr:cxnSp macro="">
      <xdr:nvCxnSpPr>
        <xdr:cNvPr id="194" name="直線コネクタ 193">
          <a:extLst>
            <a:ext uri="{FF2B5EF4-FFF2-40B4-BE49-F238E27FC236}">
              <a16:creationId xmlns:a16="http://schemas.microsoft.com/office/drawing/2014/main" id="{20B2D4A8-2826-4477-A9FD-D74B6FF70485}"/>
            </a:ext>
          </a:extLst>
        </xdr:cNvPr>
        <xdr:cNvCxnSpPr/>
      </xdr:nvCxnSpPr>
      <xdr:spPr>
        <a:xfrm>
          <a:off x="2019300" y="10660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126365</xdr:rowOff>
    </xdr:from>
    <xdr:to>
      <xdr:col>6</xdr:col>
      <xdr:colOff>38100</xdr:colOff>
      <xdr:row>62</xdr:row>
      <xdr:rowOff>56515</xdr:rowOff>
    </xdr:to>
    <xdr:sp macro="" textlink="">
      <xdr:nvSpPr>
        <xdr:cNvPr id="195" name="楕円 194">
          <a:extLst>
            <a:ext uri="{FF2B5EF4-FFF2-40B4-BE49-F238E27FC236}">
              <a16:creationId xmlns:a16="http://schemas.microsoft.com/office/drawing/2014/main" id="{0B838B00-D502-49EC-B316-3B9C9D5C1387}"/>
            </a:ext>
          </a:extLst>
        </xdr:cNvPr>
        <xdr:cNvSpPr/>
      </xdr:nvSpPr>
      <xdr:spPr>
        <a:xfrm>
          <a:off x="107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xdr:rowOff>
    </xdr:from>
    <xdr:to>
      <xdr:col>10</xdr:col>
      <xdr:colOff>114300</xdr:colOff>
      <xdr:row>62</xdr:row>
      <xdr:rowOff>30480</xdr:rowOff>
    </xdr:to>
    <xdr:cxnSp macro="">
      <xdr:nvCxnSpPr>
        <xdr:cNvPr id="196" name="直線コネクタ 195">
          <a:extLst>
            <a:ext uri="{FF2B5EF4-FFF2-40B4-BE49-F238E27FC236}">
              <a16:creationId xmlns:a16="http://schemas.microsoft.com/office/drawing/2014/main" id="{03B010F2-5681-449C-B612-517E4594E74A}"/>
            </a:ext>
          </a:extLst>
        </xdr:cNvPr>
        <xdr:cNvCxnSpPr/>
      </xdr:nvCxnSpPr>
      <xdr:spPr>
        <a:xfrm>
          <a:off x="1130300" y="106356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955332D-C79D-4566-85B2-FD6B585C7C29}"/>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5BB2DB7-6722-4144-977A-77A58F9A0925}"/>
            </a:ext>
          </a:extLst>
        </xdr:cNvPr>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AF3686A-F5F2-4216-85D6-941A115B92A7}"/>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5BF0996-A430-41A3-BA14-FDB37A605889}"/>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108602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DAA18FC-D4BC-44D8-A101-717DEC810949}"/>
            </a:ext>
          </a:extLst>
        </xdr:cNvPr>
        <xdr:cNvSpPr txBox="1"/>
      </xdr:nvSpPr>
      <xdr:spPr>
        <a:xfrm>
          <a:off x="35820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45670FC-8ADB-4467-B182-5864A0263140}"/>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72407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D26B7D6-A571-4ECC-B8EA-D5BCCC1E0291}"/>
            </a:ext>
          </a:extLst>
        </xdr:cNvPr>
        <xdr:cNvSpPr txBox="1"/>
      </xdr:nvSpPr>
      <xdr:spPr>
        <a:xfrm>
          <a:off x="1816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47642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EA13053-A109-48A6-86FD-BF3273C62A3D}"/>
            </a:ext>
          </a:extLst>
        </xdr:cNvPr>
        <xdr:cNvSpPr txBox="1"/>
      </xdr:nvSpPr>
      <xdr:spPr>
        <a:xfrm>
          <a:off x="927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0759CDA-E420-47EA-BDFD-1520B75BD70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AFDA70E-C8BC-4487-9697-0F350B0C4D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D7464E5-E854-4821-8FB6-0EDDB09E8D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6547D3-A868-46DA-B62F-BEDBEA4F07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41FFC3A-23E7-4ADE-8575-2E4A166CAD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A6FA5EC-5646-4458-9E3B-2E8CA15B43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F4F87FE-A737-41C2-8DBD-842405F020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E6A5145-8E63-49F4-B6E5-D064CBDE11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78F528B-B8B8-4E18-80EC-375885F711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0E0E3C9-7CBD-43B9-82D2-878312DBAE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9BBD290-86B7-4AD7-BD17-790FF36EC62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44149FD8-9537-412B-A5F1-350EAACA922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AA788271-7D32-45D3-A554-928D98478E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72EECE37-2814-43B7-AD75-8E09EF13DD1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C8F02ED9-3F82-4C30-AFD1-5DEED37171F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1C90E90-439B-4AEC-8A14-45D11FBE5C29}"/>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893A5CDE-BCC8-4F1C-B062-7F8782D7758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95082DC2-169D-429D-BFA8-D9B897EFB05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413EE4B-1412-45BB-9387-271ACA8835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CC1D22E2-1D3D-4568-B0C8-4203BBE937D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82E9DB0-804C-42D2-B3DC-166F47B41F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EB116A81-7FD3-4CF3-99E4-012272240EB5}"/>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4A49FA23-12DA-4AAA-8743-8E5AB6E82BF6}"/>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15EB7E2B-2547-4BE9-814F-83E2D962F4EB}"/>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104AC79-EB7B-4519-BEC4-D4211FD656ED}"/>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73E9377A-4F0E-4E58-BF96-9604AEDE4461}"/>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81745B95-04BE-4E69-A233-B993E0087245}"/>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CCF92B15-F263-4C8B-B8B0-00B885333483}"/>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4E7970CB-623E-4B38-AB6C-872402271F87}"/>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135EC473-F904-4706-9091-D09C0E866C1A}"/>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B0935CCF-5813-465C-8F9D-B4509F646B31}"/>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31773EA4-071C-4800-9368-F72199F67F4B}"/>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98A245F-54D8-4F03-A88A-855447B5E5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E205D0C-31D2-4395-847E-10DA4FCB6C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8937A56-5876-41C3-B71A-111ED49182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9DED23-D403-4974-9418-8875A6CFC5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5AA9A37-F4AA-424C-A5D7-3741704C2D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146619</xdr:rowOff>
    </xdr:from>
    <xdr:to>
      <xdr:col>55</xdr:col>
      <xdr:colOff>50800</xdr:colOff>
      <xdr:row>59</xdr:row>
      <xdr:rowOff>76769</xdr:rowOff>
    </xdr:to>
    <xdr:sp macro="" textlink="">
      <xdr:nvSpPr>
        <xdr:cNvPr id="242" name="楕円 241">
          <a:extLst>
            <a:ext uri="{FF2B5EF4-FFF2-40B4-BE49-F238E27FC236}">
              <a16:creationId xmlns:a16="http://schemas.microsoft.com/office/drawing/2014/main" id="{99A7B33C-73CB-4B42-8C52-4E1FA1C47998}"/>
            </a:ext>
          </a:extLst>
        </xdr:cNvPr>
        <xdr:cNvSpPr/>
      </xdr:nvSpPr>
      <xdr:spPr>
        <a:xfrm>
          <a:off x="10426700" y="100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169496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CABBF821-D1EE-4AD1-A1F2-D1D5A5E9072D}"/>
            </a:ext>
          </a:extLst>
        </xdr:cNvPr>
        <xdr:cNvSpPr txBox="1"/>
      </xdr:nvSpPr>
      <xdr:spPr>
        <a:xfrm>
          <a:off x="10515600" y="994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165177</xdr:rowOff>
    </xdr:from>
    <xdr:to>
      <xdr:col>50</xdr:col>
      <xdr:colOff>165100</xdr:colOff>
      <xdr:row>59</xdr:row>
      <xdr:rowOff>95327</xdr:rowOff>
    </xdr:to>
    <xdr:sp macro="" textlink="">
      <xdr:nvSpPr>
        <xdr:cNvPr id="244" name="楕円 243">
          <a:extLst>
            <a:ext uri="{FF2B5EF4-FFF2-40B4-BE49-F238E27FC236}">
              <a16:creationId xmlns:a16="http://schemas.microsoft.com/office/drawing/2014/main" id="{2775DBF7-A0D2-4CC1-BDD1-8B919CBB61FC}"/>
            </a:ext>
          </a:extLst>
        </xdr:cNvPr>
        <xdr:cNvSpPr/>
      </xdr:nvSpPr>
      <xdr:spPr>
        <a:xfrm>
          <a:off x="9588500" y="101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25969</xdr:rowOff>
    </xdr:from>
    <xdr:to>
      <xdr:col>55</xdr:col>
      <xdr:colOff>0</xdr:colOff>
      <xdr:row>59</xdr:row>
      <xdr:rowOff>44527</xdr:rowOff>
    </xdr:to>
    <xdr:cxnSp macro="">
      <xdr:nvCxnSpPr>
        <xdr:cNvPr id="245" name="直線コネクタ 244">
          <a:extLst>
            <a:ext uri="{FF2B5EF4-FFF2-40B4-BE49-F238E27FC236}">
              <a16:creationId xmlns:a16="http://schemas.microsoft.com/office/drawing/2014/main" id="{B1436163-2385-4007-8C9B-7F33AF9BA457}"/>
            </a:ext>
          </a:extLst>
        </xdr:cNvPr>
        <xdr:cNvCxnSpPr/>
      </xdr:nvCxnSpPr>
      <xdr:spPr>
        <a:xfrm flipV="1">
          <a:off x="9639300" y="10141519"/>
          <a:ext cx="838200" cy="1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11994</xdr:rowOff>
    </xdr:from>
    <xdr:to>
      <xdr:col>46</xdr:col>
      <xdr:colOff>38100</xdr:colOff>
      <xdr:row>59</xdr:row>
      <xdr:rowOff>113594</xdr:rowOff>
    </xdr:to>
    <xdr:sp macro="" textlink="">
      <xdr:nvSpPr>
        <xdr:cNvPr id="246" name="楕円 245">
          <a:extLst>
            <a:ext uri="{FF2B5EF4-FFF2-40B4-BE49-F238E27FC236}">
              <a16:creationId xmlns:a16="http://schemas.microsoft.com/office/drawing/2014/main" id="{F8DBCDA7-2930-46E1-B9DF-F0CDAD183AE3}"/>
            </a:ext>
          </a:extLst>
        </xdr:cNvPr>
        <xdr:cNvSpPr/>
      </xdr:nvSpPr>
      <xdr:spPr>
        <a:xfrm>
          <a:off x="8699500" y="101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44527</xdr:rowOff>
    </xdr:from>
    <xdr:to>
      <xdr:col>50</xdr:col>
      <xdr:colOff>114300</xdr:colOff>
      <xdr:row>59</xdr:row>
      <xdr:rowOff>62794</xdr:rowOff>
    </xdr:to>
    <xdr:cxnSp macro="">
      <xdr:nvCxnSpPr>
        <xdr:cNvPr id="247" name="直線コネクタ 246">
          <a:extLst>
            <a:ext uri="{FF2B5EF4-FFF2-40B4-BE49-F238E27FC236}">
              <a16:creationId xmlns:a16="http://schemas.microsoft.com/office/drawing/2014/main" id="{AFC93C7A-7331-4450-A683-E482BAEC2A24}"/>
            </a:ext>
          </a:extLst>
        </xdr:cNvPr>
        <xdr:cNvCxnSpPr/>
      </xdr:nvCxnSpPr>
      <xdr:spPr>
        <a:xfrm flipV="1">
          <a:off x="8750300" y="10160077"/>
          <a:ext cx="8890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29553</xdr:rowOff>
    </xdr:from>
    <xdr:to>
      <xdr:col>41</xdr:col>
      <xdr:colOff>101600</xdr:colOff>
      <xdr:row>59</xdr:row>
      <xdr:rowOff>131153</xdr:rowOff>
    </xdr:to>
    <xdr:sp macro="" textlink="">
      <xdr:nvSpPr>
        <xdr:cNvPr id="248" name="楕円 247">
          <a:extLst>
            <a:ext uri="{FF2B5EF4-FFF2-40B4-BE49-F238E27FC236}">
              <a16:creationId xmlns:a16="http://schemas.microsoft.com/office/drawing/2014/main" id="{FBC680B7-0D57-4775-B66D-27CC0AF95083}"/>
            </a:ext>
          </a:extLst>
        </xdr:cNvPr>
        <xdr:cNvSpPr/>
      </xdr:nvSpPr>
      <xdr:spPr>
        <a:xfrm>
          <a:off x="7810500" y="101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62794</xdr:rowOff>
    </xdr:from>
    <xdr:to>
      <xdr:col>45</xdr:col>
      <xdr:colOff>177800</xdr:colOff>
      <xdr:row>59</xdr:row>
      <xdr:rowOff>80353</xdr:rowOff>
    </xdr:to>
    <xdr:cxnSp macro="">
      <xdr:nvCxnSpPr>
        <xdr:cNvPr id="249" name="直線コネクタ 248">
          <a:extLst>
            <a:ext uri="{FF2B5EF4-FFF2-40B4-BE49-F238E27FC236}">
              <a16:creationId xmlns:a16="http://schemas.microsoft.com/office/drawing/2014/main" id="{65262A45-7CE8-4DC0-9892-C3EDA9861ED5}"/>
            </a:ext>
          </a:extLst>
        </xdr:cNvPr>
        <xdr:cNvCxnSpPr/>
      </xdr:nvCxnSpPr>
      <xdr:spPr>
        <a:xfrm flipV="1">
          <a:off x="7861300" y="10178344"/>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42151</xdr:rowOff>
    </xdr:from>
    <xdr:to>
      <xdr:col>36</xdr:col>
      <xdr:colOff>165100</xdr:colOff>
      <xdr:row>59</xdr:row>
      <xdr:rowOff>143751</xdr:rowOff>
    </xdr:to>
    <xdr:sp macro="" textlink="">
      <xdr:nvSpPr>
        <xdr:cNvPr id="250" name="楕円 249">
          <a:extLst>
            <a:ext uri="{FF2B5EF4-FFF2-40B4-BE49-F238E27FC236}">
              <a16:creationId xmlns:a16="http://schemas.microsoft.com/office/drawing/2014/main" id="{D0AFCC4A-D261-4916-9A9C-0257CFCCCD35}"/>
            </a:ext>
          </a:extLst>
        </xdr:cNvPr>
        <xdr:cNvSpPr/>
      </xdr:nvSpPr>
      <xdr:spPr>
        <a:xfrm>
          <a:off x="6921500" y="101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80353</xdr:rowOff>
    </xdr:from>
    <xdr:to>
      <xdr:col>41</xdr:col>
      <xdr:colOff>50800</xdr:colOff>
      <xdr:row>59</xdr:row>
      <xdr:rowOff>92951</xdr:rowOff>
    </xdr:to>
    <xdr:cxnSp macro="">
      <xdr:nvCxnSpPr>
        <xdr:cNvPr id="251" name="直線コネクタ 250">
          <a:extLst>
            <a:ext uri="{FF2B5EF4-FFF2-40B4-BE49-F238E27FC236}">
              <a16:creationId xmlns:a16="http://schemas.microsoft.com/office/drawing/2014/main" id="{45FD1475-7C75-4879-B669-420BC53C8689}"/>
            </a:ext>
          </a:extLst>
        </xdr:cNvPr>
        <xdr:cNvCxnSpPr/>
      </xdr:nvCxnSpPr>
      <xdr:spPr>
        <a:xfrm flipV="1">
          <a:off x="6972300" y="10195903"/>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F254719-5B4A-4901-8DEF-FCC74CCC7A9E}"/>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1DFA2026-F131-4C8C-A07C-2C96222339B1}"/>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7BB0084-B5C4-4C43-A0A6-18C077D6DEF6}"/>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8E749427-C39C-4C35-AE9A-BFCB66B1E181}"/>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111854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3425A494-49F7-4A33-8FF3-BD3F0E9E1FF8}"/>
            </a:ext>
          </a:extLst>
        </xdr:cNvPr>
        <xdr:cNvSpPr txBox="1"/>
      </xdr:nvSpPr>
      <xdr:spPr>
        <a:xfrm>
          <a:off x="9327095" y="988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130121</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B811AD3F-1EA2-477C-B831-1E578ED309C5}"/>
            </a:ext>
          </a:extLst>
        </xdr:cNvPr>
        <xdr:cNvSpPr txBox="1"/>
      </xdr:nvSpPr>
      <xdr:spPr>
        <a:xfrm>
          <a:off x="8450795" y="990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147680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B529B693-986C-4328-A6DF-234D66D0D713}"/>
            </a:ext>
          </a:extLst>
        </xdr:cNvPr>
        <xdr:cNvSpPr txBox="1"/>
      </xdr:nvSpPr>
      <xdr:spPr>
        <a:xfrm>
          <a:off x="7561795" y="99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160278</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C5AE51B3-98C4-4AB0-8E68-0D98434B4EF5}"/>
            </a:ext>
          </a:extLst>
        </xdr:cNvPr>
        <xdr:cNvSpPr txBox="1"/>
      </xdr:nvSpPr>
      <xdr:spPr>
        <a:xfrm>
          <a:off x="6672795" y="993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625F0352-58D3-430F-AD6B-0B066D2EB39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4E7FC31-D39D-4EB8-BEBF-F18126B143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178EC71-31A6-430C-8C07-5BBAE47BAF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3E4D559-8073-4A0D-BE7A-F27D845BF7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A76BE702-B783-458F-8C84-7166783098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3D47AF0-95DD-46AD-8903-71FC4FC0B7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0C1A692-12D9-4F49-9751-CA9EDA7085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00E700B-9E4B-4390-9765-298EFFB782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EEBECDE-15E2-4A4E-AF18-10AA7D39F07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8A7F837-4F16-4F20-95AA-52B5D9A2A7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6AE0BD52-12A9-4933-9011-68AF2AFB87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A762AC9-9D2F-4061-A9C9-82F563C130D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F4E8EBEC-4AF4-41BC-8E3E-7C24A07403D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20D719E8-1F32-4DFD-B6D6-3AC9ED13D57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D69EC06D-247E-4696-8E62-12CCC6098D3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1D2EAE47-9CE5-4C1C-9A71-19243912B24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627FAF70-B9D6-4151-BDD0-4AA2C390CB0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895AC286-1C8B-4614-B358-0BA1330618E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D2AE8953-82CC-4B16-981D-41296A0C4FA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356342F2-3131-4FF7-B83C-5D0C6EEB35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83BC09C6-0811-45CE-9343-86AEEC1453A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3824171C-5856-4F92-AFCC-D2B90F0E066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5237263E-5F8A-4C86-BCE1-22DF61473F2F}"/>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2950D21B-F328-4938-8C75-F912A6D29D87}"/>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159CD307-4D83-4482-ADA1-67FEE678D088}"/>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D59698ED-FC7C-48F9-9BBC-9BD8058601B3}"/>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928E615A-3F42-402E-9045-017DF4291AAD}"/>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867751C0-4FDF-4FD5-8482-FB0232A775B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1720707A-64AD-4D5B-A565-8C6515A6501F}"/>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E5C69216-601B-459F-B6CF-CF14E822ABE9}"/>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7EE102B1-81B4-447A-8023-254D812B0058}"/>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30D82F9F-5873-44B4-AA26-423B3057C65D}"/>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84FC313-6F76-4BD7-A130-15A8F58359D3}"/>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E97634D-D4CA-4465-A945-CABC9AFBDE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F76827F-641D-426D-BE9C-793CA7FFAE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87E0FEC-7E11-43DD-8BD7-CC1C9B6D9EA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0EF84C8-54D4-4634-A5D0-C109828184E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7ED512D-62AD-466A-926C-E519B4D1E56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8" name="楕円 297">
          <a:extLst>
            <a:ext uri="{FF2B5EF4-FFF2-40B4-BE49-F238E27FC236}">
              <a16:creationId xmlns:a16="http://schemas.microsoft.com/office/drawing/2014/main" id="{A8ACF00D-34C4-445D-8C4E-FC5F60EE17F1}"/>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148570EC-949B-4D15-830C-81364678EF5E}"/>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76454</xdr:rowOff>
    </xdr:from>
    <xdr:to>
      <xdr:col>20</xdr:col>
      <xdr:colOff>38100</xdr:colOff>
      <xdr:row>83</xdr:row>
      <xdr:rowOff>6604</xdr:rowOff>
    </xdr:to>
    <xdr:sp macro="" textlink="">
      <xdr:nvSpPr>
        <xdr:cNvPr id="300" name="楕円 299">
          <a:extLst>
            <a:ext uri="{FF2B5EF4-FFF2-40B4-BE49-F238E27FC236}">
              <a16:creationId xmlns:a16="http://schemas.microsoft.com/office/drawing/2014/main" id="{8545AF3D-2F8F-4804-84E5-43EA580D268A}"/>
            </a:ext>
          </a:extLst>
        </xdr:cNvPr>
        <xdr:cNvSpPr/>
      </xdr:nvSpPr>
      <xdr:spPr>
        <a:xfrm>
          <a:off x="3746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82</xdr:row>
      <xdr:rowOff>140970</xdr:rowOff>
    </xdr:to>
    <xdr:cxnSp macro="">
      <xdr:nvCxnSpPr>
        <xdr:cNvPr id="301" name="直線コネクタ 300">
          <a:extLst>
            <a:ext uri="{FF2B5EF4-FFF2-40B4-BE49-F238E27FC236}">
              <a16:creationId xmlns:a16="http://schemas.microsoft.com/office/drawing/2014/main" id="{60FA7B1A-F0AA-4BF2-8B88-D757ABE34CC0}"/>
            </a:ext>
          </a:extLst>
        </xdr:cNvPr>
        <xdr:cNvCxnSpPr/>
      </xdr:nvCxnSpPr>
      <xdr:spPr>
        <a:xfrm>
          <a:off x="3797300" y="141861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302" name="楕円 301">
          <a:extLst>
            <a:ext uri="{FF2B5EF4-FFF2-40B4-BE49-F238E27FC236}">
              <a16:creationId xmlns:a16="http://schemas.microsoft.com/office/drawing/2014/main" id="{96DFF20A-DA57-4B89-8B82-575D8E496285}"/>
            </a:ext>
          </a:extLst>
        </xdr:cNvPr>
        <xdr:cNvSpPr/>
      </xdr:nvSpPr>
      <xdr:spPr>
        <a:xfrm>
          <a:off x="2857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122682</xdr:rowOff>
    </xdr:from>
    <xdr:to>
      <xdr:col>19</xdr:col>
      <xdr:colOff>177800</xdr:colOff>
      <xdr:row>82</xdr:row>
      <xdr:rowOff>127254</xdr:rowOff>
    </xdr:to>
    <xdr:cxnSp macro="">
      <xdr:nvCxnSpPr>
        <xdr:cNvPr id="303" name="直線コネクタ 302">
          <a:extLst>
            <a:ext uri="{FF2B5EF4-FFF2-40B4-BE49-F238E27FC236}">
              <a16:creationId xmlns:a16="http://schemas.microsoft.com/office/drawing/2014/main" id="{B895A71C-EBE4-4575-BD0F-92AA6041BCF6}"/>
            </a:ext>
          </a:extLst>
        </xdr:cNvPr>
        <xdr:cNvCxnSpPr/>
      </xdr:nvCxnSpPr>
      <xdr:spPr>
        <a:xfrm>
          <a:off x="2908300" y="1401013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39878</xdr:rowOff>
    </xdr:from>
    <xdr:to>
      <xdr:col>10</xdr:col>
      <xdr:colOff>165100</xdr:colOff>
      <xdr:row>81</xdr:row>
      <xdr:rowOff>141478</xdr:rowOff>
    </xdr:to>
    <xdr:sp macro="" textlink="">
      <xdr:nvSpPr>
        <xdr:cNvPr id="304" name="楕円 303">
          <a:extLst>
            <a:ext uri="{FF2B5EF4-FFF2-40B4-BE49-F238E27FC236}">
              <a16:creationId xmlns:a16="http://schemas.microsoft.com/office/drawing/2014/main" id="{8CD4EFAD-502A-42AE-9049-B113115E5FCC}"/>
            </a:ext>
          </a:extLst>
        </xdr:cNvPr>
        <xdr:cNvSpPr/>
      </xdr:nvSpPr>
      <xdr:spPr>
        <a:xfrm>
          <a:off x="1968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90678</xdr:rowOff>
    </xdr:from>
    <xdr:to>
      <xdr:col>15</xdr:col>
      <xdr:colOff>50800</xdr:colOff>
      <xdr:row>81</xdr:row>
      <xdr:rowOff>122682</xdr:rowOff>
    </xdr:to>
    <xdr:cxnSp macro="">
      <xdr:nvCxnSpPr>
        <xdr:cNvPr id="305" name="直線コネクタ 304">
          <a:extLst>
            <a:ext uri="{FF2B5EF4-FFF2-40B4-BE49-F238E27FC236}">
              <a16:creationId xmlns:a16="http://schemas.microsoft.com/office/drawing/2014/main" id="{8CE0CC48-D5E7-4128-BBAF-A13FE6421C32}"/>
            </a:ext>
          </a:extLst>
        </xdr:cNvPr>
        <xdr:cNvCxnSpPr/>
      </xdr:nvCxnSpPr>
      <xdr:spPr>
        <a:xfrm>
          <a:off x="2019300" y="1397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5587</xdr:rowOff>
    </xdr:from>
    <xdr:to>
      <xdr:col>6</xdr:col>
      <xdr:colOff>38100</xdr:colOff>
      <xdr:row>81</xdr:row>
      <xdr:rowOff>107187</xdr:rowOff>
    </xdr:to>
    <xdr:sp macro="" textlink="">
      <xdr:nvSpPr>
        <xdr:cNvPr id="306" name="楕円 305">
          <a:extLst>
            <a:ext uri="{FF2B5EF4-FFF2-40B4-BE49-F238E27FC236}">
              <a16:creationId xmlns:a16="http://schemas.microsoft.com/office/drawing/2014/main" id="{DE9132F6-ECD3-41FA-9BB7-98CFC8C503C0}"/>
            </a:ext>
          </a:extLst>
        </xdr:cNvPr>
        <xdr:cNvSpPr/>
      </xdr:nvSpPr>
      <xdr:spPr>
        <a:xfrm>
          <a:off x="1079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56387</xdr:rowOff>
    </xdr:from>
    <xdr:to>
      <xdr:col>10</xdr:col>
      <xdr:colOff>114300</xdr:colOff>
      <xdr:row>81</xdr:row>
      <xdr:rowOff>90678</xdr:rowOff>
    </xdr:to>
    <xdr:cxnSp macro="">
      <xdr:nvCxnSpPr>
        <xdr:cNvPr id="307" name="直線コネクタ 306">
          <a:extLst>
            <a:ext uri="{FF2B5EF4-FFF2-40B4-BE49-F238E27FC236}">
              <a16:creationId xmlns:a16="http://schemas.microsoft.com/office/drawing/2014/main" id="{6E5052BA-4AB4-4230-8B81-77A9F538CAF4}"/>
            </a:ext>
          </a:extLst>
        </xdr:cNvPr>
        <xdr:cNvCxnSpPr/>
      </xdr:nvCxnSpPr>
      <xdr:spPr>
        <a:xfrm>
          <a:off x="1130300" y="139438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4B3B4595-F48C-48A2-9F22-0E7A8CF65CC8}"/>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a:extLst>
            <a:ext uri="{FF2B5EF4-FFF2-40B4-BE49-F238E27FC236}">
              <a16:creationId xmlns:a16="http://schemas.microsoft.com/office/drawing/2014/main" id="{39047497-6249-4EF9-B22D-DFCECEC0A192}"/>
            </a:ext>
          </a:extLst>
        </xdr:cNvPr>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a:extLst>
            <a:ext uri="{FF2B5EF4-FFF2-40B4-BE49-F238E27FC236}">
              <a16:creationId xmlns:a16="http://schemas.microsoft.com/office/drawing/2014/main" id="{1916E0F8-776F-4231-B7F2-940C807DCE1C}"/>
            </a:ext>
          </a:extLst>
        </xdr:cNvPr>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a:extLst>
            <a:ext uri="{FF2B5EF4-FFF2-40B4-BE49-F238E27FC236}">
              <a16:creationId xmlns:a16="http://schemas.microsoft.com/office/drawing/2014/main" id="{05287125-AA3A-449A-9DC9-90FCB58F7D0F}"/>
            </a:ext>
          </a:extLst>
        </xdr:cNvPr>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169181</xdr:rowOff>
    </xdr:from>
    <xdr:ext cx="405111" cy="259045"/>
    <xdr:sp macro="" textlink="">
      <xdr:nvSpPr>
        <xdr:cNvPr id="312" name="n_1mainValue【公営住宅】&#10;有形固定資産減価償却率">
          <a:extLst>
            <a:ext uri="{FF2B5EF4-FFF2-40B4-BE49-F238E27FC236}">
              <a16:creationId xmlns:a16="http://schemas.microsoft.com/office/drawing/2014/main" id="{E73DD31B-B7A3-45E7-A789-B967607823A4}"/>
            </a:ext>
          </a:extLst>
        </xdr:cNvPr>
        <xdr:cNvSpPr txBox="1"/>
      </xdr:nvSpPr>
      <xdr:spPr>
        <a:xfrm>
          <a:off x="3582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18559</xdr:rowOff>
    </xdr:from>
    <xdr:ext cx="405111" cy="259045"/>
    <xdr:sp macro="" textlink="">
      <xdr:nvSpPr>
        <xdr:cNvPr id="313" name="n_2mainValue【公営住宅】&#10;有形固定資産減価償却率">
          <a:extLst>
            <a:ext uri="{FF2B5EF4-FFF2-40B4-BE49-F238E27FC236}">
              <a16:creationId xmlns:a16="http://schemas.microsoft.com/office/drawing/2014/main" id="{F447609E-F3C2-4CB1-B916-6FFAB70BE26D}"/>
            </a:ext>
          </a:extLst>
        </xdr:cNvPr>
        <xdr:cNvSpPr txBox="1"/>
      </xdr:nvSpPr>
      <xdr:spPr>
        <a:xfrm>
          <a:off x="2705744" y="137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158005</xdr:rowOff>
    </xdr:from>
    <xdr:ext cx="405111" cy="259045"/>
    <xdr:sp macro="" textlink="">
      <xdr:nvSpPr>
        <xdr:cNvPr id="314" name="n_3mainValue【公営住宅】&#10;有形固定資産減価償却率">
          <a:extLst>
            <a:ext uri="{FF2B5EF4-FFF2-40B4-BE49-F238E27FC236}">
              <a16:creationId xmlns:a16="http://schemas.microsoft.com/office/drawing/2014/main" id="{C213206B-E301-46E5-8FBA-3F09BBC2EEAB}"/>
            </a:ext>
          </a:extLst>
        </xdr:cNvPr>
        <xdr:cNvSpPr txBox="1"/>
      </xdr:nvSpPr>
      <xdr:spPr>
        <a:xfrm>
          <a:off x="1816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123714</xdr:rowOff>
    </xdr:from>
    <xdr:ext cx="405111" cy="259045"/>
    <xdr:sp macro="" textlink="">
      <xdr:nvSpPr>
        <xdr:cNvPr id="315" name="n_4mainValue【公営住宅】&#10;有形固定資産減価償却率">
          <a:extLst>
            <a:ext uri="{FF2B5EF4-FFF2-40B4-BE49-F238E27FC236}">
              <a16:creationId xmlns:a16="http://schemas.microsoft.com/office/drawing/2014/main" id="{781E2CEA-0032-4441-9114-DD71A1E69C7F}"/>
            </a:ext>
          </a:extLst>
        </xdr:cNvPr>
        <xdr:cNvSpPr txBox="1"/>
      </xdr:nvSpPr>
      <xdr:spPr>
        <a:xfrm>
          <a:off x="927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95750AE1-B524-4903-9C74-19B9379E63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B3A66FA-BAFF-4D78-8C79-6A98AF05F2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24BBA911-DCA1-4758-9218-B872C771EB5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915A8006-3720-4F60-AD43-24C5C82D3A7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5091A359-0388-4475-BFB9-6D83E76F1A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A090ADF4-7D59-46C8-98D8-E23031962A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AECFF014-6FBD-4C39-A155-FB451637FF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D16804A-9801-41D3-9273-438E3BB775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FF690E98-01DC-4E8E-9661-4A0E266A9C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C38DF41-5885-45FF-A634-89C7320E48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DF1D7273-4C0A-447F-8503-8F96981A8D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4667DF74-F975-42E0-9D05-6318C7454A4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3B293E61-0B95-4CA2-96CF-D4E4C7DDC78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4F0960DB-DC46-4427-8E65-7BA6A39DF73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EF8850CF-71CE-4C16-B897-818D44AA174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DDAB32E7-0A56-48D5-B2F4-F5E15705D6C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18F69D3-0F0A-4999-BFB5-F80BA79A58D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512460B2-DF86-4414-AE38-80A5E47AEE1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3029DC6D-EA70-45AF-B1ED-391C3EC59D2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B70B1A2B-E104-408B-9C7A-7E310B28ADA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828A2942-8B81-4340-B83B-C54B1CEB9F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49DB2F14-2890-4BDF-A542-532432774E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1CB20C0-D356-431A-8599-87672505EF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288A3318-BB24-47F9-A7F2-93FA4D92D6CB}"/>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257B51F7-40DC-4753-8878-78291E88F805}"/>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40143E8E-9A18-4B9C-B342-597D4A9EE486}"/>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8F2E2517-4D85-4C16-862E-4ACEADCF6E42}"/>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E83FA7B-8DE1-4256-9FA3-65B62422A85B}"/>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a:extLst>
            <a:ext uri="{FF2B5EF4-FFF2-40B4-BE49-F238E27FC236}">
              <a16:creationId xmlns:a16="http://schemas.microsoft.com/office/drawing/2014/main" id="{8A20C2DC-3F4A-42DB-A3F3-9A5E4E4B9005}"/>
            </a:ext>
          </a:extLst>
        </xdr:cNvPr>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824D44A7-C4C3-4345-82E9-8A8F0373F635}"/>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F1DA16C5-1C6D-406A-B692-5713A9176D7E}"/>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D0BC0C4E-C4F0-40A8-A259-30B6D8105BD6}"/>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56982DAE-092E-431B-B3A2-49962AA907F1}"/>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E88C2857-21E4-4A53-813B-53825388866F}"/>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BCAF255-3D35-42B4-BA08-9BD07EAB809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B6FF33B4-78B1-4361-A013-E2C8021F0F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F78C6CA-1603-484A-B3F3-24A37283C84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957660D-7D20-44A1-B798-28FCEE7F82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F42E860-691D-4A11-9216-78B6230C2F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46737</xdr:rowOff>
    </xdr:from>
    <xdr:to>
      <xdr:col>55</xdr:col>
      <xdr:colOff>50800</xdr:colOff>
      <xdr:row>83</xdr:row>
      <xdr:rowOff>148337</xdr:rowOff>
    </xdr:to>
    <xdr:sp macro="" textlink="">
      <xdr:nvSpPr>
        <xdr:cNvPr id="355" name="楕円 354">
          <a:extLst>
            <a:ext uri="{FF2B5EF4-FFF2-40B4-BE49-F238E27FC236}">
              <a16:creationId xmlns:a16="http://schemas.microsoft.com/office/drawing/2014/main" id="{A37CEADD-63B5-405D-98BD-790BE4D7894D}"/>
            </a:ext>
          </a:extLst>
        </xdr:cNvPr>
        <xdr:cNvSpPr/>
      </xdr:nvSpPr>
      <xdr:spPr>
        <a:xfrm>
          <a:off x="10426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69614</xdr:rowOff>
    </xdr:from>
    <xdr:ext cx="469744" cy="259045"/>
    <xdr:sp macro="" textlink="">
      <xdr:nvSpPr>
        <xdr:cNvPr id="356" name="【公営住宅】&#10;一人当たり面積該当値テキスト">
          <a:extLst>
            <a:ext uri="{FF2B5EF4-FFF2-40B4-BE49-F238E27FC236}">
              <a16:creationId xmlns:a16="http://schemas.microsoft.com/office/drawing/2014/main" id="{C902997D-840D-46F8-BE70-18C0CC9C55AF}"/>
            </a:ext>
          </a:extLst>
        </xdr:cNvPr>
        <xdr:cNvSpPr txBox="1"/>
      </xdr:nvSpPr>
      <xdr:spPr>
        <a:xfrm>
          <a:off x="10515600"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57" name="楕円 356">
          <a:extLst>
            <a:ext uri="{FF2B5EF4-FFF2-40B4-BE49-F238E27FC236}">
              <a16:creationId xmlns:a16="http://schemas.microsoft.com/office/drawing/2014/main" id="{E45224C5-180A-4D2C-882B-A034C1B4BB4B}"/>
            </a:ext>
          </a:extLst>
        </xdr:cNvPr>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97537</xdr:rowOff>
    </xdr:from>
    <xdr:to>
      <xdr:col>55</xdr:col>
      <xdr:colOff>0</xdr:colOff>
      <xdr:row>83</xdr:row>
      <xdr:rowOff>106680</xdr:rowOff>
    </xdr:to>
    <xdr:cxnSp macro="">
      <xdr:nvCxnSpPr>
        <xdr:cNvPr id="358" name="直線コネクタ 357">
          <a:extLst>
            <a:ext uri="{FF2B5EF4-FFF2-40B4-BE49-F238E27FC236}">
              <a16:creationId xmlns:a16="http://schemas.microsoft.com/office/drawing/2014/main" id="{2C8C9304-AB05-4E0E-968E-5480DC6C957E}"/>
            </a:ext>
          </a:extLst>
        </xdr:cNvPr>
        <xdr:cNvCxnSpPr/>
      </xdr:nvCxnSpPr>
      <xdr:spPr>
        <a:xfrm flipV="1">
          <a:off x="9639300" y="143278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59" name="楕円 358">
          <a:extLst>
            <a:ext uri="{FF2B5EF4-FFF2-40B4-BE49-F238E27FC236}">
              <a16:creationId xmlns:a16="http://schemas.microsoft.com/office/drawing/2014/main" id="{59A31C99-AB08-4A42-8612-24098DA0ECF3}"/>
            </a:ext>
          </a:extLst>
        </xdr:cNvPr>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113537</xdr:rowOff>
    </xdr:to>
    <xdr:cxnSp macro="">
      <xdr:nvCxnSpPr>
        <xdr:cNvPr id="360" name="直線コネクタ 359">
          <a:extLst>
            <a:ext uri="{FF2B5EF4-FFF2-40B4-BE49-F238E27FC236}">
              <a16:creationId xmlns:a16="http://schemas.microsoft.com/office/drawing/2014/main" id="{F49CDBE1-2CB6-481C-9DAC-1B7A38424B63}"/>
            </a:ext>
          </a:extLst>
        </xdr:cNvPr>
        <xdr:cNvCxnSpPr/>
      </xdr:nvCxnSpPr>
      <xdr:spPr>
        <a:xfrm flipV="1">
          <a:off x="8750300" y="1433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60452</xdr:rowOff>
    </xdr:from>
    <xdr:to>
      <xdr:col>41</xdr:col>
      <xdr:colOff>101600</xdr:colOff>
      <xdr:row>83</xdr:row>
      <xdr:rowOff>162052</xdr:rowOff>
    </xdr:to>
    <xdr:sp macro="" textlink="">
      <xdr:nvSpPr>
        <xdr:cNvPr id="361" name="楕円 360">
          <a:extLst>
            <a:ext uri="{FF2B5EF4-FFF2-40B4-BE49-F238E27FC236}">
              <a16:creationId xmlns:a16="http://schemas.microsoft.com/office/drawing/2014/main" id="{DECA9430-C161-418B-86D3-938716FEA92B}"/>
            </a:ext>
          </a:extLst>
        </xdr:cNvPr>
        <xdr:cNvSpPr/>
      </xdr:nvSpPr>
      <xdr:spPr>
        <a:xfrm>
          <a:off x="7810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111252</xdr:rowOff>
    </xdr:from>
    <xdr:to>
      <xdr:col>45</xdr:col>
      <xdr:colOff>177800</xdr:colOff>
      <xdr:row>83</xdr:row>
      <xdr:rowOff>113537</xdr:rowOff>
    </xdr:to>
    <xdr:cxnSp macro="">
      <xdr:nvCxnSpPr>
        <xdr:cNvPr id="362" name="直線コネクタ 361">
          <a:extLst>
            <a:ext uri="{FF2B5EF4-FFF2-40B4-BE49-F238E27FC236}">
              <a16:creationId xmlns:a16="http://schemas.microsoft.com/office/drawing/2014/main" id="{85DD64D4-5EEB-4DDE-9AD9-99C6F84DC6F5}"/>
            </a:ext>
          </a:extLst>
        </xdr:cNvPr>
        <xdr:cNvCxnSpPr/>
      </xdr:nvCxnSpPr>
      <xdr:spPr>
        <a:xfrm>
          <a:off x="7861300" y="143416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63" name="楕円 362">
          <a:extLst>
            <a:ext uri="{FF2B5EF4-FFF2-40B4-BE49-F238E27FC236}">
              <a16:creationId xmlns:a16="http://schemas.microsoft.com/office/drawing/2014/main" id="{3A679CC3-7FB1-41B1-9B4B-6DF977D6300B}"/>
            </a:ext>
          </a:extLst>
        </xdr:cNvPr>
        <xdr:cNvSpPr/>
      </xdr:nvSpPr>
      <xdr:spPr>
        <a:xfrm>
          <a:off x="692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102108</xdr:rowOff>
    </xdr:from>
    <xdr:to>
      <xdr:col>41</xdr:col>
      <xdr:colOff>50800</xdr:colOff>
      <xdr:row>83</xdr:row>
      <xdr:rowOff>111252</xdr:rowOff>
    </xdr:to>
    <xdr:cxnSp macro="">
      <xdr:nvCxnSpPr>
        <xdr:cNvPr id="364" name="直線コネクタ 363">
          <a:extLst>
            <a:ext uri="{FF2B5EF4-FFF2-40B4-BE49-F238E27FC236}">
              <a16:creationId xmlns:a16="http://schemas.microsoft.com/office/drawing/2014/main" id="{A0AAE1B0-FA05-4062-A168-0B486F98A267}"/>
            </a:ext>
          </a:extLst>
        </xdr:cNvPr>
        <xdr:cNvCxnSpPr/>
      </xdr:nvCxnSpPr>
      <xdr:spPr>
        <a:xfrm>
          <a:off x="6972300" y="1433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a:extLst>
            <a:ext uri="{FF2B5EF4-FFF2-40B4-BE49-F238E27FC236}">
              <a16:creationId xmlns:a16="http://schemas.microsoft.com/office/drawing/2014/main" id="{C0F2BB90-B55F-4461-919F-2687BD28BE91}"/>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a:extLst>
            <a:ext uri="{FF2B5EF4-FFF2-40B4-BE49-F238E27FC236}">
              <a16:creationId xmlns:a16="http://schemas.microsoft.com/office/drawing/2014/main" id="{41CF98E1-88FB-4192-BD4A-647CEAE1ECC6}"/>
            </a:ext>
          </a:extLst>
        </xdr:cNvPr>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a:extLst>
            <a:ext uri="{FF2B5EF4-FFF2-40B4-BE49-F238E27FC236}">
              <a16:creationId xmlns:a16="http://schemas.microsoft.com/office/drawing/2014/main" id="{FFC818F9-17A1-45E8-B69F-094DED94A156}"/>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a:extLst>
            <a:ext uri="{FF2B5EF4-FFF2-40B4-BE49-F238E27FC236}">
              <a16:creationId xmlns:a16="http://schemas.microsoft.com/office/drawing/2014/main" id="{2CA4FB67-A994-4699-BD3C-9A667FF16F96}"/>
            </a:ext>
          </a:extLst>
        </xdr:cNvPr>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69" name="n_1mainValue【公営住宅】&#10;一人当たり面積">
          <a:extLst>
            <a:ext uri="{FF2B5EF4-FFF2-40B4-BE49-F238E27FC236}">
              <a16:creationId xmlns:a16="http://schemas.microsoft.com/office/drawing/2014/main" id="{2C2842D9-B897-445E-8D4D-02EA07691287}"/>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70" name="n_2mainValue【公営住宅】&#10;一人当たり面積">
          <a:extLst>
            <a:ext uri="{FF2B5EF4-FFF2-40B4-BE49-F238E27FC236}">
              <a16:creationId xmlns:a16="http://schemas.microsoft.com/office/drawing/2014/main" id="{8483008A-FCD1-4EFF-A60B-AFFBFE8418BE}"/>
            </a:ext>
          </a:extLst>
        </xdr:cNvPr>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7129</xdr:rowOff>
    </xdr:from>
    <xdr:ext cx="469744" cy="259045"/>
    <xdr:sp macro="" textlink="">
      <xdr:nvSpPr>
        <xdr:cNvPr id="371" name="n_3mainValue【公営住宅】&#10;一人当たり面積">
          <a:extLst>
            <a:ext uri="{FF2B5EF4-FFF2-40B4-BE49-F238E27FC236}">
              <a16:creationId xmlns:a16="http://schemas.microsoft.com/office/drawing/2014/main" id="{F5AF8B8C-C160-4217-9B7E-4369CEE3F90F}"/>
            </a:ext>
          </a:extLst>
        </xdr:cNvPr>
        <xdr:cNvSpPr txBox="1"/>
      </xdr:nvSpPr>
      <xdr:spPr>
        <a:xfrm>
          <a:off x="7626427" y="1406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2" name="n_4mainValue【公営住宅】&#10;一人当たり面積">
          <a:extLst>
            <a:ext uri="{FF2B5EF4-FFF2-40B4-BE49-F238E27FC236}">
              <a16:creationId xmlns:a16="http://schemas.microsoft.com/office/drawing/2014/main" id="{98BB3FE2-B011-4483-91AF-681E435955CE}"/>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3FC7BBCB-639D-494A-9441-D10359A6A2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8716A9AA-C050-4B84-92E9-420F309251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43D50027-1E89-428F-93C2-B18C915AC6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258FFAAE-9149-4EA8-B932-EB3CDCBCE5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202E01FF-33DA-4454-937E-E8B5610722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DCC40ED7-753B-4213-8012-95E053C63E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776C3C7-F32E-4B61-AF5E-EDD5D76F6C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97BD6209-775D-434E-8EA0-63FAB70238D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B767061A-F437-4049-BD65-37E407AB9E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A1330428-3310-405A-8956-0C8EE5CACD6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E847F185-F513-4399-A282-16E03C9203C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E155F7A9-1DB3-4248-8D68-4D86DC2729A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8FBC788-282B-4356-8105-7B4B39880383}"/>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68400C04-20F0-4E05-8AA0-B48F1A6D7A7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ACE46430-95DD-4BAB-B472-248F74E3750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B3464CF3-0106-460B-9F9B-B92F9842074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46643D22-CFFC-406C-A456-69E819C2034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984F8695-CFFD-4155-ABC6-4401197BBE4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76B6B774-9C75-4C24-AC81-EC852F48D6F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AB51312C-D195-408E-8E1F-7A8D3A0968F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20403EDD-07AE-4F11-9A3B-4469F6086E9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CF0089B-2C97-4ADB-A7C4-158959FDD66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897F05C7-87F1-4521-BDF3-E1C402D6730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105</xdr:row>
      <xdr:rowOff>123825</xdr:rowOff>
    </xdr:from>
    <xdr:to>
      <xdr:col>24</xdr:col>
      <xdr:colOff>62865</xdr:colOff>
      <xdr:row>107</xdr:row>
      <xdr:rowOff>80011</xdr:rowOff>
    </xdr:to>
    <xdr:cxnSp macro="">
      <xdr:nvCxnSpPr>
        <xdr:cNvPr id="396" name="直線コネクタ 395">
          <a:extLst>
            <a:ext uri="{FF2B5EF4-FFF2-40B4-BE49-F238E27FC236}">
              <a16:creationId xmlns:a16="http://schemas.microsoft.com/office/drawing/2014/main" id="{6289D47E-1763-45E3-92C1-FAE9AF967C32}"/>
            </a:ext>
          </a:extLst>
        </xdr:cNvPr>
        <xdr:cNvCxnSpPr/>
      </xdr:nvCxnSpPr>
      <xdr:spPr>
        <a:xfrm flipV="1">
          <a:off x="4634865" y="18126075"/>
          <a:ext cx="0" cy="29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F09CB600-62AF-4735-9FFA-8563EB433BE7}"/>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398" name="直線コネクタ 397">
          <a:extLst>
            <a:ext uri="{FF2B5EF4-FFF2-40B4-BE49-F238E27FC236}">
              <a16:creationId xmlns:a16="http://schemas.microsoft.com/office/drawing/2014/main" id="{27062BEF-86BA-46C2-8A41-06FDDA1F5A69}"/>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70502</xdr:rowOff>
    </xdr:from>
    <xdr:ext cx="405111" cy="259045"/>
    <xdr:sp macro="" textlink="">
      <xdr:nvSpPr>
        <xdr:cNvPr id="399" name="【港湾・漁港】&#10;有形固定資産減価償却率最大値テキスト">
          <a:extLst>
            <a:ext uri="{FF2B5EF4-FFF2-40B4-BE49-F238E27FC236}">
              <a16:creationId xmlns:a16="http://schemas.microsoft.com/office/drawing/2014/main" id="{661A01F0-453B-43C7-9377-C4465DA76CCB}"/>
            </a:ext>
          </a:extLst>
        </xdr:cNvPr>
        <xdr:cNvSpPr txBox="1"/>
      </xdr:nvSpPr>
      <xdr:spPr>
        <a:xfrm>
          <a:off x="4673600"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123825</xdr:rowOff>
    </xdr:from>
    <xdr:to>
      <xdr:col>24</xdr:col>
      <xdr:colOff>152400</xdr:colOff>
      <xdr:row>105</xdr:row>
      <xdr:rowOff>123825</xdr:rowOff>
    </xdr:to>
    <xdr:cxnSp macro="">
      <xdr:nvCxnSpPr>
        <xdr:cNvPr id="400" name="直線コネクタ 399">
          <a:extLst>
            <a:ext uri="{FF2B5EF4-FFF2-40B4-BE49-F238E27FC236}">
              <a16:creationId xmlns:a16="http://schemas.microsoft.com/office/drawing/2014/main" id="{4281D187-C752-4CA7-A440-77F59CCFEA85}"/>
            </a:ext>
          </a:extLst>
        </xdr:cNvPr>
        <xdr:cNvCxnSpPr/>
      </xdr:nvCxnSpPr>
      <xdr:spPr>
        <a:xfrm>
          <a:off x="4546600" y="1812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45738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D9E45D2D-CDAF-47AA-BE1C-912F0AB5139F}"/>
            </a:ext>
          </a:extLst>
        </xdr:cNvPr>
        <xdr:cNvSpPr txBox="1"/>
      </xdr:nvSpPr>
      <xdr:spPr>
        <a:xfrm>
          <a:off x="4673600" y="18219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67311</xdr:rowOff>
    </xdr:from>
    <xdr:to>
      <xdr:col>24</xdr:col>
      <xdr:colOff>114300</xdr:colOff>
      <xdr:row>106</xdr:row>
      <xdr:rowOff>168911</xdr:rowOff>
    </xdr:to>
    <xdr:sp macro="" textlink="">
      <xdr:nvSpPr>
        <xdr:cNvPr id="402" name="フローチャート: 判断 401">
          <a:extLst>
            <a:ext uri="{FF2B5EF4-FFF2-40B4-BE49-F238E27FC236}">
              <a16:creationId xmlns:a16="http://schemas.microsoft.com/office/drawing/2014/main" id="{BF7981D3-B9D7-4493-B6E1-ADF004C8CA2E}"/>
            </a:ext>
          </a:extLst>
        </xdr:cNvPr>
        <xdr:cNvSpPr/>
      </xdr:nvSpPr>
      <xdr:spPr>
        <a:xfrm>
          <a:off x="45847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65405</xdr:rowOff>
    </xdr:from>
    <xdr:to>
      <xdr:col>20</xdr:col>
      <xdr:colOff>38100</xdr:colOff>
      <xdr:row>106</xdr:row>
      <xdr:rowOff>167005</xdr:rowOff>
    </xdr:to>
    <xdr:sp macro="" textlink="">
      <xdr:nvSpPr>
        <xdr:cNvPr id="403" name="フローチャート: 判断 402">
          <a:extLst>
            <a:ext uri="{FF2B5EF4-FFF2-40B4-BE49-F238E27FC236}">
              <a16:creationId xmlns:a16="http://schemas.microsoft.com/office/drawing/2014/main" id="{A3A35511-A29E-4648-A1D5-D35871E07863}"/>
            </a:ext>
          </a:extLst>
        </xdr:cNvPr>
        <xdr:cNvSpPr/>
      </xdr:nvSpPr>
      <xdr:spPr>
        <a:xfrm>
          <a:off x="37465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40639</xdr:rowOff>
    </xdr:from>
    <xdr:to>
      <xdr:col>15</xdr:col>
      <xdr:colOff>101600</xdr:colOff>
      <xdr:row>106</xdr:row>
      <xdr:rowOff>142239</xdr:rowOff>
    </xdr:to>
    <xdr:sp macro="" textlink="">
      <xdr:nvSpPr>
        <xdr:cNvPr id="404" name="フローチャート: 判断 403">
          <a:extLst>
            <a:ext uri="{FF2B5EF4-FFF2-40B4-BE49-F238E27FC236}">
              <a16:creationId xmlns:a16="http://schemas.microsoft.com/office/drawing/2014/main" id="{0628AE36-167C-427F-B681-541E1071DF7D}"/>
            </a:ext>
          </a:extLst>
        </xdr:cNvPr>
        <xdr:cNvSpPr/>
      </xdr:nvSpPr>
      <xdr:spPr>
        <a:xfrm>
          <a:off x="2857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05" name="フローチャート: 判断 404">
          <a:extLst>
            <a:ext uri="{FF2B5EF4-FFF2-40B4-BE49-F238E27FC236}">
              <a16:creationId xmlns:a16="http://schemas.microsoft.com/office/drawing/2014/main" id="{3E217F1C-51A5-4A2F-A2B9-96E24913CEF6}"/>
            </a:ext>
          </a:extLst>
        </xdr:cNvPr>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406" name="フローチャート: 判断 405">
          <a:extLst>
            <a:ext uri="{FF2B5EF4-FFF2-40B4-BE49-F238E27FC236}">
              <a16:creationId xmlns:a16="http://schemas.microsoft.com/office/drawing/2014/main" id="{FABE5B5E-09C1-4DD9-810B-D962501F3298}"/>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8E4802E-B2B9-475A-B50E-DA47CF241DB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8CF1945-5EEB-4394-B39E-E55D4AB553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99DA589-15C7-44D5-8CAB-3218D17600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08AECAC-3986-4D37-9D3A-547A98881C9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D517D09-94D2-435B-B616-FEE978CC4C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412" name="楕円 411">
          <a:extLst>
            <a:ext uri="{FF2B5EF4-FFF2-40B4-BE49-F238E27FC236}">
              <a16:creationId xmlns:a16="http://schemas.microsoft.com/office/drawing/2014/main" id="{7A0D3C60-20F6-48F7-9401-54B6C220AECD}"/>
            </a:ext>
          </a:extLst>
        </xdr:cNvPr>
        <xdr:cNvSpPr/>
      </xdr:nvSpPr>
      <xdr:spPr>
        <a:xfrm>
          <a:off x="4584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73677</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211A0BBA-638E-4AF0-915A-48CFBB5BBCB5}"/>
            </a:ext>
          </a:extLst>
        </xdr:cNvPr>
        <xdr:cNvSpPr txBox="1"/>
      </xdr:nvSpPr>
      <xdr:spPr>
        <a:xfrm>
          <a:off x="4673600"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122555</xdr:rowOff>
    </xdr:from>
    <xdr:to>
      <xdr:col>20</xdr:col>
      <xdr:colOff>38100</xdr:colOff>
      <xdr:row>106</xdr:row>
      <xdr:rowOff>52705</xdr:rowOff>
    </xdr:to>
    <xdr:sp macro="" textlink="">
      <xdr:nvSpPr>
        <xdr:cNvPr id="414" name="楕円 413">
          <a:extLst>
            <a:ext uri="{FF2B5EF4-FFF2-40B4-BE49-F238E27FC236}">
              <a16:creationId xmlns:a16="http://schemas.microsoft.com/office/drawing/2014/main" id="{85872C8E-1B49-4D8C-9414-47A54C8A2F8A}"/>
            </a:ext>
          </a:extLst>
        </xdr:cNvPr>
        <xdr:cNvSpPr/>
      </xdr:nvSpPr>
      <xdr:spPr>
        <a:xfrm>
          <a:off x="3746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xdr:rowOff>
    </xdr:from>
    <xdr:to>
      <xdr:col>24</xdr:col>
      <xdr:colOff>63500</xdr:colOff>
      <xdr:row>106</xdr:row>
      <xdr:rowOff>38100</xdr:rowOff>
    </xdr:to>
    <xdr:cxnSp macro="">
      <xdr:nvCxnSpPr>
        <xdr:cNvPr id="415" name="直線コネクタ 414">
          <a:extLst>
            <a:ext uri="{FF2B5EF4-FFF2-40B4-BE49-F238E27FC236}">
              <a16:creationId xmlns:a16="http://schemas.microsoft.com/office/drawing/2014/main" id="{1A35D2CD-11BF-4224-9E8C-18FE3CA39C30}"/>
            </a:ext>
          </a:extLst>
        </xdr:cNvPr>
        <xdr:cNvCxnSpPr/>
      </xdr:nvCxnSpPr>
      <xdr:spPr>
        <a:xfrm>
          <a:off x="3797300" y="18175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92075</xdr:rowOff>
    </xdr:from>
    <xdr:to>
      <xdr:col>15</xdr:col>
      <xdr:colOff>101600</xdr:colOff>
      <xdr:row>106</xdr:row>
      <xdr:rowOff>22225</xdr:rowOff>
    </xdr:to>
    <xdr:sp macro="" textlink="">
      <xdr:nvSpPr>
        <xdr:cNvPr id="416" name="楕円 415">
          <a:extLst>
            <a:ext uri="{FF2B5EF4-FFF2-40B4-BE49-F238E27FC236}">
              <a16:creationId xmlns:a16="http://schemas.microsoft.com/office/drawing/2014/main" id="{4D86A8D7-5370-4893-8B2B-A566B702DEDB}"/>
            </a:ext>
          </a:extLst>
        </xdr:cNvPr>
        <xdr:cNvSpPr/>
      </xdr:nvSpPr>
      <xdr:spPr>
        <a:xfrm>
          <a:off x="2857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142875</xdr:rowOff>
    </xdr:from>
    <xdr:to>
      <xdr:col>19</xdr:col>
      <xdr:colOff>177800</xdr:colOff>
      <xdr:row>106</xdr:row>
      <xdr:rowOff>1905</xdr:rowOff>
    </xdr:to>
    <xdr:cxnSp macro="">
      <xdr:nvCxnSpPr>
        <xdr:cNvPr id="417" name="直線コネクタ 416">
          <a:extLst>
            <a:ext uri="{FF2B5EF4-FFF2-40B4-BE49-F238E27FC236}">
              <a16:creationId xmlns:a16="http://schemas.microsoft.com/office/drawing/2014/main" id="{51AE1213-582A-456E-A62B-F1C909469004}"/>
            </a:ext>
          </a:extLst>
        </xdr:cNvPr>
        <xdr:cNvCxnSpPr/>
      </xdr:nvCxnSpPr>
      <xdr:spPr>
        <a:xfrm>
          <a:off x="2908300" y="18145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18" name="楕円 417">
          <a:extLst>
            <a:ext uri="{FF2B5EF4-FFF2-40B4-BE49-F238E27FC236}">
              <a16:creationId xmlns:a16="http://schemas.microsoft.com/office/drawing/2014/main" id="{CD2B91F5-94F2-46E9-B34E-068A266729FC}"/>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105</xdr:row>
      <xdr:rowOff>142875</xdr:rowOff>
    </xdr:to>
    <xdr:cxnSp macro="">
      <xdr:nvCxnSpPr>
        <xdr:cNvPr id="419" name="直線コネクタ 418">
          <a:extLst>
            <a:ext uri="{FF2B5EF4-FFF2-40B4-BE49-F238E27FC236}">
              <a16:creationId xmlns:a16="http://schemas.microsoft.com/office/drawing/2014/main" id="{93595B6A-68E9-4518-9280-28DDFC624DC4}"/>
            </a:ext>
          </a:extLst>
        </xdr:cNvPr>
        <xdr:cNvCxnSpPr/>
      </xdr:nvCxnSpPr>
      <xdr:spPr>
        <a:xfrm>
          <a:off x="2019300" y="17145000"/>
          <a:ext cx="889000" cy="10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158132</xdr:rowOff>
    </xdr:from>
    <xdr:ext cx="405111" cy="259045"/>
    <xdr:sp macro="" textlink="">
      <xdr:nvSpPr>
        <xdr:cNvPr id="420" name="n_1aveValue【港湾・漁港】&#10;有形固定資産減価償却率">
          <a:extLst>
            <a:ext uri="{FF2B5EF4-FFF2-40B4-BE49-F238E27FC236}">
              <a16:creationId xmlns:a16="http://schemas.microsoft.com/office/drawing/2014/main" id="{B12B7642-FD27-48F4-BEE9-00C4DDFBC2B2}"/>
            </a:ext>
          </a:extLst>
        </xdr:cNvPr>
        <xdr:cNvSpPr txBox="1"/>
      </xdr:nvSpPr>
      <xdr:spPr>
        <a:xfrm>
          <a:off x="35820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133366</xdr:rowOff>
    </xdr:from>
    <xdr:ext cx="405111" cy="259045"/>
    <xdr:sp macro="" textlink="">
      <xdr:nvSpPr>
        <xdr:cNvPr id="421" name="n_2aveValue【港湾・漁港】&#10;有形固定資産減価償却率">
          <a:extLst>
            <a:ext uri="{FF2B5EF4-FFF2-40B4-BE49-F238E27FC236}">
              <a16:creationId xmlns:a16="http://schemas.microsoft.com/office/drawing/2014/main" id="{97CD93B4-0E25-4F0C-A4BF-871B495B18D3}"/>
            </a:ext>
          </a:extLst>
        </xdr:cNvPr>
        <xdr:cNvSpPr txBox="1"/>
      </xdr:nvSpPr>
      <xdr:spPr>
        <a:xfrm>
          <a:off x="2705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22" name="n_3aveValue【港湾・漁港】&#10;有形固定資産減価償却率">
          <a:extLst>
            <a:ext uri="{FF2B5EF4-FFF2-40B4-BE49-F238E27FC236}">
              <a16:creationId xmlns:a16="http://schemas.microsoft.com/office/drawing/2014/main" id="{D7A26B59-D53C-4347-A916-ADCAAD163D0E}"/>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423" name="n_4aveValue【港湾・漁港】&#10;有形固定資産減価償却率">
          <a:extLst>
            <a:ext uri="{FF2B5EF4-FFF2-40B4-BE49-F238E27FC236}">
              <a16:creationId xmlns:a16="http://schemas.microsoft.com/office/drawing/2014/main" id="{59367F87-6022-4395-9FC5-365E857841C3}"/>
            </a:ext>
          </a:extLst>
        </xdr:cNvPr>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69232</xdr:rowOff>
    </xdr:from>
    <xdr:ext cx="405111" cy="259045"/>
    <xdr:sp macro="" textlink="">
      <xdr:nvSpPr>
        <xdr:cNvPr id="424" name="n_1mainValue【港湾・漁港】&#10;有形固定資産減価償却率">
          <a:extLst>
            <a:ext uri="{FF2B5EF4-FFF2-40B4-BE49-F238E27FC236}">
              <a16:creationId xmlns:a16="http://schemas.microsoft.com/office/drawing/2014/main" id="{3B24712B-09CB-4AF0-88D8-F28494064E03}"/>
            </a:ext>
          </a:extLst>
        </xdr:cNvPr>
        <xdr:cNvSpPr txBox="1"/>
      </xdr:nvSpPr>
      <xdr:spPr>
        <a:xfrm>
          <a:off x="3582044" y="1790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38752</xdr:rowOff>
    </xdr:from>
    <xdr:ext cx="405111" cy="259045"/>
    <xdr:sp macro="" textlink="">
      <xdr:nvSpPr>
        <xdr:cNvPr id="425" name="n_2mainValue【港湾・漁港】&#10;有形固定資産減価償却率">
          <a:extLst>
            <a:ext uri="{FF2B5EF4-FFF2-40B4-BE49-F238E27FC236}">
              <a16:creationId xmlns:a16="http://schemas.microsoft.com/office/drawing/2014/main" id="{844917B2-DAB1-4A19-9A4A-D0CC99DFD127}"/>
            </a:ext>
          </a:extLst>
        </xdr:cNvPr>
        <xdr:cNvSpPr txBox="1"/>
      </xdr:nvSpPr>
      <xdr:spPr>
        <a:xfrm>
          <a:off x="2705744"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26" name="n_3mainValue【港湾・漁港】&#10;有形固定資産減価償却率">
          <a:extLst>
            <a:ext uri="{FF2B5EF4-FFF2-40B4-BE49-F238E27FC236}">
              <a16:creationId xmlns:a16="http://schemas.microsoft.com/office/drawing/2014/main" id="{28AEAC36-0828-4774-9119-01B4CCA0EB61}"/>
            </a:ext>
          </a:extLst>
        </xdr:cNvPr>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CAADE11B-A261-40FA-9953-EC3FB960F1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4C7EF927-FCE4-4574-BCF4-69661599BA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ECBE3CC7-DDDB-4F9D-AE9C-859A28F7F2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42111798-AC70-4E0C-B2BB-40713F0E04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5B25A574-3776-4ED8-AB62-FAF934D4FD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AA2B4868-DDEF-41F4-8AC6-BB293AA48D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8084E9-2988-4EAC-A435-F27D26D20A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B7F76A2F-4AAD-4E58-9AFD-FDA4378A1E1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D415270C-D5F5-4613-9E55-B0A941828B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7F7B12DE-1E74-417F-B926-5CDF3AE0FE7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a:extLst>
            <a:ext uri="{FF2B5EF4-FFF2-40B4-BE49-F238E27FC236}">
              <a16:creationId xmlns:a16="http://schemas.microsoft.com/office/drawing/2014/main" id="{B38706C3-5C06-4177-A64E-63A55830993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8" name="テキスト ボックス 437">
          <a:extLst>
            <a:ext uri="{FF2B5EF4-FFF2-40B4-BE49-F238E27FC236}">
              <a16:creationId xmlns:a16="http://schemas.microsoft.com/office/drawing/2014/main" id="{BCA129C2-90AD-4787-B658-841C0BD6C7A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a:extLst>
            <a:ext uri="{FF2B5EF4-FFF2-40B4-BE49-F238E27FC236}">
              <a16:creationId xmlns:a16="http://schemas.microsoft.com/office/drawing/2014/main" id="{DC5A2022-AA7F-4EA6-847E-2FB523FDCA2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0" name="テキスト ボックス 439">
          <a:extLst>
            <a:ext uri="{FF2B5EF4-FFF2-40B4-BE49-F238E27FC236}">
              <a16:creationId xmlns:a16="http://schemas.microsoft.com/office/drawing/2014/main" id="{26FD091B-71DB-41AF-AC92-1799CB6A2A7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a:extLst>
            <a:ext uri="{FF2B5EF4-FFF2-40B4-BE49-F238E27FC236}">
              <a16:creationId xmlns:a16="http://schemas.microsoft.com/office/drawing/2014/main" id="{1CC42B77-1F7C-4762-9926-BB09912D5D6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2" name="テキスト ボックス 441">
          <a:extLst>
            <a:ext uri="{FF2B5EF4-FFF2-40B4-BE49-F238E27FC236}">
              <a16:creationId xmlns:a16="http://schemas.microsoft.com/office/drawing/2014/main" id="{E3E9891A-A4BC-4152-98EC-5A8A271CA28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a:extLst>
            <a:ext uri="{FF2B5EF4-FFF2-40B4-BE49-F238E27FC236}">
              <a16:creationId xmlns:a16="http://schemas.microsoft.com/office/drawing/2014/main" id="{5D18B015-8819-487B-85DE-9E8E055A12E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4" name="テキスト ボックス 443">
          <a:extLst>
            <a:ext uri="{FF2B5EF4-FFF2-40B4-BE49-F238E27FC236}">
              <a16:creationId xmlns:a16="http://schemas.microsoft.com/office/drawing/2014/main" id="{9FD6F81E-2BA6-4E53-92CF-202DCDC51F35}"/>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45808ADA-B1BE-4CC9-A44D-B8D9A69714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6" name="テキスト ボックス 445">
          <a:extLst>
            <a:ext uri="{FF2B5EF4-FFF2-40B4-BE49-F238E27FC236}">
              <a16:creationId xmlns:a16="http://schemas.microsoft.com/office/drawing/2014/main" id="{E78857A8-7223-4409-90DF-30C769C55BF6}"/>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a:extLst>
            <a:ext uri="{FF2B5EF4-FFF2-40B4-BE49-F238E27FC236}">
              <a16:creationId xmlns:a16="http://schemas.microsoft.com/office/drawing/2014/main" id="{0C94E14A-C62C-4AFA-A32B-35CB1B2846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34017</xdr:rowOff>
    </xdr:from>
    <xdr:to>
      <xdr:col>54</xdr:col>
      <xdr:colOff>189865</xdr:colOff>
      <xdr:row>106</xdr:row>
      <xdr:rowOff>160986</xdr:rowOff>
    </xdr:to>
    <xdr:cxnSp macro="">
      <xdr:nvCxnSpPr>
        <xdr:cNvPr id="448" name="直線コネクタ 447">
          <a:extLst>
            <a:ext uri="{FF2B5EF4-FFF2-40B4-BE49-F238E27FC236}">
              <a16:creationId xmlns:a16="http://schemas.microsoft.com/office/drawing/2014/main" id="{673B2F74-C4D1-45E1-AEDC-8EE0AEC093CE}"/>
            </a:ext>
          </a:extLst>
        </xdr:cNvPr>
        <xdr:cNvCxnSpPr/>
      </xdr:nvCxnSpPr>
      <xdr:spPr>
        <a:xfrm flipV="1">
          <a:off x="10476865" y="17350467"/>
          <a:ext cx="0" cy="9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164813</xdr:rowOff>
    </xdr:from>
    <xdr:ext cx="599010" cy="259045"/>
    <xdr:sp macro="" textlink="">
      <xdr:nvSpPr>
        <xdr:cNvPr id="449" name="【港湾・漁港】&#10;一人当たり有形固定資産（償却資産）額最小値テキスト">
          <a:extLst>
            <a:ext uri="{FF2B5EF4-FFF2-40B4-BE49-F238E27FC236}">
              <a16:creationId xmlns:a16="http://schemas.microsoft.com/office/drawing/2014/main" id="{0DC3EB69-474F-4C7F-B38A-C446FFEADE7F}"/>
            </a:ext>
          </a:extLst>
        </xdr:cNvPr>
        <xdr:cNvSpPr txBox="1"/>
      </xdr:nvSpPr>
      <xdr:spPr>
        <a:xfrm>
          <a:off x="10515600" y="183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160986</xdr:rowOff>
    </xdr:from>
    <xdr:to>
      <xdr:col>55</xdr:col>
      <xdr:colOff>88900</xdr:colOff>
      <xdr:row>106</xdr:row>
      <xdr:rowOff>160986</xdr:rowOff>
    </xdr:to>
    <xdr:cxnSp macro="">
      <xdr:nvCxnSpPr>
        <xdr:cNvPr id="450" name="直線コネクタ 449">
          <a:extLst>
            <a:ext uri="{FF2B5EF4-FFF2-40B4-BE49-F238E27FC236}">
              <a16:creationId xmlns:a16="http://schemas.microsoft.com/office/drawing/2014/main" id="{84BEF591-C21A-45F5-8B67-A04EDAC5A9DC}"/>
            </a:ext>
          </a:extLst>
        </xdr:cNvPr>
        <xdr:cNvCxnSpPr/>
      </xdr:nvCxnSpPr>
      <xdr:spPr>
        <a:xfrm>
          <a:off x="10388600" y="183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152144</xdr:rowOff>
    </xdr:from>
    <xdr:ext cx="599010" cy="259045"/>
    <xdr:sp macro="" textlink="">
      <xdr:nvSpPr>
        <xdr:cNvPr id="451" name="【港湾・漁港】&#10;一人当たり有形固定資産（償却資産）額最大値テキスト">
          <a:extLst>
            <a:ext uri="{FF2B5EF4-FFF2-40B4-BE49-F238E27FC236}">
              <a16:creationId xmlns:a16="http://schemas.microsoft.com/office/drawing/2014/main" id="{5C9875D7-8E65-4093-BB9A-624ED6D8336F}"/>
            </a:ext>
          </a:extLst>
        </xdr:cNvPr>
        <xdr:cNvSpPr txBox="1"/>
      </xdr:nvSpPr>
      <xdr:spPr>
        <a:xfrm>
          <a:off x="10515600" y="171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34017</xdr:rowOff>
    </xdr:from>
    <xdr:to>
      <xdr:col>55</xdr:col>
      <xdr:colOff>88900</xdr:colOff>
      <xdr:row>101</xdr:row>
      <xdr:rowOff>34017</xdr:rowOff>
    </xdr:to>
    <xdr:cxnSp macro="">
      <xdr:nvCxnSpPr>
        <xdr:cNvPr id="452" name="直線コネクタ 451">
          <a:extLst>
            <a:ext uri="{FF2B5EF4-FFF2-40B4-BE49-F238E27FC236}">
              <a16:creationId xmlns:a16="http://schemas.microsoft.com/office/drawing/2014/main" id="{BC9A3F55-5D0E-4185-9FE4-E0413043CFF8}"/>
            </a:ext>
          </a:extLst>
        </xdr:cNvPr>
        <xdr:cNvCxnSpPr/>
      </xdr:nvCxnSpPr>
      <xdr:spPr>
        <a:xfrm>
          <a:off x="10388600" y="1735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107920</xdr:rowOff>
    </xdr:from>
    <xdr:ext cx="599010" cy="259045"/>
    <xdr:sp macro="" textlink="">
      <xdr:nvSpPr>
        <xdr:cNvPr id="453" name="【港湾・漁港】&#10;一人当たり有形固定資産（償却資産）額平均値テキスト">
          <a:extLst>
            <a:ext uri="{FF2B5EF4-FFF2-40B4-BE49-F238E27FC236}">
              <a16:creationId xmlns:a16="http://schemas.microsoft.com/office/drawing/2014/main" id="{59A48401-B59E-4643-9EB3-DDA4AB03CBBE}"/>
            </a:ext>
          </a:extLst>
        </xdr:cNvPr>
        <xdr:cNvSpPr txBox="1"/>
      </xdr:nvSpPr>
      <xdr:spPr>
        <a:xfrm>
          <a:off x="10515600" y="17938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129493</xdr:rowOff>
    </xdr:from>
    <xdr:to>
      <xdr:col>55</xdr:col>
      <xdr:colOff>50800</xdr:colOff>
      <xdr:row>105</xdr:row>
      <xdr:rowOff>59643</xdr:rowOff>
    </xdr:to>
    <xdr:sp macro="" textlink="">
      <xdr:nvSpPr>
        <xdr:cNvPr id="454" name="フローチャート: 判断 453">
          <a:extLst>
            <a:ext uri="{FF2B5EF4-FFF2-40B4-BE49-F238E27FC236}">
              <a16:creationId xmlns:a16="http://schemas.microsoft.com/office/drawing/2014/main" id="{01D8E1DC-E18F-476D-9E67-8961A8B3D763}"/>
            </a:ext>
          </a:extLst>
        </xdr:cNvPr>
        <xdr:cNvSpPr/>
      </xdr:nvSpPr>
      <xdr:spPr>
        <a:xfrm>
          <a:off x="10426700" y="179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73454</xdr:rowOff>
    </xdr:from>
    <xdr:to>
      <xdr:col>50</xdr:col>
      <xdr:colOff>165100</xdr:colOff>
      <xdr:row>105</xdr:row>
      <xdr:rowOff>3604</xdr:rowOff>
    </xdr:to>
    <xdr:sp macro="" textlink="">
      <xdr:nvSpPr>
        <xdr:cNvPr id="455" name="フローチャート: 判断 454">
          <a:extLst>
            <a:ext uri="{FF2B5EF4-FFF2-40B4-BE49-F238E27FC236}">
              <a16:creationId xmlns:a16="http://schemas.microsoft.com/office/drawing/2014/main" id="{29605229-CD01-4D96-90B4-143812380EDB}"/>
            </a:ext>
          </a:extLst>
        </xdr:cNvPr>
        <xdr:cNvSpPr/>
      </xdr:nvSpPr>
      <xdr:spPr>
        <a:xfrm>
          <a:off x="9588500" y="1790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131082</xdr:rowOff>
    </xdr:from>
    <xdr:to>
      <xdr:col>46</xdr:col>
      <xdr:colOff>38100</xdr:colOff>
      <xdr:row>105</xdr:row>
      <xdr:rowOff>61232</xdr:rowOff>
    </xdr:to>
    <xdr:sp macro="" textlink="">
      <xdr:nvSpPr>
        <xdr:cNvPr id="456" name="フローチャート: 判断 455">
          <a:extLst>
            <a:ext uri="{FF2B5EF4-FFF2-40B4-BE49-F238E27FC236}">
              <a16:creationId xmlns:a16="http://schemas.microsoft.com/office/drawing/2014/main" id="{D584A8C0-5D17-44BB-B418-D7C255B0A82F}"/>
            </a:ext>
          </a:extLst>
        </xdr:cNvPr>
        <xdr:cNvSpPr/>
      </xdr:nvSpPr>
      <xdr:spPr>
        <a:xfrm>
          <a:off x="8699500" y="1796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68213</xdr:rowOff>
    </xdr:from>
    <xdr:to>
      <xdr:col>41</xdr:col>
      <xdr:colOff>101600</xdr:colOff>
      <xdr:row>105</xdr:row>
      <xdr:rowOff>169813</xdr:rowOff>
    </xdr:to>
    <xdr:sp macro="" textlink="">
      <xdr:nvSpPr>
        <xdr:cNvPr id="457" name="フローチャート: 判断 456">
          <a:extLst>
            <a:ext uri="{FF2B5EF4-FFF2-40B4-BE49-F238E27FC236}">
              <a16:creationId xmlns:a16="http://schemas.microsoft.com/office/drawing/2014/main" id="{F82ABA11-B43A-457A-A863-AB7F8B15DF61}"/>
            </a:ext>
          </a:extLst>
        </xdr:cNvPr>
        <xdr:cNvSpPr/>
      </xdr:nvSpPr>
      <xdr:spPr>
        <a:xfrm>
          <a:off x="7810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166270</xdr:rowOff>
    </xdr:from>
    <xdr:to>
      <xdr:col>36</xdr:col>
      <xdr:colOff>165100</xdr:colOff>
      <xdr:row>105</xdr:row>
      <xdr:rowOff>96420</xdr:rowOff>
    </xdr:to>
    <xdr:sp macro="" textlink="">
      <xdr:nvSpPr>
        <xdr:cNvPr id="458" name="フローチャート: 判断 457">
          <a:extLst>
            <a:ext uri="{FF2B5EF4-FFF2-40B4-BE49-F238E27FC236}">
              <a16:creationId xmlns:a16="http://schemas.microsoft.com/office/drawing/2014/main" id="{320F17B1-1C07-4D94-AB74-B925BE292C47}"/>
            </a:ext>
          </a:extLst>
        </xdr:cNvPr>
        <xdr:cNvSpPr/>
      </xdr:nvSpPr>
      <xdr:spPr>
        <a:xfrm>
          <a:off x="6921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76A0DDFE-4A58-4163-9D17-32F8403F14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0AE8CF2-E0DD-412E-A423-62452B3201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8351255D-3C55-465D-A304-189C840D45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BF81FC1-5585-4FBA-AF40-4B2FA8449C6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B0A7F1B-EC31-4678-A9C1-6AF91C09204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156758</xdr:rowOff>
    </xdr:from>
    <xdr:to>
      <xdr:col>55</xdr:col>
      <xdr:colOff>50800</xdr:colOff>
      <xdr:row>104</xdr:row>
      <xdr:rowOff>86908</xdr:rowOff>
    </xdr:to>
    <xdr:sp macro="" textlink="">
      <xdr:nvSpPr>
        <xdr:cNvPr id="464" name="楕円 463">
          <a:extLst>
            <a:ext uri="{FF2B5EF4-FFF2-40B4-BE49-F238E27FC236}">
              <a16:creationId xmlns:a16="http://schemas.microsoft.com/office/drawing/2014/main" id="{F0D6F397-05C3-4CDD-8F0A-E456084D7E1D}"/>
            </a:ext>
          </a:extLst>
        </xdr:cNvPr>
        <xdr:cNvSpPr/>
      </xdr:nvSpPr>
      <xdr:spPr>
        <a:xfrm>
          <a:off x="10426700" y="178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8185</xdr:rowOff>
    </xdr:from>
    <xdr:ext cx="599010" cy="259045"/>
    <xdr:sp macro="" textlink="">
      <xdr:nvSpPr>
        <xdr:cNvPr id="465" name="【港湾・漁港】&#10;一人当たり有形固定資産（償却資産）額該当値テキスト">
          <a:extLst>
            <a:ext uri="{FF2B5EF4-FFF2-40B4-BE49-F238E27FC236}">
              <a16:creationId xmlns:a16="http://schemas.microsoft.com/office/drawing/2014/main" id="{14EC7ADB-F029-4742-8D9A-83C69D2AB852}"/>
            </a:ext>
          </a:extLst>
        </xdr:cNvPr>
        <xdr:cNvSpPr txBox="1"/>
      </xdr:nvSpPr>
      <xdr:spPr>
        <a:xfrm>
          <a:off x="10515600" y="176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170114</xdr:rowOff>
    </xdr:from>
    <xdr:to>
      <xdr:col>50</xdr:col>
      <xdr:colOff>165100</xdr:colOff>
      <xdr:row>104</xdr:row>
      <xdr:rowOff>100264</xdr:rowOff>
    </xdr:to>
    <xdr:sp macro="" textlink="">
      <xdr:nvSpPr>
        <xdr:cNvPr id="466" name="楕円 465">
          <a:extLst>
            <a:ext uri="{FF2B5EF4-FFF2-40B4-BE49-F238E27FC236}">
              <a16:creationId xmlns:a16="http://schemas.microsoft.com/office/drawing/2014/main" id="{1945D58E-5349-422F-AA2E-3463485ABC21}"/>
            </a:ext>
          </a:extLst>
        </xdr:cNvPr>
        <xdr:cNvSpPr/>
      </xdr:nvSpPr>
      <xdr:spPr>
        <a:xfrm>
          <a:off x="9588500" y="178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36108</xdr:rowOff>
    </xdr:from>
    <xdr:to>
      <xdr:col>55</xdr:col>
      <xdr:colOff>0</xdr:colOff>
      <xdr:row>104</xdr:row>
      <xdr:rowOff>49464</xdr:rowOff>
    </xdr:to>
    <xdr:cxnSp macro="">
      <xdr:nvCxnSpPr>
        <xdr:cNvPr id="467" name="直線コネクタ 466">
          <a:extLst>
            <a:ext uri="{FF2B5EF4-FFF2-40B4-BE49-F238E27FC236}">
              <a16:creationId xmlns:a16="http://schemas.microsoft.com/office/drawing/2014/main" id="{918885A3-5362-42D9-A0E9-2DDA9D0F9DA4}"/>
            </a:ext>
          </a:extLst>
        </xdr:cNvPr>
        <xdr:cNvCxnSpPr/>
      </xdr:nvCxnSpPr>
      <xdr:spPr>
        <a:xfrm flipV="1">
          <a:off x="9639300" y="17866908"/>
          <a:ext cx="8382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16754</xdr:rowOff>
    </xdr:from>
    <xdr:to>
      <xdr:col>46</xdr:col>
      <xdr:colOff>38100</xdr:colOff>
      <xdr:row>104</xdr:row>
      <xdr:rowOff>118354</xdr:rowOff>
    </xdr:to>
    <xdr:sp macro="" textlink="">
      <xdr:nvSpPr>
        <xdr:cNvPr id="468" name="楕円 467">
          <a:extLst>
            <a:ext uri="{FF2B5EF4-FFF2-40B4-BE49-F238E27FC236}">
              <a16:creationId xmlns:a16="http://schemas.microsoft.com/office/drawing/2014/main" id="{811C4459-6A56-4222-A53F-1A02EE9497C5}"/>
            </a:ext>
          </a:extLst>
        </xdr:cNvPr>
        <xdr:cNvSpPr/>
      </xdr:nvSpPr>
      <xdr:spPr>
        <a:xfrm>
          <a:off x="8699500" y="178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49464</xdr:rowOff>
    </xdr:from>
    <xdr:to>
      <xdr:col>50</xdr:col>
      <xdr:colOff>114300</xdr:colOff>
      <xdr:row>104</xdr:row>
      <xdr:rowOff>67554</xdr:rowOff>
    </xdr:to>
    <xdr:cxnSp macro="">
      <xdr:nvCxnSpPr>
        <xdr:cNvPr id="469" name="直線コネクタ 468">
          <a:extLst>
            <a:ext uri="{FF2B5EF4-FFF2-40B4-BE49-F238E27FC236}">
              <a16:creationId xmlns:a16="http://schemas.microsoft.com/office/drawing/2014/main" id="{BC93E55F-F604-48F6-8D78-BAB7D13E7AF4}"/>
            </a:ext>
          </a:extLst>
        </xdr:cNvPr>
        <xdr:cNvCxnSpPr/>
      </xdr:nvCxnSpPr>
      <xdr:spPr>
        <a:xfrm flipV="1">
          <a:off x="8750300" y="17880264"/>
          <a:ext cx="8890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22259</xdr:rowOff>
    </xdr:from>
    <xdr:to>
      <xdr:col>41</xdr:col>
      <xdr:colOff>101600</xdr:colOff>
      <xdr:row>108</xdr:row>
      <xdr:rowOff>123859</xdr:rowOff>
    </xdr:to>
    <xdr:sp macro="" textlink="">
      <xdr:nvSpPr>
        <xdr:cNvPr id="470" name="楕円 469">
          <a:extLst>
            <a:ext uri="{FF2B5EF4-FFF2-40B4-BE49-F238E27FC236}">
              <a16:creationId xmlns:a16="http://schemas.microsoft.com/office/drawing/2014/main" id="{C336794B-DA0F-42D2-8007-E090DD09BCE5}"/>
            </a:ext>
          </a:extLst>
        </xdr:cNvPr>
        <xdr:cNvSpPr/>
      </xdr:nvSpPr>
      <xdr:spPr>
        <a:xfrm>
          <a:off x="7810500" y="185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67554</xdr:rowOff>
    </xdr:from>
    <xdr:to>
      <xdr:col>45</xdr:col>
      <xdr:colOff>177800</xdr:colOff>
      <xdr:row>108</xdr:row>
      <xdr:rowOff>73059</xdr:rowOff>
    </xdr:to>
    <xdr:cxnSp macro="">
      <xdr:nvCxnSpPr>
        <xdr:cNvPr id="471" name="直線コネクタ 470">
          <a:extLst>
            <a:ext uri="{FF2B5EF4-FFF2-40B4-BE49-F238E27FC236}">
              <a16:creationId xmlns:a16="http://schemas.microsoft.com/office/drawing/2014/main" id="{047BF322-36CC-41F2-AD02-63101D5D6300}"/>
            </a:ext>
          </a:extLst>
        </xdr:cNvPr>
        <xdr:cNvCxnSpPr/>
      </xdr:nvCxnSpPr>
      <xdr:spPr>
        <a:xfrm flipV="1">
          <a:off x="7861300" y="17898354"/>
          <a:ext cx="889000" cy="6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166181</xdr:rowOff>
    </xdr:from>
    <xdr:ext cx="599010" cy="259045"/>
    <xdr:sp macro="" textlink="">
      <xdr:nvSpPr>
        <xdr:cNvPr id="472" name="n_1aveValue【港湾・漁港】&#10;一人当たり有形固定資産（償却資産）額">
          <a:extLst>
            <a:ext uri="{FF2B5EF4-FFF2-40B4-BE49-F238E27FC236}">
              <a16:creationId xmlns:a16="http://schemas.microsoft.com/office/drawing/2014/main" id="{B94F9238-61D7-4224-A5E1-6015391254E0}"/>
            </a:ext>
          </a:extLst>
        </xdr:cNvPr>
        <xdr:cNvSpPr txBox="1"/>
      </xdr:nvSpPr>
      <xdr:spPr>
        <a:xfrm>
          <a:off x="9327095" y="1799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52359</xdr:rowOff>
    </xdr:from>
    <xdr:ext cx="599010" cy="259045"/>
    <xdr:sp macro="" textlink="">
      <xdr:nvSpPr>
        <xdr:cNvPr id="473" name="n_2aveValue【港湾・漁港】&#10;一人当たり有形固定資産（償却資産）額">
          <a:extLst>
            <a:ext uri="{FF2B5EF4-FFF2-40B4-BE49-F238E27FC236}">
              <a16:creationId xmlns:a16="http://schemas.microsoft.com/office/drawing/2014/main" id="{984DCBCB-937C-41A1-A468-524385166406}"/>
            </a:ext>
          </a:extLst>
        </xdr:cNvPr>
        <xdr:cNvSpPr txBox="1"/>
      </xdr:nvSpPr>
      <xdr:spPr>
        <a:xfrm>
          <a:off x="8450795" y="1805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14890</xdr:rowOff>
    </xdr:from>
    <xdr:ext cx="599010" cy="259045"/>
    <xdr:sp macro="" textlink="">
      <xdr:nvSpPr>
        <xdr:cNvPr id="474" name="n_3aveValue【港湾・漁港】&#10;一人当たり有形固定資産（償却資産）額">
          <a:extLst>
            <a:ext uri="{FF2B5EF4-FFF2-40B4-BE49-F238E27FC236}">
              <a16:creationId xmlns:a16="http://schemas.microsoft.com/office/drawing/2014/main" id="{EDC16C5F-AF46-4544-9176-15B634C6BC67}"/>
            </a:ext>
          </a:extLst>
        </xdr:cNvPr>
        <xdr:cNvSpPr txBox="1"/>
      </xdr:nvSpPr>
      <xdr:spPr>
        <a:xfrm>
          <a:off x="75617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112947</xdr:rowOff>
    </xdr:from>
    <xdr:ext cx="599010" cy="259045"/>
    <xdr:sp macro="" textlink="">
      <xdr:nvSpPr>
        <xdr:cNvPr id="475" name="n_4aveValue【港湾・漁港】&#10;一人当たり有形固定資産（償却資産）額">
          <a:extLst>
            <a:ext uri="{FF2B5EF4-FFF2-40B4-BE49-F238E27FC236}">
              <a16:creationId xmlns:a16="http://schemas.microsoft.com/office/drawing/2014/main" id="{A11AED8A-3429-48CE-9C4E-02A4991AEFB8}"/>
            </a:ext>
          </a:extLst>
        </xdr:cNvPr>
        <xdr:cNvSpPr txBox="1"/>
      </xdr:nvSpPr>
      <xdr:spPr>
        <a:xfrm>
          <a:off x="6672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116791</xdr:rowOff>
    </xdr:from>
    <xdr:ext cx="599010" cy="259045"/>
    <xdr:sp macro="" textlink="">
      <xdr:nvSpPr>
        <xdr:cNvPr id="476" name="n_1mainValue【港湾・漁港】&#10;一人当たり有形固定資産（償却資産）額">
          <a:extLst>
            <a:ext uri="{FF2B5EF4-FFF2-40B4-BE49-F238E27FC236}">
              <a16:creationId xmlns:a16="http://schemas.microsoft.com/office/drawing/2014/main" id="{4C2BAB4D-1C4E-4C5C-9377-99C2560F83D3}"/>
            </a:ext>
          </a:extLst>
        </xdr:cNvPr>
        <xdr:cNvSpPr txBox="1"/>
      </xdr:nvSpPr>
      <xdr:spPr>
        <a:xfrm>
          <a:off x="9327095" y="1760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134881</xdr:rowOff>
    </xdr:from>
    <xdr:ext cx="599010" cy="259045"/>
    <xdr:sp macro="" textlink="">
      <xdr:nvSpPr>
        <xdr:cNvPr id="477" name="n_2mainValue【港湾・漁港】&#10;一人当たり有形固定資産（償却資産）額">
          <a:extLst>
            <a:ext uri="{FF2B5EF4-FFF2-40B4-BE49-F238E27FC236}">
              <a16:creationId xmlns:a16="http://schemas.microsoft.com/office/drawing/2014/main" id="{78E48ED1-ED8E-4098-B2BD-BC22908230E0}"/>
            </a:ext>
          </a:extLst>
        </xdr:cNvPr>
        <xdr:cNvSpPr txBox="1"/>
      </xdr:nvSpPr>
      <xdr:spPr>
        <a:xfrm>
          <a:off x="8450795" y="176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114986</xdr:rowOff>
    </xdr:from>
    <xdr:ext cx="469744" cy="259045"/>
    <xdr:sp macro="" textlink="">
      <xdr:nvSpPr>
        <xdr:cNvPr id="478" name="n_3mainValue【港湾・漁港】&#10;一人当たり有形固定資産（償却資産）額">
          <a:extLst>
            <a:ext uri="{FF2B5EF4-FFF2-40B4-BE49-F238E27FC236}">
              <a16:creationId xmlns:a16="http://schemas.microsoft.com/office/drawing/2014/main" id="{94200754-7241-4BFE-98CD-16DD3FB9CD8A}"/>
            </a:ext>
          </a:extLst>
        </xdr:cNvPr>
        <xdr:cNvSpPr txBox="1"/>
      </xdr:nvSpPr>
      <xdr:spPr>
        <a:xfrm>
          <a:off x="7626428" y="1863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C534F603-0DEF-49AC-9E54-096D64FA878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D8E153FC-D070-4423-AE7F-31B312634E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47E4E1B2-EA8D-47A5-B8B0-3D0DF751EE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9C7BD69F-F71A-4FE2-9480-03545830F5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A5FA636E-7859-41BE-8C0C-AC6F647142B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DDB6FA95-7CA4-4F54-9AB3-9CCE967453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33B29F73-7523-40FF-91D4-004E1AAE22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4BE0276A-8381-41F5-82A9-9C71D1E111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6F3109D1-85A6-411C-8A14-1E12DFA74E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4DADAF01-1106-4C70-8774-3217F64724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332770F4-5424-4A79-8DB8-380257E0FED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a:extLst>
            <a:ext uri="{FF2B5EF4-FFF2-40B4-BE49-F238E27FC236}">
              <a16:creationId xmlns:a16="http://schemas.microsoft.com/office/drawing/2014/main" id="{79C5F5EC-51C2-4E93-B50B-F38EDEDA5CC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7E1836DC-92F3-4F1A-8E77-04E2F29EED7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a:extLst>
            <a:ext uri="{FF2B5EF4-FFF2-40B4-BE49-F238E27FC236}">
              <a16:creationId xmlns:a16="http://schemas.microsoft.com/office/drawing/2014/main" id="{305DDC82-55EB-4339-89A1-B2D15AACE7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a:extLst>
            <a:ext uri="{FF2B5EF4-FFF2-40B4-BE49-F238E27FC236}">
              <a16:creationId xmlns:a16="http://schemas.microsoft.com/office/drawing/2014/main" id="{3F5FC0AA-717A-49C8-923D-7772C55414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a:extLst>
            <a:ext uri="{FF2B5EF4-FFF2-40B4-BE49-F238E27FC236}">
              <a16:creationId xmlns:a16="http://schemas.microsoft.com/office/drawing/2014/main" id="{2BB71205-8690-4071-A02B-3A06A0ECBF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a:extLst>
            <a:ext uri="{FF2B5EF4-FFF2-40B4-BE49-F238E27FC236}">
              <a16:creationId xmlns:a16="http://schemas.microsoft.com/office/drawing/2014/main" id="{521CEABA-E5BF-4C6A-970A-80745E357D7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a:extLst>
            <a:ext uri="{FF2B5EF4-FFF2-40B4-BE49-F238E27FC236}">
              <a16:creationId xmlns:a16="http://schemas.microsoft.com/office/drawing/2014/main" id="{E4551C03-93BC-4DA2-852B-F4DA1C74BB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a:extLst>
            <a:ext uri="{FF2B5EF4-FFF2-40B4-BE49-F238E27FC236}">
              <a16:creationId xmlns:a16="http://schemas.microsoft.com/office/drawing/2014/main" id="{97EC6F07-E4DC-41CE-A9FB-2FA40F6DE4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a:extLst>
            <a:ext uri="{FF2B5EF4-FFF2-40B4-BE49-F238E27FC236}">
              <a16:creationId xmlns:a16="http://schemas.microsoft.com/office/drawing/2014/main" id="{483202E4-D98E-4097-ADC7-4C82951203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a:extLst>
            <a:ext uri="{FF2B5EF4-FFF2-40B4-BE49-F238E27FC236}">
              <a16:creationId xmlns:a16="http://schemas.microsoft.com/office/drawing/2014/main" id="{1651598A-59A2-46EA-84FE-DDBBA486435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a:extLst>
            <a:ext uri="{FF2B5EF4-FFF2-40B4-BE49-F238E27FC236}">
              <a16:creationId xmlns:a16="http://schemas.microsoft.com/office/drawing/2014/main" id="{1C1E11BA-42B2-4458-AECD-59AFE6945C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a:extLst>
            <a:ext uri="{FF2B5EF4-FFF2-40B4-BE49-F238E27FC236}">
              <a16:creationId xmlns:a16="http://schemas.microsoft.com/office/drawing/2014/main" id="{42EDE932-E63D-4BBF-B343-EF4D06E7DB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9894315D-B22C-4A16-88EB-7F65C43A37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認定こども園・幼稚園・保育所】&#10;有形固定資産減価償却率グラフ枠">
          <a:extLst>
            <a:ext uri="{FF2B5EF4-FFF2-40B4-BE49-F238E27FC236}">
              <a16:creationId xmlns:a16="http://schemas.microsoft.com/office/drawing/2014/main" id="{81946DED-C36B-490D-B568-EA515E1239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04" name="直線コネクタ 503">
          <a:extLst>
            <a:ext uri="{FF2B5EF4-FFF2-40B4-BE49-F238E27FC236}">
              <a16:creationId xmlns:a16="http://schemas.microsoft.com/office/drawing/2014/main" id="{40513369-27C5-4BF7-8F3E-5C28DD6A1303}"/>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05" name="【認定こども園・幼稚園・保育所】&#10;有形固定資産減価償却率最小値テキスト">
          <a:extLst>
            <a:ext uri="{FF2B5EF4-FFF2-40B4-BE49-F238E27FC236}">
              <a16:creationId xmlns:a16="http://schemas.microsoft.com/office/drawing/2014/main" id="{73873F1C-56E0-4E48-BB3C-FF2CD0A88CFC}"/>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06" name="直線コネクタ 505">
          <a:extLst>
            <a:ext uri="{FF2B5EF4-FFF2-40B4-BE49-F238E27FC236}">
              <a16:creationId xmlns:a16="http://schemas.microsoft.com/office/drawing/2014/main" id="{8240DB4A-1C72-48CA-8D24-C4940D12DD71}"/>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07" name="【認定こども園・幼稚園・保育所】&#10;有形固定資産減価償却率最大値テキスト">
          <a:extLst>
            <a:ext uri="{FF2B5EF4-FFF2-40B4-BE49-F238E27FC236}">
              <a16:creationId xmlns:a16="http://schemas.microsoft.com/office/drawing/2014/main" id="{DD9E7B06-C6E9-419E-AC4B-99F6D9B28094}"/>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08" name="直線コネクタ 507">
          <a:extLst>
            <a:ext uri="{FF2B5EF4-FFF2-40B4-BE49-F238E27FC236}">
              <a16:creationId xmlns:a16="http://schemas.microsoft.com/office/drawing/2014/main" id="{A0CCC0BF-09DD-4F8B-BE63-E086A90A3DD3}"/>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09" name="【認定こども園・幼稚園・保育所】&#10;有形固定資産減価償却率平均値テキスト">
          <a:extLst>
            <a:ext uri="{FF2B5EF4-FFF2-40B4-BE49-F238E27FC236}">
              <a16:creationId xmlns:a16="http://schemas.microsoft.com/office/drawing/2014/main" id="{CA4DD067-EDA0-45E4-8328-A62534F32BF2}"/>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10" name="フローチャート: 判断 509">
          <a:extLst>
            <a:ext uri="{FF2B5EF4-FFF2-40B4-BE49-F238E27FC236}">
              <a16:creationId xmlns:a16="http://schemas.microsoft.com/office/drawing/2014/main" id="{66144DEF-51F2-477C-B628-297BEE8D653D}"/>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511" name="フローチャート: 判断 510">
          <a:extLst>
            <a:ext uri="{FF2B5EF4-FFF2-40B4-BE49-F238E27FC236}">
              <a16:creationId xmlns:a16="http://schemas.microsoft.com/office/drawing/2014/main" id="{0B68EAAF-2C4E-49FE-B155-192A6DF765D8}"/>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12" name="フローチャート: 判断 511">
          <a:extLst>
            <a:ext uri="{FF2B5EF4-FFF2-40B4-BE49-F238E27FC236}">
              <a16:creationId xmlns:a16="http://schemas.microsoft.com/office/drawing/2014/main" id="{C77906A9-DA85-4F2A-854E-7C2F1FC6000C}"/>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13" name="フローチャート: 判断 512">
          <a:extLst>
            <a:ext uri="{FF2B5EF4-FFF2-40B4-BE49-F238E27FC236}">
              <a16:creationId xmlns:a16="http://schemas.microsoft.com/office/drawing/2014/main" id="{D14610AF-EA73-4C16-9EDE-361CB70FB292}"/>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514" name="フローチャート: 判断 513">
          <a:extLst>
            <a:ext uri="{FF2B5EF4-FFF2-40B4-BE49-F238E27FC236}">
              <a16:creationId xmlns:a16="http://schemas.microsoft.com/office/drawing/2014/main" id="{F19C74F9-1B87-430B-8ACB-4F4F7590D9D8}"/>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46CF2774-E12B-487D-A9B4-3DD3B885CF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6D220BFB-A2F0-47C8-B00D-88CBE982496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AB797B08-CB57-4400-84DC-E25C448D0D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3660DFA-90C1-4D5A-8051-15927AF29C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29BC3B93-0C88-4A76-A7BF-79929B80A7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520" name="楕円 519">
          <a:extLst>
            <a:ext uri="{FF2B5EF4-FFF2-40B4-BE49-F238E27FC236}">
              <a16:creationId xmlns:a16="http://schemas.microsoft.com/office/drawing/2014/main" id="{D7563BAF-8163-46F0-880D-AE14424F55C4}"/>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152780</xdr:rowOff>
    </xdr:from>
    <xdr:ext cx="405111" cy="259045"/>
    <xdr:sp macro="" textlink="">
      <xdr:nvSpPr>
        <xdr:cNvPr id="521" name="【認定こども園・幼稚園・保育所】&#10;有形固定資産減価償却率該当値テキスト">
          <a:extLst>
            <a:ext uri="{FF2B5EF4-FFF2-40B4-BE49-F238E27FC236}">
              <a16:creationId xmlns:a16="http://schemas.microsoft.com/office/drawing/2014/main" id="{A5C482DE-3EC0-42A4-8F79-35E2BD247767}"/>
            </a:ext>
          </a:extLst>
        </xdr:cNvPr>
        <xdr:cNvSpPr txBox="1"/>
      </xdr:nvSpPr>
      <xdr:spPr>
        <a:xfrm>
          <a:off x="163576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522" name="楕円 521">
          <a:extLst>
            <a:ext uri="{FF2B5EF4-FFF2-40B4-BE49-F238E27FC236}">
              <a16:creationId xmlns:a16="http://schemas.microsoft.com/office/drawing/2014/main" id="{2302F696-604D-4D65-92A8-BED645713DD3}"/>
            </a:ext>
          </a:extLst>
        </xdr:cNvPr>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9253</xdr:rowOff>
    </xdr:to>
    <xdr:cxnSp macro="">
      <xdr:nvCxnSpPr>
        <xdr:cNvPr id="523" name="直線コネクタ 522">
          <a:extLst>
            <a:ext uri="{FF2B5EF4-FFF2-40B4-BE49-F238E27FC236}">
              <a16:creationId xmlns:a16="http://schemas.microsoft.com/office/drawing/2014/main" id="{6D86D260-5B1F-4615-ADF4-76285386EA05}"/>
            </a:ext>
          </a:extLst>
        </xdr:cNvPr>
        <xdr:cNvCxnSpPr/>
      </xdr:nvCxnSpPr>
      <xdr:spPr>
        <a:xfrm>
          <a:off x="15481300" y="64786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4" name="楕円 523">
          <a:extLst>
            <a:ext uri="{FF2B5EF4-FFF2-40B4-BE49-F238E27FC236}">
              <a16:creationId xmlns:a16="http://schemas.microsoft.com/office/drawing/2014/main" id="{0138F7CA-8099-404C-8C25-1C4018527542}"/>
            </a:ext>
          </a:extLst>
        </xdr:cNvPr>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92528</xdr:rowOff>
    </xdr:from>
    <xdr:to>
      <xdr:col>81</xdr:col>
      <xdr:colOff>50800</xdr:colOff>
      <xdr:row>37</xdr:row>
      <xdr:rowOff>134983</xdr:rowOff>
    </xdr:to>
    <xdr:cxnSp macro="">
      <xdr:nvCxnSpPr>
        <xdr:cNvPr id="525" name="直線コネクタ 524">
          <a:extLst>
            <a:ext uri="{FF2B5EF4-FFF2-40B4-BE49-F238E27FC236}">
              <a16:creationId xmlns:a16="http://schemas.microsoft.com/office/drawing/2014/main" id="{1BB84A4D-21AA-4ED5-AAB0-7AA2AAE9C3FF}"/>
            </a:ext>
          </a:extLst>
        </xdr:cNvPr>
        <xdr:cNvCxnSpPr/>
      </xdr:nvCxnSpPr>
      <xdr:spPr>
        <a:xfrm>
          <a:off x="14592300" y="64361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165826</xdr:rowOff>
    </xdr:from>
    <xdr:to>
      <xdr:col>72</xdr:col>
      <xdr:colOff>38100</xdr:colOff>
      <xdr:row>37</xdr:row>
      <xdr:rowOff>95976</xdr:rowOff>
    </xdr:to>
    <xdr:sp macro="" textlink="">
      <xdr:nvSpPr>
        <xdr:cNvPr id="526" name="楕円 525">
          <a:extLst>
            <a:ext uri="{FF2B5EF4-FFF2-40B4-BE49-F238E27FC236}">
              <a16:creationId xmlns:a16="http://schemas.microsoft.com/office/drawing/2014/main" id="{2231E045-7DCA-4141-9F33-AD59587543A1}"/>
            </a:ext>
          </a:extLst>
        </xdr:cNvPr>
        <xdr:cNvSpPr/>
      </xdr:nvSpPr>
      <xdr:spPr>
        <a:xfrm>
          <a:off x="1365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45176</xdr:rowOff>
    </xdr:from>
    <xdr:to>
      <xdr:col>76</xdr:col>
      <xdr:colOff>114300</xdr:colOff>
      <xdr:row>37</xdr:row>
      <xdr:rowOff>92528</xdr:rowOff>
    </xdr:to>
    <xdr:cxnSp macro="">
      <xdr:nvCxnSpPr>
        <xdr:cNvPr id="527" name="直線コネクタ 526">
          <a:extLst>
            <a:ext uri="{FF2B5EF4-FFF2-40B4-BE49-F238E27FC236}">
              <a16:creationId xmlns:a16="http://schemas.microsoft.com/office/drawing/2014/main" id="{8D158D0E-616F-4BAE-8EF7-F9D360B12031}"/>
            </a:ext>
          </a:extLst>
        </xdr:cNvPr>
        <xdr:cNvCxnSpPr/>
      </xdr:nvCxnSpPr>
      <xdr:spPr>
        <a:xfrm>
          <a:off x="13703300" y="63888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120106</xdr:rowOff>
    </xdr:from>
    <xdr:to>
      <xdr:col>67</xdr:col>
      <xdr:colOff>101600</xdr:colOff>
      <xdr:row>37</xdr:row>
      <xdr:rowOff>50256</xdr:rowOff>
    </xdr:to>
    <xdr:sp macro="" textlink="">
      <xdr:nvSpPr>
        <xdr:cNvPr id="528" name="楕円 527">
          <a:extLst>
            <a:ext uri="{FF2B5EF4-FFF2-40B4-BE49-F238E27FC236}">
              <a16:creationId xmlns:a16="http://schemas.microsoft.com/office/drawing/2014/main" id="{5C521E63-5E18-4E3F-802E-2240594DC738}"/>
            </a:ext>
          </a:extLst>
        </xdr:cNvPr>
        <xdr:cNvSpPr/>
      </xdr:nvSpPr>
      <xdr:spPr>
        <a:xfrm>
          <a:off x="12763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37</xdr:row>
      <xdr:rowOff>45176</xdr:rowOff>
    </xdr:to>
    <xdr:cxnSp macro="">
      <xdr:nvCxnSpPr>
        <xdr:cNvPr id="529" name="直線コネクタ 528">
          <a:extLst>
            <a:ext uri="{FF2B5EF4-FFF2-40B4-BE49-F238E27FC236}">
              <a16:creationId xmlns:a16="http://schemas.microsoft.com/office/drawing/2014/main" id="{93607917-BCF4-465F-899E-13186DF23328}"/>
            </a:ext>
          </a:extLst>
        </xdr:cNvPr>
        <xdr:cNvCxnSpPr/>
      </xdr:nvCxnSpPr>
      <xdr:spPr>
        <a:xfrm>
          <a:off x="12814300" y="63431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530" name="n_1aveValue【認定こども園・幼稚園・保育所】&#10;有形固定資産減価償却率">
          <a:extLst>
            <a:ext uri="{FF2B5EF4-FFF2-40B4-BE49-F238E27FC236}">
              <a16:creationId xmlns:a16="http://schemas.microsoft.com/office/drawing/2014/main" id="{AF2B28F5-C0DD-4C41-A3B2-510ADBC69F91}"/>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31" name="n_2aveValue【認定こども園・幼稚園・保育所】&#10;有形固定資産減価償却率">
          <a:extLst>
            <a:ext uri="{FF2B5EF4-FFF2-40B4-BE49-F238E27FC236}">
              <a16:creationId xmlns:a16="http://schemas.microsoft.com/office/drawing/2014/main" id="{1CDE7A2F-D401-479D-8A8F-28B2EAE7CEFC}"/>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32" name="n_3aveValue【認定こども園・幼稚園・保育所】&#10;有形固定資産減価償却率">
          <a:extLst>
            <a:ext uri="{FF2B5EF4-FFF2-40B4-BE49-F238E27FC236}">
              <a16:creationId xmlns:a16="http://schemas.microsoft.com/office/drawing/2014/main" id="{57537269-219A-4924-BC7C-1407B9CC824B}"/>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533" name="n_4aveValue【認定こども園・幼稚園・保育所】&#10;有形固定資産減価償却率">
          <a:extLst>
            <a:ext uri="{FF2B5EF4-FFF2-40B4-BE49-F238E27FC236}">
              <a16:creationId xmlns:a16="http://schemas.microsoft.com/office/drawing/2014/main" id="{7AAA2314-56CA-4A3C-949F-B943F6949E78}"/>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30860</xdr:rowOff>
    </xdr:from>
    <xdr:ext cx="405111" cy="259045"/>
    <xdr:sp macro="" textlink="">
      <xdr:nvSpPr>
        <xdr:cNvPr id="534" name="n_1mainValue【認定こども園・幼稚園・保育所】&#10;有形固定資産減価償却率">
          <a:extLst>
            <a:ext uri="{FF2B5EF4-FFF2-40B4-BE49-F238E27FC236}">
              <a16:creationId xmlns:a16="http://schemas.microsoft.com/office/drawing/2014/main" id="{0FE6FD09-B221-48F3-A686-04AB3FE7D8B0}"/>
            </a:ext>
          </a:extLst>
        </xdr:cNvPr>
        <xdr:cNvSpPr txBox="1"/>
      </xdr:nvSpPr>
      <xdr:spPr>
        <a:xfrm>
          <a:off x="152660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35" name="n_2mainValue【認定こども園・幼稚園・保育所】&#10;有形固定資産減価償却率">
          <a:extLst>
            <a:ext uri="{FF2B5EF4-FFF2-40B4-BE49-F238E27FC236}">
              <a16:creationId xmlns:a16="http://schemas.microsoft.com/office/drawing/2014/main" id="{EA4ABA5E-110E-420D-876B-60F78AC0E8CF}"/>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112503</xdr:rowOff>
    </xdr:from>
    <xdr:ext cx="405111" cy="259045"/>
    <xdr:sp macro="" textlink="">
      <xdr:nvSpPr>
        <xdr:cNvPr id="536" name="n_3mainValue【認定こども園・幼稚園・保育所】&#10;有形固定資産減価償却率">
          <a:extLst>
            <a:ext uri="{FF2B5EF4-FFF2-40B4-BE49-F238E27FC236}">
              <a16:creationId xmlns:a16="http://schemas.microsoft.com/office/drawing/2014/main" id="{0187A1C1-8849-44B9-9B9E-84237A477136}"/>
            </a:ext>
          </a:extLst>
        </xdr:cNvPr>
        <xdr:cNvSpPr txBox="1"/>
      </xdr:nvSpPr>
      <xdr:spPr>
        <a:xfrm>
          <a:off x="13500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66783</xdr:rowOff>
    </xdr:from>
    <xdr:ext cx="405111" cy="259045"/>
    <xdr:sp macro="" textlink="">
      <xdr:nvSpPr>
        <xdr:cNvPr id="537" name="n_4mainValue【認定こども園・幼稚園・保育所】&#10;有形固定資産減価償却率">
          <a:extLst>
            <a:ext uri="{FF2B5EF4-FFF2-40B4-BE49-F238E27FC236}">
              <a16:creationId xmlns:a16="http://schemas.microsoft.com/office/drawing/2014/main" id="{0B0E405D-3235-4FCE-8A7C-11495F2B61BE}"/>
            </a:ext>
          </a:extLst>
        </xdr:cNvPr>
        <xdr:cNvSpPr txBox="1"/>
      </xdr:nvSpPr>
      <xdr:spPr>
        <a:xfrm>
          <a:off x="12611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a:extLst>
            <a:ext uri="{FF2B5EF4-FFF2-40B4-BE49-F238E27FC236}">
              <a16:creationId xmlns:a16="http://schemas.microsoft.com/office/drawing/2014/main" id="{A37EFD35-2212-42BA-B8AC-5FFB840598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a:extLst>
            <a:ext uri="{FF2B5EF4-FFF2-40B4-BE49-F238E27FC236}">
              <a16:creationId xmlns:a16="http://schemas.microsoft.com/office/drawing/2014/main" id="{7BF757C9-0362-4F3D-8669-22CBE16AC5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a:extLst>
            <a:ext uri="{FF2B5EF4-FFF2-40B4-BE49-F238E27FC236}">
              <a16:creationId xmlns:a16="http://schemas.microsoft.com/office/drawing/2014/main" id="{B14FA4A4-381B-4F98-B3CF-5DC5E140DE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a:extLst>
            <a:ext uri="{FF2B5EF4-FFF2-40B4-BE49-F238E27FC236}">
              <a16:creationId xmlns:a16="http://schemas.microsoft.com/office/drawing/2014/main" id="{E0A9E38E-C4AA-465F-B131-63B3F7611E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a:extLst>
            <a:ext uri="{FF2B5EF4-FFF2-40B4-BE49-F238E27FC236}">
              <a16:creationId xmlns:a16="http://schemas.microsoft.com/office/drawing/2014/main" id="{A771A174-C6A4-4952-8AE4-12A158341B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a:extLst>
            <a:ext uri="{FF2B5EF4-FFF2-40B4-BE49-F238E27FC236}">
              <a16:creationId xmlns:a16="http://schemas.microsoft.com/office/drawing/2014/main" id="{15DC26B8-B891-4A6C-8707-49C09759E6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a:extLst>
            <a:ext uri="{FF2B5EF4-FFF2-40B4-BE49-F238E27FC236}">
              <a16:creationId xmlns:a16="http://schemas.microsoft.com/office/drawing/2014/main" id="{22D56631-30B6-43FB-8188-6AAEEAED65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a:extLst>
            <a:ext uri="{FF2B5EF4-FFF2-40B4-BE49-F238E27FC236}">
              <a16:creationId xmlns:a16="http://schemas.microsoft.com/office/drawing/2014/main" id="{7AD200C1-57B2-4F00-8CC2-D38A9A8C383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a:extLst>
            <a:ext uri="{FF2B5EF4-FFF2-40B4-BE49-F238E27FC236}">
              <a16:creationId xmlns:a16="http://schemas.microsoft.com/office/drawing/2014/main" id="{9183027D-3D7A-4CC4-BC8A-885987DE3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a:extLst>
            <a:ext uri="{FF2B5EF4-FFF2-40B4-BE49-F238E27FC236}">
              <a16:creationId xmlns:a16="http://schemas.microsoft.com/office/drawing/2014/main" id="{047AD99A-DDE7-4053-AE7E-C188E29E4C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8" name="直線コネクタ 547">
          <a:extLst>
            <a:ext uri="{FF2B5EF4-FFF2-40B4-BE49-F238E27FC236}">
              <a16:creationId xmlns:a16="http://schemas.microsoft.com/office/drawing/2014/main" id="{A6FAE9F4-8662-472F-BB8C-72F1F1153D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9" name="テキスト ボックス 548">
          <a:extLst>
            <a:ext uri="{FF2B5EF4-FFF2-40B4-BE49-F238E27FC236}">
              <a16:creationId xmlns:a16="http://schemas.microsoft.com/office/drawing/2014/main" id="{463E7FAC-E1AD-4DB8-ADE2-1BCBAE347A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0" name="直線コネクタ 549">
          <a:extLst>
            <a:ext uri="{FF2B5EF4-FFF2-40B4-BE49-F238E27FC236}">
              <a16:creationId xmlns:a16="http://schemas.microsoft.com/office/drawing/2014/main" id="{7B908CB6-E360-4F70-B6A3-A537F08E3C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1" name="テキスト ボックス 550">
          <a:extLst>
            <a:ext uri="{FF2B5EF4-FFF2-40B4-BE49-F238E27FC236}">
              <a16:creationId xmlns:a16="http://schemas.microsoft.com/office/drawing/2014/main" id="{92B5FA12-1D29-4EA4-9F82-2A4161E749B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2" name="直線コネクタ 551">
          <a:extLst>
            <a:ext uri="{FF2B5EF4-FFF2-40B4-BE49-F238E27FC236}">
              <a16:creationId xmlns:a16="http://schemas.microsoft.com/office/drawing/2014/main" id="{EFE06376-E171-4742-8ABA-A26C733F0A6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3" name="テキスト ボックス 552">
          <a:extLst>
            <a:ext uri="{FF2B5EF4-FFF2-40B4-BE49-F238E27FC236}">
              <a16:creationId xmlns:a16="http://schemas.microsoft.com/office/drawing/2014/main" id="{67B9C785-B367-40D4-9161-2522144381A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4" name="直線コネクタ 553">
          <a:extLst>
            <a:ext uri="{FF2B5EF4-FFF2-40B4-BE49-F238E27FC236}">
              <a16:creationId xmlns:a16="http://schemas.microsoft.com/office/drawing/2014/main" id="{AF55D700-EDF0-48F4-BEF7-1FA5B05E387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5" name="テキスト ボックス 554">
          <a:extLst>
            <a:ext uri="{FF2B5EF4-FFF2-40B4-BE49-F238E27FC236}">
              <a16:creationId xmlns:a16="http://schemas.microsoft.com/office/drawing/2014/main" id="{A0076DCE-04CA-436C-9FF1-F39FB319EE0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a:extLst>
            <a:ext uri="{FF2B5EF4-FFF2-40B4-BE49-F238E27FC236}">
              <a16:creationId xmlns:a16="http://schemas.microsoft.com/office/drawing/2014/main" id="{1A7B6E86-CCB0-4417-931C-5F06247B6D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7" name="テキスト ボックス 556">
          <a:extLst>
            <a:ext uri="{FF2B5EF4-FFF2-40B4-BE49-F238E27FC236}">
              <a16:creationId xmlns:a16="http://schemas.microsoft.com/office/drawing/2014/main" id="{66944EBC-EBE2-4143-9D97-4584EC619C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認定こども園・幼稚園・保育所】&#10;一人当たり面積グラフ枠">
          <a:extLst>
            <a:ext uri="{FF2B5EF4-FFF2-40B4-BE49-F238E27FC236}">
              <a16:creationId xmlns:a16="http://schemas.microsoft.com/office/drawing/2014/main" id="{0C834EB0-335D-48FA-A9C8-403B3ADF0A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59" name="直線コネクタ 558">
          <a:extLst>
            <a:ext uri="{FF2B5EF4-FFF2-40B4-BE49-F238E27FC236}">
              <a16:creationId xmlns:a16="http://schemas.microsoft.com/office/drawing/2014/main" id="{CC8164C3-10EF-4E3F-BF15-431FA53ED4FA}"/>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60" name="【認定こども園・幼稚園・保育所】&#10;一人当たり面積最小値テキスト">
          <a:extLst>
            <a:ext uri="{FF2B5EF4-FFF2-40B4-BE49-F238E27FC236}">
              <a16:creationId xmlns:a16="http://schemas.microsoft.com/office/drawing/2014/main" id="{113D9FA2-C982-4772-AD24-001815064B88}"/>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61" name="直線コネクタ 560">
          <a:extLst>
            <a:ext uri="{FF2B5EF4-FFF2-40B4-BE49-F238E27FC236}">
              <a16:creationId xmlns:a16="http://schemas.microsoft.com/office/drawing/2014/main" id="{5217B896-DE3F-458D-8EA9-63D29637784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62" name="【認定こども園・幼稚園・保育所】&#10;一人当たり面積最大値テキスト">
          <a:extLst>
            <a:ext uri="{FF2B5EF4-FFF2-40B4-BE49-F238E27FC236}">
              <a16:creationId xmlns:a16="http://schemas.microsoft.com/office/drawing/2014/main" id="{5B0B424D-3129-46EA-8F46-82927A011F1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63" name="直線コネクタ 562">
          <a:extLst>
            <a:ext uri="{FF2B5EF4-FFF2-40B4-BE49-F238E27FC236}">
              <a16:creationId xmlns:a16="http://schemas.microsoft.com/office/drawing/2014/main" id="{CFF16C18-7F48-4FB9-9FAB-C31F2FD48B57}"/>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564" name="【認定こども園・幼稚園・保育所】&#10;一人当たり面積平均値テキスト">
          <a:extLst>
            <a:ext uri="{FF2B5EF4-FFF2-40B4-BE49-F238E27FC236}">
              <a16:creationId xmlns:a16="http://schemas.microsoft.com/office/drawing/2014/main" id="{DAFD5271-A13B-419D-8342-7E120CCEC409}"/>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65" name="フローチャート: 判断 564">
          <a:extLst>
            <a:ext uri="{FF2B5EF4-FFF2-40B4-BE49-F238E27FC236}">
              <a16:creationId xmlns:a16="http://schemas.microsoft.com/office/drawing/2014/main" id="{332E4791-9286-4250-B3EB-5D8DA1F46FAB}"/>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566" name="フローチャート: 判断 565">
          <a:extLst>
            <a:ext uri="{FF2B5EF4-FFF2-40B4-BE49-F238E27FC236}">
              <a16:creationId xmlns:a16="http://schemas.microsoft.com/office/drawing/2014/main" id="{1A29AC19-5DEC-45F8-81EA-BF485D46825F}"/>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67" name="フローチャート: 判断 566">
          <a:extLst>
            <a:ext uri="{FF2B5EF4-FFF2-40B4-BE49-F238E27FC236}">
              <a16:creationId xmlns:a16="http://schemas.microsoft.com/office/drawing/2014/main" id="{EEBC5D17-8AEF-4BA8-98A5-A4C03DAAE266}"/>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568" name="フローチャート: 判断 567">
          <a:extLst>
            <a:ext uri="{FF2B5EF4-FFF2-40B4-BE49-F238E27FC236}">
              <a16:creationId xmlns:a16="http://schemas.microsoft.com/office/drawing/2014/main" id="{AE77BC40-EE8E-40BC-B303-9A09813C480D}"/>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69" name="フローチャート: 判断 568">
          <a:extLst>
            <a:ext uri="{FF2B5EF4-FFF2-40B4-BE49-F238E27FC236}">
              <a16:creationId xmlns:a16="http://schemas.microsoft.com/office/drawing/2014/main" id="{447A385C-BB62-4E08-8F34-976E3247ED7B}"/>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62C6AB67-070D-43F9-9EE8-D6000E358A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80B9FAC8-F53A-4544-9F15-B048135BCA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BE251E61-019A-4467-B970-C84C90E78F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EE6EF919-A236-49FC-8F9E-CDE50FCFF4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8A42A36F-D790-4B06-9FC2-F304ECDDD9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575" name="楕円 574">
          <a:extLst>
            <a:ext uri="{FF2B5EF4-FFF2-40B4-BE49-F238E27FC236}">
              <a16:creationId xmlns:a16="http://schemas.microsoft.com/office/drawing/2014/main" id="{46A60368-C855-45F4-84A2-513C45BFAC16}"/>
            </a:ext>
          </a:extLst>
        </xdr:cNvPr>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576" name="【認定こども園・幼稚園・保育所】&#10;一人当たり面積該当値テキスト">
          <a:extLst>
            <a:ext uri="{FF2B5EF4-FFF2-40B4-BE49-F238E27FC236}">
              <a16:creationId xmlns:a16="http://schemas.microsoft.com/office/drawing/2014/main" id="{E918653E-4B70-4185-AF4A-4567BC6758D2}"/>
            </a:ext>
          </a:extLst>
        </xdr:cNvPr>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157988</xdr:rowOff>
    </xdr:from>
    <xdr:to>
      <xdr:col>112</xdr:col>
      <xdr:colOff>38100</xdr:colOff>
      <xdr:row>37</xdr:row>
      <xdr:rowOff>88138</xdr:rowOff>
    </xdr:to>
    <xdr:sp macro="" textlink="">
      <xdr:nvSpPr>
        <xdr:cNvPr id="577" name="楕円 576">
          <a:extLst>
            <a:ext uri="{FF2B5EF4-FFF2-40B4-BE49-F238E27FC236}">
              <a16:creationId xmlns:a16="http://schemas.microsoft.com/office/drawing/2014/main" id="{22A0D4A3-9F8B-42AA-9A34-1BFD34A8B20C}"/>
            </a:ext>
          </a:extLst>
        </xdr:cNvPr>
        <xdr:cNvSpPr/>
      </xdr:nvSpPr>
      <xdr:spPr>
        <a:xfrm>
          <a:off x="21272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23622</xdr:rowOff>
    </xdr:from>
    <xdr:to>
      <xdr:col>116</xdr:col>
      <xdr:colOff>63500</xdr:colOff>
      <xdr:row>37</xdr:row>
      <xdr:rowOff>37338</xdr:rowOff>
    </xdr:to>
    <xdr:cxnSp macro="">
      <xdr:nvCxnSpPr>
        <xdr:cNvPr id="578" name="直線コネクタ 577">
          <a:extLst>
            <a:ext uri="{FF2B5EF4-FFF2-40B4-BE49-F238E27FC236}">
              <a16:creationId xmlns:a16="http://schemas.microsoft.com/office/drawing/2014/main" id="{868B94C0-807E-4F1F-96AB-02B20C30CB7B}"/>
            </a:ext>
          </a:extLst>
        </xdr:cNvPr>
        <xdr:cNvCxnSpPr/>
      </xdr:nvCxnSpPr>
      <xdr:spPr>
        <a:xfrm flipV="1">
          <a:off x="21323300" y="63672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579" name="楕円 578">
          <a:extLst>
            <a:ext uri="{FF2B5EF4-FFF2-40B4-BE49-F238E27FC236}">
              <a16:creationId xmlns:a16="http://schemas.microsoft.com/office/drawing/2014/main" id="{C078C155-BB01-4323-9FEC-4CA0CBDD2297}"/>
            </a:ext>
          </a:extLst>
        </xdr:cNvPr>
        <xdr:cNvSpPr/>
      </xdr:nvSpPr>
      <xdr:spPr>
        <a:xfrm>
          <a:off x="20383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37338</xdr:rowOff>
    </xdr:from>
    <xdr:to>
      <xdr:col>111</xdr:col>
      <xdr:colOff>177800</xdr:colOff>
      <xdr:row>37</xdr:row>
      <xdr:rowOff>51054</xdr:rowOff>
    </xdr:to>
    <xdr:cxnSp macro="">
      <xdr:nvCxnSpPr>
        <xdr:cNvPr id="580" name="直線コネクタ 579">
          <a:extLst>
            <a:ext uri="{FF2B5EF4-FFF2-40B4-BE49-F238E27FC236}">
              <a16:creationId xmlns:a16="http://schemas.microsoft.com/office/drawing/2014/main" id="{D2F1A0AD-91FF-48CE-9011-DEA3C813F45E}"/>
            </a:ext>
          </a:extLst>
        </xdr:cNvPr>
        <xdr:cNvCxnSpPr/>
      </xdr:nvCxnSpPr>
      <xdr:spPr>
        <a:xfrm flipV="1">
          <a:off x="20434300" y="63809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xdr:rowOff>
    </xdr:from>
    <xdr:to>
      <xdr:col>102</xdr:col>
      <xdr:colOff>165100</xdr:colOff>
      <xdr:row>37</xdr:row>
      <xdr:rowOff>113284</xdr:rowOff>
    </xdr:to>
    <xdr:sp macro="" textlink="">
      <xdr:nvSpPr>
        <xdr:cNvPr id="581" name="楕円 580">
          <a:extLst>
            <a:ext uri="{FF2B5EF4-FFF2-40B4-BE49-F238E27FC236}">
              <a16:creationId xmlns:a16="http://schemas.microsoft.com/office/drawing/2014/main" id="{086681D1-6503-4D54-B710-06A1B314F66D}"/>
            </a:ext>
          </a:extLst>
        </xdr:cNvPr>
        <xdr:cNvSpPr/>
      </xdr:nvSpPr>
      <xdr:spPr>
        <a:xfrm>
          <a:off x="19494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51054</xdr:rowOff>
    </xdr:from>
    <xdr:to>
      <xdr:col>107</xdr:col>
      <xdr:colOff>50800</xdr:colOff>
      <xdr:row>37</xdr:row>
      <xdr:rowOff>62484</xdr:rowOff>
    </xdr:to>
    <xdr:cxnSp macro="">
      <xdr:nvCxnSpPr>
        <xdr:cNvPr id="582" name="直線コネクタ 581">
          <a:extLst>
            <a:ext uri="{FF2B5EF4-FFF2-40B4-BE49-F238E27FC236}">
              <a16:creationId xmlns:a16="http://schemas.microsoft.com/office/drawing/2014/main" id="{176C32B9-F822-43A2-89F7-457460A28376}"/>
            </a:ext>
          </a:extLst>
        </xdr:cNvPr>
        <xdr:cNvCxnSpPr/>
      </xdr:nvCxnSpPr>
      <xdr:spPr>
        <a:xfrm flipV="1">
          <a:off x="19545300" y="63947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25400</xdr:rowOff>
    </xdr:from>
    <xdr:to>
      <xdr:col>98</xdr:col>
      <xdr:colOff>38100</xdr:colOff>
      <xdr:row>37</xdr:row>
      <xdr:rowOff>127000</xdr:rowOff>
    </xdr:to>
    <xdr:sp macro="" textlink="">
      <xdr:nvSpPr>
        <xdr:cNvPr id="583" name="楕円 582">
          <a:extLst>
            <a:ext uri="{FF2B5EF4-FFF2-40B4-BE49-F238E27FC236}">
              <a16:creationId xmlns:a16="http://schemas.microsoft.com/office/drawing/2014/main" id="{C87A7459-0971-4782-85DB-A861F305F16D}"/>
            </a:ext>
          </a:extLst>
        </xdr:cNvPr>
        <xdr:cNvSpPr/>
      </xdr:nvSpPr>
      <xdr:spPr>
        <a:xfrm>
          <a:off x="18605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62484</xdr:rowOff>
    </xdr:from>
    <xdr:to>
      <xdr:col>102</xdr:col>
      <xdr:colOff>114300</xdr:colOff>
      <xdr:row>37</xdr:row>
      <xdr:rowOff>76200</xdr:rowOff>
    </xdr:to>
    <xdr:cxnSp macro="">
      <xdr:nvCxnSpPr>
        <xdr:cNvPr id="584" name="直線コネクタ 583">
          <a:extLst>
            <a:ext uri="{FF2B5EF4-FFF2-40B4-BE49-F238E27FC236}">
              <a16:creationId xmlns:a16="http://schemas.microsoft.com/office/drawing/2014/main" id="{F536FA4C-B881-4F9C-AFF7-12B3BAD0FD68}"/>
            </a:ext>
          </a:extLst>
        </xdr:cNvPr>
        <xdr:cNvCxnSpPr/>
      </xdr:nvCxnSpPr>
      <xdr:spPr>
        <a:xfrm flipV="1">
          <a:off x="18656300" y="64061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585" name="n_1aveValue【認定こども園・幼稚園・保育所】&#10;一人当たり面積">
          <a:extLst>
            <a:ext uri="{FF2B5EF4-FFF2-40B4-BE49-F238E27FC236}">
              <a16:creationId xmlns:a16="http://schemas.microsoft.com/office/drawing/2014/main" id="{2740ACFC-A7F8-48B4-896E-D50ECAE8D4F1}"/>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86" name="n_2aveValue【認定こども園・幼稚園・保育所】&#10;一人当たり面積">
          <a:extLst>
            <a:ext uri="{FF2B5EF4-FFF2-40B4-BE49-F238E27FC236}">
              <a16:creationId xmlns:a16="http://schemas.microsoft.com/office/drawing/2014/main" id="{9CD6B966-26E9-4BBE-8D88-88AC682256CC}"/>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587" name="n_3aveValue【認定こども園・幼稚園・保育所】&#10;一人当たり面積">
          <a:extLst>
            <a:ext uri="{FF2B5EF4-FFF2-40B4-BE49-F238E27FC236}">
              <a16:creationId xmlns:a16="http://schemas.microsoft.com/office/drawing/2014/main" id="{0DBB349D-3C80-44E6-A9E5-B72436BD87C4}"/>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588" name="n_4aveValue【認定こども園・幼稚園・保育所】&#10;一人当たり面積">
          <a:extLst>
            <a:ext uri="{FF2B5EF4-FFF2-40B4-BE49-F238E27FC236}">
              <a16:creationId xmlns:a16="http://schemas.microsoft.com/office/drawing/2014/main" id="{81FC7EFF-79E7-4A9F-8034-6ADAD417F9A5}"/>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104665</xdr:rowOff>
    </xdr:from>
    <xdr:ext cx="469744" cy="259045"/>
    <xdr:sp macro="" textlink="">
      <xdr:nvSpPr>
        <xdr:cNvPr id="589" name="n_1mainValue【認定こども園・幼稚園・保育所】&#10;一人当たり面積">
          <a:extLst>
            <a:ext uri="{FF2B5EF4-FFF2-40B4-BE49-F238E27FC236}">
              <a16:creationId xmlns:a16="http://schemas.microsoft.com/office/drawing/2014/main" id="{A4F67488-6DC1-4375-BCC4-74DBCBAE4C80}"/>
            </a:ext>
          </a:extLst>
        </xdr:cNvPr>
        <xdr:cNvSpPr txBox="1"/>
      </xdr:nvSpPr>
      <xdr:spPr>
        <a:xfrm>
          <a:off x="210757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id="{7CACDF3B-F68B-41B4-B61F-25971829ADBC}"/>
            </a:ext>
          </a:extLst>
        </xdr:cNvPr>
        <xdr:cNvSpPr txBox="1"/>
      </xdr:nvSpPr>
      <xdr:spPr>
        <a:xfrm>
          <a:off x="20199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129811</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id="{1C5BF861-0684-41ED-AEAB-76A0EAD504A3}"/>
            </a:ext>
          </a:extLst>
        </xdr:cNvPr>
        <xdr:cNvSpPr txBox="1"/>
      </xdr:nvSpPr>
      <xdr:spPr>
        <a:xfrm>
          <a:off x="19310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143527</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id="{DDC4B8E2-74D7-4F75-88EC-C2CA6430EE3C}"/>
            </a:ext>
          </a:extLst>
        </xdr:cNvPr>
        <xdr:cNvSpPr txBox="1"/>
      </xdr:nvSpPr>
      <xdr:spPr>
        <a:xfrm>
          <a:off x="18421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D46C8D8-18F9-448C-83F0-F0410A4BB6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28F3222B-EAB7-483B-B074-60B0FED12C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5E02ACC2-C18C-4006-BE9E-C1FE11B97B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6BAFCF87-6DA1-492B-A97A-47A96F2074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69CB8864-95F6-497E-83E8-4A358F2A19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90A99778-0EE9-4663-BEEA-5F51EF446F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4BD0E0F8-B990-4B00-BEDD-9CB34625D6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A9F5A9C-9A50-4089-B3D5-91AFC58D6A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DE0C350C-1B30-4189-8E3C-C5D00C167C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220B7875-A7EF-4C41-BC8E-E1305E13A9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113357ED-4EF5-4BF6-A0D2-8FB6BC1FC4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id="{3B1F88D1-E548-48F8-9CAB-6AC29065D6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5" name="テキスト ボックス 604">
          <a:extLst>
            <a:ext uri="{FF2B5EF4-FFF2-40B4-BE49-F238E27FC236}">
              <a16:creationId xmlns:a16="http://schemas.microsoft.com/office/drawing/2014/main" id="{D8857481-E807-4991-BF00-E6CF196A6E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id="{69B9BC35-987B-44D3-9B67-DD0C73DEB8D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id="{5324683D-70D6-499B-964C-39B7762C58E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id="{66AF32D7-F863-4156-8217-CD2EF878BE7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id="{62E27987-78A0-4B20-ACE0-A4E15529B5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id="{8C3672CA-BEA3-48DF-8944-91D5204811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id="{778ED249-06D0-4F3C-B8D8-0198D3E9230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id="{8509CA4F-C83F-402F-A292-F3F082A840C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id="{17B1083D-AE73-4E2C-9C06-CA8DFA83B16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686661C6-6666-40ED-AB5E-9A986EAE97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5" name="テキスト ボックス 614">
          <a:extLst>
            <a:ext uri="{FF2B5EF4-FFF2-40B4-BE49-F238E27FC236}">
              <a16:creationId xmlns:a16="http://schemas.microsoft.com/office/drawing/2014/main" id="{EB049A3F-36DD-466F-943F-7C71D514A92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id="{86CADC26-A7AB-4E85-9C20-5F741BE9E6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17" name="直線コネクタ 616">
          <a:extLst>
            <a:ext uri="{FF2B5EF4-FFF2-40B4-BE49-F238E27FC236}">
              <a16:creationId xmlns:a16="http://schemas.microsoft.com/office/drawing/2014/main" id="{4976AE2C-04F3-4E13-918C-9CD710641898}"/>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18" name="【学校施設】&#10;有形固定資産減価償却率最小値テキスト">
          <a:extLst>
            <a:ext uri="{FF2B5EF4-FFF2-40B4-BE49-F238E27FC236}">
              <a16:creationId xmlns:a16="http://schemas.microsoft.com/office/drawing/2014/main" id="{4BE697C1-28A6-4686-9B60-557377C46133}"/>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19" name="直線コネクタ 618">
          <a:extLst>
            <a:ext uri="{FF2B5EF4-FFF2-40B4-BE49-F238E27FC236}">
              <a16:creationId xmlns:a16="http://schemas.microsoft.com/office/drawing/2014/main" id="{53BCDB65-E6E9-40F4-ADF1-68CAA938B01C}"/>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20" name="【学校施設】&#10;有形固定資産減価償却率最大値テキスト">
          <a:extLst>
            <a:ext uri="{FF2B5EF4-FFF2-40B4-BE49-F238E27FC236}">
              <a16:creationId xmlns:a16="http://schemas.microsoft.com/office/drawing/2014/main" id="{4ED3BFF5-A9A1-4A03-BFF8-957E673EEFF8}"/>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21" name="直線コネクタ 620">
          <a:extLst>
            <a:ext uri="{FF2B5EF4-FFF2-40B4-BE49-F238E27FC236}">
              <a16:creationId xmlns:a16="http://schemas.microsoft.com/office/drawing/2014/main" id="{46A6014D-630E-4665-B0CF-3DBC9B8B1F1C}"/>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622" name="【学校施設】&#10;有形固定資産減価償却率平均値テキスト">
          <a:extLst>
            <a:ext uri="{FF2B5EF4-FFF2-40B4-BE49-F238E27FC236}">
              <a16:creationId xmlns:a16="http://schemas.microsoft.com/office/drawing/2014/main" id="{BF436163-E0E4-4DC1-95EB-F56E780F2F71}"/>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23" name="フローチャート: 判断 622">
          <a:extLst>
            <a:ext uri="{FF2B5EF4-FFF2-40B4-BE49-F238E27FC236}">
              <a16:creationId xmlns:a16="http://schemas.microsoft.com/office/drawing/2014/main" id="{AC44F191-2B80-4719-AEAC-93CF8FC0DEF3}"/>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624" name="フローチャート: 判断 623">
          <a:extLst>
            <a:ext uri="{FF2B5EF4-FFF2-40B4-BE49-F238E27FC236}">
              <a16:creationId xmlns:a16="http://schemas.microsoft.com/office/drawing/2014/main" id="{DE089F7B-BF4F-449E-A124-288C3DA582A2}"/>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25" name="フローチャート: 判断 624">
          <a:extLst>
            <a:ext uri="{FF2B5EF4-FFF2-40B4-BE49-F238E27FC236}">
              <a16:creationId xmlns:a16="http://schemas.microsoft.com/office/drawing/2014/main" id="{ED3A9120-D52C-47F0-82D3-F6E152217C77}"/>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26" name="フローチャート: 判断 625">
          <a:extLst>
            <a:ext uri="{FF2B5EF4-FFF2-40B4-BE49-F238E27FC236}">
              <a16:creationId xmlns:a16="http://schemas.microsoft.com/office/drawing/2014/main" id="{5CA5C169-3669-4588-BE2B-72C62A65105A}"/>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27" name="フローチャート: 判断 626">
          <a:extLst>
            <a:ext uri="{FF2B5EF4-FFF2-40B4-BE49-F238E27FC236}">
              <a16:creationId xmlns:a16="http://schemas.microsoft.com/office/drawing/2014/main" id="{3A5D3DF6-7553-4EF1-964F-D7C002FD36AE}"/>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84BB6FAE-EAB4-41D5-AFA3-345124F57C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DF74DAD3-36E4-4376-A5D4-1D5F8D5A91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4DE59B89-A8C3-4589-B263-E6673612A2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93DF4B5-C564-4C69-977F-954CD6F79A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36092516-F1F1-4968-9E3A-72A1F021A9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33" name="楕円 632">
          <a:extLst>
            <a:ext uri="{FF2B5EF4-FFF2-40B4-BE49-F238E27FC236}">
              <a16:creationId xmlns:a16="http://schemas.microsoft.com/office/drawing/2014/main" id="{3661BFBD-79D9-483C-91FC-6BAC56597BD2}"/>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34" name="【学校施設】&#10;有形固定資産減価償却率該当値テキスト">
          <a:extLst>
            <a:ext uri="{FF2B5EF4-FFF2-40B4-BE49-F238E27FC236}">
              <a16:creationId xmlns:a16="http://schemas.microsoft.com/office/drawing/2014/main" id="{F218F554-0A88-4FEE-B107-8C09557F658D}"/>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35" name="楕円 634">
          <a:extLst>
            <a:ext uri="{FF2B5EF4-FFF2-40B4-BE49-F238E27FC236}">
              <a16:creationId xmlns:a16="http://schemas.microsoft.com/office/drawing/2014/main" id="{9D6D01E0-4FEF-4A20-808A-D56AC465DA56}"/>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91440</xdr:rowOff>
    </xdr:to>
    <xdr:cxnSp macro="">
      <xdr:nvCxnSpPr>
        <xdr:cNvPr id="636" name="直線コネクタ 635">
          <a:extLst>
            <a:ext uri="{FF2B5EF4-FFF2-40B4-BE49-F238E27FC236}">
              <a16:creationId xmlns:a16="http://schemas.microsoft.com/office/drawing/2014/main" id="{24A78FB8-EAEB-48EE-BA31-2E07D5E6C197}"/>
            </a:ext>
          </a:extLst>
        </xdr:cNvPr>
        <xdr:cNvCxnSpPr/>
      </xdr:nvCxnSpPr>
      <xdr:spPr>
        <a:xfrm>
          <a:off x="15481300" y="103212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637" name="楕円 636">
          <a:extLst>
            <a:ext uri="{FF2B5EF4-FFF2-40B4-BE49-F238E27FC236}">
              <a16:creationId xmlns:a16="http://schemas.microsoft.com/office/drawing/2014/main" id="{6948D16F-39F2-4F88-A7B1-7E7DCC841E68}"/>
            </a:ext>
          </a:extLst>
        </xdr:cNvPr>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60</xdr:row>
      <xdr:rowOff>34290</xdr:rowOff>
    </xdr:to>
    <xdr:cxnSp macro="">
      <xdr:nvCxnSpPr>
        <xdr:cNvPr id="638" name="直線コネクタ 637">
          <a:extLst>
            <a:ext uri="{FF2B5EF4-FFF2-40B4-BE49-F238E27FC236}">
              <a16:creationId xmlns:a16="http://schemas.microsoft.com/office/drawing/2014/main" id="{7CD1E588-7DD1-48F8-B752-CCDC5C1A5CDE}"/>
            </a:ext>
          </a:extLst>
        </xdr:cNvPr>
        <xdr:cNvCxnSpPr/>
      </xdr:nvCxnSpPr>
      <xdr:spPr>
        <a:xfrm>
          <a:off x="14592300" y="102374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639" name="楕円 638">
          <a:extLst>
            <a:ext uri="{FF2B5EF4-FFF2-40B4-BE49-F238E27FC236}">
              <a16:creationId xmlns:a16="http://schemas.microsoft.com/office/drawing/2014/main" id="{1FBB1A81-981C-4876-BB1A-18D0AB9BBD19}"/>
            </a:ext>
          </a:extLst>
        </xdr:cNvPr>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121920</xdr:rowOff>
    </xdr:to>
    <xdr:cxnSp macro="">
      <xdr:nvCxnSpPr>
        <xdr:cNvPr id="640" name="直線コネクタ 639">
          <a:extLst>
            <a:ext uri="{FF2B5EF4-FFF2-40B4-BE49-F238E27FC236}">
              <a16:creationId xmlns:a16="http://schemas.microsoft.com/office/drawing/2014/main" id="{40613F5E-0D58-4218-964A-1F121A2B1A51}"/>
            </a:ext>
          </a:extLst>
        </xdr:cNvPr>
        <xdr:cNvCxnSpPr/>
      </xdr:nvCxnSpPr>
      <xdr:spPr>
        <a:xfrm>
          <a:off x="13703300" y="10161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641" name="楕円 640">
          <a:extLst>
            <a:ext uri="{FF2B5EF4-FFF2-40B4-BE49-F238E27FC236}">
              <a16:creationId xmlns:a16="http://schemas.microsoft.com/office/drawing/2014/main" id="{4F1F0C69-4B9F-444B-B06E-DA8D568EF394}"/>
            </a:ext>
          </a:extLst>
        </xdr:cNvPr>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45720</xdr:rowOff>
    </xdr:to>
    <xdr:cxnSp macro="">
      <xdr:nvCxnSpPr>
        <xdr:cNvPr id="642" name="直線コネクタ 641">
          <a:extLst>
            <a:ext uri="{FF2B5EF4-FFF2-40B4-BE49-F238E27FC236}">
              <a16:creationId xmlns:a16="http://schemas.microsoft.com/office/drawing/2014/main" id="{81AC2BE9-4F5F-42C1-A251-5B28078F717C}"/>
            </a:ext>
          </a:extLst>
        </xdr:cNvPr>
        <xdr:cNvCxnSpPr/>
      </xdr:nvCxnSpPr>
      <xdr:spPr>
        <a:xfrm>
          <a:off x="12814300" y="10081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643" name="n_1aveValue【学校施設】&#10;有形固定資産減価償却率">
          <a:extLst>
            <a:ext uri="{FF2B5EF4-FFF2-40B4-BE49-F238E27FC236}">
              <a16:creationId xmlns:a16="http://schemas.microsoft.com/office/drawing/2014/main" id="{4A22BF8B-A7F7-4642-B1DC-09614AF40387}"/>
            </a:ext>
          </a:extLst>
        </xdr:cNvPr>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44" name="n_2aveValue【学校施設】&#10;有形固定資産減価償却率">
          <a:extLst>
            <a:ext uri="{FF2B5EF4-FFF2-40B4-BE49-F238E27FC236}">
              <a16:creationId xmlns:a16="http://schemas.microsoft.com/office/drawing/2014/main" id="{C44566D2-7D3E-4F66-9BF0-481C2A98D724}"/>
            </a:ext>
          </a:extLst>
        </xdr:cNvPr>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45" name="n_3aveValue【学校施設】&#10;有形固定資産減価償却率">
          <a:extLst>
            <a:ext uri="{FF2B5EF4-FFF2-40B4-BE49-F238E27FC236}">
              <a16:creationId xmlns:a16="http://schemas.microsoft.com/office/drawing/2014/main" id="{F3D84CB2-07F6-4371-A8CF-4DE1D7BC71B2}"/>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46" name="n_4aveValue【学校施設】&#10;有形固定資産減価償却率">
          <a:extLst>
            <a:ext uri="{FF2B5EF4-FFF2-40B4-BE49-F238E27FC236}">
              <a16:creationId xmlns:a16="http://schemas.microsoft.com/office/drawing/2014/main" id="{7DE7AC5F-3E10-4F3D-A2FD-2BCD679605F5}"/>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47" name="n_1mainValue【学校施設】&#10;有形固定資産減価償却率">
          <a:extLst>
            <a:ext uri="{FF2B5EF4-FFF2-40B4-BE49-F238E27FC236}">
              <a16:creationId xmlns:a16="http://schemas.microsoft.com/office/drawing/2014/main" id="{75D117D8-42FF-4AAE-9ADA-199F0941AB1D}"/>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48" name="n_2mainValue【学校施設】&#10;有形固定資産減価償却率">
          <a:extLst>
            <a:ext uri="{FF2B5EF4-FFF2-40B4-BE49-F238E27FC236}">
              <a16:creationId xmlns:a16="http://schemas.microsoft.com/office/drawing/2014/main" id="{6B6DDF02-BEAC-4789-8EEC-317FD5E799A5}"/>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87647</xdr:rowOff>
    </xdr:from>
    <xdr:ext cx="405111" cy="259045"/>
    <xdr:sp macro="" textlink="">
      <xdr:nvSpPr>
        <xdr:cNvPr id="649" name="n_3mainValue【学校施設】&#10;有形固定資産減価償却率">
          <a:extLst>
            <a:ext uri="{FF2B5EF4-FFF2-40B4-BE49-F238E27FC236}">
              <a16:creationId xmlns:a16="http://schemas.microsoft.com/office/drawing/2014/main" id="{FADD73DA-DC83-48D8-A26F-4900D67AA72F}"/>
            </a:ext>
          </a:extLst>
        </xdr:cNvPr>
        <xdr:cNvSpPr txBox="1"/>
      </xdr:nvSpPr>
      <xdr:spPr>
        <a:xfrm>
          <a:off x="13500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7637</xdr:rowOff>
    </xdr:from>
    <xdr:ext cx="405111" cy="259045"/>
    <xdr:sp macro="" textlink="">
      <xdr:nvSpPr>
        <xdr:cNvPr id="650" name="n_4mainValue【学校施設】&#10;有形固定資産減価償却率">
          <a:extLst>
            <a:ext uri="{FF2B5EF4-FFF2-40B4-BE49-F238E27FC236}">
              <a16:creationId xmlns:a16="http://schemas.microsoft.com/office/drawing/2014/main" id="{DF59CB9E-EE58-463D-AE89-DB70EC6D8C58}"/>
            </a:ext>
          </a:extLst>
        </xdr:cNvPr>
        <xdr:cNvSpPr txBox="1"/>
      </xdr:nvSpPr>
      <xdr:spPr>
        <a:xfrm>
          <a:off x="12611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00ABE9D4-87FF-4EDC-B56E-AEA29D603B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8399B040-A21B-45DC-ADB3-32F4042F92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C4B1DE77-2A62-4ADE-9324-2DFBB5D724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6D5CECBF-9968-467B-9BA3-ADC67DB772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84716C62-F617-4138-8556-94AED5E652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06B0E4E2-AEED-46C2-A5E0-E82FD6FA437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D46F86CE-1748-4D0C-8406-9A57DB5C6E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0FC307B1-E352-490C-9F0A-F4934E1392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BE3D60D0-BE2F-4E70-A9FD-2AE3193517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9668C645-C2CE-4E81-AC87-1B41AC42F1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1" name="テキスト ボックス 660">
          <a:extLst>
            <a:ext uri="{FF2B5EF4-FFF2-40B4-BE49-F238E27FC236}">
              <a16:creationId xmlns:a16="http://schemas.microsoft.com/office/drawing/2014/main" id="{4B7BF861-BB82-44C3-9C8D-DC060AAF98E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2" name="直線コネクタ 661">
          <a:extLst>
            <a:ext uri="{FF2B5EF4-FFF2-40B4-BE49-F238E27FC236}">
              <a16:creationId xmlns:a16="http://schemas.microsoft.com/office/drawing/2014/main" id="{46B69B59-B7BD-49A6-9622-469C0B3F01C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3" name="テキスト ボックス 662">
          <a:extLst>
            <a:ext uri="{FF2B5EF4-FFF2-40B4-BE49-F238E27FC236}">
              <a16:creationId xmlns:a16="http://schemas.microsoft.com/office/drawing/2014/main" id="{B65C1273-D983-482E-A103-E2643905835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4" name="直線コネクタ 663">
          <a:extLst>
            <a:ext uri="{FF2B5EF4-FFF2-40B4-BE49-F238E27FC236}">
              <a16:creationId xmlns:a16="http://schemas.microsoft.com/office/drawing/2014/main" id="{15DF7B95-3513-482F-93F4-FBF9BC32AB0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5" name="テキスト ボックス 664">
          <a:extLst>
            <a:ext uri="{FF2B5EF4-FFF2-40B4-BE49-F238E27FC236}">
              <a16:creationId xmlns:a16="http://schemas.microsoft.com/office/drawing/2014/main" id="{1D8F96D8-A94C-41D8-836B-077455E232E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6" name="直線コネクタ 665">
          <a:extLst>
            <a:ext uri="{FF2B5EF4-FFF2-40B4-BE49-F238E27FC236}">
              <a16:creationId xmlns:a16="http://schemas.microsoft.com/office/drawing/2014/main" id="{4F5D9672-1FE4-4416-B621-371D71C2B06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7" name="テキスト ボックス 666">
          <a:extLst>
            <a:ext uri="{FF2B5EF4-FFF2-40B4-BE49-F238E27FC236}">
              <a16:creationId xmlns:a16="http://schemas.microsoft.com/office/drawing/2014/main" id="{BF3C85F7-D340-44C5-B1C9-C8BB6A06D56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8" name="直線コネクタ 667">
          <a:extLst>
            <a:ext uri="{FF2B5EF4-FFF2-40B4-BE49-F238E27FC236}">
              <a16:creationId xmlns:a16="http://schemas.microsoft.com/office/drawing/2014/main" id="{2AC80A5A-AE74-4001-9912-1ED12FC9510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9" name="テキスト ボックス 668">
          <a:extLst>
            <a:ext uri="{FF2B5EF4-FFF2-40B4-BE49-F238E27FC236}">
              <a16:creationId xmlns:a16="http://schemas.microsoft.com/office/drawing/2014/main" id="{BAEDE521-7ACB-4089-8282-D30E13D3947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0" name="直線コネクタ 669">
          <a:extLst>
            <a:ext uri="{FF2B5EF4-FFF2-40B4-BE49-F238E27FC236}">
              <a16:creationId xmlns:a16="http://schemas.microsoft.com/office/drawing/2014/main" id="{30D06A03-5938-4A70-A01D-9D4E1E29181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1" name="テキスト ボックス 670">
          <a:extLst>
            <a:ext uri="{FF2B5EF4-FFF2-40B4-BE49-F238E27FC236}">
              <a16:creationId xmlns:a16="http://schemas.microsoft.com/office/drawing/2014/main" id="{8B3E8B1A-3F79-4A37-A1F1-15CAEA02BD0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2" name="直線コネクタ 671">
          <a:extLst>
            <a:ext uri="{FF2B5EF4-FFF2-40B4-BE49-F238E27FC236}">
              <a16:creationId xmlns:a16="http://schemas.microsoft.com/office/drawing/2014/main" id="{56032FC6-149A-4A68-8B92-5CB33B3BC55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3" name="テキスト ボックス 672">
          <a:extLst>
            <a:ext uri="{FF2B5EF4-FFF2-40B4-BE49-F238E27FC236}">
              <a16:creationId xmlns:a16="http://schemas.microsoft.com/office/drawing/2014/main" id="{B3D81F5E-4B03-4DA9-955A-71172DD0AF7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6B6BB969-30C8-4222-AE83-91A4260FD8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61E0425C-8939-4F78-9979-5222E480D2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学校施設】&#10;一人当たり面積グラフ枠">
          <a:extLst>
            <a:ext uri="{FF2B5EF4-FFF2-40B4-BE49-F238E27FC236}">
              <a16:creationId xmlns:a16="http://schemas.microsoft.com/office/drawing/2014/main" id="{4AE6FD3A-007C-47FF-BC06-91518A1943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77" name="直線コネクタ 676">
          <a:extLst>
            <a:ext uri="{FF2B5EF4-FFF2-40B4-BE49-F238E27FC236}">
              <a16:creationId xmlns:a16="http://schemas.microsoft.com/office/drawing/2014/main" id="{EC96BA88-E2D3-4690-95A3-B7F8781C883B}"/>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78" name="【学校施設】&#10;一人当たり面積最小値テキスト">
          <a:extLst>
            <a:ext uri="{FF2B5EF4-FFF2-40B4-BE49-F238E27FC236}">
              <a16:creationId xmlns:a16="http://schemas.microsoft.com/office/drawing/2014/main" id="{7832D352-F1F1-4853-B674-6872C1FBEFFB}"/>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79" name="直線コネクタ 678">
          <a:extLst>
            <a:ext uri="{FF2B5EF4-FFF2-40B4-BE49-F238E27FC236}">
              <a16:creationId xmlns:a16="http://schemas.microsoft.com/office/drawing/2014/main" id="{8FCFA413-510B-49DB-A16C-C293D110502B}"/>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80" name="【学校施設】&#10;一人当たり面積最大値テキスト">
          <a:extLst>
            <a:ext uri="{FF2B5EF4-FFF2-40B4-BE49-F238E27FC236}">
              <a16:creationId xmlns:a16="http://schemas.microsoft.com/office/drawing/2014/main" id="{48A062AA-0621-41AB-A74F-32BC1045DC7B}"/>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81" name="直線コネクタ 680">
          <a:extLst>
            <a:ext uri="{FF2B5EF4-FFF2-40B4-BE49-F238E27FC236}">
              <a16:creationId xmlns:a16="http://schemas.microsoft.com/office/drawing/2014/main" id="{2EFB4ECA-560B-4571-A26C-B99CE7D83E5F}"/>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682" name="【学校施設】&#10;一人当たり面積平均値テキスト">
          <a:extLst>
            <a:ext uri="{FF2B5EF4-FFF2-40B4-BE49-F238E27FC236}">
              <a16:creationId xmlns:a16="http://schemas.microsoft.com/office/drawing/2014/main" id="{A4CF22A0-CBC3-488E-9D77-E3B89CF59801}"/>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83" name="フローチャート: 判断 682">
          <a:extLst>
            <a:ext uri="{FF2B5EF4-FFF2-40B4-BE49-F238E27FC236}">
              <a16:creationId xmlns:a16="http://schemas.microsoft.com/office/drawing/2014/main" id="{98ED54C0-5545-43ED-ADFC-7F1C3938E937}"/>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684" name="フローチャート: 判断 683">
          <a:extLst>
            <a:ext uri="{FF2B5EF4-FFF2-40B4-BE49-F238E27FC236}">
              <a16:creationId xmlns:a16="http://schemas.microsoft.com/office/drawing/2014/main" id="{33CE8357-2CED-4B2F-B14B-E68B0ED62A5A}"/>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685" name="フローチャート: 判断 684">
          <a:extLst>
            <a:ext uri="{FF2B5EF4-FFF2-40B4-BE49-F238E27FC236}">
              <a16:creationId xmlns:a16="http://schemas.microsoft.com/office/drawing/2014/main" id="{B2BAA757-5528-4A48-A29A-973E9FAADD01}"/>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86" name="フローチャート: 判断 685">
          <a:extLst>
            <a:ext uri="{FF2B5EF4-FFF2-40B4-BE49-F238E27FC236}">
              <a16:creationId xmlns:a16="http://schemas.microsoft.com/office/drawing/2014/main" id="{8A9E6AD7-D125-47D8-A424-1786673BF1D3}"/>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87" name="フローチャート: 判断 686">
          <a:extLst>
            <a:ext uri="{FF2B5EF4-FFF2-40B4-BE49-F238E27FC236}">
              <a16:creationId xmlns:a16="http://schemas.microsoft.com/office/drawing/2014/main" id="{D02F00E0-29DB-4234-9D63-F77F36EE248B}"/>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9CCB0050-6FAD-424B-AC6C-AD780ABE78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A337CDC-52F8-48AF-AD95-0A950E6064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E2DD3220-4437-4319-8EFA-9239CBF653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92BD55C-8E95-4C49-B50A-4479575632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EBC8211A-6A1D-4743-BF53-E4A614718C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39334</xdr:rowOff>
    </xdr:from>
    <xdr:to>
      <xdr:col>116</xdr:col>
      <xdr:colOff>114300</xdr:colOff>
      <xdr:row>56</xdr:row>
      <xdr:rowOff>140934</xdr:rowOff>
    </xdr:to>
    <xdr:sp macro="" textlink="">
      <xdr:nvSpPr>
        <xdr:cNvPr id="693" name="楕円 692">
          <a:extLst>
            <a:ext uri="{FF2B5EF4-FFF2-40B4-BE49-F238E27FC236}">
              <a16:creationId xmlns:a16="http://schemas.microsoft.com/office/drawing/2014/main" id="{76F2D4FB-4C15-4D2D-B90C-4DED7CF5428C}"/>
            </a:ext>
          </a:extLst>
        </xdr:cNvPr>
        <xdr:cNvSpPr/>
      </xdr:nvSpPr>
      <xdr:spPr>
        <a:xfrm>
          <a:off x="22110700" y="96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163811</xdr:rowOff>
    </xdr:from>
    <xdr:ext cx="469744" cy="259045"/>
    <xdr:sp macro="" textlink="">
      <xdr:nvSpPr>
        <xdr:cNvPr id="694" name="【学校施設】&#10;一人当たり面積該当値テキスト">
          <a:extLst>
            <a:ext uri="{FF2B5EF4-FFF2-40B4-BE49-F238E27FC236}">
              <a16:creationId xmlns:a16="http://schemas.microsoft.com/office/drawing/2014/main" id="{864C62CB-8224-437C-BA8B-C49C3C541855}"/>
            </a:ext>
          </a:extLst>
        </xdr:cNvPr>
        <xdr:cNvSpPr txBox="1"/>
      </xdr:nvSpPr>
      <xdr:spPr>
        <a:xfrm>
          <a:off x="22199600" y="95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74603</xdr:rowOff>
    </xdr:from>
    <xdr:to>
      <xdr:col>112</xdr:col>
      <xdr:colOff>38100</xdr:colOff>
      <xdr:row>57</xdr:row>
      <xdr:rowOff>4753</xdr:rowOff>
    </xdr:to>
    <xdr:sp macro="" textlink="">
      <xdr:nvSpPr>
        <xdr:cNvPr id="695" name="楕円 694">
          <a:extLst>
            <a:ext uri="{FF2B5EF4-FFF2-40B4-BE49-F238E27FC236}">
              <a16:creationId xmlns:a16="http://schemas.microsoft.com/office/drawing/2014/main" id="{30C9F5DB-EED0-4307-8F48-DC37B674AEEE}"/>
            </a:ext>
          </a:extLst>
        </xdr:cNvPr>
        <xdr:cNvSpPr/>
      </xdr:nvSpPr>
      <xdr:spPr>
        <a:xfrm>
          <a:off x="21272500" y="96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90134</xdr:rowOff>
    </xdr:from>
    <xdr:to>
      <xdr:col>116</xdr:col>
      <xdr:colOff>63500</xdr:colOff>
      <xdr:row>56</xdr:row>
      <xdr:rowOff>125403</xdr:rowOff>
    </xdr:to>
    <xdr:cxnSp macro="">
      <xdr:nvCxnSpPr>
        <xdr:cNvPr id="696" name="直線コネクタ 695">
          <a:extLst>
            <a:ext uri="{FF2B5EF4-FFF2-40B4-BE49-F238E27FC236}">
              <a16:creationId xmlns:a16="http://schemas.microsoft.com/office/drawing/2014/main" id="{A744F67D-5433-47D7-B4DF-66273A20A4A8}"/>
            </a:ext>
          </a:extLst>
        </xdr:cNvPr>
        <xdr:cNvCxnSpPr/>
      </xdr:nvCxnSpPr>
      <xdr:spPr>
        <a:xfrm flipV="1">
          <a:off x="21323300" y="9691334"/>
          <a:ext cx="8382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111179</xdr:rowOff>
    </xdr:from>
    <xdr:to>
      <xdr:col>107</xdr:col>
      <xdr:colOff>101600</xdr:colOff>
      <xdr:row>57</xdr:row>
      <xdr:rowOff>41329</xdr:rowOff>
    </xdr:to>
    <xdr:sp macro="" textlink="">
      <xdr:nvSpPr>
        <xdr:cNvPr id="697" name="楕円 696">
          <a:extLst>
            <a:ext uri="{FF2B5EF4-FFF2-40B4-BE49-F238E27FC236}">
              <a16:creationId xmlns:a16="http://schemas.microsoft.com/office/drawing/2014/main" id="{E789B496-AA2C-46C6-BD4A-8C05BCF2739B}"/>
            </a:ext>
          </a:extLst>
        </xdr:cNvPr>
        <xdr:cNvSpPr/>
      </xdr:nvSpPr>
      <xdr:spPr>
        <a:xfrm>
          <a:off x="20383500" y="971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125403</xdr:rowOff>
    </xdr:from>
    <xdr:to>
      <xdr:col>111</xdr:col>
      <xdr:colOff>177800</xdr:colOff>
      <xdr:row>56</xdr:row>
      <xdr:rowOff>161979</xdr:rowOff>
    </xdr:to>
    <xdr:cxnSp macro="">
      <xdr:nvCxnSpPr>
        <xdr:cNvPr id="698" name="直線コネクタ 697">
          <a:extLst>
            <a:ext uri="{FF2B5EF4-FFF2-40B4-BE49-F238E27FC236}">
              <a16:creationId xmlns:a16="http://schemas.microsoft.com/office/drawing/2014/main" id="{BC7EDD7C-192B-4F07-8FB4-146D2648A01F}"/>
            </a:ext>
          </a:extLst>
        </xdr:cNvPr>
        <xdr:cNvCxnSpPr/>
      </xdr:nvCxnSpPr>
      <xdr:spPr>
        <a:xfrm flipV="1">
          <a:off x="20434300" y="97266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141877</xdr:rowOff>
    </xdr:from>
    <xdr:to>
      <xdr:col>102</xdr:col>
      <xdr:colOff>165100</xdr:colOff>
      <xdr:row>57</xdr:row>
      <xdr:rowOff>72027</xdr:rowOff>
    </xdr:to>
    <xdr:sp macro="" textlink="">
      <xdr:nvSpPr>
        <xdr:cNvPr id="699" name="楕円 698">
          <a:extLst>
            <a:ext uri="{FF2B5EF4-FFF2-40B4-BE49-F238E27FC236}">
              <a16:creationId xmlns:a16="http://schemas.microsoft.com/office/drawing/2014/main" id="{4FC4B2FA-A869-4F81-AF60-43BAE9C75C76}"/>
            </a:ext>
          </a:extLst>
        </xdr:cNvPr>
        <xdr:cNvSpPr/>
      </xdr:nvSpPr>
      <xdr:spPr>
        <a:xfrm>
          <a:off x="19494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161979</xdr:rowOff>
    </xdr:from>
    <xdr:to>
      <xdr:col>107</xdr:col>
      <xdr:colOff>50800</xdr:colOff>
      <xdr:row>57</xdr:row>
      <xdr:rowOff>21227</xdr:rowOff>
    </xdr:to>
    <xdr:cxnSp macro="">
      <xdr:nvCxnSpPr>
        <xdr:cNvPr id="700" name="直線コネクタ 699">
          <a:extLst>
            <a:ext uri="{FF2B5EF4-FFF2-40B4-BE49-F238E27FC236}">
              <a16:creationId xmlns:a16="http://schemas.microsoft.com/office/drawing/2014/main" id="{CBC0FBA7-95A0-40CB-9EC1-F1F6B759FA7B}"/>
            </a:ext>
          </a:extLst>
        </xdr:cNvPr>
        <xdr:cNvCxnSpPr/>
      </xdr:nvCxnSpPr>
      <xdr:spPr>
        <a:xfrm flipV="1">
          <a:off x="19545300" y="9763179"/>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83094</xdr:rowOff>
    </xdr:from>
    <xdr:to>
      <xdr:col>98</xdr:col>
      <xdr:colOff>38100</xdr:colOff>
      <xdr:row>57</xdr:row>
      <xdr:rowOff>13244</xdr:rowOff>
    </xdr:to>
    <xdr:sp macro="" textlink="">
      <xdr:nvSpPr>
        <xdr:cNvPr id="701" name="楕円 700">
          <a:extLst>
            <a:ext uri="{FF2B5EF4-FFF2-40B4-BE49-F238E27FC236}">
              <a16:creationId xmlns:a16="http://schemas.microsoft.com/office/drawing/2014/main" id="{F79BC8EA-DEE2-4BC0-A523-2A17A9353AF2}"/>
            </a:ext>
          </a:extLst>
        </xdr:cNvPr>
        <xdr:cNvSpPr/>
      </xdr:nvSpPr>
      <xdr:spPr>
        <a:xfrm>
          <a:off x="18605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133894</xdr:rowOff>
    </xdr:from>
    <xdr:to>
      <xdr:col>102</xdr:col>
      <xdr:colOff>114300</xdr:colOff>
      <xdr:row>57</xdr:row>
      <xdr:rowOff>21227</xdr:rowOff>
    </xdr:to>
    <xdr:cxnSp macro="">
      <xdr:nvCxnSpPr>
        <xdr:cNvPr id="702" name="直線コネクタ 701">
          <a:extLst>
            <a:ext uri="{FF2B5EF4-FFF2-40B4-BE49-F238E27FC236}">
              <a16:creationId xmlns:a16="http://schemas.microsoft.com/office/drawing/2014/main" id="{6CC0314F-20E2-4D22-A108-94D0B61CE74C}"/>
            </a:ext>
          </a:extLst>
        </xdr:cNvPr>
        <xdr:cNvCxnSpPr/>
      </xdr:nvCxnSpPr>
      <xdr:spPr>
        <a:xfrm>
          <a:off x="18656300" y="97350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703" name="n_1aveValue【学校施設】&#10;一人当たり面積">
          <a:extLst>
            <a:ext uri="{FF2B5EF4-FFF2-40B4-BE49-F238E27FC236}">
              <a16:creationId xmlns:a16="http://schemas.microsoft.com/office/drawing/2014/main" id="{CEDA4EE6-4B13-4A60-BD8B-F1D7A523F2D7}"/>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704" name="n_2aveValue【学校施設】&#10;一人当たり面積">
          <a:extLst>
            <a:ext uri="{FF2B5EF4-FFF2-40B4-BE49-F238E27FC236}">
              <a16:creationId xmlns:a16="http://schemas.microsoft.com/office/drawing/2014/main" id="{0BA22B2C-0882-46BE-A6B8-56D7173037EC}"/>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705" name="n_3aveValue【学校施設】&#10;一人当たり面積">
          <a:extLst>
            <a:ext uri="{FF2B5EF4-FFF2-40B4-BE49-F238E27FC236}">
              <a16:creationId xmlns:a16="http://schemas.microsoft.com/office/drawing/2014/main" id="{7C51E3D0-3723-4063-9763-DC952C9B5A7B}"/>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706" name="n_4aveValue【学校施設】&#10;一人当たり面積">
          <a:extLst>
            <a:ext uri="{FF2B5EF4-FFF2-40B4-BE49-F238E27FC236}">
              <a16:creationId xmlns:a16="http://schemas.microsoft.com/office/drawing/2014/main" id="{8F96CB4E-044E-4942-B8A5-1AC17B3C39B7}"/>
            </a:ext>
          </a:extLst>
        </xdr:cNvPr>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21280</xdr:rowOff>
    </xdr:from>
    <xdr:ext cx="469744" cy="259045"/>
    <xdr:sp macro="" textlink="">
      <xdr:nvSpPr>
        <xdr:cNvPr id="707" name="n_1mainValue【学校施設】&#10;一人当たり面積">
          <a:extLst>
            <a:ext uri="{FF2B5EF4-FFF2-40B4-BE49-F238E27FC236}">
              <a16:creationId xmlns:a16="http://schemas.microsoft.com/office/drawing/2014/main" id="{7204EEE1-D29A-4450-9E8A-60C5624F267E}"/>
            </a:ext>
          </a:extLst>
        </xdr:cNvPr>
        <xdr:cNvSpPr txBox="1"/>
      </xdr:nvSpPr>
      <xdr:spPr>
        <a:xfrm>
          <a:off x="21075727" y="945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57856</xdr:rowOff>
    </xdr:from>
    <xdr:ext cx="469744" cy="259045"/>
    <xdr:sp macro="" textlink="">
      <xdr:nvSpPr>
        <xdr:cNvPr id="708" name="n_2mainValue【学校施設】&#10;一人当たり面積">
          <a:extLst>
            <a:ext uri="{FF2B5EF4-FFF2-40B4-BE49-F238E27FC236}">
              <a16:creationId xmlns:a16="http://schemas.microsoft.com/office/drawing/2014/main" id="{225E85C3-CD28-4EDB-99AF-B27DAB1A37E6}"/>
            </a:ext>
          </a:extLst>
        </xdr:cNvPr>
        <xdr:cNvSpPr txBox="1"/>
      </xdr:nvSpPr>
      <xdr:spPr>
        <a:xfrm>
          <a:off x="20199427" y="948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88554</xdr:rowOff>
    </xdr:from>
    <xdr:ext cx="469744" cy="259045"/>
    <xdr:sp macro="" textlink="">
      <xdr:nvSpPr>
        <xdr:cNvPr id="709" name="n_3mainValue【学校施設】&#10;一人当たり面積">
          <a:extLst>
            <a:ext uri="{FF2B5EF4-FFF2-40B4-BE49-F238E27FC236}">
              <a16:creationId xmlns:a16="http://schemas.microsoft.com/office/drawing/2014/main" id="{59EE0326-1103-4279-A21B-1EA03812CCF7}"/>
            </a:ext>
          </a:extLst>
        </xdr:cNvPr>
        <xdr:cNvSpPr txBox="1"/>
      </xdr:nvSpPr>
      <xdr:spPr>
        <a:xfrm>
          <a:off x="19310427" y="95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29771</xdr:rowOff>
    </xdr:from>
    <xdr:ext cx="469744" cy="259045"/>
    <xdr:sp macro="" textlink="">
      <xdr:nvSpPr>
        <xdr:cNvPr id="710" name="n_4mainValue【学校施設】&#10;一人当たり面積">
          <a:extLst>
            <a:ext uri="{FF2B5EF4-FFF2-40B4-BE49-F238E27FC236}">
              <a16:creationId xmlns:a16="http://schemas.microsoft.com/office/drawing/2014/main" id="{7BF3B43A-67DA-4E76-9D3B-C2E1A1BF92FD}"/>
            </a:ext>
          </a:extLst>
        </xdr:cNvPr>
        <xdr:cNvSpPr txBox="1"/>
      </xdr:nvSpPr>
      <xdr:spPr>
        <a:xfrm>
          <a:off x="184214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F3C418AE-ED80-4D2D-A6BC-AEFA2AB02F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E5BFCE83-D81C-47A4-A570-342571B773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C82CA549-F195-420E-A99D-2896D8F30E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6C46FDF4-DA59-4BBF-991A-1503279826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FE357CA3-E0F9-47EE-A2C2-9DE24E5440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323139B0-87B3-4389-9C52-D7359CB1DF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3EACB61-9B5F-4B78-A462-39C7ABBB9E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6C10D6E9-38EF-4A4D-8A66-F274AB3C77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F72530A1-71CC-4624-8EFB-F09364998E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CE38DD6E-7D01-4690-9B24-072FCFD0AD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362E4B31-92EB-4ED3-BE23-93F54FD158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2" name="直線コネクタ 721">
          <a:extLst>
            <a:ext uri="{FF2B5EF4-FFF2-40B4-BE49-F238E27FC236}">
              <a16:creationId xmlns:a16="http://schemas.microsoft.com/office/drawing/2014/main" id="{8DFFC980-5D7C-42C5-8F94-8A477262F35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37F269A2-2D36-4502-97BF-36DA2158E2B8}"/>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4" name="直線コネクタ 723">
          <a:extLst>
            <a:ext uri="{FF2B5EF4-FFF2-40B4-BE49-F238E27FC236}">
              <a16:creationId xmlns:a16="http://schemas.microsoft.com/office/drawing/2014/main" id="{69FA5A80-68F2-45F4-96CD-1EBE3AB4358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5" name="テキスト ボックス 724">
          <a:extLst>
            <a:ext uri="{FF2B5EF4-FFF2-40B4-BE49-F238E27FC236}">
              <a16:creationId xmlns:a16="http://schemas.microsoft.com/office/drawing/2014/main" id="{889C9680-EA64-45F9-9BFB-B32BA9AC931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6" name="直線コネクタ 725">
          <a:extLst>
            <a:ext uri="{FF2B5EF4-FFF2-40B4-BE49-F238E27FC236}">
              <a16:creationId xmlns:a16="http://schemas.microsoft.com/office/drawing/2014/main" id="{A73BE35B-F7D3-4BE2-A8E5-53EA9CEC1BC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7" name="テキスト ボックス 726">
          <a:extLst>
            <a:ext uri="{FF2B5EF4-FFF2-40B4-BE49-F238E27FC236}">
              <a16:creationId xmlns:a16="http://schemas.microsoft.com/office/drawing/2014/main" id="{D95DCDEB-D392-4603-8867-237A2B8453A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8" name="直線コネクタ 727">
          <a:extLst>
            <a:ext uri="{FF2B5EF4-FFF2-40B4-BE49-F238E27FC236}">
              <a16:creationId xmlns:a16="http://schemas.microsoft.com/office/drawing/2014/main" id="{E1EEAF9B-BD03-4625-8B03-BA16267F3D3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9" name="テキスト ボックス 728">
          <a:extLst>
            <a:ext uri="{FF2B5EF4-FFF2-40B4-BE49-F238E27FC236}">
              <a16:creationId xmlns:a16="http://schemas.microsoft.com/office/drawing/2014/main" id="{8EFBAF9B-DEC5-4453-8A7D-87B4CB038AD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2F4C16BD-60B4-459D-8B31-D3769BE024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1" name="テキスト ボックス 730">
          <a:extLst>
            <a:ext uri="{FF2B5EF4-FFF2-40B4-BE49-F238E27FC236}">
              <a16:creationId xmlns:a16="http://schemas.microsoft.com/office/drawing/2014/main" id="{060BE07E-EDB9-4D4B-ACDD-E198279DD231}"/>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2" name="【児童館】&#10;有形固定資産減価償却率グラフ枠">
          <a:extLst>
            <a:ext uri="{FF2B5EF4-FFF2-40B4-BE49-F238E27FC236}">
              <a16:creationId xmlns:a16="http://schemas.microsoft.com/office/drawing/2014/main" id="{A37E9806-7C95-463A-BB62-6DDFC81E82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33" name="直線コネクタ 732">
          <a:extLst>
            <a:ext uri="{FF2B5EF4-FFF2-40B4-BE49-F238E27FC236}">
              <a16:creationId xmlns:a16="http://schemas.microsoft.com/office/drawing/2014/main" id="{120F70A5-32BF-413B-857B-8934CDEFBE53}"/>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34" name="【児童館】&#10;有形固定資産減価償却率最小値テキスト">
          <a:extLst>
            <a:ext uri="{FF2B5EF4-FFF2-40B4-BE49-F238E27FC236}">
              <a16:creationId xmlns:a16="http://schemas.microsoft.com/office/drawing/2014/main" id="{49096B32-25AD-4373-BC9B-580B5AB3D32B}"/>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35" name="直線コネクタ 734">
          <a:extLst>
            <a:ext uri="{FF2B5EF4-FFF2-40B4-BE49-F238E27FC236}">
              <a16:creationId xmlns:a16="http://schemas.microsoft.com/office/drawing/2014/main" id="{08F03C08-F632-4DFE-9D86-5602FE162595}"/>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36" name="【児童館】&#10;有形固定資産減価償却率最大値テキスト">
          <a:extLst>
            <a:ext uri="{FF2B5EF4-FFF2-40B4-BE49-F238E27FC236}">
              <a16:creationId xmlns:a16="http://schemas.microsoft.com/office/drawing/2014/main" id="{BFCAB87E-D116-40BA-BEB4-3F4A1BCDBE4C}"/>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37" name="直線コネクタ 736">
          <a:extLst>
            <a:ext uri="{FF2B5EF4-FFF2-40B4-BE49-F238E27FC236}">
              <a16:creationId xmlns:a16="http://schemas.microsoft.com/office/drawing/2014/main" id="{1ABBD91E-3A28-478F-94D4-B333862F642A}"/>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738" name="【児童館】&#10;有形固定資産減価償却率平均値テキスト">
          <a:extLst>
            <a:ext uri="{FF2B5EF4-FFF2-40B4-BE49-F238E27FC236}">
              <a16:creationId xmlns:a16="http://schemas.microsoft.com/office/drawing/2014/main" id="{0A3152D9-B104-46C9-8EBB-0C2DB16DE605}"/>
            </a:ext>
          </a:extLst>
        </xdr:cNvPr>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39" name="フローチャート: 判断 738">
          <a:extLst>
            <a:ext uri="{FF2B5EF4-FFF2-40B4-BE49-F238E27FC236}">
              <a16:creationId xmlns:a16="http://schemas.microsoft.com/office/drawing/2014/main" id="{5EB88AF3-4286-41C9-B58F-7292824462C3}"/>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740" name="フローチャート: 判断 739">
          <a:extLst>
            <a:ext uri="{FF2B5EF4-FFF2-40B4-BE49-F238E27FC236}">
              <a16:creationId xmlns:a16="http://schemas.microsoft.com/office/drawing/2014/main" id="{7F939B8B-3C83-4C07-A088-D1CE2AEF3F0A}"/>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741" name="フローチャート: 判断 740">
          <a:extLst>
            <a:ext uri="{FF2B5EF4-FFF2-40B4-BE49-F238E27FC236}">
              <a16:creationId xmlns:a16="http://schemas.microsoft.com/office/drawing/2014/main" id="{6300B292-09B8-4E6A-AC01-B56A4D111FD6}"/>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742" name="フローチャート: 判断 741">
          <a:extLst>
            <a:ext uri="{FF2B5EF4-FFF2-40B4-BE49-F238E27FC236}">
              <a16:creationId xmlns:a16="http://schemas.microsoft.com/office/drawing/2014/main" id="{CFA11E54-B41E-4F50-A67B-2B44EDAAC0B0}"/>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43" name="フローチャート: 判断 742">
          <a:extLst>
            <a:ext uri="{FF2B5EF4-FFF2-40B4-BE49-F238E27FC236}">
              <a16:creationId xmlns:a16="http://schemas.microsoft.com/office/drawing/2014/main" id="{91C4363E-D88E-44C4-BFE9-EBF977346755}"/>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ADFA5CFE-6BD8-47C0-9EA4-84129C1CDB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72B73D3B-9493-4B94-B56C-DACECF1E14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B572EFD4-99CA-484E-8EC6-D4E8243F8D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BA621B2-6196-46A0-A686-5D2E5A73C8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D3CC54F0-625B-4DC2-9F63-2A2313A30B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19304</xdr:rowOff>
    </xdr:from>
    <xdr:to>
      <xdr:col>85</xdr:col>
      <xdr:colOff>177800</xdr:colOff>
      <xdr:row>78</xdr:row>
      <xdr:rowOff>120904</xdr:rowOff>
    </xdr:to>
    <xdr:sp macro="" textlink="">
      <xdr:nvSpPr>
        <xdr:cNvPr id="749" name="楕円 748">
          <a:extLst>
            <a:ext uri="{FF2B5EF4-FFF2-40B4-BE49-F238E27FC236}">
              <a16:creationId xmlns:a16="http://schemas.microsoft.com/office/drawing/2014/main" id="{B931C635-AD49-4DF9-BAAC-DE07C0C19691}"/>
            </a:ext>
          </a:extLst>
        </xdr:cNvPr>
        <xdr:cNvSpPr/>
      </xdr:nvSpPr>
      <xdr:spPr>
        <a:xfrm>
          <a:off x="162687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114063</xdr:rowOff>
    </xdr:from>
    <xdr:ext cx="405111" cy="259045"/>
    <xdr:sp macro="" textlink="">
      <xdr:nvSpPr>
        <xdr:cNvPr id="750" name="【児童館】&#10;有形固定資産減価償却率該当値テキスト">
          <a:extLst>
            <a:ext uri="{FF2B5EF4-FFF2-40B4-BE49-F238E27FC236}">
              <a16:creationId xmlns:a16="http://schemas.microsoft.com/office/drawing/2014/main" id="{A2869F0C-2C8B-45F8-AFE0-1BFCD221F2A1}"/>
            </a:ext>
          </a:extLst>
        </xdr:cNvPr>
        <xdr:cNvSpPr txBox="1"/>
      </xdr:nvSpPr>
      <xdr:spPr>
        <a:xfrm>
          <a:off x="16357600" y="133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124461</xdr:rowOff>
    </xdr:from>
    <xdr:to>
      <xdr:col>81</xdr:col>
      <xdr:colOff>101600</xdr:colOff>
      <xdr:row>78</xdr:row>
      <xdr:rowOff>54611</xdr:rowOff>
    </xdr:to>
    <xdr:sp macro="" textlink="">
      <xdr:nvSpPr>
        <xdr:cNvPr id="751" name="楕円 750">
          <a:extLst>
            <a:ext uri="{FF2B5EF4-FFF2-40B4-BE49-F238E27FC236}">
              <a16:creationId xmlns:a16="http://schemas.microsoft.com/office/drawing/2014/main" id="{339C810A-916F-4E95-8A3B-92AA8E8527E0}"/>
            </a:ext>
          </a:extLst>
        </xdr:cNvPr>
        <xdr:cNvSpPr/>
      </xdr:nvSpPr>
      <xdr:spPr>
        <a:xfrm>
          <a:off x="15430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3811</xdr:rowOff>
    </xdr:from>
    <xdr:to>
      <xdr:col>85</xdr:col>
      <xdr:colOff>127000</xdr:colOff>
      <xdr:row>78</xdr:row>
      <xdr:rowOff>70104</xdr:rowOff>
    </xdr:to>
    <xdr:cxnSp macro="">
      <xdr:nvCxnSpPr>
        <xdr:cNvPr id="752" name="直線コネクタ 751">
          <a:extLst>
            <a:ext uri="{FF2B5EF4-FFF2-40B4-BE49-F238E27FC236}">
              <a16:creationId xmlns:a16="http://schemas.microsoft.com/office/drawing/2014/main" id="{607E3420-91B9-46CB-9AC1-339FA7D26DD4}"/>
            </a:ext>
          </a:extLst>
        </xdr:cNvPr>
        <xdr:cNvCxnSpPr/>
      </xdr:nvCxnSpPr>
      <xdr:spPr>
        <a:xfrm>
          <a:off x="15481300" y="13376911"/>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119887</xdr:rowOff>
    </xdr:from>
    <xdr:to>
      <xdr:col>76</xdr:col>
      <xdr:colOff>165100</xdr:colOff>
      <xdr:row>78</xdr:row>
      <xdr:rowOff>50037</xdr:rowOff>
    </xdr:to>
    <xdr:sp macro="" textlink="">
      <xdr:nvSpPr>
        <xdr:cNvPr id="753" name="楕円 752">
          <a:extLst>
            <a:ext uri="{FF2B5EF4-FFF2-40B4-BE49-F238E27FC236}">
              <a16:creationId xmlns:a16="http://schemas.microsoft.com/office/drawing/2014/main" id="{4DABE52F-2B7A-4233-BF3D-235B17411BDA}"/>
            </a:ext>
          </a:extLst>
        </xdr:cNvPr>
        <xdr:cNvSpPr/>
      </xdr:nvSpPr>
      <xdr:spPr>
        <a:xfrm>
          <a:off x="14541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170687</xdr:rowOff>
    </xdr:from>
    <xdr:to>
      <xdr:col>81</xdr:col>
      <xdr:colOff>50800</xdr:colOff>
      <xdr:row>78</xdr:row>
      <xdr:rowOff>3811</xdr:rowOff>
    </xdr:to>
    <xdr:cxnSp macro="">
      <xdr:nvCxnSpPr>
        <xdr:cNvPr id="754" name="直線コネクタ 753">
          <a:extLst>
            <a:ext uri="{FF2B5EF4-FFF2-40B4-BE49-F238E27FC236}">
              <a16:creationId xmlns:a16="http://schemas.microsoft.com/office/drawing/2014/main" id="{9412CD16-FEBC-430E-A9DE-B1F62BBE6787}"/>
            </a:ext>
          </a:extLst>
        </xdr:cNvPr>
        <xdr:cNvCxnSpPr/>
      </xdr:nvCxnSpPr>
      <xdr:spPr>
        <a:xfrm>
          <a:off x="14592300" y="133723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macro="" textlink="">
      <xdr:nvSpPr>
        <xdr:cNvPr id="755" name="楕円 754">
          <a:extLst>
            <a:ext uri="{FF2B5EF4-FFF2-40B4-BE49-F238E27FC236}">
              <a16:creationId xmlns:a16="http://schemas.microsoft.com/office/drawing/2014/main" id="{D46FB68D-809A-4196-8903-40BC9B1C1A93}"/>
            </a:ext>
          </a:extLst>
        </xdr:cNvPr>
        <xdr:cNvSpPr/>
      </xdr:nvSpPr>
      <xdr:spPr>
        <a:xfrm>
          <a:off x="13652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106680</xdr:rowOff>
    </xdr:from>
    <xdr:to>
      <xdr:col>76</xdr:col>
      <xdr:colOff>114300</xdr:colOff>
      <xdr:row>77</xdr:row>
      <xdr:rowOff>170687</xdr:rowOff>
    </xdr:to>
    <xdr:cxnSp macro="">
      <xdr:nvCxnSpPr>
        <xdr:cNvPr id="756" name="直線コネクタ 755">
          <a:extLst>
            <a:ext uri="{FF2B5EF4-FFF2-40B4-BE49-F238E27FC236}">
              <a16:creationId xmlns:a16="http://schemas.microsoft.com/office/drawing/2014/main" id="{4B43FBB5-B9AA-4AA3-9A64-F88E8313D388}"/>
            </a:ext>
          </a:extLst>
        </xdr:cNvPr>
        <xdr:cNvCxnSpPr/>
      </xdr:nvCxnSpPr>
      <xdr:spPr>
        <a:xfrm>
          <a:off x="13703300" y="1330833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49022</xdr:rowOff>
    </xdr:from>
    <xdr:to>
      <xdr:col>67</xdr:col>
      <xdr:colOff>101600</xdr:colOff>
      <xdr:row>77</xdr:row>
      <xdr:rowOff>150622</xdr:rowOff>
    </xdr:to>
    <xdr:sp macro="" textlink="">
      <xdr:nvSpPr>
        <xdr:cNvPr id="757" name="楕円 756">
          <a:extLst>
            <a:ext uri="{FF2B5EF4-FFF2-40B4-BE49-F238E27FC236}">
              <a16:creationId xmlns:a16="http://schemas.microsoft.com/office/drawing/2014/main" id="{D922534C-2A99-4EA2-A576-29FF8220EF7E}"/>
            </a:ext>
          </a:extLst>
        </xdr:cNvPr>
        <xdr:cNvSpPr/>
      </xdr:nvSpPr>
      <xdr:spPr>
        <a:xfrm>
          <a:off x="12763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99822</xdr:rowOff>
    </xdr:from>
    <xdr:to>
      <xdr:col>71</xdr:col>
      <xdr:colOff>177800</xdr:colOff>
      <xdr:row>77</xdr:row>
      <xdr:rowOff>106680</xdr:rowOff>
    </xdr:to>
    <xdr:cxnSp macro="">
      <xdr:nvCxnSpPr>
        <xdr:cNvPr id="758" name="直線コネクタ 757">
          <a:extLst>
            <a:ext uri="{FF2B5EF4-FFF2-40B4-BE49-F238E27FC236}">
              <a16:creationId xmlns:a16="http://schemas.microsoft.com/office/drawing/2014/main" id="{D3964148-4530-4676-93C0-5463BEB9CB72}"/>
            </a:ext>
          </a:extLst>
        </xdr:cNvPr>
        <xdr:cNvCxnSpPr/>
      </xdr:nvCxnSpPr>
      <xdr:spPr>
        <a:xfrm>
          <a:off x="12814300" y="13301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759" name="n_1aveValue【児童館】&#10;有形固定資産減価償却率">
          <a:extLst>
            <a:ext uri="{FF2B5EF4-FFF2-40B4-BE49-F238E27FC236}">
              <a16:creationId xmlns:a16="http://schemas.microsoft.com/office/drawing/2014/main" id="{93332515-352A-4CC8-9FA1-4B3478CD19AE}"/>
            </a:ext>
          </a:extLst>
        </xdr:cNvPr>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760" name="n_2aveValue【児童館】&#10;有形固定資産減価償却率">
          <a:extLst>
            <a:ext uri="{FF2B5EF4-FFF2-40B4-BE49-F238E27FC236}">
              <a16:creationId xmlns:a16="http://schemas.microsoft.com/office/drawing/2014/main" id="{C650DA32-B2E6-4FAF-805B-DCC8824BECEB}"/>
            </a:ext>
          </a:extLst>
        </xdr:cNvPr>
        <xdr:cNvSpPr txBox="1"/>
      </xdr:nvSpPr>
      <xdr:spPr>
        <a:xfrm>
          <a:off x="14389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761" name="n_3aveValue【児童館】&#10;有形固定資産減価償却率">
          <a:extLst>
            <a:ext uri="{FF2B5EF4-FFF2-40B4-BE49-F238E27FC236}">
              <a16:creationId xmlns:a16="http://schemas.microsoft.com/office/drawing/2014/main" id="{33654D8B-7BDF-4284-9F75-3279BB58518D}"/>
            </a:ext>
          </a:extLst>
        </xdr:cNvPr>
        <xdr:cNvSpPr txBox="1"/>
      </xdr:nvSpPr>
      <xdr:spPr>
        <a:xfrm>
          <a:off x="13500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762" name="n_4aveValue【児童館】&#10;有形固定資産減価償却率">
          <a:extLst>
            <a:ext uri="{FF2B5EF4-FFF2-40B4-BE49-F238E27FC236}">
              <a16:creationId xmlns:a16="http://schemas.microsoft.com/office/drawing/2014/main" id="{D23E23AC-4CB0-46AA-8F65-7E2EFEEA87B2}"/>
            </a:ext>
          </a:extLst>
        </xdr:cNvPr>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71138</xdr:rowOff>
    </xdr:from>
    <xdr:ext cx="405111" cy="259045"/>
    <xdr:sp macro="" textlink="">
      <xdr:nvSpPr>
        <xdr:cNvPr id="763" name="n_1mainValue【児童館】&#10;有形固定資産減価償却率">
          <a:extLst>
            <a:ext uri="{FF2B5EF4-FFF2-40B4-BE49-F238E27FC236}">
              <a16:creationId xmlns:a16="http://schemas.microsoft.com/office/drawing/2014/main" id="{46B9B700-1184-4675-8A6A-E816AB6BAF34}"/>
            </a:ext>
          </a:extLst>
        </xdr:cNvPr>
        <xdr:cNvSpPr txBox="1"/>
      </xdr:nvSpPr>
      <xdr:spPr>
        <a:xfrm>
          <a:off x="15266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66564</xdr:rowOff>
    </xdr:from>
    <xdr:ext cx="405111" cy="259045"/>
    <xdr:sp macro="" textlink="">
      <xdr:nvSpPr>
        <xdr:cNvPr id="764" name="n_2mainValue【児童館】&#10;有形固定資産減価償却率">
          <a:extLst>
            <a:ext uri="{FF2B5EF4-FFF2-40B4-BE49-F238E27FC236}">
              <a16:creationId xmlns:a16="http://schemas.microsoft.com/office/drawing/2014/main" id="{FEAF1EA2-D71E-41C1-88D3-7FFBF8584312}"/>
            </a:ext>
          </a:extLst>
        </xdr:cNvPr>
        <xdr:cNvSpPr txBox="1"/>
      </xdr:nvSpPr>
      <xdr:spPr>
        <a:xfrm>
          <a:off x="143897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2557</xdr:rowOff>
    </xdr:from>
    <xdr:ext cx="405111" cy="259045"/>
    <xdr:sp macro="" textlink="">
      <xdr:nvSpPr>
        <xdr:cNvPr id="765" name="n_3mainValue【児童館】&#10;有形固定資産減価償却率">
          <a:extLst>
            <a:ext uri="{FF2B5EF4-FFF2-40B4-BE49-F238E27FC236}">
              <a16:creationId xmlns:a16="http://schemas.microsoft.com/office/drawing/2014/main" id="{E17F6AD6-DAE4-4EF5-9B21-83459BC989FC}"/>
            </a:ext>
          </a:extLst>
        </xdr:cNvPr>
        <xdr:cNvSpPr txBox="1"/>
      </xdr:nvSpPr>
      <xdr:spPr>
        <a:xfrm>
          <a:off x="135007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167149</xdr:rowOff>
    </xdr:from>
    <xdr:ext cx="405111" cy="259045"/>
    <xdr:sp macro="" textlink="">
      <xdr:nvSpPr>
        <xdr:cNvPr id="766" name="n_4mainValue【児童館】&#10;有形固定資産減価償却率">
          <a:extLst>
            <a:ext uri="{FF2B5EF4-FFF2-40B4-BE49-F238E27FC236}">
              <a16:creationId xmlns:a16="http://schemas.microsoft.com/office/drawing/2014/main" id="{A3E82B0C-47C0-492D-AA31-1A3ED5B9E2B2}"/>
            </a:ext>
          </a:extLst>
        </xdr:cNvPr>
        <xdr:cNvSpPr txBox="1"/>
      </xdr:nvSpPr>
      <xdr:spPr>
        <a:xfrm>
          <a:off x="12611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537B0269-53A1-40C5-AA60-7E22554EAE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136D5475-705C-4958-841E-2497F8B841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FAD5239-1DDC-4549-BF6A-923C76F135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F61A7EF4-6B88-4137-A526-31CB0AA454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AF5B9066-0161-4FB0-AED5-AF31F83A50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2A1145D7-9546-4782-8B23-007B4EC30B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C3D87656-B741-4511-AF17-811C7087BC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7E38928A-E5D9-46AE-B1BC-ECACE3491A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64FF499D-8E1C-4953-B9D2-07A19BC002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5C71264F-5DB9-4495-8717-5656AC54D07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D2CF8593-FD6E-4E9C-BE84-7C7C00C919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082E9EFF-9B67-4B54-B6E2-5452C6D279D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7F5A50AB-AA90-477E-A455-4CD84FBD4B7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DEE3F8E0-6E3B-4C86-900F-2BB9B4606AB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EC320324-2FCE-4CF1-BED5-F0F59A31E8E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F6CFAE44-3731-4075-B967-F87E61721AC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9FF8B7F1-D373-4FBE-82DB-A396D2B69C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F0E6E2AA-9106-40C3-8F2D-CD47AB7B39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DBAEA5CD-864D-4F05-AD31-5FEB5F88ACD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61BE0FA2-22AE-4277-9F18-6870688C91F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5886CA84-2ADB-4B46-B299-F744788223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4F70A63D-B50B-4B15-A249-28DC431E36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児童館】&#10;一人当たり面積グラフ枠">
          <a:extLst>
            <a:ext uri="{FF2B5EF4-FFF2-40B4-BE49-F238E27FC236}">
              <a16:creationId xmlns:a16="http://schemas.microsoft.com/office/drawing/2014/main" id="{2AEF64AB-B36B-4907-9DB7-097E520A9F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90" name="直線コネクタ 789">
          <a:extLst>
            <a:ext uri="{FF2B5EF4-FFF2-40B4-BE49-F238E27FC236}">
              <a16:creationId xmlns:a16="http://schemas.microsoft.com/office/drawing/2014/main" id="{38908282-39F4-4638-A788-FF1F6C5A57DB}"/>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1" name="【児童館】&#10;一人当たり面積最小値テキスト">
          <a:extLst>
            <a:ext uri="{FF2B5EF4-FFF2-40B4-BE49-F238E27FC236}">
              <a16:creationId xmlns:a16="http://schemas.microsoft.com/office/drawing/2014/main" id="{BC1EC76C-ADA0-4C14-B356-8A81BCA74A21}"/>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92" name="直線コネクタ 791">
          <a:extLst>
            <a:ext uri="{FF2B5EF4-FFF2-40B4-BE49-F238E27FC236}">
              <a16:creationId xmlns:a16="http://schemas.microsoft.com/office/drawing/2014/main" id="{E7BA0D9E-4080-449F-BF8F-2EC0183215BD}"/>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93" name="【児童館】&#10;一人当たり面積最大値テキスト">
          <a:extLst>
            <a:ext uri="{FF2B5EF4-FFF2-40B4-BE49-F238E27FC236}">
              <a16:creationId xmlns:a16="http://schemas.microsoft.com/office/drawing/2014/main" id="{EA424023-0CB3-4744-850A-2A1B68B8A344}"/>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94" name="直線コネクタ 793">
          <a:extLst>
            <a:ext uri="{FF2B5EF4-FFF2-40B4-BE49-F238E27FC236}">
              <a16:creationId xmlns:a16="http://schemas.microsoft.com/office/drawing/2014/main" id="{7D8B030E-EE28-480D-8178-403C9752A6C3}"/>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795" name="【児童館】&#10;一人当たり面積平均値テキスト">
          <a:extLst>
            <a:ext uri="{FF2B5EF4-FFF2-40B4-BE49-F238E27FC236}">
              <a16:creationId xmlns:a16="http://schemas.microsoft.com/office/drawing/2014/main" id="{893614ED-D108-4A3D-859E-5BF686404EBD}"/>
            </a:ext>
          </a:extLst>
        </xdr:cNvPr>
        <xdr:cNvSpPr txBox="1"/>
      </xdr:nvSpPr>
      <xdr:spPr>
        <a:xfrm>
          <a:off x="22199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96" name="フローチャート: 判断 795">
          <a:extLst>
            <a:ext uri="{FF2B5EF4-FFF2-40B4-BE49-F238E27FC236}">
              <a16:creationId xmlns:a16="http://schemas.microsoft.com/office/drawing/2014/main" id="{C8457A23-2570-4E10-96EA-BD8290FB2ABC}"/>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97" name="フローチャート: 判断 796">
          <a:extLst>
            <a:ext uri="{FF2B5EF4-FFF2-40B4-BE49-F238E27FC236}">
              <a16:creationId xmlns:a16="http://schemas.microsoft.com/office/drawing/2014/main" id="{B61319CE-6A4C-4992-9C2A-D31F570B101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98" name="フローチャート: 判断 797">
          <a:extLst>
            <a:ext uri="{FF2B5EF4-FFF2-40B4-BE49-F238E27FC236}">
              <a16:creationId xmlns:a16="http://schemas.microsoft.com/office/drawing/2014/main" id="{A1D7F9D2-C578-4E8E-8A35-180B4610C3A7}"/>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99" name="フローチャート: 判断 798">
          <a:extLst>
            <a:ext uri="{FF2B5EF4-FFF2-40B4-BE49-F238E27FC236}">
              <a16:creationId xmlns:a16="http://schemas.microsoft.com/office/drawing/2014/main" id="{AB47B351-36D2-41B9-99E2-75BD07AD5179}"/>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0" name="フローチャート: 判断 799">
          <a:extLst>
            <a:ext uri="{FF2B5EF4-FFF2-40B4-BE49-F238E27FC236}">
              <a16:creationId xmlns:a16="http://schemas.microsoft.com/office/drawing/2014/main" id="{1D47FCC2-AF9A-4F9B-9DB2-033EB0AA0CD5}"/>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957FF219-F9A3-448F-9036-E216813720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2779BE26-48DF-4E7F-9FCE-612EFE4666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730A0072-9828-42BD-8C07-1CCCE147B8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85BDF83D-90A7-44C0-BCE2-82BDE07F74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99586E8-074A-43BC-A5E6-D6120424FC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107950</xdr:rowOff>
    </xdr:from>
    <xdr:to>
      <xdr:col>116</xdr:col>
      <xdr:colOff>114300</xdr:colOff>
      <xdr:row>82</xdr:row>
      <xdr:rowOff>38100</xdr:rowOff>
    </xdr:to>
    <xdr:sp macro="" textlink="">
      <xdr:nvSpPr>
        <xdr:cNvPr id="806" name="楕円 805">
          <a:extLst>
            <a:ext uri="{FF2B5EF4-FFF2-40B4-BE49-F238E27FC236}">
              <a16:creationId xmlns:a16="http://schemas.microsoft.com/office/drawing/2014/main" id="{61241FA3-B860-4B0A-B6CD-C807D05F5BD0}"/>
            </a:ext>
          </a:extLst>
        </xdr:cNvPr>
        <xdr:cNvSpPr/>
      </xdr:nvSpPr>
      <xdr:spPr>
        <a:xfrm>
          <a:off x="221107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130827</xdr:rowOff>
    </xdr:from>
    <xdr:ext cx="469744" cy="259045"/>
    <xdr:sp macro="" textlink="">
      <xdr:nvSpPr>
        <xdr:cNvPr id="807" name="【児童館】&#10;一人当たり面積該当値テキスト">
          <a:extLst>
            <a:ext uri="{FF2B5EF4-FFF2-40B4-BE49-F238E27FC236}">
              <a16:creationId xmlns:a16="http://schemas.microsoft.com/office/drawing/2014/main" id="{83E4E638-B62D-41D1-B943-499D6417E644}"/>
            </a:ext>
          </a:extLst>
        </xdr:cNvPr>
        <xdr:cNvSpPr txBox="1"/>
      </xdr:nvSpPr>
      <xdr:spPr>
        <a:xfrm>
          <a:off x="221996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08" name="楕円 807">
          <a:extLst>
            <a:ext uri="{FF2B5EF4-FFF2-40B4-BE49-F238E27FC236}">
              <a16:creationId xmlns:a16="http://schemas.microsoft.com/office/drawing/2014/main" id="{045E74C0-3006-42C0-BE54-7F7213B7A045}"/>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158750</xdr:rowOff>
    </xdr:from>
    <xdr:to>
      <xdr:col>116</xdr:col>
      <xdr:colOff>63500</xdr:colOff>
      <xdr:row>82</xdr:row>
      <xdr:rowOff>0</xdr:rowOff>
    </xdr:to>
    <xdr:cxnSp macro="">
      <xdr:nvCxnSpPr>
        <xdr:cNvPr id="809" name="直線コネクタ 808">
          <a:extLst>
            <a:ext uri="{FF2B5EF4-FFF2-40B4-BE49-F238E27FC236}">
              <a16:creationId xmlns:a16="http://schemas.microsoft.com/office/drawing/2014/main" id="{1983AB1F-EFFF-4D81-B00A-8E80E8EF1A4F}"/>
            </a:ext>
          </a:extLst>
        </xdr:cNvPr>
        <xdr:cNvCxnSpPr/>
      </xdr:nvCxnSpPr>
      <xdr:spPr>
        <a:xfrm flipV="1">
          <a:off x="21323300" y="14046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69850</xdr:rowOff>
    </xdr:from>
    <xdr:to>
      <xdr:col>107</xdr:col>
      <xdr:colOff>101600</xdr:colOff>
      <xdr:row>80</xdr:row>
      <xdr:rowOff>0</xdr:rowOff>
    </xdr:to>
    <xdr:sp macro="" textlink="">
      <xdr:nvSpPr>
        <xdr:cNvPr id="810" name="楕円 809">
          <a:extLst>
            <a:ext uri="{FF2B5EF4-FFF2-40B4-BE49-F238E27FC236}">
              <a16:creationId xmlns:a16="http://schemas.microsoft.com/office/drawing/2014/main" id="{DD98F3DB-060F-437C-9670-6D31F617D56D}"/>
            </a:ext>
          </a:extLst>
        </xdr:cNvPr>
        <xdr:cNvSpPr/>
      </xdr:nvSpPr>
      <xdr:spPr>
        <a:xfrm>
          <a:off x="20383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120650</xdr:rowOff>
    </xdr:from>
    <xdr:to>
      <xdr:col>111</xdr:col>
      <xdr:colOff>177800</xdr:colOff>
      <xdr:row>82</xdr:row>
      <xdr:rowOff>0</xdr:rowOff>
    </xdr:to>
    <xdr:cxnSp macro="">
      <xdr:nvCxnSpPr>
        <xdr:cNvPr id="811" name="直線コネクタ 810">
          <a:extLst>
            <a:ext uri="{FF2B5EF4-FFF2-40B4-BE49-F238E27FC236}">
              <a16:creationId xmlns:a16="http://schemas.microsoft.com/office/drawing/2014/main" id="{3690C61E-799E-4BD1-A7FB-F37FDF0DF813}"/>
            </a:ext>
          </a:extLst>
        </xdr:cNvPr>
        <xdr:cNvCxnSpPr/>
      </xdr:nvCxnSpPr>
      <xdr:spPr>
        <a:xfrm>
          <a:off x="20434300" y="136652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82550</xdr:rowOff>
    </xdr:from>
    <xdr:to>
      <xdr:col>102</xdr:col>
      <xdr:colOff>165100</xdr:colOff>
      <xdr:row>80</xdr:row>
      <xdr:rowOff>12700</xdr:rowOff>
    </xdr:to>
    <xdr:sp macro="" textlink="">
      <xdr:nvSpPr>
        <xdr:cNvPr id="812" name="楕円 811">
          <a:extLst>
            <a:ext uri="{FF2B5EF4-FFF2-40B4-BE49-F238E27FC236}">
              <a16:creationId xmlns:a16="http://schemas.microsoft.com/office/drawing/2014/main" id="{81D9E358-D7DF-46A3-87D7-82DA88697259}"/>
            </a:ext>
          </a:extLst>
        </xdr:cNvPr>
        <xdr:cNvSpPr/>
      </xdr:nvSpPr>
      <xdr:spPr>
        <a:xfrm>
          <a:off x="19494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120650</xdr:rowOff>
    </xdr:from>
    <xdr:to>
      <xdr:col>107</xdr:col>
      <xdr:colOff>50800</xdr:colOff>
      <xdr:row>79</xdr:row>
      <xdr:rowOff>133350</xdr:rowOff>
    </xdr:to>
    <xdr:cxnSp macro="">
      <xdr:nvCxnSpPr>
        <xdr:cNvPr id="813" name="直線コネクタ 812">
          <a:extLst>
            <a:ext uri="{FF2B5EF4-FFF2-40B4-BE49-F238E27FC236}">
              <a16:creationId xmlns:a16="http://schemas.microsoft.com/office/drawing/2014/main" id="{46A83DA7-2B1B-4A3C-B1A2-E9782DA360F9}"/>
            </a:ext>
          </a:extLst>
        </xdr:cNvPr>
        <xdr:cNvCxnSpPr/>
      </xdr:nvCxnSpPr>
      <xdr:spPr>
        <a:xfrm flipV="1">
          <a:off x="19545300" y="1366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95250</xdr:rowOff>
    </xdr:from>
    <xdr:to>
      <xdr:col>98</xdr:col>
      <xdr:colOff>38100</xdr:colOff>
      <xdr:row>80</xdr:row>
      <xdr:rowOff>25400</xdr:rowOff>
    </xdr:to>
    <xdr:sp macro="" textlink="">
      <xdr:nvSpPr>
        <xdr:cNvPr id="814" name="楕円 813">
          <a:extLst>
            <a:ext uri="{FF2B5EF4-FFF2-40B4-BE49-F238E27FC236}">
              <a16:creationId xmlns:a16="http://schemas.microsoft.com/office/drawing/2014/main" id="{D5F2DA2C-BAAF-43DD-B3D4-236A5CE0178C}"/>
            </a:ext>
          </a:extLst>
        </xdr:cNvPr>
        <xdr:cNvSpPr/>
      </xdr:nvSpPr>
      <xdr:spPr>
        <a:xfrm>
          <a:off x="18605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133350</xdr:rowOff>
    </xdr:from>
    <xdr:to>
      <xdr:col>102</xdr:col>
      <xdr:colOff>114300</xdr:colOff>
      <xdr:row>79</xdr:row>
      <xdr:rowOff>146050</xdr:rowOff>
    </xdr:to>
    <xdr:cxnSp macro="">
      <xdr:nvCxnSpPr>
        <xdr:cNvPr id="815" name="直線コネクタ 814">
          <a:extLst>
            <a:ext uri="{FF2B5EF4-FFF2-40B4-BE49-F238E27FC236}">
              <a16:creationId xmlns:a16="http://schemas.microsoft.com/office/drawing/2014/main" id="{8241004B-EBBF-4E26-9B90-B5CA9ADFA205}"/>
            </a:ext>
          </a:extLst>
        </xdr:cNvPr>
        <xdr:cNvCxnSpPr/>
      </xdr:nvCxnSpPr>
      <xdr:spPr>
        <a:xfrm flipV="1">
          <a:off x="18656300" y="1367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816" name="n_1aveValue【児童館】&#10;一人当たり面積">
          <a:extLst>
            <a:ext uri="{FF2B5EF4-FFF2-40B4-BE49-F238E27FC236}">
              <a16:creationId xmlns:a16="http://schemas.microsoft.com/office/drawing/2014/main" id="{AC509730-4066-425C-A9C0-FFC24F359A77}"/>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17" name="n_2aveValue【児童館】&#10;一人当たり面積">
          <a:extLst>
            <a:ext uri="{FF2B5EF4-FFF2-40B4-BE49-F238E27FC236}">
              <a16:creationId xmlns:a16="http://schemas.microsoft.com/office/drawing/2014/main" id="{0354CCB1-9AEB-42B9-A692-22023519F211}"/>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818" name="n_3aveValue【児童館】&#10;一人当たり面積">
          <a:extLst>
            <a:ext uri="{FF2B5EF4-FFF2-40B4-BE49-F238E27FC236}">
              <a16:creationId xmlns:a16="http://schemas.microsoft.com/office/drawing/2014/main" id="{C06DD152-4091-4504-97AB-1D638A407F4B}"/>
            </a:ext>
          </a:extLst>
        </xdr:cNvPr>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19" name="n_4aveValue【児童館】&#10;一人当たり面積">
          <a:extLst>
            <a:ext uri="{FF2B5EF4-FFF2-40B4-BE49-F238E27FC236}">
              <a16:creationId xmlns:a16="http://schemas.microsoft.com/office/drawing/2014/main" id="{E6C30A28-B883-4AF3-BB68-65CE769131B3}"/>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20" name="n_1mainValue【児童館】&#10;一人当たり面積">
          <a:extLst>
            <a:ext uri="{FF2B5EF4-FFF2-40B4-BE49-F238E27FC236}">
              <a16:creationId xmlns:a16="http://schemas.microsoft.com/office/drawing/2014/main" id="{1E239661-F1B0-443C-ADA0-964B58D9D2CF}"/>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16527</xdr:rowOff>
    </xdr:from>
    <xdr:ext cx="469744" cy="259045"/>
    <xdr:sp macro="" textlink="">
      <xdr:nvSpPr>
        <xdr:cNvPr id="821" name="n_2mainValue【児童館】&#10;一人当たり面積">
          <a:extLst>
            <a:ext uri="{FF2B5EF4-FFF2-40B4-BE49-F238E27FC236}">
              <a16:creationId xmlns:a16="http://schemas.microsoft.com/office/drawing/2014/main" id="{89F01ED7-8331-434D-879B-5C4041491189}"/>
            </a:ext>
          </a:extLst>
        </xdr:cNvPr>
        <xdr:cNvSpPr txBox="1"/>
      </xdr:nvSpPr>
      <xdr:spPr>
        <a:xfrm>
          <a:off x="20199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29227</xdr:rowOff>
    </xdr:from>
    <xdr:ext cx="469744" cy="259045"/>
    <xdr:sp macro="" textlink="">
      <xdr:nvSpPr>
        <xdr:cNvPr id="822" name="n_3mainValue【児童館】&#10;一人当たり面積">
          <a:extLst>
            <a:ext uri="{FF2B5EF4-FFF2-40B4-BE49-F238E27FC236}">
              <a16:creationId xmlns:a16="http://schemas.microsoft.com/office/drawing/2014/main" id="{020BAF29-5981-402E-B397-B2F500837789}"/>
            </a:ext>
          </a:extLst>
        </xdr:cNvPr>
        <xdr:cNvSpPr txBox="1"/>
      </xdr:nvSpPr>
      <xdr:spPr>
        <a:xfrm>
          <a:off x="19310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41927</xdr:rowOff>
    </xdr:from>
    <xdr:ext cx="469744" cy="259045"/>
    <xdr:sp macro="" textlink="">
      <xdr:nvSpPr>
        <xdr:cNvPr id="823" name="n_4mainValue【児童館】&#10;一人当たり面積">
          <a:extLst>
            <a:ext uri="{FF2B5EF4-FFF2-40B4-BE49-F238E27FC236}">
              <a16:creationId xmlns:a16="http://schemas.microsoft.com/office/drawing/2014/main" id="{E07E6DBA-CC00-4D91-9E8F-DC393CE74614}"/>
            </a:ext>
          </a:extLst>
        </xdr:cNvPr>
        <xdr:cNvSpPr txBox="1"/>
      </xdr:nvSpPr>
      <xdr:spPr>
        <a:xfrm>
          <a:off x="18421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B4777399-7579-4C9A-AF3B-0753C1B779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18EE18D5-C2E8-4B4A-8522-A7D2A6C83F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1DBA46AB-F6FF-4F9C-8A8C-195537A363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398E8BAC-3798-4B76-8DF5-C5A1518138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08721834-D45E-4D21-866C-6F9D9467B2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90AE87C6-DFCC-4C8A-BE03-22421F14A3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9BBB1649-95E4-402B-8BA6-F5D2922797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C54236D6-0363-4696-ADFF-99DA8330DA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0E41B100-8379-4DD7-8E7B-26B395D037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0FC93BBC-41AA-4C6F-944F-22981A2C99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82086D09-6E08-493B-BD6B-F749C1F163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5" name="直線コネクタ 834">
          <a:extLst>
            <a:ext uri="{FF2B5EF4-FFF2-40B4-BE49-F238E27FC236}">
              <a16:creationId xmlns:a16="http://schemas.microsoft.com/office/drawing/2014/main" id="{10993CD2-FCB8-474B-BF71-0C2A5C54E7D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6" name="テキスト ボックス 835">
          <a:extLst>
            <a:ext uri="{FF2B5EF4-FFF2-40B4-BE49-F238E27FC236}">
              <a16:creationId xmlns:a16="http://schemas.microsoft.com/office/drawing/2014/main" id="{BC9C39C5-732E-4B04-92B9-A8FD536FC36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7" name="直線コネクタ 836">
          <a:extLst>
            <a:ext uri="{FF2B5EF4-FFF2-40B4-BE49-F238E27FC236}">
              <a16:creationId xmlns:a16="http://schemas.microsoft.com/office/drawing/2014/main" id="{489BAF35-2A02-41D8-89F4-0316A3A42B2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8" name="テキスト ボックス 837">
          <a:extLst>
            <a:ext uri="{FF2B5EF4-FFF2-40B4-BE49-F238E27FC236}">
              <a16:creationId xmlns:a16="http://schemas.microsoft.com/office/drawing/2014/main" id="{2E4106BA-399F-48E6-9C9E-0FBFA5EFF5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9" name="直線コネクタ 838">
          <a:extLst>
            <a:ext uri="{FF2B5EF4-FFF2-40B4-BE49-F238E27FC236}">
              <a16:creationId xmlns:a16="http://schemas.microsoft.com/office/drawing/2014/main" id="{B886E543-D031-4D3F-9098-E9C4A8019A3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0" name="テキスト ボックス 839">
          <a:extLst>
            <a:ext uri="{FF2B5EF4-FFF2-40B4-BE49-F238E27FC236}">
              <a16:creationId xmlns:a16="http://schemas.microsoft.com/office/drawing/2014/main" id="{BB03CB8F-BA54-4671-AB39-1082F165F80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1" name="直線コネクタ 840">
          <a:extLst>
            <a:ext uri="{FF2B5EF4-FFF2-40B4-BE49-F238E27FC236}">
              <a16:creationId xmlns:a16="http://schemas.microsoft.com/office/drawing/2014/main" id="{EF073423-74CA-4FA2-8CC9-72D6B0AD74A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2" name="テキスト ボックス 841">
          <a:extLst>
            <a:ext uri="{FF2B5EF4-FFF2-40B4-BE49-F238E27FC236}">
              <a16:creationId xmlns:a16="http://schemas.microsoft.com/office/drawing/2014/main" id="{6F21169C-FDBE-4C01-A293-3FB85427792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3" name="直線コネクタ 842">
          <a:extLst>
            <a:ext uri="{FF2B5EF4-FFF2-40B4-BE49-F238E27FC236}">
              <a16:creationId xmlns:a16="http://schemas.microsoft.com/office/drawing/2014/main" id="{9A1661F0-7E75-49D6-8713-E16789804CF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4" name="テキスト ボックス 843">
          <a:extLst>
            <a:ext uri="{FF2B5EF4-FFF2-40B4-BE49-F238E27FC236}">
              <a16:creationId xmlns:a16="http://schemas.microsoft.com/office/drawing/2014/main" id="{561CA004-6ACA-45B0-BA22-CE80DC61A6F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09DA3372-F7C6-4353-8FED-5D674E8C98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6" name="テキスト ボックス 845">
          <a:extLst>
            <a:ext uri="{FF2B5EF4-FFF2-40B4-BE49-F238E27FC236}">
              <a16:creationId xmlns:a16="http://schemas.microsoft.com/office/drawing/2014/main" id="{2230A0C1-B487-41CA-8AD6-1A9F396FA5C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7" name="【公民館】&#10;有形固定資産減価償却率グラフ枠">
          <a:extLst>
            <a:ext uri="{FF2B5EF4-FFF2-40B4-BE49-F238E27FC236}">
              <a16:creationId xmlns:a16="http://schemas.microsoft.com/office/drawing/2014/main" id="{53BCF5AA-BE7D-4AD6-B7D9-7251203F51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48" name="直線コネクタ 847">
          <a:extLst>
            <a:ext uri="{FF2B5EF4-FFF2-40B4-BE49-F238E27FC236}">
              <a16:creationId xmlns:a16="http://schemas.microsoft.com/office/drawing/2014/main" id="{5CEA789E-77C4-41F5-A835-25A33CCF5F35}"/>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9" name="【公民館】&#10;有形固定資産減価償却率最小値テキスト">
          <a:extLst>
            <a:ext uri="{FF2B5EF4-FFF2-40B4-BE49-F238E27FC236}">
              <a16:creationId xmlns:a16="http://schemas.microsoft.com/office/drawing/2014/main" id="{B1A84AD8-5855-4342-BF6E-28DDBCDF5B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0" name="直線コネクタ 849">
          <a:extLst>
            <a:ext uri="{FF2B5EF4-FFF2-40B4-BE49-F238E27FC236}">
              <a16:creationId xmlns:a16="http://schemas.microsoft.com/office/drawing/2014/main" id="{3280BDAA-8068-4A20-9553-46A8F9F0A03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51" name="【公民館】&#10;有形固定資産減価償却率最大値テキスト">
          <a:extLst>
            <a:ext uri="{FF2B5EF4-FFF2-40B4-BE49-F238E27FC236}">
              <a16:creationId xmlns:a16="http://schemas.microsoft.com/office/drawing/2014/main" id="{086F0F63-315B-433E-9E1D-4D4FD2C69ED2}"/>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52" name="直線コネクタ 851">
          <a:extLst>
            <a:ext uri="{FF2B5EF4-FFF2-40B4-BE49-F238E27FC236}">
              <a16:creationId xmlns:a16="http://schemas.microsoft.com/office/drawing/2014/main" id="{0B10E40C-4E52-496C-BA33-7281BC6BD075}"/>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853" name="【公民館】&#10;有形固定資産減価償却率平均値テキスト">
          <a:extLst>
            <a:ext uri="{FF2B5EF4-FFF2-40B4-BE49-F238E27FC236}">
              <a16:creationId xmlns:a16="http://schemas.microsoft.com/office/drawing/2014/main" id="{C9361A28-B4C2-408F-B367-6D725524BC5D}"/>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54" name="フローチャート: 判断 853">
          <a:extLst>
            <a:ext uri="{FF2B5EF4-FFF2-40B4-BE49-F238E27FC236}">
              <a16:creationId xmlns:a16="http://schemas.microsoft.com/office/drawing/2014/main" id="{2B2A9C98-AD86-4FAB-84BD-667793705D4C}"/>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55" name="フローチャート: 判断 854">
          <a:extLst>
            <a:ext uri="{FF2B5EF4-FFF2-40B4-BE49-F238E27FC236}">
              <a16:creationId xmlns:a16="http://schemas.microsoft.com/office/drawing/2014/main" id="{2D738846-BDBB-43D6-8F88-406C94AB230C}"/>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56" name="フローチャート: 判断 855">
          <a:extLst>
            <a:ext uri="{FF2B5EF4-FFF2-40B4-BE49-F238E27FC236}">
              <a16:creationId xmlns:a16="http://schemas.microsoft.com/office/drawing/2014/main" id="{DCA59F56-4136-4D30-9ED3-3D9BFA8FEB6D}"/>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57" name="フローチャート: 判断 856">
          <a:extLst>
            <a:ext uri="{FF2B5EF4-FFF2-40B4-BE49-F238E27FC236}">
              <a16:creationId xmlns:a16="http://schemas.microsoft.com/office/drawing/2014/main" id="{CB58D4C6-4BA4-4AA1-832F-5B1C39A27B6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58" name="フローチャート: 判断 857">
          <a:extLst>
            <a:ext uri="{FF2B5EF4-FFF2-40B4-BE49-F238E27FC236}">
              <a16:creationId xmlns:a16="http://schemas.microsoft.com/office/drawing/2014/main" id="{1C71B959-EAF1-44DA-A8EC-81E8382980E8}"/>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58B9B946-9179-4392-92BC-65BFDB3B6E2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DCDE4D22-B50A-43E5-83D7-C377CE151E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CBD1BC2E-CCEE-4B1C-BFFC-C19684E74C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CF29150A-6CED-43CE-B677-CBAD3B6CDE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96E02F7-12E6-4611-99CE-7F210B3FED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864" name="楕円 863">
          <a:extLst>
            <a:ext uri="{FF2B5EF4-FFF2-40B4-BE49-F238E27FC236}">
              <a16:creationId xmlns:a16="http://schemas.microsoft.com/office/drawing/2014/main" id="{5082595F-375D-42D9-9CEA-21090EF2C313}"/>
            </a:ext>
          </a:extLst>
        </xdr:cNvPr>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865" name="【公民館】&#10;有形固定資産減価償却率該当値テキスト">
          <a:extLst>
            <a:ext uri="{FF2B5EF4-FFF2-40B4-BE49-F238E27FC236}">
              <a16:creationId xmlns:a16="http://schemas.microsoft.com/office/drawing/2014/main" id="{E0E4781E-7A0D-46E0-ADF1-642EC6770F74}"/>
            </a:ext>
          </a:extLst>
        </xdr:cNvPr>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866" name="楕円 865">
          <a:extLst>
            <a:ext uri="{FF2B5EF4-FFF2-40B4-BE49-F238E27FC236}">
              <a16:creationId xmlns:a16="http://schemas.microsoft.com/office/drawing/2014/main" id="{B04DC11E-403D-437F-BF3A-8414CC45B784}"/>
            </a:ext>
          </a:extLst>
        </xdr:cNvPr>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125730</xdr:rowOff>
    </xdr:to>
    <xdr:cxnSp macro="">
      <xdr:nvCxnSpPr>
        <xdr:cNvPr id="867" name="直線コネクタ 866">
          <a:extLst>
            <a:ext uri="{FF2B5EF4-FFF2-40B4-BE49-F238E27FC236}">
              <a16:creationId xmlns:a16="http://schemas.microsoft.com/office/drawing/2014/main" id="{A5B91477-3BC2-48D3-A566-5CF29FB6EA33}"/>
            </a:ext>
          </a:extLst>
        </xdr:cNvPr>
        <xdr:cNvCxnSpPr/>
      </xdr:nvCxnSpPr>
      <xdr:spPr>
        <a:xfrm>
          <a:off x="15481300" y="17746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868" name="楕円 867">
          <a:extLst>
            <a:ext uri="{FF2B5EF4-FFF2-40B4-BE49-F238E27FC236}">
              <a16:creationId xmlns:a16="http://schemas.microsoft.com/office/drawing/2014/main" id="{CCED66DF-A5F4-4644-A20E-53FD7336A5C8}"/>
            </a:ext>
          </a:extLst>
        </xdr:cNvPr>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103</xdr:row>
      <xdr:rowOff>87630</xdr:rowOff>
    </xdr:to>
    <xdr:cxnSp macro="">
      <xdr:nvCxnSpPr>
        <xdr:cNvPr id="869" name="直線コネクタ 868">
          <a:extLst>
            <a:ext uri="{FF2B5EF4-FFF2-40B4-BE49-F238E27FC236}">
              <a16:creationId xmlns:a16="http://schemas.microsoft.com/office/drawing/2014/main" id="{52DDE4D7-038C-4618-8C40-8E9DB2DBF9F8}"/>
            </a:ext>
          </a:extLst>
        </xdr:cNvPr>
        <xdr:cNvCxnSpPr/>
      </xdr:nvCxnSpPr>
      <xdr:spPr>
        <a:xfrm>
          <a:off x="14592300" y="175069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101600</xdr:rowOff>
    </xdr:from>
    <xdr:to>
      <xdr:col>72</xdr:col>
      <xdr:colOff>38100</xdr:colOff>
      <xdr:row>102</xdr:row>
      <xdr:rowOff>31750</xdr:rowOff>
    </xdr:to>
    <xdr:sp macro="" textlink="">
      <xdr:nvSpPr>
        <xdr:cNvPr id="870" name="楕円 869">
          <a:extLst>
            <a:ext uri="{FF2B5EF4-FFF2-40B4-BE49-F238E27FC236}">
              <a16:creationId xmlns:a16="http://schemas.microsoft.com/office/drawing/2014/main" id="{4F364340-A9C9-42EB-AC82-5BFDA4FF6E19}"/>
            </a:ext>
          </a:extLst>
        </xdr:cNvPr>
        <xdr:cNvSpPr/>
      </xdr:nvSpPr>
      <xdr:spPr>
        <a:xfrm>
          <a:off x="1365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102</xdr:row>
      <xdr:rowOff>19050</xdr:rowOff>
    </xdr:to>
    <xdr:cxnSp macro="">
      <xdr:nvCxnSpPr>
        <xdr:cNvPr id="871" name="直線コネクタ 870">
          <a:extLst>
            <a:ext uri="{FF2B5EF4-FFF2-40B4-BE49-F238E27FC236}">
              <a16:creationId xmlns:a16="http://schemas.microsoft.com/office/drawing/2014/main" id="{9DF2A299-44C7-41AB-B4F5-0AD68D2AAD03}"/>
            </a:ext>
          </a:extLst>
        </xdr:cNvPr>
        <xdr:cNvCxnSpPr/>
      </xdr:nvCxnSpPr>
      <xdr:spPr>
        <a:xfrm>
          <a:off x="13703300" y="17468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63500</xdr:rowOff>
    </xdr:from>
    <xdr:to>
      <xdr:col>67</xdr:col>
      <xdr:colOff>101600</xdr:colOff>
      <xdr:row>101</xdr:row>
      <xdr:rowOff>165100</xdr:rowOff>
    </xdr:to>
    <xdr:sp macro="" textlink="">
      <xdr:nvSpPr>
        <xdr:cNvPr id="872" name="楕円 871">
          <a:extLst>
            <a:ext uri="{FF2B5EF4-FFF2-40B4-BE49-F238E27FC236}">
              <a16:creationId xmlns:a16="http://schemas.microsoft.com/office/drawing/2014/main" id="{C09492DF-1E92-42FB-951E-A2ACCE281851}"/>
            </a:ext>
          </a:extLst>
        </xdr:cNvPr>
        <xdr:cNvSpPr/>
      </xdr:nvSpPr>
      <xdr:spPr>
        <a:xfrm>
          <a:off x="12763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114300</xdr:rowOff>
    </xdr:from>
    <xdr:to>
      <xdr:col>71</xdr:col>
      <xdr:colOff>177800</xdr:colOff>
      <xdr:row>101</xdr:row>
      <xdr:rowOff>152400</xdr:rowOff>
    </xdr:to>
    <xdr:cxnSp macro="">
      <xdr:nvCxnSpPr>
        <xdr:cNvPr id="873" name="直線コネクタ 872">
          <a:extLst>
            <a:ext uri="{FF2B5EF4-FFF2-40B4-BE49-F238E27FC236}">
              <a16:creationId xmlns:a16="http://schemas.microsoft.com/office/drawing/2014/main" id="{AE26A088-28E8-4B5F-A7AC-03B0A3D2C7BC}"/>
            </a:ext>
          </a:extLst>
        </xdr:cNvPr>
        <xdr:cNvCxnSpPr/>
      </xdr:nvCxnSpPr>
      <xdr:spPr>
        <a:xfrm>
          <a:off x="12814300" y="1743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74" name="n_1aveValue【公民館】&#10;有形固定資産減価償却率">
          <a:extLst>
            <a:ext uri="{FF2B5EF4-FFF2-40B4-BE49-F238E27FC236}">
              <a16:creationId xmlns:a16="http://schemas.microsoft.com/office/drawing/2014/main" id="{581981E1-5977-4A5A-ABFB-48086CE4CB19}"/>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875" name="n_2aveValue【公民館】&#10;有形固定資産減価償却率">
          <a:extLst>
            <a:ext uri="{FF2B5EF4-FFF2-40B4-BE49-F238E27FC236}">
              <a16:creationId xmlns:a16="http://schemas.microsoft.com/office/drawing/2014/main" id="{0FAF1342-1B9E-46CD-954C-F2C0F150A82F}"/>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876" name="n_3aveValue【公民館】&#10;有形固定資産減価償却率">
          <a:extLst>
            <a:ext uri="{FF2B5EF4-FFF2-40B4-BE49-F238E27FC236}">
              <a16:creationId xmlns:a16="http://schemas.microsoft.com/office/drawing/2014/main" id="{309CA800-642A-48CB-AF4E-F19301B509A9}"/>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877" name="n_4aveValue【公民館】&#10;有形固定資産減価償却率">
          <a:extLst>
            <a:ext uri="{FF2B5EF4-FFF2-40B4-BE49-F238E27FC236}">
              <a16:creationId xmlns:a16="http://schemas.microsoft.com/office/drawing/2014/main" id="{658FC865-00D6-435E-A721-3AEC1732B219}"/>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878" name="n_1mainValue【公民館】&#10;有形固定資産減価償却率">
          <a:extLst>
            <a:ext uri="{FF2B5EF4-FFF2-40B4-BE49-F238E27FC236}">
              <a16:creationId xmlns:a16="http://schemas.microsoft.com/office/drawing/2014/main" id="{AC7A1BE7-ABD3-4333-9EFC-2696FDA8DD91}"/>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879" name="n_2mainValue【公民館】&#10;有形固定資産減価償却率">
          <a:extLst>
            <a:ext uri="{FF2B5EF4-FFF2-40B4-BE49-F238E27FC236}">
              <a16:creationId xmlns:a16="http://schemas.microsoft.com/office/drawing/2014/main" id="{20F89C33-7DC8-46FF-8A8B-396CA8AF35EB}"/>
            </a:ext>
          </a:extLst>
        </xdr:cNvPr>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48277</xdr:rowOff>
    </xdr:from>
    <xdr:ext cx="405111" cy="259045"/>
    <xdr:sp macro="" textlink="">
      <xdr:nvSpPr>
        <xdr:cNvPr id="880" name="n_3mainValue【公民館】&#10;有形固定資産減価償却率">
          <a:extLst>
            <a:ext uri="{FF2B5EF4-FFF2-40B4-BE49-F238E27FC236}">
              <a16:creationId xmlns:a16="http://schemas.microsoft.com/office/drawing/2014/main" id="{1A3961C8-B268-465E-8298-098D9C51DFBC}"/>
            </a:ext>
          </a:extLst>
        </xdr:cNvPr>
        <xdr:cNvSpPr txBox="1"/>
      </xdr:nvSpPr>
      <xdr:spPr>
        <a:xfrm>
          <a:off x="13500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10177</xdr:rowOff>
    </xdr:from>
    <xdr:ext cx="405111" cy="259045"/>
    <xdr:sp macro="" textlink="">
      <xdr:nvSpPr>
        <xdr:cNvPr id="881" name="n_4mainValue【公民館】&#10;有形固定資産減価償却率">
          <a:extLst>
            <a:ext uri="{FF2B5EF4-FFF2-40B4-BE49-F238E27FC236}">
              <a16:creationId xmlns:a16="http://schemas.microsoft.com/office/drawing/2014/main" id="{97BB0992-B198-4ACE-9064-A02ECAF630AB}"/>
            </a:ext>
          </a:extLst>
        </xdr:cNvPr>
        <xdr:cNvSpPr txBox="1"/>
      </xdr:nvSpPr>
      <xdr:spPr>
        <a:xfrm>
          <a:off x="126117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91324E1C-DABF-46AB-9E88-8714F9E4436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9BAF536C-BA8C-45D3-B0A2-8D4252C4C2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E0CFFCCD-BF27-4368-9D0C-D7AEB02840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316DE641-FA60-4685-B31B-23CD934C69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A18395F4-0693-43FA-860E-2B08A97855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2738FBEC-EBEC-45ED-8863-77FFE3EA72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242DB839-0B41-40F2-A432-AA4C49D217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2EBB15A2-9114-41C1-A658-9ADB4D0750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id="{E2AA19CC-21CE-47C6-91EE-6E7A6F4FC1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0E1C706C-B142-4B83-B9BB-EBE5771D54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2" name="直線コネクタ 891">
          <a:extLst>
            <a:ext uri="{FF2B5EF4-FFF2-40B4-BE49-F238E27FC236}">
              <a16:creationId xmlns:a16="http://schemas.microsoft.com/office/drawing/2014/main" id="{9AD67923-C4A8-49BF-B658-DF2AD849663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3" name="テキスト ボックス 892">
          <a:extLst>
            <a:ext uri="{FF2B5EF4-FFF2-40B4-BE49-F238E27FC236}">
              <a16:creationId xmlns:a16="http://schemas.microsoft.com/office/drawing/2014/main" id="{BC94E70A-90AE-43A0-B92C-CB4AA411DB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4" name="直線コネクタ 893">
          <a:extLst>
            <a:ext uri="{FF2B5EF4-FFF2-40B4-BE49-F238E27FC236}">
              <a16:creationId xmlns:a16="http://schemas.microsoft.com/office/drawing/2014/main" id="{3E9E1FCA-AEF6-4694-8DF5-B7943E0EA60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5" name="テキスト ボックス 894">
          <a:extLst>
            <a:ext uri="{FF2B5EF4-FFF2-40B4-BE49-F238E27FC236}">
              <a16:creationId xmlns:a16="http://schemas.microsoft.com/office/drawing/2014/main" id="{515C8826-27DA-452B-83EB-4785D43F86F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6" name="直線コネクタ 895">
          <a:extLst>
            <a:ext uri="{FF2B5EF4-FFF2-40B4-BE49-F238E27FC236}">
              <a16:creationId xmlns:a16="http://schemas.microsoft.com/office/drawing/2014/main" id="{44BB5932-111F-4BF4-9F4D-48EC1D2907A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7" name="テキスト ボックス 896">
          <a:extLst>
            <a:ext uri="{FF2B5EF4-FFF2-40B4-BE49-F238E27FC236}">
              <a16:creationId xmlns:a16="http://schemas.microsoft.com/office/drawing/2014/main" id="{0DB057D1-6051-4AEB-BC6B-8B1D398F461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8" name="直線コネクタ 897">
          <a:extLst>
            <a:ext uri="{FF2B5EF4-FFF2-40B4-BE49-F238E27FC236}">
              <a16:creationId xmlns:a16="http://schemas.microsoft.com/office/drawing/2014/main" id="{90AEAA32-AAA3-46AD-8E4E-D4E1CD881DB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9" name="テキスト ボックス 898">
          <a:extLst>
            <a:ext uri="{FF2B5EF4-FFF2-40B4-BE49-F238E27FC236}">
              <a16:creationId xmlns:a16="http://schemas.microsoft.com/office/drawing/2014/main" id="{2897D905-C7D2-41FF-8FC9-C21881AEC5E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a:extLst>
            <a:ext uri="{FF2B5EF4-FFF2-40B4-BE49-F238E27FC236}">
              <a16:creationId xmlns:a16="http://schemas.microsoft.com/office/drawing/2014/main" id="{B4926DC1-C94B-407C-AFE6-E585DD30E8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a:extLst>
            <a:ext uri="{FF2B5EF4-FFF2-40B4-BE49-F238E27FC236}">
              <a16:creationId xmlns:a16="http://schemas.microsoft.com/office/drawing/2014/main" id="{28FDD4A1-C5DE-4F04-9FDA-DDAC74F0B4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公民館】&#10;一人当たり面積グラフ枠">
          <a:extLst>
            <a:ext uri="{FF2B5EF4-FFF2-40B4-BE49-F238E27FC236}">
              <a16:creationId xmlns:a16="http://schemas.microsoft.com/office/drawing/2014/main" id="{17110D45-2F65-4E90-B779-40665A38D6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03" name="直線コネクタ 902">
          <a:extLst>
            <a:ext uri="{FF2B5EF4-FFF2-40B4-BE49-F238E27FC236}">
              <a16:creationId xmlns:a16="http://schemas.microsoft.com/office/drawing/2014/main" id="{A25A45F7-47F3-4587-9A82-B5AAC4FBA2C4}"/>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04" name="【公民館】&#10;一人当たり面積最小値テキスト">
          <a:extLst>
            <a:ext uri="{FF2B5EF4-FFF2-40B4-BE49-F238E27FC236}">
              <a16:creationId xmlns:a16="http://schemas.microsoft.com/office/drawing/2014/main" id="{D2CE9BF5-6640-483E-BEFE-9B899D0A003B}"/>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05" name="直線コネクタ 904">
          <a:extLst>
            <a:ext uri="{FF2B5EF4-FFF2-40B4-BE49-F238E27FC236}">
              <a16:creationId xmlns:a16="http://schemas.microsoft.com/office/drawing/2014/main" id="{3F9A4FD6-8CF0-404C-87E6-040C66F05DB7}"/>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06" name="【公民館】&#10;一人当たり面積最大値テキスト">
          <a:extLst>
            <a:ext uri="{FF2B5EF4-FFF2-40B4-BE49-F238E27FC236}">
              <a16:creationId xmlns:a16="http://schemas.microsoft.com/office/drawing/2014/main" id="{751134E9-753B-4F25-9042-478A74A7AD48}"/>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07" name="直線コネクタ 906">
          <a:extLst>
            <a:ext uri="{FF2B5EF4-FFF2-40B4-BE49-F238E27FC236}">
              <a16:creationId xmlns:a16="http://schemas.microsoft.com/office/drawing/2014/main" id="{617A502F-8B77-4DB5-92DB-A673C1B3CAD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908" name="【公民館】&#10;一人当たり面積平均値テキスト">
          <a:extLst>
            <a:ext uri="{FF2B5EF4-FFF2-40B4-BE49-F238E27FC236}">
              <a16:creationId xmlns:a16="http://schemas.microsoft.com/office/drawing/2014/main" id="{EF662022-006B-40AF-9ADD-D6FE1E94B9FB}"/>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09" name="フローチャート: 判断 908">
          <a:extLst>
            <a:ext uri="{FF2B5EF4-FFF2-40B4-BE49-F238E27FC236}">
              <a16:creationId xmlns:a16="http://schemas.microsoft.com/office/drawing/2014/main" id="{708FBD3D-3926-458E-AD11-5C2B0A9EE86F}"/>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910" name="フローチャート: 判断 909">
          <a:extLst>
            <a:ext uri="{FF2B5EF4-FFF2-40B4-BE49-F238E27FC236}">
              <a16:creationId xmlns:a16="http://schemas.microsoft.com/office/drawing/2014/main" id="{004C8DBC-CE89-4145-9A12-243462B79A33}"/>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11" name="フローチャート: 判断 910">
          <a:extLst>
            <a:ext uri="{FF2B5EF4-FFF2-40B4-BE49-F238E27FC236}">
              <a16:creationId xmlns:a16="http://schemas.microsoft.com/office/drawing/2014/main" id="{D3F330E6-1EAB-43DE-8AF2-2680EEA3657B}"/>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912" name="フローチャート: 判断 911">
          <a:extLst>
            <a:ext uri="{FF2B5EF4-FFF2-40B4-BE49-F238E27FC236}">
              <a16:creationId xmlns:a16="http://schemas.microsoft.com/office/drawing/2014/main" id="{B60CD78F-685B-483A-8952-36112318FD94}"/>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913" name="フローチャート: 判断 912">
          <a:extLst>
            <a:ext uri="{FF2B5EF4-FFF2-40B4-BE49-F238E27FC236}">
              <a16:creationId xmlns:a16="http://schemas.microsoft.com/office/drawing/2014/main" id="{2F4D2A64-0000-4012-AD96-F62FE1CD60F3}"/>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D15EA1FC-B288-4E09-92A7-BBA6EBBC2D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3C8B2CEF-BD75-42D1-B6A8-8E354E4116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16CBD180-6819-43BA-AB21-BDB0FB487E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64DBA32E-5EBE-41C6-882B-41F7959136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6FDA1710-35EB-42D7-AD57-4A55C95F087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919" name="楕円 918">
          <a:extLst>
            <a:ext uri="{FF2B5EF4-FFF2-40B4-BE49-F238E27FC236}">
              <a16:creationId xmlns:a16="http://schemas.microsoft.com/office/drawing/2014/main" id="{7A625424-E96B-4811-BB15-2F8C6B15F6F3}"/>
            </a:ext>
          </a:extLst>
        </xdr:cNvPr>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61992</xdr:rowOff>
    </xdr:from>
    <xdr:ext cx="469744" cy="259045"/>
    <xdr:sp macro="" textlink="">
      <xdr:nvSpPr>
        <xdr:cNvPr id="920" name="【公民館】&#10;一人当たり面積該当値テキスト">
          <a:extLst>
            <a:ext uri="{FF2B5EF4-FFF2-40B4-BE49-F238E27FC236}">
              <a16:creationId xmlns:a16="http://schemas.microsoft.com/office/drawing/2014/main" id="{8709186F-638C-464E-BE56-472325058A71}"/>
            </a:ext>
          </a:extLst>
        </xdr:cNvPr>
        <xdr:cNvSpPr txBox="1"/>
      </xdr:nvSpPr>
      <xdr:spPr>
        <a:xfrm>
          <a:off x="22199600" y="178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921" name="楕円 920">
          <a:extLst>
            <a:ext uri="{FF2B5EF4-FFF2-40B4-BE49-F238E27FC236}">
              <a16:creationId xmlns:a16="http://schemas.microsoft.com/office/drawing/2014/main" id="{F8C15DF9-272D-4255-B500-766D37F42B9A}"/>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99061</xdr:rowOff>
    </xdr:to>
    <xdr:cxnSp macro="">
      <xdr:nvCxnSpPr>
        <xdr:cNvPr id="922" name="直線コネクタ 921">
          <a:extLst>
            <a:ext uri="{FF2B5EF4-FFF2-40B4-BE49-F238E27FC236}">
              <a16:creationId xmlns:a16="http://schemas.microsoft.com/office/drawing/2014/main" id="{33FB16E0-B1AE-43BB-B26A-4C196ADB716C}"/>
            </a:ext>
          </a:extLst>
        </xdr:cNvPr>
        <xdr:cNvCxnSpPr/>
      </xdr:nvCxnSpPr>
      <xdr:spPr>
        <a:xfrm flipV="1">
          <a:off x="21323300" y="180921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57404</xdr:rowOff>
    </xdr:from>
    <xdr:to>
      <xdr:col>107</xdr:col>
      <xdr:colOff>101600</xdr:colOff>
      <xdr:row>105</xdr:row>
      <xdr:rowOff>159004</xdr:rowOff>
    </xdr:to>
    <xdr:sp macro="" textlink="">
      <xdr:nvSpPr>
        <xdr:cNvPr id="923" name="楕円 922">
          <a:extLst>
            <a:ext uri="{FF2B5EF4-FFF2-40B4-BE49-F238E27FC236}">
              <a16:creationId xmlns:a16="http://schemas.microsoft.com/office/drawing/2014/main" id="{1F76409F-1F1F-4D64-9035-65B3D0369BD8}"/>
            </a:ext>
          </a:extLst>
        </xdr:cNvPr>
        <xdr:cNvSpPr/>
      </xdr:nvSpPr>
      <xdr:spPr>
        <a:xfrm>
          <a:off x="20383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108204</xdr:rowOff>
    </xdr:to>
    <xdr:cxnSp macro="">
      <xdr:nvCxnSpPr>
        <xdr:cNvPr id="924" name="直線コネクタ 923">
          <a:extLst>
            <a:ext uri="{FF2B5EF4-FFF2-40B4-BE49-F238E27FC236}">
              <a16:creationId xmlns:a16="http://schemas.microsoft.com/office/drawing/2014/main" id="{5A0E697D-0CDB-46BF-874A-9601879354F5}"/>
            </a:ext>
          </a:extLst>
        </xdr:cNvPr>
        <xdr:cNvCxnSpPr/>
      </xdr:nvCxnSpPr>
      <xdr:spPr>
        <a:xfrm flipV="1">
          <a:off x="20434300" y="1810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64263</xdr:rowOff>
    </xdr:from>
    <xdr:to>
      <xdr:col>102</xdr:col>
      <xdr:colOff>165100</xdr:colOff>
      <xdr:row>105</xdr:row>
      <xdr:rowOff>165863</xdr:rowOff>
    </xdr:to>
    <xdr:sp macro="" textlink="">
      <xdr:nvSpPr>
        <xdr:cNvPr id="925" name="楕円 924">
          <a:extLst>
            <a:ext uri="{FF2B5EF4-FFF2-40B4-BE49-F238E27FC236}">
              <a16:creationId xmlns:a16="http://schemas.microsoft.com/office/drawing/2014/main" id="{5F461B31-FD30-4448-B400-1BDA62535B77}"/>
            </a:ext>
          </a:extLst>
        </xdr:cNvPr>
        <xdr:cNvSpPr/>
      </xdr:nvSpPr>
      <xdr:spPr>
        <a:xfrm>
          <a:off x="19494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108204</xdr:rowOff>
    </xdr:from>
    <xdr:to>
      <xdr:col>107</xdr:col>
      <xdr:colOff>50800</xdr:colOff>
      <xdr:row>105</xdr:row>
      <xdr:rowOff>115063</xdr:rowOff>
    </xdr:to>
    <xdr:cxnSp macro="">
      <xdr:nvCxnSpPr>
        <xdr:cNvPr id="926" name="直線コネクタ 925">
          <a:extLst>
            <a:ext uri="{FF2B5EF4-FFF2-40B4-BE49-F238E27FC236}">
              <a16:creationId xmlns:a16="http://schemas.microsoft.com/office/drawing/2014/main" id="{5ED41B21-B8CD-4CA6-BF64-588923A7F1A3}"/>
            </a:ext>
          </a:extLst>
        </xdr:cNvPr>
        <xdr:cNvCxnSpPr/>
      </xdr:nvCxnSpPr>
      <xdr:spPr>
        <a:xfrm flipV="1">
          <a:off x="19545300" y="181104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27" name="楕円 926">
          <a:extLst>
            <a:ext uri="{FF2B5EF4-FFF2-40B4-BE49-F238E27FC236}">
              <a16:creationId xmlns:a16="http://schemas.microsoft.com/office/drawing/2014/main" id="{F74A2FC9-1FE5-45E9-8866-6ABA08EB1B17}"/>
            </a:ext>
          </a:extLst>
        </xdr:cNvPr>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115063</xdr:rowOff>
    </xdr:from>
    <xdr:to>
      <xdr:col>102</xdr:col>
      <xdr:colOff>114300</xdr:colOff>
      <xdr:row>105</xdr:row>
      <xdr:rowOff>121920</xdr:rowOff>
    </xdr:to>
    <xdr:cxnSp macro="">
      <xdr:nvCxnSpPr>
        <xdr:cNvPr id="928" name="直線コネクタ 927">
          <a:extLst>
            <a:ext uri="{FF2B5EF4-FFF2-40B4-BE49-F238E27FC236}">
              <a16:creationId xmlns:a16="http://schemas.microsoft.com/office/drawing/2014/main" id="{01CACE45-CA13-49EA-98BB-625D7EAF3A23}"/>
            </a:ext>
          </a:extLst>
        </xdr:cNvPr>
        <xdr:cNvCxnSpPr/>
      </xdr:nvCxnSpPr>
      <xdr:spPr>
        <a:xfrm flipV="1">
          <a:off x="18656300" y="181173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929" name="n_1aveValue【公民館】&#10;一人当たり面積">
          <a:extLst>
            <a:ext uri="{FF2B5EF4-FFF2-40B4-BE49-F238E27FC236}">
              <a16:creationId xmlns:a16="http://schemas.microsoft.com/office/drawing/2014/main" id="{114B54F8-E6C6-4EF2-BBE4-36E3C2459C69}"/>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930" name="n_2aveValue【公民館】&#10;一人当たり面積">
          <a:extLst>
            <a:ext uri="{FF2B5EF4-FFF2-40B4-BE49-F238E27FC236}">
              <a16:creationId xmlns:a16="http://schemas.microsoft.com/office/drawing/2014/main" id="{71B5CF0D-3B76-4C04-9ACA-BD63B6134071}"/>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931" name="n_3aveValue【公民館】&#10;一人当たり面積">
          <a:extLst>
            <a:ext uri="{FF2B5EF4-FFF2-40B4-BE49-F238E27FC236}">
              <a16:creationId xmlns:a16="http://schemas.microsoft.com/office/drawing/2014/main" id="{25C2BC5A-AA16-43C3-AA3D-C2516FC67269}"/>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932" name="n_4aveValue【公民館】&#10;一人当たり面積">
          <a:extLst>
            <a:ext uri="{FF2B5EF4-FFF2-40B4-BE49-F238E27FC236}">
              <a16:creationId xmlns:a16="http://schemas.microsoft.com/office/drawing/2014/main" id="{2A8CC444-A40C-4193-978D-E3B074701943}"/>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933" name="n_1mainValue【公民館】&#10;一人当たり面積">
          <a:extLst>
            <a:ext uri="{FF2B5EF4-FFF2-40B4-BE49-F238E27FC236}">
              <a16:creationId xmlns:a16="http://schemas.microsoft.com/office/drawing/2014/main" id="{CAA579F3-5309-48F5-BCAD-7A084C15005F}"/>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4081</xdr:rowOff>
    </xdr:from>
    <xdr:ext cx="469744" cy="259045"/>
    <xdr:sp macro="" textlink="">
      <xdr:nvSpPr>
        <xdr:cNvPr id="934" name="n_2mainValue【公民館】&#10;一人当たり面積">
          <a:extLst>
            <a:ext uri="{FF2B5EF4-FFF2-40B4-BE49-F238E27FC236}">
              <a16:creationId xmlns:a16="http://schemas.microsoft.com/office/drawing/2014/main" id="{E23F1610-A8E1-4F33-BED4-071AB61E1B6E}"/>
            </a:ext>
          </a:extLst>
        </xdr:cNvPr>
        <xdr:cNvSpPr txBox="1"/>
      </xdr:nvSpPr>
      <xdr:spPr>
        <a:xfrm>
          <a:off x="20199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10940</xdr:rowOff>
    </xdr:from>
    <xdr:ext cx="469744" cy="259045"/>
    <xdr:sp macro="" textlink="">
      <xdr:nvSpPr>
        <xdr:cNvPr id="935" name="n_3mainValue【公民館】&#10;一人当たり面積">
          <a:extLst>
            <a:ext uri="{FF2B5EF4-FFF2-40B4-BE49-F238E27FC236}">
              <a16:creationId xmlns:a16="http://schemas.microsoft.com/office/drawing/2014/main" id="{8C842455-99A4-4E6C-9066-A5E3FCB294A4}"/>
            </a:ext>
          </a:extLst>
        </xdr:cNvPr>
        <xdr:cNvSpPr txBox="1"/>
      </xdr:nvSpPr>
      <xdr:spPr>
        <a:xfrm>
          <a:off x="19310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6" name="n_4mainValue【公民館】&#10;一人当たり面積">
          <a:extLst>
            <a:ext uri="{FF2B5EF4-FFF2-40B4-BE49-F238E27FC236}">
              <a16:creationId xmlns:a16="http://schemas.microsoft.com/office/drawing/2014/main" id="{EC36C876-A265-4F1B-AC73-9BFD69B32352}"/>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a:extLst>
            <a:ext uri="{FF2B5EF4-FFF2-40B4-BE49-F238E27FC236}">
              <a16:creationId xmlns:a16="http://schemas.microsoft.com/office/drawing/2014/main" id="{C5707B34-C17E-4D50-B3D0-DDCB8F2019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a:extLst>
            <a:ext uri="{FF2B5EF4-FFF2-40B4-BE49-F238E27FC236}">
              <a16:creationId xmlns:a16="http://schemas.microsoft.com/office/drawing/2014/main" id="{6D17FB3E-1E98-4E4F-B436-5E89C7614B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a:extLst>
            <a:ext uri="{FF2B5EF4-FFF2-40B4-BE49-F238E27FC236}">
              <a16:creationId xmlns:a16="http://schemas.microsoft.com/office/drawing/2014/main" id="{FE86E763-6138-4970-88FE-830D05FC17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道路は有形固定資産減価償却率、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人当たり延長ともに類似団体平均を大きく上回っている。　橋りょう・トンネルについては、一人当たり有形固定資産額が類似団体平均を大きく上回っている。これは、当町の地理的な要因が大きく影響しており、平野部が少なく山間部が多いため橋りょうやトンネルが多いことが要因となっている。今後も、舗装の個別施設計画や橋りょう長寿命化計画に基づき、適切な維持管理に努める。公営住宅の有形固定資産減価償却率は類似団体平均と比べると少し高くなっている。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固定資産精緻化により減価償却累計額が大きく増加したことが要因である。また、一人当たり面積も類似団体平均を上回っている。今後も、町営住宅長寿命化計画（個別施設計画）に基づき、適正な管理に努める。港湾・漁港についての有形固定資産減価償却率や一人当たり有形固定資産額は類似団体平均と近い数値となっている。今後も漁港の個別施設計画に基づき適正な管理に努める。認定こども園・幼稚園・保育所の有形固定資産減価償却率が類似団体と比較し低いの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年度に朝日中央保育所と朝日北保育所を統合し、あさひ保育所を建設したことが要因である。児童館についての有形固定資産減価償却率が低いのは織田児童館が平成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年度に竣工したことが要因である。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の有形固定資産減価償却率が低いのは、越前町生涯学習センタ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を合併後に新築したことや、合併後に旧町村にあった公民館と役場機能を統合し、コミュニティセンターとして建設したことが要因である。学校施設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一人当たり面積が類似単体と比べ大幅に大きな数値となっている。これは、人口減少・生徒数の急速な減少に対して、旧町村それぞれに小中学校が残っているためである。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今後、小中学校の統廃合を行う予定である。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6F62CF-010D-4761-BAC6-618516FBC8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32CFE4-C812-4340-B07D-323EBEC05D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710A33-3445-4390-B6B5-44697D28EE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71EB7D-5096-403C-AA0D-62CAA6CC61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28D13F-5EDB-43CE-BFEB-09E5A4A20D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615C89-0B22-4A14-894B-DB49954EB3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37270F-9BA7-4144-8F7D-3E41E5322F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7F6412-40B4-44F6-A31C-7409BDF41A5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AD3254-B585-4665-ADE8-034D95CE7A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73CEEB-CC6C-4D11-B72F-284EA11EE7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F76151-D2D4-4836-888E-9F2B210A1B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F0B329-FEC5-429F-8281-FA16CD04B6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37D8EB-024E-41A9-8392-E078D2D8CD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93C2FD-7312-4E89-99B5-8434774F0C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0C8D15-33C2-4503-98C3-BFE9C3299A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137E49-F78E-4DC8-A9D6-F210D8D09E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C5F95D-B5BE-4748-901E-9150585F01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DBF624-1439-4667-B480-E8D9F8692A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E3615A-86F2-47F7-9089-767EB1E2AD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50041A9-4944-4202-8023-6AE249BC4F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301EB9-EC47-465E-886D-EFF1F5AE7A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F135D8-C468-4986-8F22-7DB843CF89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55EFA01-758D-4FF9-9F26-C95B6A257E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6D19F9-FEA3-42F1-BE19-F636F653C6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620F90-980B-4BFF-A8D7-4BA18931D7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478FFE-422E-43C1-9E01-6621949EB3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D1D4DC-5B92-4724-BB32-18B55F59E9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72B475-8C17-4764-8E31-72ED73F9A8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A8D6D8-787A-4D5C-B68D-A8E7A65F21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473DF9-E709-48C2-98F6-35F6BB4688A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BF01CB-8FE7-4FAA-8BFF-2D3E3384CD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DBC0B3-F482-47EA-BB8A-C803C5DE60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85AF9D-F712-4264-87B8-CBFA1EA154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E8D2F1-5699-4B30-BBD5-5B0E4F50FF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715E26-D461-44A1-B010-657208C0AE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569E3F-377D-485B-9193-DBFEA17260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D112FD-0FC0-459A-92A1-677231154B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425FB4-976D-4D45-8009-19E2C81AD1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7DAED0-BFBF-4938-91C9-A8EF50A61F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7B5A878-E548-4DD2-99FA-A758BC8081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CA1ADD-937A-485F-AD1E-F7F10D6988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0B1357-9526-4582-AFE7-D9509FB8E87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EA358AE-D0E5-4158-84C4-58FFE24C5C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05CC035-CC3D-4691-AC77-7B8E770520C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8B4572-2CF8-4643-9C71-DA4FB424FB9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B7DB5D9-ABF8-4D0E-B107-F61F57D58B0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F89455-2B8D-45D9-A6F1-1DA3507907D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7674A9-4EA3-4532-BBCB-47FEF7EFC76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2A8A396-D8B9-4A31-95B3-B14C6224D2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38C84E-9788-4848-869D-C26CA2F41C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5DA8454-35CF-4272-87EA-BE84E6CF5CB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10152B-1CFC-4CF3-B114-537F2B84BD6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BD4923B-5A85-4EC3-B044-6C2912F24C0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F67C67-0127-4857-9B27-46392E5CEB7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694710-0216-4EEF-8A15-619348C413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001B27A-1BAD-4403-974D-E4BD1A067A9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E1ACAD14-CBD8-4333-88EF-5884E17F2496}"/>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2FE93D57-1812-417A-BCCB-10C457DBF686}"/>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BCBC93-D1E6-4BFB-9C85-8688EB052C2D}"/>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ABF26AB0-717D-493E-859D-253FC94374EC}"/>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4AA2CF06-89B6-4977-8345-FFE85EAF4276}"/>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CD6D271F-0799-4907-BAB6-CFDC212C54C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B86E9922-C0A4-4986-8D7F-60DDBB5EE2D2}"/>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C26071F1-4CD1-415B-9D05-0C5C68FD66FB}"/>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F1AD3C62-21C3-42D6-841C-A25E0DBC8631}"/>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E56E338A-533F-4EDB-8EF4-27AF91CC0306}"/>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2A2C26E8-C777-4402-A540-60BA119DECB9}"/>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7B2A95-964E-421B-BDC2-F21E207D50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6AB389-456E-413E-8656-37D42DAC16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B4EB4A-C50E-4A67-9BBD-1686E81ABC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6764529-DBF1-4347-9C89-FEAF257877E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6E08619-4979-4202-B45C-F8818CB84B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06FCEB9C-C5E0-471A-B9CB-0FE0EF5F9820}"/>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170741</xdr:rowOff>
    </xdr:from>
    <xdr:ext cx="405111" cy="259045"/>
    <xdr:sp macro="" textlink="">
      <xdr:nvSpPr>
        <xdr:cNvPr id="75" name="【図書館】&#10;有形固定資産減価償却率該当値テキスト">
          <a:extLst>
            <a:ext uri="{FF2B5EF4-FFF2-40B4-BE49-F238E27FC236}">
              <a16:creationId xmlns:a16="http://schemas.microsoft.com/office/drawing/2014/main" id="{7E6694EA-D8BF-424A-A8A0-ED6F687600DF}"/>
            </a:ext>
          </a:extLst>
        </xdr:cNvPr>
        <xdr:cNvSpPr txBox="1"/>
      </xdr:nvSpPr>
      <xdr:spPr>
        <a:xfrm>
          <a:off x="4673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1EEB5D57-BEE7-4D21-BAB1-B03030596D21}"/>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72138611-ADAB-460F-9AE1-07A2A03DAB08}"/>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A90F96C-07F7-4119-88C1-79C4B9225241}"/>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666F4E9F-2D17-474F-AB3A-7C9706F0F78D}"/>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E011550-4860-4572-9AFB-0BA7615BCC5A}"/>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E6B397D1-BD30-4A1D-B608-39540E2C6532}"/>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C3647FDD-3466-486B-A77C-AC26FF1BEE1E}"/>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7923822-0950-4612-A3D4-6026D8BA5D22}"/>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CDDD2DD4-DADB-47CE-A83E-F2BF219F92F5}"/>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F251C39C-D65B-4FCF-A8F1-ED469CAAAFF1}"/>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51673AD6-3B14-4F3B-A5A6-C1A1491161CA}"/>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90B6CA72-A204-4B39-AA12-C6F3D233F6C4}"/>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88" name="n_1mainValue【図書館】&#10;有形固定資産減価償却率">
          <a:extLst>
            <a:ext uri="{FF2B5EF4-FFF2-40B4-BE49-F238E27FC236}">
              <a16:creationId xmlns:a16="http://schemas.microsoft.com/office/drawing/2014/main" id="{2E17CB97-869E-4DFB-A54B-A7D715C4706F}"/>
            </a:ext>
          </a:extLst>
        </xdr:cNvPr>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9" name="n_2mainValue【図書館】&#10;有形固定資産減価償却率">
          <a:extLst>
            <a:ext uri="{FF2B5EF4-FFF2-40B4-BE49-F238E27FC236}">
              <a16:creationId xmlns:a16="http://schemas.microsoft.com/office/drawing/2014/main" id="{EC8D0561-C7C2-44A7-BCB7-2D59D3CC586D}"/>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図書館】&#10;有形固定資産減価償却率">
          <a:extLst>
            <a:ext uri="{FF2B5EF4-FFF2-40B4-BE49-F238E27FC236}">
              <a16:creationId xmlns:a16="http://schemas.microsoft.com/office/drawing/2014/main" id="{117483E5-1A9B-496E-A2CF-B9258FA1B644}"/>
            </a:ext>
          </a:extLst>
        </xdr:cNvPr>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1" name="n_4mainValue【図書館】&#10;有形固定資産減価償却率">
          <a:extLst>
            <a:ext uri="{FF2B5EF4-FFF2-40B4-BE49-F238E27FC236}">
              <a16:creationId xmlns:a16="http://schemas.microsoft.com/office/drawing/2014/main" id="{A092716B-15EA-4B29-ABDC-3B6510617859}"/>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DFD70EF-A073-4BD6-BF3C-3912AB48E7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BBD42CB-3E8B-45FC-8002-83C56517AA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8092D0-5FE3-4BDF-951E-0C9716F631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417F9F-F571-4CC2-B903-6EE74E551C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48BAD14-FB47-409D-97CA-172AAFF243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F882A94-5934-476E-AAFD-0A29459D35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71B3B31-ECE6-4E4D-A41C-F29897F77D2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247BA8C-487D-42EF-AC61-887736A67C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C4F93B9-81A8-41AE-A4B6-AC443CB8A0D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A77BA36-01D8-441B-8F41-8DD0A29029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9D0384F-84D9-4F6E-A295-06676436023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EB8B5F-4675-4893-A4EF-3D961C004A4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D21FE6B-89C1-4D8F-9418-54CDE4616D1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BBB54F6-2B42-48DD-84A9-5E9BE255460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5CDFFD1-CFAF-4E14-9E44-1CBF44AC4F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A139DAC-39E0-4BAE-B7E6-6E06E982E02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AAA0F57-5391-43D5-B86D-B6CAB1514B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21CC44B-C9F5-44DC-8F55-B951CA2DA43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30B73C5-6EC5-443F-8A1D-B93E43FB783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39C650F-7343-47AA-8FB2-BD60F6E8AFE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90B7726-B8DE-4D9A-BC50-5215854814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FA7560B-A266-4C5F-8BC9-298E7970121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52F70D6-DF89-4A82-A218-D2A547036E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7827B09F-AE33-40EB-98E9-8F049B5E870C}"/>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F77E8454-E779-4DBE-96D6-C202BB357E83}"/>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91C39956-9DB0-459F-BAD2-13E765DEF716}"/>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C45A26AB-A66E-4D70-B1E3-6DC4076AA6E1}"/>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56EFB6D5-ED4D-4C0F-AD30-B48248768393}"/>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D7AEF37B-9FA2-491F-A653-3D55AF0AF793}"/>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1F278464-69F2-48FD-BBD5-919AE8350BDD}"/>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5427D01F-8EE1-46CC-97A3-22007B3D07C2}"/>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4AFDC644-2C2E-49BF-A1DF-8185F2C2B4EA}"/>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A5468D5F-7021-4B0C-9E1F-AAB6C08286DA}"/>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8F8903F7-E1CA-4515-8B01-B2FD9417AE2D}"/>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8730A5-999B-4CFD-B16F-BBB6720386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27B925-01F6-46C4-9BE8-02C1F294D93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839DAE9-B913-4E57-AF81-B1DE3BD26C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6BE78F8-F4BF-4D17-A493-9458DF99E84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ABB8CB1-4228-44BB-B846-C427DE18939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31" name="楕円 130">
          <a:extLst>
            <a:ext uri="{FF2B5EF4-FFF2-40B4-BE49-F238E27FC236}">
              <a16:creationId xmlns:a16="http://schemas.microsoft.com/office/drawing/2014/main" id="{67061558-930E-4397-B970-417F40C9F8EF}"/>
            </a:ext>
          </a:extLst>
        </xdr:cNvPr>
        <xdr:cNvSpPr/>
      </xdr:nvSpPr>
      <xdr:spPr>
        <a:xfrm>
          <a:off x="10426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108872C6-906D-4274-83A7-44C1F48988FF}"/>
            </a:ext>
          </a:extLst>
        </xdr:cNvPr>
        <xdr:cNvSpPr txBox="1"/>
      </xdr:nvSpPr>
      <xdr:spPr>
        <a:xfrm>
          <a:off x="10515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78740</xdr:rowOff>
    </xdr:from>
    <xdr:to>
      <xdr:col>50</xdr:col>
      <xdr:colOff>165100</xdr:colOff>
      <xdr:row>39</xdr:row>
      <xdr:rowOff>8890</xdr:rowOff>
    </xdr:to>
    <xdr:sp macro="" textlink="">
      <xdr:nvSpPr>
        <xdr:cNvPr id="133" name="楕円 132">
          <a:extLst>
            <a:ext uri="{FF2B5EF4-FFF2-40B4-BE49-F238E27FC236}">
              <a16:creationId xmlns:a16="http://schemas.microsoft.com/office/drawing/2014/main" id="{A4917BFE-06B9-4D19-8410-E940686351DE}"/>
            </a:ext>
          </a:extLst>
        </xdr:cNvPr>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129540</xdr:rowOff>
    </xdr:to>
    <xdr:cxnSp macro="">
      <xdr:nvCxnSpPr>
        <xdr:cNvPr id="134" name="直線コネクタ 133">
          <a:extLst>
            <a:ext uri="{FF2B5EF4-FFF2-40B4-BE49-F238E27FC236}">
              <a16:creationId xmlns:a16="http://schemas.microsoft.com/office/drawing/2014/main" id="{3DBC7115-59DD-4A69-8246-24D077B6B5CC}"/>
            </a:ext>
          </a:extLst>
        </xdr:cNvPr>
        <xdr:cNvCxnSpPr/>
      </xdr:nvCxnSpPr>
      <xdr:spPr>
        <a:xfrm flipV="1">
          <a:off x="9639300" y="6637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5" name="楕円 134">
          <a:extLst>
            <a:ext uri="{FF2B5EF4-FFF2-40B4-BE49-F238E27FC236}">
              <a16:creationId xmlns:a16="http://schemas.microsoft.com/office/drawing/2014/main" id="{2CFC7523-5E10-4FD9-A9D7-8934BF44F1CE}"/>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129540</xdr:rowOff>
    </xdr:from>
    <xdr:to>
      <xdr:col>50</xdr:col>
      <xdr:colOff>114300</xdr:colOff>
      <xdr:row>38</xdr:row>
      <xdr:rowOff>144780</xdr:rowOff>
    </xdr:to>
    <xdr:cxnSp macro="">
      <xdr:nvCxnSpPr>
        <xdr:cNvPr id="136" name="直線コネクタ 135">
          <a:extLst>
            <a:ext uri="{FF2B5EF4-FFF2-40B4-BE49-F238E27FC236}">
              <a16:creationId xmlns:a16="http://schemas.microsoft.com/office/drawing/2014/main" id="{E7951834-DB57-43D6-B0D3-64ED8B24C35E}"/>
            </a:ext>
          </a:extLst>
        </xdr:cNvPr>
        <xdr:cNvCxnSpPr/>
      </xdr:nvCxnSpPr>
      <xdr:spPr>
        <a:xfrm flipV="1">
          <a:off x="8750300" y="6644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a:extLst>
            <a:ext uri="{FF2B5EF4-FFF2-40B4-BE49-F238E27FC236}">
              <a16:creationId xmlns:a16="http://schemas.microsoft.com/office/drawing/2014/main" id="{7EC16BEA-F7DD-4BC5-A9FC-8C0A956A644E}"/>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152400</xdr:rowOff>
    </xdr:to>
    <xdr:cxnSp macro="">
      <xdr:nvCxnSpPr>
        <xdr:cNvPr id="138" name="直線コネクタ 137">
          <a:extLst>
            <a:ext uri="{FF2B5EF4-FFF2-40B4-BE49-F238E27FC236}">
              <a16:creationId xmlns:a16="http://schemas.microsoft.com/office/drawing/2014/main" id="{64345CF8-8556-4A3B-9D1E-E22557F67963}"/>
            </a:ext>
          </a:extLst>
        </xdr:cNvPr>
        <xdr:cNvCxnSpPr/>
      </xdr:nvCxnSpPr>
      <xdr:spPr>
        <a:xfrm flipV="1">
          <a:off x="7861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9" name="楕円 138">
          <a:extLst>
            <a:ext uri="{FF2B5EF4-FFF2-40B4-BE49-F238E27FC236}">
              <a16:creationId xmlns:a16="http://schemas.microsoft.com/office/drawing/2014/main" id="{24C7DDB2-B3FF-4141-8E3E-A0E9867A5DBF}"/>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id="{F456DE0A-0D39-485C-ADBA-94B5D243E75B}"/>
            </a:ext>
          </a:extLst>
        </xdr:cNvPr>
        <xdr:cNvCxnSpPr/>
      </xdr:nvCxnSpPr>
      <xdr:spPr>
        <a:xfrm>
          <a:off x="6972300" y="63398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E2D3F0C1-06A9-4576-AAE1-79E3B441B09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D032FF29-17AC-4DB3-BE75-3B0642DBC42C}"/>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B4EC89AF-84EE-4F28-B2B3-C21D553ADF01}"/>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15EB103B-E406-47F5-A962-81302F30D99E}"/>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25417</xdr:rowOff>
    </xdr:from>
    <xdr:ext cx="469744" cy="259045"/>
    <xdr:sp macro="" textlink="">
      <xdr:nvSpPr>
        <xdr:cNvPr id="145" name="n_1mainValue【図書館】&#10;一人当たり面積">
          <a:extLst>
            <a:ext uri="{FF2B5EF4-FFF2-40B4-BE49-F238E27FC236}">
              <a16:creationId xmlns:a16="http://schemas.microsoft.com/office/drawing/2014/main" id="{071A97A2-C115-4886-9B48-8337754ECB65}"/>
            </a:ext>
          </a:extLst>
        </xdr:cNvPr>
        <xdr:cNvSpPr txBox="1"/>
      </xdr:nvSpPr>
      <xdr:spPr>
        <a:xfrm>
          <a:off x="93917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46" name="n_2mainValue【図書館】&#10;一人当たり面積">
          <a:extLst>
            <a:ext uri="{FF2B5EF4-FFF2-40B4-BE49-F238E27FC236}">
              <a16:creationId xmlns:a16="http://schemas.microsoft.com/office/drawing/2014/main" id="{B910871D-829A-43F3-A0B3-AA868FD7B4B9}"/>
            </a:ext>
          </a:extLst>
        </xdr:cNvPr>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47" name="n_3mainValue【図書館】&#10;一人当たり面積">
          <a:extLst>
            <a:ext uri="{FF2B5EF4-FFF2-40B4-BE49-F238E27FC236}">
              <a16:creationId xmlns:a16="http://schemas.microsoft.com/office/drawing/2014/main" id="{A43F8E95-F197-4F9A-BC15-D64C1EAFA782}"/>
            </a:ext>
          </a:extLst>
        </xdr:cNvPr>
        <xdr:cNvSpPr txBox="1"/>
      </xdr:nvSpPr>
      <xdr:spPr>
        <a:xfrm>
          <a:off x="7626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8" name="n_4mainValue【図書館】&#10;一人当たり面積">
          <a:extLst>
            <a:ext uri="{FF2B5EF4-FFF2-40B4-BE49-F238E27FC236}">
              <a16:creationId xmlns:a16="http://schemas.microsoft.com/office/drawing/2014/main" id="{4BB07D09-BEBF-4B41-B01B-DA95C0988F41}"/>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B374EA-819E-4254-84AE-3BCD17DEC1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D6F698B-52E2-49F9-B6FE-A30AA6909C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2346883-D255-4544-845E-6EA0D32E8A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975DAC6-F30A-481C-BDDA-3791CC8742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4A83C9A-0C06-4535-B767-8BF794E4D9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FC6BD04-CBC8-4430-9181-72D21A6749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75FB8B6-8B83-40A0-961E-18778CC0F8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DAD148D-1916-4A78-B8FB-A297C7D076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1F37B46-6357-4C51-9CA6-ECDCFAF36C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342ED78-7309-4D06-813F-6DEEEECE59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4007868-B668-407B-8AB6-FD21C25BF3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2365981B-2037-4CC9-930D-CACBF61CA72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E8ED2CE3-001E-402C-A05E-613A975DB50F}"/>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CAC6859F-80AD-4F10-8DC1-04F63E1C677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71B26EB7-9031-4293-9AF2-A772E051FC6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65C536F9-2C62-4B20-AE82-241CF2650FE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E4829177-F756-4F81-958C-20024A11F7D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9D07FF1A-9B14-4DD1-B0CD-60F7EEEEB45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65486E8E-4C8F-4B47-928E-304F0D40C6A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E96AA0D-303E-4D11-9849-4E0F7783CC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1B82A806-A53A-4FF2-B459-D29A1B06F02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9EC38BB-259C-47CC-8A21-1E4B5EFEB1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1EEABE89-DA99-465A-897D-9CDA847C8205}"/>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D13906E-1783-43A4-A0F4-548FBB0043D7}"/>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D38305FF-C215-49F1-A4CA-5D2118B92585}"/>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492B5DF-43F2-4A66-8C29-B1403A88372F}"/>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7E44E473-C501-4638-A3D6-32C4E3A415D7}"/>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C0151734-1B40-47D4-9A52-E2D355FAF9AA}"/>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C5E20BA9-4C48-470C-8F36-783020EE6EDB}"/>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2BEA050A-EE11-4504-9E20-019350853DAE}"/>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35026F8B-7124-45FE-BCEE-ADDD5709FBE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1C35B975-2179-4742-9F13-9576D6D3C70C}"/>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CD6B6D28-72B9-4114-A15D-E9403336E0FD}"/>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CB62B85-0A46-40C3-BF67-E1BB436130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04C68A6-4109-458A-8CD9-2AD0C583A7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BAA678-EA97-46A5-A414-02F71256CB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A8E025-0673-456A-B812-6FF32FF7C9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813ED8-BB94-43F4-A87F-491830045B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87" name="楕円 186">
          <a:extLst>
            <a:ext uri="{FF2B5EF4-FFF2-40B4-BE49-F238E27FC236}">
              <a16:creationId xmlns:a16="http://schemas.microsoft.com/office/drawing/2014/main" id="{FEE5C4E7-9F1E-425C-A33B-92B7B3AE9915}"/>
            </a:ext>
          </a:extLst>
        </xdr:cNvPr>
        <xdr:cNvSpPr/>
      </xdr:nvSpPr>
      <xdr:spPr>
        <a:xfrm>
          <a:off x="4584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6A6746C-8949-4CFB-9E3C-8646C4CE186E}"/>
            </a:ext>
          </a:extLst>
        </xdr:cNvPr>
        <xdr:cNvSpPr txBox="1"/>
      </xdr:nvSpPr>
      <xdr:spPr>
        <a:xfrm>
          <a:off x="4673600"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150368</xdr:rowOff>
    </xdr:from>
    <xdr:to>
      <xdr:col>20</xdr:col>
      <xdr:colOff>38100</xdr:colOff>
      <xdr:row>60</xdr:row>
      <xdr:rowOff>80518</xdr:rowOff>
    </xdr:to>
    <xdr:sp macro="" textlink="">
      <xdr:nvSpPr>
        <xdr:cNvPr id="189" name="楕円 188">
          <a:extLst>
            <a:ext uri="{FF2B5EF4-FFF2-40B4-BE49-F238E27FC236}">
              <a16:creationId xmlns:a16="http://schemas.microsoft.com/office/drawing/2014/main" id="{C9B28C03-4F7A-4A57-BEDE-7AE7A4D2700A}"/>
            </a:ext>
          </a:extLst>
        </xdr:cNvPr>
        <xdr:cNvSpPr/>
      </xdr:nvSpPr>
      <xdr:spPr>
        <a:xfrm>
          <a:off x="3746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29718</xdr:rowOff>
    </xdr:from>
    <xdr:to>
      <xdr:col>24</xdr:col>
      <xdr:colOff>63500</xdr:colOff>
      <xdr:row>60</xdr:row>
      <xdr:rowOff>73152</xdr:rowOff>
    </xdr:to>
    <xdr:cxnSp macro="">
      <xdr:nvCxnSpPr>
        <xdr:cNvPr id="190" name="直線コネクタ 189">
          <a:extLst>
            <a:ext uri="{FF2B5EF4-FFF2-40B4-BE49-F238E27FC236}">
              <a16:creationId xmlns:a16="http://schemas.microsoft.com/office/drawing/2014/main" id="{E58D11FE-B5E9-4B85-B699-32B9E44A86BF}"/>
            </a:ext>
          </a:extLst>
        </xdr:cNvPr>
        <xdr:cNvCxnSpPr/>
      </xdr:nvCxnSpPr>
      <xdr:spPr>
        <a:xfrm>
          <a:off x="3797300" y="103167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1" name="楕円 190">
          <a:extLst>
            <a:ext uri="{FF2B5EF4-FFF2-40B4-BE49-F238E27FC236}">
              <a16:creationId xmlns:a16="http://schemas.microsoft.com/office/drawing/2014/main" id="{31F1CEBF-3A30-49AD-8A68-5018A07D9F5E}"/>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29718</xdr:rowOff>
    </xdr:to>
    <xdr:cxnSp macro="">
      <xdr:nvCxnSpPr>
        <xdr:cNvPr id="192" name="直線コネクタ 191">
          <a:extLst>
            <a:ext uri="{FF2B5EF4-FFF2-40B4-BE49-F238E27FC236}">
              <a16:creationId xmlns:a16="http://schemas.microsoft.com/office/drawing/2014/main" id="{38EA3B87-4C54-4820-8F16-E8E1F6D9FE7F}"/>
            </a:ext>
          </a:extLst>
        </xdr:cNvPr>
        <xdr:cNvCxnSpPr/>
      </xdr:nvCxnSpPr>
      <xdr:spPr>
        <a:xfrm>
          <a:off x="2908300" y="102755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72644</xdr:rowOff>
    </xdr:from>
    <xdr:to>
      <xdr:col>10</xdr:col>
      <xdr:colOff>165100</xdr:colOff>
      <xdr:row>60</xdr:row>
      <xdr:rowOff>2794</xdr:rowOff>
    </xdr:to>
    <xdr:sp macro="" textlink="">
      <xdr:nvSpPr>
        <xdr:cNvPr id="193" name="楕円 192">
          <a:extLst>
            <a:ext uri="{FF2B5EF4-FFF2-40B4-BE49-F238E27FC236}">
              <a16:creationId xmlns:a16="http://schemas.microsoft.com/office/drawing/2014/main" id="{8CF01F23-A0D7-4CC2-BF8D-F3DAEAE8D029}"/>
            </a:ext>
          </a:extLst>
        </xdr:cNvPr>
        <xdr:cNvSpPr/>
      </xdr:nvSpPr>
      <xdr:spPr>
        <a:xfrm>
          <a:off x="1968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123444</xdr:rowOff>
    </xdr:from>
    <xdr:to>
      <xdr:col>15</xdr:col>
      <xdr:colOff>50800</xdr:colOff>
      <xdr:row>59</xdr:row>
      <xdr:rowOff>160020</xdr:rowOff>
    </xdr:to>
    <xdr:cxnSp macro="">
      <xdr:nvCxnSpPr>
        <xdr:cNvPr id="194" name="直線コネクタ 193">
          <a:extLst>
            <a:ext uri="{FF2B5EF4-FFF2-40B4-BE49-F238E27FC236}">
              <a16:creationId xmlns:a16="http://schemas.microsoft.com/office/drawing/2014/main" id="{9D27CFA2-FC6C-4432-AEE3-5DF4A564A16E}"/>
            </a:ext>
          </a:extLst>
        </xdr:cNvPr>
        <xdr:cNvCxnSpPr/>
      </xdr:nvCxnSpPr>
      <xdr:spPr>
        <a:xfrm>
          <a:off x="2019300" y="102389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33782</xdr:rowOff>
    </xdr:from>
    <xdr:to>
      <xdr:col>6</xdr:col>
      <xdr:colOff>38100</xdr:colOff>
      <xdr:row>59</xdr:row>
      <xdr:rowOff>135382</xdr:rowOff>
    </xdr:to>
    <xdr:sp macro="" textlink="">
      <xdr:nvSpPr>
        <xdr:cNvPr id="195" name="楕円 194">
          <a:extLst>
            <a:ext uri="{FF2B5EF4-FFF2-40B4-BE49-F238E27FC236}">
              <a16:creationId xmlns:a16="http://schemas.microsoft.com/office/drawing/2014/main" id="{5A735383-19A1-440D-9142-CBF9BB26350C}"/>
            </a:ext>
          </a:extLst>
        </xdr:cNvPr>
        <xdr:cNvSpPr/>
      </xdr:nvSpPr>
      <xdr:spPr>
        <a:xfrm>
          <a:off x="1079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84582</xdr:rowOff>
    </xdr:from>
    <xdr:to>
      <xdr:col>10</xdr:col>
      <xdr:colOff>114300</xdr:colOff>
      <xdr:row>59</xdr:row>
      <xdr:rowOff>123444</xdr:rowOff>
    </xdr:to>
    <xdr:cxnSp macro="">
      <xdr:nvCxnSpPr>
        <xdr:cNvPr id="196" name="直線コネクタ 195">
          <a:extLst>
            <a:ext uri="{FF2B5EF4-FFF2-40B4-BE49-F238E27FC236}">
              <a16:creationId xmlns:a16="http://schemas.microsoft.com/office/drawing/2014/main" id="{9AB1B9C9-9AD6-400A-A510-DA813DA23A84}"/>
            </a:ext>
          </a:extLst>
        </xdr:cNvPr>
        <xdr:cNvCxnSpPr/>
      </xdr:nvCxnSpPr>
      <xdr:spPr>
        <a:xfrm>
          <a:off x="1130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a:extLst>
            <a:ext uri="{FF2B5EF4-FFF2-40B4-BE49-F238E27FC236}">
              <a16:creationId xmlns:a16="http://schemas.microsoft.com/office/drawing/2014/main" id="{C9055564-0570-4B8F-8D12-AB4F7C8345DC}"/>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a:extLst>
            <a:ext uri="{FF2B5EF4-FFF2-40B4-BE49-F238E27FC236}">
              <a16:creationId xmlns:a16="http://schemas.microsoft.com/office/drawing/2014/main" id="{E82C5DD1-1B1D-4174-9012-885D90A3A1AC}"/>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a:extLst>
            <a:ext uri="{FF2B5EF4-FFF2-40B4-BE49-F238E27FC236}">
              <a16:creationId xmlns:a16="http://schemas.microsoft.com/office/drawing/2014/main" id="{6EACD524-FDE1-4E6A-959A-57FAAF055F69}"/>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a:extLst>
            <a:ext uri="{FF2B5EF4-FFF2-40B4-BE49-F238E27FC236}">
              <a16:creationId xmlns:a16="http://schemas.microsoft.com/office/drawing/2014/main" id="{6D5330BF-B2F6-4F3D-AFBE-E0047DA7F685}"/>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71645</xdr:rowOff>
    </xdr:from>
    <xdr:ext cx="405111" cy="259045"/>
    <xdr:sp macro="" textlink="">
      <xdr:nvSpPr>
        <xdr:cNvPr id="201" name="n_1mainValue【体育館・プール】&#10;有形固定資産減価償却率">
          <a:extLst>
            <a:ext uri="{FF2B5EF4-FFF2-40B4-BE49-F238E27FC236}">
              <a16:creationId xmlns:a16="http://schemas.microsoft.com/office/drawing/2014/main" id="{A9E7F469-6379-4B19-B3BF-C8BDDC631522}"/>
            </a:ext>
          </a:extLst>
        </xdr:cNvPr>
        <xdr:cNvSpPr txBox="1"/>
      </xdr:nvSpPr>
      <xdr:spPr>
        <a:xfrm>
          <a:off x="3582044"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202" name="n_2mainValue【体育館・プール】&#10;有形固定資産減価償却率">
          <a:extLst>
            <a:ext uri="{FF2B5EF4-FFF2-40B4-BE49-F238E27FC236}">
              <a16:creationId xmlns:a16="http://schemas.microsoft.com/office/drawing/2014/main" id="{2C33AF3B-3BD1-4188-8A47-7DB052255A03}"/>
            </a:ext>
          </a:extLst>
        </xdr:cNvPr>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165371</xdr:rowOff>
    </xdr:from>
    <xdr:ext cx="405111" cy="259045"/>
    <xdr:sp macro="" textlink="">
      <xdr:nvSpPr>
        <xdr:cNvPr id="203" name="n_3mainValue【体育館・プール】&#10;有形固定資産減価償却率">
          <a:extLst>
            <a:ext uri="{FF2B5EF4-FFF2-40B4-BE49-F238E27FC236}">
              <a16:creationId xmlns:a16="http://schemas.microsoft.com/office/drawing/2014/main" id="{0B4FC10A-43E7-4DBA-8E9B-C4019739A64C}"/>
            </a:ext>
          </a:extLst>
        </xdr:cNvPr>
        <xdr:cNvSpPr txBox="1"/>
      </xdr:nvSpPr>
      <xdr:spPr>
        <a:xfrm>
          <a:off x="1816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126509</xdr:rowOff>
    </xdr:from>
    <xdr:ext cx="405111" cy="259045"/>
    <xdr:sp macro="" textlink="">
      <xdr:nvSpPr>
        <xdr:cNvPr id="204" name="n_4mainValue【体育館・プール】&#10;有形固定資産減価償却率">
          <a:extLst>
            <a:ext uri="{FF2B5EF4-FFF2-40B4-BE49-F238E27FC236}">
              <a16:creationId xmlns:a16="http://schemas.microsoft.com/office/drawing/2014/main" id="{E7C180D2-60AA-479C-A68A-C9DAD49884D6}"/>
            </a:ext>
          </a:extLst>
        </xdr:cNvPr>
        <xdr:cNvSpPr txBox="1"/>
      </xdr:nvSpPr>
      <xdr:spPr>
        <a:xfrm>
          <a:off x="927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1C26035-0480-4704-95AB-C9F5BEE012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C6D2049-D852-4A99-A362-FB82B48EBD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CB3E8A1-ADDF-4280-AE19-FFD16BED37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D13A15D-F22A-4973-A548-E1BC8D9DA36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BE3F954-3988-4C79-AC08-F0673BA17D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47A40FE-D919-43B3-A938-83A0876553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476A08E-AC05-44E8-BA3C-96F1AA8716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15F9F00-5102-4BDA-9B93-0B7917E43E0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D9AA929-27B9-425F-8949-23C3BE7768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1D2DA8F-0DC2-4701-829E-0B8C9328FB5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7B38562-194F-4602-AE89-E75A6F21E23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00CAA0C-959D-4106-9854-0E6CB9CF5BB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8A96745-2A3B-49E7-A005-A1957F4B0E8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6746B319-8508-45B2-A19F-8C294563331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2DDEB54-29E0-48F1-89AB-E0FBBB1267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7E64AF8-4179-45ED-BDEA-78D48635A6F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3436271-19D2-4D73-AD87-ABBF2CD7210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624C965C-3A71-44DD-B46F-AB06B206FF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80E65C5-2877-4E05-AA3E-E02AA764F2F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30D98C96-BDC8-4CFA-9369-817AC5C97E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88EC872-6389-4C45-A8F4-BDC7E07FEB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D8A4752-EF65-4D43-B7B7-1BC0E2472DA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C42BFA4-EF32-42CD-95EE-44785634AA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E97C2CE0-475A-4976-810B-18DC4BFD4991}"/>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88A79197-1FAF-4753-B27E-82B9254E5B52}"/>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E223D55C-6D06-412B-A44B-04702FF2C738}"/>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C4C82D75-431A-46AE-8BA9-5A67D34E44DD}"/>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DE021BB9-E2E5-45D0-8918-CC2B54484904}"/>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a:extLst>
            <a:ext uri="{FF2B5EF4-FFF2-40B4-BE49-F238E27FC236}">
              <a16:creationId xmlns:a16="http://schemas.microsoft.com/office/drawing/2014/main" id="{93785BAF-9691-42F8-96FF-6A1843E269B8}"/>
            </a:ext>
          </a:extLst>
        </xdr:cNvPr>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131A0D34-640D-4EB8-9D86-96A5A55C39D7}"/>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261B2CF6-1E9E-4828-8021-28D2395F708D}"/>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FF6B9402-A67B-4A47-A903-5FE9FD54FF7A}"/>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FCD86C6A-CF89-4CE3-A816-1FD13F53FF1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F8E434E1-2B32-4FC0-9C00-725981632176}"/>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39DF423-9AC3-40A9-9895-A5B3DB175A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53D8DAC-DD5F-4095-A86A-C79C3843C4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9EF612-1427-4E2E-83A9-810FA09A48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9833146-DBE4-41C9-A4BB-F7187592A6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423DA11-714A-493E-A566-65ADB963A6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149225</xdr:rowOff>
    </xdr:from>
    <xdr:to>
      <xdr:col>55</xdr:col>
      <xdr:colOff>50800</xdr:colOff>
      <xdr:row>58</xdr:row>
      <xdr:rowOff>79375</xdr:rowOff>
    </xdr:to>
    <xdr:sp macro="" textlink="">
      <xdr:nvSpPr>
        <xdr:cNvPr id="244" name="楕円 243">
          <a:extLst>
            <a:ext uri="{FF2B5EF4-FFF2-40B4-BE49-F238E27FC236}">
              <a16:creationId xmlns:a16="http://schemas.microsoft.com/office/drawing/2014/main" id="{7BF8328C-F9C3-4CA6-A720-E3466E433D5E}"/>
            </a:ext>
          </a:extLst>
        </xdr:cNvPr>
        <xdr:cNvSpPr/>
      </xdr:nvSpPr>
      <xdr:spPr>
        <a:xfrm>
          <a:off x="104267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652</xdr:rowOff>
    </xdr:from>
    <xdr:ext cx="469744" cy="259045"/>
    <xdr:sp macro="" textlink="">
      <xdr:nvSpPr>
        <xdr:cNvPr id="245" name="【体育館・プール】&#10;一人当たり面積該当値テキスト">
          <a:extLst>
            <a:ext uri="{FF2B5EF4-FFF2-40B4-BE49-F238E27FC236}">
              <a16:creationId xmlns:a16="http://schemas.microsoft.com/office/drawing/2014/main" id="{D5572236-4B55-4BE2-B685-3E0B9B8B65CD}"/>
            </a:ext>
          </a:extLst>
        </xdr:cNvPr>
        <xdr:cNvSpPr txBox="1"/>
      </xdr:nvSpPr>
      <xdr:spPr>
        <a:xfrm>
          <a:off x="10515600" y="97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166370</xdr:rowOff>
    </xdr:from>
    <xdr:to>
      <xdr:col>50</xdr:col>
      <xdr:colOff>165100</xdr:colOff>
      <xdr:row>58</xdr:row>
      <xdr:rowOff>96520</xdr:rowOff>
    </xdr:to>
    <xdr:sp macro="" textlink="">
      <xdr:nvSpPr>
        <xdr:cNvPr id="246" name="楕円 245">
          <a:extLst>
            <a:ext uri="{FF2B5EF4-FFF2-40B4-BE49-F238E27FC236}">
              <a16:creationId xmlns:a16="http://schemas.microsoft.com/office/drawing/2014/main" id="{B351E25B-30F9-4CAD-B129-441AFB985BF3}"/>
            </a:ext>
          </a:extLst>
        </xdr:cNvPr>
        <xdr:cNvSpPr/>
      </xdr:nvSpPr>
      <xdr:spPr>
        <a:xfrm>
          <a:off x="958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28575</xdr:rowOff>
    </xdr:from>
    <xdr:to>
      <xdr:col>55</xdr:col>
      <xdr:colOff>0</xdr:colOff>
      <xdr:row>58</xdr:row>
      <xdr:rowOff>45720</xdr:rowOff>
    </xdr:to>
    <xdr:cxnSp macro="">
      <xdr:nvCxnSpPr>
        <xdr:cNvPr id="247" name="直線コネクタ 246">
          <a:extLst>
            <a:ext uri="{FF2B5EF4-FFF2-40B4-BE49-F238E27FC236}">
              <a16:creationId xmlns:a16="http://schemas.microsoft.com/office/drawing/2014/main" id="{01D3AC5D-A7A1-4334-A794-68A3EA467E87}"/>
            </a:ext>
          </a:extLst>
        </xdr:cNvPr>
        <xdr:cNvCxnSpPr/>
      </xdr:nvCxnSpPr>
      <xdr:spPr>
        <a:xfrm flipV="1">
          <a:off x="9639300" y="99726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160655</xdr:rowOff>
    </xdr:from>
    <xdr:to>
      <xdr:col>46</xdr:col>
      <xdr:colOff>38100</xdr:colOff>
      <xdr:row>59</xdr:row>
      <xdr:rowOff>90805</xdr:rowOff>
    </xdr:to>
    <xdr:sp macro="" textlink="">
      <xdr:nvSpPr>
        <xdr:cNvPr id="248" name="楕円 247">
          <a:extLst>
            <a:ext uri="{FF2B5EF4-FFF2-40B4-BE49-F238E27FC236}">
              <a16:creationId xmlns:a16="http://schemas.microsoft.com/office/drawing/2014/main" id="{FF3886B9-428E-4C07-8D47-B5DCB62B8125}"/>
            </a:ext>
          </a:extLst>
        </xdr:cNvPr>
        <xdr:cNvSpPr/>
      </xdr:nvSpPr>
      <xdr:spPr>
        <a:xfrm>
          <a:off x="869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45720</xdr:rowOff>
    </xdr:from>
    <xdr:to>
      <xdr:col>50</xdr:col>
      <xdr:colOff>114300</xdr:colOff>
      <xdr:row>59</xdr:row>
      <xdr:rowOff>40005</xdr:rowOff>
    </xdr:to>
    <xdr:cxnSp macro="">
      <xdr:nvCxnSpPr>
        <xdr:cNvPr id="249" name="直線コネクタ 248">
          <a:extLst>
            <a:ext uri="{FF2B5EF4-FFF2-40B4-BE49-F238E27FC236}">
              <a16:creationId xmlns:a16="http://schemas.microsoft.com/office/drawing/2014/main" id="{F3BD1B4E-15C9-4B62-8FD3-0FD88407F0FC}"/>
            </a:ext>
          </a:extLst>
        </xdr:cNvPr>
        <xdr:cNvCxnSpPr/>
      </xdr:nvCxnSpPr>
      <xdr:spPr>
        <a:xfrm flipV="1">
          <a:off x="8750300" y="998982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2540</xdr:rowOff>
    </xdr:from>
    <xdr:to>
      <xdr:col>41</xdr:col>
      <xdr:colOff>101600</xdr:colOff>
      <xdr:row>59</xdr:row>
      <xdr:rowOff>104140</xdr:rowOff>
    </xdr:to>
    <xdr:sp macro="" textlink="">
      <xdr:nvSpPr>
        <xdr:cNvPr id="250" name="楕円 249">
          <a:extLst>
            <a:ext uri="{FF2B5EF4-FFF2-40B4-BE49-F238E27FC236}">
              <a16:creationId xmlns:a16="http://schemas.microsoft.com/office/drawing/2014/main" id="{9432AD33-4C36-4DB6-AD14-9F7224142150}"/>
            </a:ext>
          </a:extLst>
        </xdr:cNvPr>
        <xdr:cNvSpPr/>
      </xdr:nvSpPr>
      <xdr:spPr>
        <a:xfrm>
          <a:off x="781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40005</xdr:rowOff>
    </xdr:from>
    <xdr:to>
      <xdr:col>45</xdr:col>
      <xdr:colOff>177800</xdr:colOff>
      <xdr:row>59</xdr:row>
      <xdr:rowOff>53340</xdr:rowOff>
    </xdr:to>
    <xdr:cxnSp macro="">
      <xdr:nvCxnSpPr>
        <xdr:cNvPr id="251" name="直線コネクタ 250">
          <a:extLst>
            <a:ext uri="{FF2B5EF4-FFF2-40B4-BE49-F238E27FC236}">
              <a16:creationId xmlns:a16="http://schemas.microsoft.com/office/drawing/2014/main" id="{C32D6CAC-A84E-4BD8-90C1-56BB70057DFA}"/>
            </a:ext>
          </a:extLst>
        </xdr:cNvPr>
        <xdr:cNvCxnSpPr/>
      </xdr:nvCxnSpPr>
      <xdr:spPr>
        <a:xfrm flipV="1">
          <a:off x="7861300" y="101555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17780</xdr:rowOff>
    </xdr:from>
    <xdr:to>
      <xdr:col>36</xdr:col>
      <xdr:colOff>165100</xdr:colOff>
      <xdr:row>59</xdr:row>
      <xdr:rowOff>119380</xdr:rowOff>
    </xdr:to>
    <xdr:sp macro="" textlink="">
      <xdr:nvSpPr>
        <xdr:cNvPr id="252" name="楕円 251">
          <a:extLst>
            <a:ext uri="{FF2B5EF4-FFF2-40B4-BE49-F238E27FC236}">
              <a16:creationId xmlns:a16="http://schemas.microsoft.com/office/drawing/2014/main" id="{BFCD238C-1054-40AB-B7DC-5A808F8DAFAC}"/>
            </a:ext>
          </a:extLst>
        </xdr:cNvPr>
        <xdr:cNvSpPr/>
      </xdr:nvSpPr>
      <xdr:spPr>
        <a:xfrm>
          <a:off x="692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53340</xdr:rowOff>
    </xdr:from>
    <xdr:to>
      <xdr:col>41</xdr:col>
      <xdr:colOff>50800</xdr:colOff>
      <xdr:row>59</xdr:row>
      <xdr:rowOff>68580</xdr:rowOff>
    </xdr:to>
    <xdr:cxnSp macro="">
      <xdr:nvCxnSpPr>
        <xdr:cNvPr id="253" name="直線コネクタ 252">
          <a:extLst>
            <a:ext uri="{FF2B5EF4-FFF2-40B4-BE49-F238E27FC236}">
              <a16:creationId xmlns:a16="http://schemas.microsoft.com/office/drawing/2014/main" id="{38E396AC-27B8-4951-942D-EABFAD69A4D1}"/>
            </a:ext>
          </a:extLst>
        </xdr:cNvPr>
        <xdr:cNvCxnSpPr/>
      </xdr:nvCxnSpPr>
      <xdr:spPr>
        <a:xfrm flipV="1">
          <a:off x="6972300" y="10168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B6067B77-C0AA-4258-875E-EED2F38EFD47}"/>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a:extLst>
            <a:ext uri="{FF2B5EF4-FFF2-40B4-BE49-F238E27FC236}">
              <a16:creationId xmlns:a16="http://schemas.microsoft.com/office/drawing/2014/main" id="{015D7719-F44A-43C4-8594-243538C39FC6}"/>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a:extLst>
            <a:ext uri="{FF2B5EF4-FFF2-40B4-BE49-F238E27FC236}">
              <a16:creationId xmlns:a16="http://schemas.microsoft.com/office/drawing/2014/main" id="{F393A6CF-AAE1-41F4-8B12-36CEB740604D}"/>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a:extLst>
            <a:ext uri="{FF2B5EF4-FFF2-40B4-BE49-F238E27FC236}">
              <a16:creationId xmlns:a16="http://schemas.microsoft.com/office/drawing/2014/main" id="{31C564E7-3C43-4258-B1CA-D39D1CF047E9}"/>
            </a:ext>
          </a:extLst>
        </xdr:cNvPr>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113047</xdr:rowOff>
    </xdr:from>
    <xdr:ext cx="469744" cy="259045"/>
    <xdr:sp macro="" textlink="">
      <xdr:nvSpPr>
        <xdr:cNvPr id="258" name="n_1mainValue【体育館・プール】&#10;一人当たり面積">
          <a:extLst>
            <a:ext uri="{FF2B5EF4-FFF2-40B4-BE49-F238E27FC236}">
              <a16:creationId xmlns:a16="http://schemas.microsoft.com/office/drawing/2014/main" id="{AFE37261-C044-4EFD-AEA7-DDAD542304C1}"/>
            </a:ext>
          </a:extLst>
        </xdr:cNvPr>
        <xdr:cNvSpPr txBox="1"/>
      </xdr:nvSpPr>
      <xdr:spPr>
        <a:xfrm>
          <a:off x="9391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107332</xdr:rowOff>
    </xdr:from>
    <xdr:ext cx="469744" cy="259045"/>
    <xdr:sp macro="" textlink="">
      <xdr:nvSpPr>
        <xdr:cNvPr id="259" name="n_2mainValue【体育館・プール】&#10;一人当たり面積">
          <a:extLst>
            <a:ext uri="{FF2B5EF4-FFF2-40B4-BE49-F238E27FC236}">
              <a16:creationId xmlns:a16="http://schemas.microsoft.com/office/drawing/2014/main" id="{E96EA4E5-8F21-4C91-858B-F10B367295B1}"/>
            </a:ext>
          </a:extLst>
        </xdr:cNvPr>
        <xdr:cNvSpPr txBox="1"/>
      </xdr:nvSpPr>
      <xdr:spPr>
        <a:xfrm>
          <a:off x="8515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120667</xdr:rowOff>
    </xdr:from>
    <xdr:ext cx="469744" cy="259045"/>
    <xdr:sp macro="" textlink="">
      <xdr:nvSpPr>
        <xdr:cNvPr id="260" name="n_3mainValue【体育館・プール】&#10;一人当たり面積">
          <a:extLst>
            <a:ext uri="{FF2B5EF4-FFF2-40B4-BE49-F238E27FC236}">
              <a16:creationId xmlns:a16="http://schemas.microsoft.com/office/drawing/2014/main" id="{1B5572AB-3A00-4969-BCA1-8FDA777FA491}"/>
            </a:ext>
          </a:extLst>
        </xdr:cNvPr>
        <xdr:cNvSpPr txBox="1"/>
      </xdr:nvSpPr>
      <xdr:spPr>
        <a:xfrm>
          <a:off x="76264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135907</xdr:rowOff>
    </xdr:from>
    <xdr:ext cx="469744" cy="259045"/>
    <xdr:sp macro="" textlink="">
      <xdr:nvSpPr>
        <xdr:cNvPr id="261" name="n_4mainValue【体育館・プール】&#10;一人当たり面積">
          <a:extLst>
            <a:ext uri="{FF2B5EF4-FFF2-40B4-BE49-F238E27FC236}">
              <a16:creationId xmlns:a16="http://schemas.microsoft.com/office/drawing/2014/main" id="{2F96F3FB-1BB7-4CBE-8819-78AE9C174E5F}"/>
            </a:ext>
          </a:extLst>
        </xdr:cNvPr>
        <xdr:cNvSpPr txBox="1"/>
      </xdr:nvSpPr>
      <xdr:spPr>
        <a:xfrm>
          <a:off x="6737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7E9A2F1-A663-47CA-B3D0-BB49FAAE00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DC0A7F5-4A26-41EA-9EF4-6E53EE4D5C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B67C89-55D0-4FD1-9ED4-85F3AF7CB6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321F1BB1-6447-4ED7-B344-576C326845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4DFF709-8C57-4BBA-9A60-D4EB4FA223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69976B1-F1E9-4B80-B1E2-D522376E93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9E32FD8-4720-41F9-9BBC-8FEA933091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D4DCC9E-EF52-4EF7-BFEF-EE59C41F9D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2F59112-D86F-49C7-B60D-0D47AC87F7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97BAD72-0DDD-4E5B-8A03-050FD41657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E22F727-FF8C-406A-BDA3-E29C921256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A984EE6-C943-4002-BDE4-D63F15B3225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64807A1B-D70B-4E9E-A9A0-452548F3360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4410F66B-D129-4FDA-B286-EBB2526CE82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C5F48179-AAEC-41FF-90DA-7D54F32BC8A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ECB86D48-DA2C-4A3B-B747-37B98E8E224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FA75EA53-A1B4-4F5F-A7F7-70E8AB12660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56FA04EE-2333-445D-BD04-3E49303B2DF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C7714381-A2CF-476E-887F-089014B8721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4BEB6D7-756A-452D-9469-84F033023B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6C5EA97-D882-499E-9524-727F5D9000D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5D3A85AF-99C6-43D1-9394-1E52E8F543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a:extLst>
            <a:ext uri="{FF2B5EF4-FFF2-40B4-BE49-F238E27FC236}">
              <a16:creationId xmlns:a16="http://schemas.microsoft.com/office/drawing/2014/main" id="{D80D5FEA-32C8-4724-B43C-C6824F1A2C27}"/>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a:extLst>
            <a:ext uri="{FF2B5EF4-FFF2-40B4-BE49-F238E27FC236}">
              <a16:creationId xmlns:a16="http://schemas.microsoft.com/office/drawing/2014/main" id="{072414C3-A3F2-4C57-A257-6B620FFDA323}"/>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a:extLst>
            <a:ext uri="{FF2B5EF4-FFF2-40B4-BE49-F238E27FC236}">
              <a16:creationId xmlns:a16="http://schemas.microsoft.com/office/drawing/2014/main" id="{DAB3A2B8-59EF-4811-A729-2DBE09B03226}"/>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EA7B7EB4-C31A-4D8C-9F69-0631827FE70A}"/>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a:extLst>
            <a:ext uri="{FF2B5EF4-FFF2-40B4-BE49-F238E27FC236}">
              <a16:creationId xmlns:a16="http://schemas.microsoft.com/office/drawing/2014/main" id="{D13777A3-A965-45D3-8796-B72DCEFCFEAA}"/>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7DA9D24-6265-4793-A4E9-561C0E89EE2F}"/>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E9A14463-D4ED-493B-A1CB-93B6832499C5}"/>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FB017C60-A9D9-442A-8EE7-0F262AFDC65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a:extLst>
            <a:ext uri="{FF2B5EF4-FFF2-40B4-BE49-F238E27FC236}">
              <a16:creationId xmlns:a16="http://schemas.microsoft.com/office/drawing/2014/main" id="{85B48BAF-8103-42BC-9193-003930C7A8F4}"/>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7563B310-203A-411C-BAF4-0E2BAB746788}"/>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a:extLst>
            <a:ext uri="{FF2B5EF4-FFF2-40B4-BE49-F238E27FC236}">
              <a16:creationId xmlns:a16="http://schemas.microsoft.com/office/drawing/2014/main" id="{237A1722-6798-49FC-BC29-F3003F45012F}"/>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5DAC34C-3020-4CE7-BEF4-802903F5B6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3230A1-32FE-45A4-95DF-9F2725EA65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8DFF974-F4F3-4E66-ADD5-15C0B4385C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438ED52-CB3E-4079-A91D-699B0C03DF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ACDF262-BC60-4FAA-AC68-76EB5D3FD8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126746</xdr:rowOff>
    </xdr:from>
    <xdr:to>
      <xdr:col>24</xdr:col>
      <xdr:colOff>114300</xdr:colOff>
      <xdr:row>81</xdr:row>
      <xdr:rowOff>56896</xdr:rowOff>
    </xdr:to>
    <xdr:sp macro="" textlink="">
      <xdr:nvSpPr>
        <xdr:cNvPr id="300" name="楕円 299">
          <a:extLst>
            <a:ext uri="{FF2B5EF4-FFF2-40B4-BE49-F238E27FC236}">
              <a16:creationId xmlns:a16="http://schemas.microsoft.com/office/drawing/2014/main" id="{350E7562-286B-41FA-8FCB-EB0F04E1017E}"/>
            </a:ext>
          </a:extLst>
        </xdr:cNvPr>
        <xdr:cNvSpPr/>
      </xdr:nvSpPr>
      <xdr:spPr>
        <a:xfrm>
          <a:off x="45847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149623</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6EC79C00-6806-4B0E-A044-8E92170197E4}"/>
            </a:ext>
          </a:extLst>
        </xdr:cNvPr>
        <xdr:cNvSpPr txBox="1"/>
      </xdr:nvSpPr>
      <xdr:spPr>
        <a:xfrm>
          <a:off x="4673600" y="136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131318</xdr:rowOff>
    </xdr:from>
    <xdr:to>
      <xdr:col>20</xdr:col>
      <xdr:colOff>38100</xdr:colOff>
      <xdr:row>81</xdr:row>
      <xdr:rowOff>61468</xdr:rowOff>
    </xdr:to>
    <xdr:sp macro="" textlink="">
      <xdr:nvSpPr>
        <xdr:cNvPr id="302" name="楕円 301">
          <a:extLst>
            <a:ext uri="{FF2B5EF4-FFF2-40B4-BE49-F238E27FC236}">
              <a16:creationId xmlns:a16="http://schemas.microsoft.com/office/drawing/2014/main" id="{6F815D0A-897B-4D22-8569-2B4251F26FF6}"/>
            </a:ext>
          </a:extLst>
        </xdr:cNvPr>
        <xdr:cNvSpPr/>
      </xdr:nvSpPr>
      <xdr:spPr>
        <a:xfrm>
          <a:off x="3746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xdr:rowOff>
    </xdr:from>
    <xdr:to>
      <xdr:col>24</xdr:col>
      <xdr:colOff>63500</xdr:colOff>
      <xdr:row>81</xdr:row>
      <xdr:rowOff>10668</xdr:rowOff>
    </xdr:to>
    <xdr:cxnSp macro="">
      <xdr:nvCxnSpPr>
        <xdr:cNvPr id="303" name="直線コネクタ 302">
          <a:extLst>
            <a:ext uri="{FF2B5EF4-FFF2-40B4-BE49-F238E27FC236}">
              <a16:creationId xmlns:a16="http://schemas.microsoft.com/office/drawing/2014/main" id="{062AAD18-FF9D-4E98-9B13-A683DCF303FF}"/>
            </a:ext>
          </a:extLst>
        </xdr:cNvPr>
        <xdr:cNvCxnSpPr/>
      </xdr:nvCxnSpPr>
      <xdr:spPr>
        <a:xfrm flipV="1">
          <a:off x="3797300" y="138935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304" name="楕円 303">
          <a:extLst>
            <a:ext uri="{FF2B5EF4-FFF2-40B4-BE49-F238E27FC236}">
              <a16:creationId xmlns:a16="http://schemas.microsoft.com/office/drawing/2014/main" id="{DFFEA16C-4014-4D7E-A4D2-3EE0F482F95D}"/>
            </a:ext>
          </a:extLst>
        </xdr:cNvPr>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99822</xdr:rowOff>
    </xdr:from>
    <xdr:to>
      <xdr:col>19</xdr:col>
      <xdr:colOff>177800</xdr:colOff>
      <xdr:row>81</xdr:row>
      <xdr:rowOff>10668</xdr:rowOff>
    </xdr:to>
    <xdr:cxnSp macro="">
      <xdr:nvCxnSpPr>
        <xdr:cNvPr id="305" name="直線コネクタ 304">
          <a:extLst>
            <a:ext uri="{FF2B5EF4-FFF2-40B4-BE49-F238E27FC236}">
              <a16:creationId xmlns:a16="http://schemas.microsoft.com/office/drawing/2014/main" id="{300CACB4-44E8-467E-B07B-11073759FDFF}"/>
            </a:ext>
          </a:extLst>
        </xdr:cNvPr>
        <xdr:cNvCxnSpPr/>
      </xdr:nvCxnSpPr>
      <xdr:spPr>
        <a:xfrm>
          <a:off x="2908300" y="1381582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06" name="楕円 305">
          <a:extLst>
            <a:ext uri="{FF2B5EF4-FFF2-40B4-BE49-F238E27FC236}">
              <a16:creationId xmlns:a16="http://schemas.microsoft.com/office/drawing/2014/main" id="{F5A4687A-703D-4DF2-8057-D2063F4A40D1}"/>
            </a:ext>
          </a:extLst>
        </xdr:cNvPr>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99822</xdr:rowOff>
    </xdr:to>
    <xdr:cxnSp macro="">
      <xdr:nvCxnSpPr>
        <xdr:cNvPr id="307" name="直線コネクタ 306">
          <a:extLst>
            <a:ext uri="{FF2B5EF4-FFF2-40B4-BE49-F238E27FC236}">
              <a16:creationId xmlns:a16="http://schemas.microsoft.com/office/drawing/2014/main" id="{B9F39F9E-16F5-4D1D-A431-6E59F88DACE8}"/>
            </a:ext>
          </a:extLst>
        </xdr:cNvPr>
        <xdr:cNvCxnSpPr/>
      </xdr:nvCxnSpPr>
      <xdr:spPr>
        <a:xfrm>
          <a:off x="2019300" y="137701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129032</xdr:rowOff>
    </xdr:from>
    <xdr:to>
      <xdr:col>6</xdr:col>
      <xdr:colOff>38100</xdr:colOff>
      <xdr:row>80</xdr:row>
      <xdr:rowOff>59182</xdr:rowOff>
    </xdr:to>
    <xdr:sp macro="" textlink="">
      <xdr:nvSpPr>
        <xdr:cNvPr id="308" name="楕円 307">
          <a:extLst>
            <a:ext uri="{FF2B5EF4-FFF2-40B4-BE49-F238E27FC236}">
              <a16:creationId xmlns:a16="http://schemas.microsoft.com/office/drawing/2014/main" id="{4FB7F2F3-A3A2-43E7-A432-7A7D00A5EC95}"/>
            </a:ext>
          </a:extLst>
        </xdr:cNvPr>
        <xdr:cNvSpPr/>
      </xdr:nvSpPr>
      <xdr:spPr>
        <a:xfrm>
          <a:off x="1079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xdr:rowOff>
    </xdr:from>
    <xdr:to>
      <xdr:col>10</xdr:col>
      <xdr:colOff>114300</xdr:colOff>
      <xdr:row>80</xdr:row>
      <xdr:rowOff>54102</xdr:rowOff>
    </xdr:to>
    <xdr:cxnSp macro="">
      <xdr:nvCxnSpPr>
        <xdr:cNvPr id="309" name="直線コネクタ 308">
          <a:extLst>
            <a:ext uri="{FF2B5EF4-FFF2-40B4-BE49-F238E27FC236}">
              <a16:creationId xmlns:a16="http://schemas.microsoft.com/office/drawing/2014/main" id="{650D2612-CCFD-4B0A-83AF-853689596211}"/>
            </a:ext>
          </a:extLst>
        </xdr:cNvPr>
        <xdr:cNvCxnSpPr/>
      </xdr:nvCxnSpPr>
      <xdr:spPr>
        <a:xfrm>
          <a:off x="1130300" y="1372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0" name="n_1aveValue【福祉施設】&#10;有形固定資産減価償却率">
          <a:extLst>
            <a:ext uri="{FF2B5EF4-FFF2-40B4-BE49-F238E27FC236}">
              <a16:creationId xmlns:a16="http://schemas.microsoft.com/office/drawing/2014/main" id="{6E5A5840-807D-450C-A997-2A363955E00B}"/>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a:extLst>
            <a:ext uri="{FF2B5EF4-FFF2-40B4-BE49-F238E27FC236}">
              <a16:creationId xmlns:a16="http://schemas.microsoft.com/office/drawing/2014/main" id="{506E2BFA-B0CA-4497-88D3-B78F1E00CB2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5C167B11-B3BC-4C99-A022-5DE69EF4DE11}"/>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a:extLst>
            <a:ext uri="{FF2B5EF4-FFF2-40B4-BE49-F238E27FC236}">
              <a16:creationId xmlns:a16="http://schemas.microsoft.com/office/drawing/2014/main" id="{F1A36902-0F68-4264-AD85-4E0CD7F617EE}"/>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77995</xdr:rowOff>
    </xdr:from>
    <xdr:ext cx="405111" cy="259045"/>
    <xdr:sp macro="" textlink="">
      <xdr:nvSpPr>
        <xdr:cNvPr id="314" name="n_1mainValue【福祉施設】&#10;有形固定資産減価償却率">
          <a:extLst>
            <a:ext uri="{FF2B5EF4-FFF2-40B4-BE49-F238E27FC236}">
              <a16:creationId xmlns:a16="http://schemas.microsoft.com/office/drawing/2014/main" id="{48242CB1-0748-45E3-B7C4-4E193D3BCC29}"/>
            </a:ext>
          </a:extLst>
        </xdr:cNvPr>
        <xdr:cNvSpPr txBox="1"/>
      </xdr:nvSpPr>
      <xdr:spPr>
        <a:xfrm>
          <a:off x="3582044" y="1362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5" name="n_2mainValue【福祉施設】&#10;有形固定資産減価償却率">
          <a:extLst>
            <a:ext uri="{FF2B5EF4-FFF2-40B4-BE49-F238E27FC236}">
              <a16:creationId xmlns:a16="http://schemas.microsoft.com/office/drawing/2014/main" id="{D8ABE0A6-2431-4EAE-94B9-8CC216CDD2D6}"/>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96029</xdr:rowOff>
    </xdr:from>
    <xdr:ext cx="405111" cy="259045"/>
    <xdr:sp macro="" textlink="">
      <xdr:nvSpPr>
        <xdr:cNvPr id="316" name="n_3mainValue【福祉施設】&#10;有形固定資産減価償却率">
          <a:extLst>
            <a:ext uri="{FF2B5EF4-FFF2-40B4-BE49-F238E27FC236}">
              <a16:creationId xmlns:a16="http://schemas.microsoft.com/office/drawing/2014/main" id="{154FFE9F-9070-40FB-B92C-A593BB35A5A6}"/>
            </a:ext>
          </a:extLst>
        </xdr:cNvPr>
        <xdr:cNvSpPr txBox="1"/>
      </xdr:nvSpPr>
      <xdr:spPr>
        <a:xfrm>
          <a:off x="1816744" y="1381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50309</xdr:rowOff>
    </xdr:from>
    <xdr:ext cx="405111" cy="259045"/>
    <xdr:sp macro="" textlink="">
      <xdr:nvSpPr>
        <xdr:cNvPr id="317" name="n_4mainValue【福祉施設】&#10;有形固定資産減価償却率">
          <a:extLst>
            <a:ext uri="{FF2B5EF4-FFF2-40B4-BE49-F238E27FC236}">
              <a16:creationId xmlns:a16="http://schemas.microsoft.com/office/drawing/2014/main" id="{C18AAAFC-AF48-4F2B-A980-D7753E96AAFD}"/>
            </a:ext>
          </a:extLst>
        </xdr:cNvPr>
        <xdr:cNvSpPr txBox="1"/>
      </xdr:nvSpPr>
      <xdr:spPr>
        <a:xfrm>
          <a:off x="927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D6F6FE3-942D-4643-8DD4-938A6DBC95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141094E-7A32-4333-9FC9-BEEBB02057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5850D16-6934-4E63-A4DE-0A2D1A3970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6D103F4-EAB7-48F0-AC78-A57E0CB209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C68353F-6E27-477E-96C8-F36E931199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0477387-A933-49A4-B598-2C60479CDB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60B7EDF-A1C0-4F55-981C-698778D2BA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906FC61-DEDC-47DF-879E-B5A5503FE8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E50D838E-0355-4DA7-AB9F-EBF0B1AB0A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DE63876-F4FF-4A0A-94AD-034C069A06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4A0A99FB-CDBD-49F2-ACAA-DBB2E4E844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E47562DA-95F0-440D-BCCF-70AECFCC65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CCC2D127-FCF6-4457-9251-9E838E1A457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D5B28430-85F5-40F9-8357-E0C16B27FD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7F02458-F753-4537-8453-5989439A4DA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5E1A35A-A172-4A81-BC60-65B19CF653D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55FEAB73-1640-48FC-9C8C-27B5F572DFC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53EF5176-78D3-40C9-A264-98C33EFC744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663BA363-83E4-4D39-A6B3-BCB55BD6516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D0967C89-6B64-467C-9916-A44F6750FEE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A8D6D680-3941-4DA6-B7D0-F704C5B2B3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DAD824C1-9AAE-4FB5-8BF7-2F048D06AB7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50ADB0D4-C1B7-43E9-835C-831B7E16B13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a:extLst>
            <a:ext uri="{FF2B5EF4-FFF2-40B4-BE49-F238E27FC236}">
              <a16:creationId xmlns:a16="http://schemas.microsoft.com/office/drawing/2014/main" id="{6CF7364B-34D9-46FF-8CE3-A9B3016F883B}"/>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a:extLst>
            <a:ext uri="{FF2B5EF4-FFF2-40B4-BE49-F238E27FC236}">
              <a16:creationId xmlns:a16="http://schemas.microsoft.com/office/drawing/2014/main" id="{45C3310F-B932-4AEE-9484-D683DE24B3E3}"/>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a:extLst>
            <a:ext uri="{FF2B5EF4-FFF2-40B4-BE49-F238E27FC236}">
              <a16:creationId xmlns:a16="http://schemas.microsoft.com/office/drawing/2014/main" id="{C05A19E5-7DF9-48A6-BB3D-36B5B4444CC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a:extLst>
            <a:ext uri="{FF2B5EF4-FFF2-40B4-BE49-F238E27FC236}">
              <a16:creationId xmlns:a16="http://schemas.microsoft.com/office/drawing/2014/main" id="{882C90EB-3D9B-4D24-BB7F-D75896C2C7BE}"/>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D845011D-98BE-430C-9A7C-5B1B6205D1C5}"/>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6" name="【福祉施設】&#10;一人当たり面積平均値テキスト">
          <a:extLst>
            <a:ext uri="{FF2B5EF4-FFF2-40B4-BE49-F238E27FC236}">
              <a16:creationId xmlns:a16="http://schemas.microsoft.com/office/drawing/2014/main" id="{C338E687-F597-45F9-8129-0BA584E15336}"/>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01914DF3-75E7-45EF-A273-A652A778640C}"/>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DD181E7E-C768-4FF0-B916-B242E4CAD6D5}"/>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CA511D99-DE25-419D-AC61-1E98DFE2B2ED}"/>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C49201E1-E257-4F9A-80F7-E8B076D50A4D}"/>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a:extLst>
            <a:ext uri="{FF2B5EF4-FFF2-40B4-BE49-F238E27FC236}">
              <a16:creationId xmlns:a16="http://schemas.microsoft.com/office/drawing/2014/main" id="{823AC8F8-DFAD-45D6-9BCF-8D37E3FA3054}"/>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F5B99AA-E267-4994-89AA-AFF7D77828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6E777A2-41C9-423B-860B-45DC22A8C81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5799F18-FD68-44C0-8D24-647B1165A8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DC03DAB-6210-4ACF-A224-A3F781A793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F9F07FD-0CF5-4FF5-B566-ED83A9ACFA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59689</xdr:rowOff>
    </xdr:from>
    <xdr:to>
      <xdr:col>55</xdr:col>
      <xdr:colOff>50800</xdr:colOff>
      <xdr:row>80</xdr:row>
      <xdr:rowOff>161289</xdr:rowOff>
    </xdr:to>
    <xdr:sp macro="" textlink="">
      <xdr:nvSpPr>
        <xdr:cNvPr id="357" name="楕円 356">
          <a:extLst>
            <a:ext uri="{FF2B5EF4-FFF2-40B4-BE49-F238E27FC236}">
              <a16:creationId xmlns:a16="http://schemas.microsoft.com/office/drawing/2014/main" id="{42D33382-CCE2-4FD1-BA08-4DE65DF29603}"/>
            </a:ext>
          </a:extLst>
        </xdr:cNvPr>
        <xdr:cNvSpPr/>
      </xdr:nvSpPr>
      <xdr:spPr>
        <a:xfrm>
          <a:off x="10426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82566</xdr:rowOff>
    </xdr:from>
    <xdr:ext cx="469744" cy="259045"/>
    <xdr:sp macro="" textlink="">
      <xdr:nvSpPr>
        <xdr:cNvPr id="358" name="【福祉施設】&#10;一人当たり面積該当値テキスト">
          <a:extLst>
            <a:ext uri="{FF2B5EF4-FFF2-40B4-BE49-F238E27FC236}">
              <a16:creationId xmlns:a16="http://schemas.microsoft.com/office/drawing/2014/main" id="{A2E4251C-0902-4434-93A7-FAADD3B3E201}"/>
            </a:ext>
          </a:extLst>
        </xdr:cNvPr>
        <xdr:cNvSpPr txBox="1"/>
      </xdr:nvSpPr>
      <xdr:spPr>
        <a:xfrm>
          <a:off x="10515600"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139700</xdr:rowOff>
    </xdr:from>
    <xdr:to>
      <xdr:col>50</xdr:col>
      <xdr:colOff>165100</xdr:colOff>
      <xdr:row>80</xdr:row>
      <xdr:rowOff>69850</xdr:rowOff>
    </xdr:to>
    <xdr:sp macro="" textlink="">
      <xdr:nvSpPr>
        <xdr:cNvPr id="359" name="楕円 358">
          <a:extLst>
            <a:ext uri="{FF2B5EF4-FFF2-40B4-BE49-F238E27FC236}">
              <a16:creationId xmlns:a16="http://schemas.microsoft.com/office/drawing/2014/main" id="{DBFC877F-FBFF-4F56-8146-8B041508988B}"/>
            </a:ext>
          </a:extLst>
        </xdr:cNvPr>
        <xdr:cNvSpPr/>
      </xdr:nvSpPr>
      <xdr:spPr>
        <a:xfrm>
          <a:off x="958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19050</xdr:rowOff>
    </xdr:from>
    <xdr:to>
      <xdr:col>55</xdr:col>
      <xdr:colOff>0</xdr:colOff>
      <xdr:row>80</xdr:row>
      <xdr:rowOff>110489</xdr:rowOff>
    </xdr:to>
    <xdr:cxnSp macro="">
      <xdr:nvCxnSpPr>
        <xdr:cNvPr id="360" name="直線コネクタ 359">
          <a:extLst>
            <a:ext uri="{FF2B5EF4-FFF2-40B4-BE49-F238E27FC236}">
              <a16:creationId xmlns:a16="http://schemas.microsoft.com/office/drawing/2014/main" id="{7578406F-63A1-446E-B004-DC37D0799ED2}"/>
            </a:ext>
          </a:extLst>
        </xdr:cNvPr>
        <xdr:cNvCxnSpPr/>
      </xdr:nvCxnSpPr>
      <xdr:spPr>
        <a:xfrm>
          <a:off x="9639300" y="137350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74930</xdr:rowOff>
    </xdr:from>
    <xdr:to>
      <xdr:col>46</xdr:col>
      <xdr:colOff>38100</xdr:colOff>
      <xdr:row>80</xdr:row>
      <xdr:rowOff>5080</xdr:rowOff>
    </xdr:to>
    <xdr:sp macro="" textlink="">
      <xdr:nvSpPr>
        <xdr:cNvPr id="361" name="楕円 360">
          <a:extLst>
            <a:ext uri="{FF2B5EF4-FFF2-40B4-BE49-F238E27FC236}">
              <a16:creationId xmlns:a16="http://schemas.microsoft.com/office/drawing/2014/main" id="{5188FDD4-AACE-4057-A1FF-4CF5B3C0462C}"/>
            </a:ext>
          </a:extLst>
        </xdr:cNvPr>
        <xdr:cNvSpPr/>
      </xdr:nvSpPr>
      <xdr:spPr>
        <a:xfrm>
          <a:off x="869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125730</xdr:rowOff>
    </xdr:from>
    <xdr:to>
      <xdr:col>50</xdr:col>
      <xdr:colOff>114300</xdr:colOff>
      <xdr:row>80</xdr:row>
      <xdr:rowOff>19050</xdr:rowOff>
    </xdr:to>
    <xdr:cxnSp macro="">
      <xdr:nvCxnSpPr>
        <xdr:cNvPr id="362" name="直線コネクタ 361">
          <a:extLst>
            <a:ext uri="{FF2B5EF4-FFF2-40B4-BE49-F238E27FC236}">
              <a16:creationId xmlns:a16="http://schemas.microsoft.com/office/drawing/2014/main" id="{2485F171-B268-4F25-BEC3-9B0A99FE1C80}"/>
            </a:ext>
          </a:extLst>
        </xdr:cNvPr>
        <xdr:cNvCxnSpPr/>
      </xdr:nvCxnSpPr>
      <xdr:spPr>
        <a:xfrm>
          <a:off x="8750300" y="136702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90170</xdr:rowOff>
    </xdr:from>
    <xdr:to>
      <xdr:col>41</xdr:col>
      <xdr:colOff>101600</xdr:colOff>
      <xdr:row>80</xdr:row>
      <xdr:rowOff>20320</xdr:rowOff>
    </xdr:to>
    <xdr:sp macro="" textlink="">
      <xdr:nvSpPr>
        <xdr:cNvPr id="363" name="楕円 362">
          <a:extLst>
            <a:ext uri="{FF2B5EF4-FFF2-40B4-BE49-F238E27FC236}">
              <a16:creationId xmlns:a16="http://schemas.microsoft.com/office/drawing/2014/main" id="{00189EB8-881B-4238-9FCE-0ED29B05A34B}"/>
            </a:ext>
          </a:extLst>
        </xdr:cNvPr>
        <xdr:cNvSpPr/>
      </xdr:nvSpPr>
      <xdr:spPr>
        <a:xfrm>
          <a:off x="7810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125730</xdr:rowOff>
    </xdr:from>
    <xdr:to>
      <xdr:col>45</xdr:col>
      <xdr:colOff>177800</xdr:colOff>
      <xdr:row>79</xdr:row>
      <xdr:rowOff>140970</xdr:rowOff>
    </xdr:to>
    <xdr:cxnSp macro="">
      <xdr:nvCxnSpPr>
        <xdr:cNvPr id="364" name="直線コネクタ 363">
          <a:extLst>
            <a:ext uri="{FF2B5EF4-FFF2-40B4-BE49-F238E27FC236}">
              <a16:creationId xmlns:a16="http://schemas.microsoft.com/office/drawing/2014/main" id="{41C4DCEB-BA8A-4F8A-9484-409C7E9BDDB1}"/>
            </a:ext>
          </a:extLst>
        </xdr:cNvPr>
        <xdr:cNvCxnSpPr/>
      </xdr:nvCxnSpPr>
      <xdr:spPr>
        <a:xfrm flipV="1">
          <a:off x="7861300" y="1367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109220</xdr:rowOff>
    </xdr:from>
    <xdr:to>
      <xdr:col>36</xdr:col>
      <xdr:colOff>165100</xdr:colOff>
      <xdr:row>80</xdr:row>
      <xdr:rowOff>39370</xdr:rowOff>
    </xdr:to>
    <xdr:sp macro="" textlink="">
      <xdr:nvSpPr>
        <xdr:cNvPr id="365" name="楕円 364">
          <a:extLst>
            <a:ext uri="{FF2B5EF4-FFF2-40B4-BE49-F238E27FC236}">
              <a16:creationId xmlns:a16="http://schemas.microsoft.com/office/drawing/2014/main" id="{C93F9ADF-ADCC-4BC8-9657-21D0BEB561E6}"/>
            </a:ext>
          </a:extLst>
        </xdr:cNvPr>
        <xdr:cNvSpPr/>
      </xdr:nvSpPr>
      <xdr:spPr>
        <a:xfrm>
          <a:off x="6921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140970</xdr:rowOff>
    </xdr:from>
    <xdr:to>
      <xdr:col>41</xdr:col>
      <xdr:colOff>50800</xdr:colOff>
      <xdr:row>79</xdr:row>
      <xdr:rowOff>160020</xdr:rowOff>
    </xdr:to>
    <xdr:cxnSp macro="">
      <xdr:nvCxnSpPr>
        <xdr:cNvPr id="366" name="直線コネクタ 365">
          <a:extLst>
            <a:ext uri="{FF2B5EF4-FFF2-40B4-BE49-F238E27FC236}">
              <a16:creationId xmlns:a16="http://schemas.microsoft.com/office/drawing/2014/main" id="{4508A065-79F9-4101-B53D-4E3CC04CD7ED}"/>
            </a:ext>
          </a:extLst>
        </xdr:cNvPr>
        <xdr:cNvCxnSpPr/>
      </xdr:nvCxnSpPr>
      <xdr:spPr>
        <a:xfrm flipV="1">
          <a:off x="6972300" y="13685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7" name="n_1aveValue【福祉施設】&#10;一人当たり面積">
          <a:extLst>
            <a:ext uri="{FF2B5EF4-FFF2-40B4-BE49-F238E27FC236}">
              <a16:creationId xmlns:a16="http://schemas.microsoft.com/office/drawing/2014/main" id="{0D561F04-0179-4612-B538-3E6B870D35C9}"/>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aveValue【福祉施設】&#10;一人当たり面積">
          <a:extLst>
            <a:ext uri="{FF2B5EF4-FFF2-40B4-BE49-F238E27FC236}">
              <a16:creationId xmlns:a16="http://schemas.microsoft.com/office/drawing/2014/main" id="{7EBF180F-01E2-46E2-9E02-CC3BE329B8A0}"/>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69" name="n_3aveValue【福祉施設】&#10;一人当たり面積">
          <a:extLst>
            <a:ext uri="{FF2B5EF4-FFF2-40B4-BE49-F238E27FC236}">
              <a16:creationId xmlns:a16="http://schemas.microsoft.com/office/drawing/2014/main" id="{95B55479-AD57-4AC1-B0DA-93EF2544FD83}"/>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aveValue【福祉施設】&#10;一人当たり面積">
          <a:extLst>
            <a:ext uri="{FF2B5EF4-FFF2-40B4-BE49-F238E27FC236}">
              <a16:creationId xmlns:a16="http://schemas.microsoft.com/office/drawing/2014/main" id="{CF2E4232-58C3-4468-8169-D161727C133E}"/>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86377</xdr:rowOff>
    </xdr:from>
    <xdr:ext cx="469744" cy="259045"/>
    <xdr:sp macro="" textlink="">
      <xdr:nvSpPr>
        <xdr:cNvPr id="371" name="n_1mainValue【福祉施設】&#10;一人当たり面積">
          <a:extLst>
            <a:ext uri="{FF2B5EF4-FFF2-40B4-BE49-F238E27FC236}">
              <a16:creationId xmlns:a16="http://schemas.microsoft.com/office/drawing/2014/main" id="{E1AA1FB3-DA23-425A-A92E-AC6B2236604E}"/>
            </a:ext>
          </a:extLst>
        </xdr:cNvPr>
        <xdr:cNvSpPr txBox="1"/>
      </xdr:nvSpPr>
      <xdr:spPr>
        <a:xfrm>
          <a:off x="9391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21607</xdr:rowOff>
    </xdr:from>
    <xdr:ext cx="469744" cy="259045"/>
    <xdr:sp macro="" textlink="">
      <xdr:nvSpPr>
        <xdr:cNvPr id="372" name="n_2mainValue【福祉施設】&#10;一人当たり面積">
          <a:extLst>
            <a:ext uri="{FF2B5EF4-FFF2-40B4-BE49-F238E27FC236}">
              <a16:creationId xmlns:a16="http://schemas.microsoft.com/office/drawing/2014/main" id="{B9D2F6EC-68E9-473A-B26B-98D2BAAA299B}"/>
            </a:ext>
          </a:extLst>
        </xdr:cNvPr>
        <xdr:cNvSpPr txBox="1"/>
      </xdr:nvSpPr>
      <xdr:spPr>
        <a:xfrm>
          <a:off x="85154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36847</xdr:rowOff>
    </xdr:from>
    <xdr:ext cx="469744" cy="259045"/>
    <xdr:sp macro="" textlink="">
      <xdr:nvSpPr>
        <xdr:cNvPr id="373" name="n_3mainValue【福祉施設】&#10;一人当たり面積">
          <a:extLst>
            <a:ext uri="{FF2B5EF4-FFF2-40B4-BE49-F238E27FC236}">
              <a16:creationId xmlns:a16="http://schemas.microsoft.com/office/drawing/2014/main" id="{10C8BB5F-B47E-4C43-ACB4-C65A087973FD}"/>
            </a:ext>
          </a:extLst>
        </xdr:cNvPr>
        <xdr:cNvSpPr txBox="1"/>
      </xdr:nvSpPr>
      <xdr:spPr>
        <a:xfrm>
          <a:off x="7626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55897</xdr:rowOff>
    </xdr:from>
    <xdr:ext cx="469744" cy="259045"/>
    <xdr:sp macro="" textlink="">
      <xdr:nvSpPr>
        <xdr:cNvPr id="374" name="n_4mainValue【福祉施設】&#10;一人当たり面積">
          <a:extLst>
            <a:ext uri="{FF2B5EF4-FFF2-40B4-BE49-F238E27FC236}">
              <a16:creationId xmlns:a16="http://schemas.microsoft.com/office/drawing/2014/main" id="{7D478ED9-9568-4422-AC8A-05130CE273EA}"/>
            </a:ext>
          </a:extLst>
        </xdr:cNvPr>
        <xdr:cNvSpPr txBox="1"/>
      </xdr:nvSpPr>
      <xdr:spPr>
        <a:xfrm>
          <a:off x="6737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046D0D0-6F1E-4CDE-A41C-5771516EBE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43BA07D-4A7D-4015-A53A-A7992F255E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543286B-6159-407F-B754-27EC4602D2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4A0A5C0-6474-46ED-A2F4-1ABD20B45F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D43D270-2952-4BE4-B595-113E72DB29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B505D7F-3FA6-44BC-9432-8CA58C7D2C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421E9D6-5A41-466F-8E0C-025F904FF2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FB3128A7-5FAC-4CF3-A43C-33D187EC82E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BAAB2B8-9410-4C3F-848A-CA3806ED068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58D2464D-01FC-449F-9098-26EA034A4FE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8AA3EDBC-DBE9-435A-B7DE-1E98F4432A9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932D4FAE-3D95-45E4-B6CC-2A7D390BF96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1455F638-36B4-435D-9990-4BCFC5073FC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599C3457-8B3B-4B75-8F1E-100656E8BBB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A9668982-EF79-4329-B597-6F35ADBD681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323CDC62-8129-4F2E-9030-D603A0639FE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9371776C-42F8-420A-A254-F7A6D4B9C59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E863E452-9939-4402-8D05-C754E19E2EB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6D060E05-2DE5-4EE7-93DC-04261A25E1B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1D51ED34-C8C4-4D17-AF45-F0E8B0964A4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7C50380A-FD31-46C7-AB37-6C6D13F1F32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B87CF569-A124-400D-8AE7-26336B67B1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51379BA5-64EA-4F4C-9D3C-84975B7BEE4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B3C1188E-15C0-44D1-AB59-8B282C559A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a:extLst>
            <a:ext uri="{FF2B5EF4-FFF2-40B4-BE49-F238E27FC236}">
              <a16:creationId xmlns:a16="http://schemas.microsoft.com/office/drawing/2014/main" id="{A47B4D1E-CEA4-445B-9358-BA0CA68779F7}"/>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79F6C22B-E51A-4A98-9FAD-56BD68B72EB1}"/>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a:extLst>
            <a:ext uri="{FF2B5EF4-FFF2-40B4-BE49-F238E27FC236}">
              <a16:creationId xmlns:a16="http://schemas.microsoft.com/office/drawing/2014/main" id="{9116B852-4E93-4C99-909B-009B27168BCF}"/>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2FD43D67-8A15-4F47-847D-E061B55AB5EC}"/>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a:extLst>
            <a:ext uri="{FF2B5EF4-FFF2-40B4-BE49-F238E27FC236}">
              <a16:creationId xmlns:a16="http://schemas.microsoft.com/office/drawing/2014/main" id="{1C26A135-6ADF-49A6-8860-13722E9075DF}"/>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64142E2D-A148-4F0D-A1D9-A52526BDE034}"/>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a:extLst>
            <a:ext uri="{FF2B5EF4-FFF2-40B4-BE49-F238E27FC236}">
              <a16:creationId xmlns:a16="http://schemas.microsoft.com/office/drawing/2014/main" id="{8B63ACB4-B455-427A-968A-3781526175FC}"/>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a:extLst>
            <a:ext uri="{FF2B5EF4-FFF2-40B4-BE49-F238E27FC236}">
              <a16:creationId xmlns:a16="http://schemas.microsoft.com/office/drawing/2014/main" id="{FA20ABDA-73F2-4541-B8F1-D36D37DEB558}"/>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a:extLst>
            <a:ext uri="{FF2B5EF4-FFF2-40B4-BE49-F238E27FC236}">
              <a16:creationId xmlns:a16="http://schemas.microsoft.com/office/drawing/2014/main" id="{46F712D5-9CE1-4FAD-9809-13288E78D499}"/>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a:extLst>
            <a:ext uri="{FF2B5EF4-FFF2-40B4-BE49-F238E27FC236}">
              <a16:creationId xmlns:a16="http://schemas.microsoft.com/office/drawing/2014/main" id="{4D8F8C1C-8DF5-4CC7-BA68-30988AF6C749}"/>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a:extLst>
            <a:ext uri="{FF2B5EF4-FFF2-40B4-BE49-F238E27FC236}">
              <a16:creationId xmlns:a16="http://schemas.microsoft.com/office/drawing/2014/main" id="{D617EE7A-1FFC-4D8B-B5A8-9C6330736E98}"/>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7854841-7FDF-473D-945B-435EB19B5D8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E5F45DF-5C89-403E-96FC-155FA5F4ED7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D6841A4-337A-4D22-B938-AB31587CD5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DBF44F9-B50D-4199-B6EF-13014095972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89423AC-DDA9-4753-8D76-EEFD2BFAD8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415" name="楕円 414">
          <a:extLst>
            <a:ext uri="{FF2B5EF4-FFF2-40B4-BE49-F238E27FC236}">
              <a16:creationId xmlns:a16="http://schemas.microsoft.com/office/drawing/2014/main" id="{71E5F55E-6B6C-46CA-A818-DCACF3480192}"/>
            </a:ext>
          </a:extLst>
        </xdr:cNvPr>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958E03F3-00A2-477C-9860-D01772609E04}"/>
            </a:ext>
          </a:extLst>
        </xdr:cNvPr>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170180</xdr:rowOff>
    </xdr:from>
    <xdr:to>
      <xdr:col>20</xdr:col>
      <xdr:colOff>38100</xdr:colOff>
      <xdr:row>103</xdr:row>
      <xdr:rowOff>100330</xdr:rowOff>
    </xdr:to>
    <xdr:sp macro="" textlink="">
      <xdr:nvSpPr>
        <xdr:cNvPr id="417" name="楕円 416">
          <a:extLst>
            <a:ext uri="{FF2B5EF4-FFF2-40B4-BE49-F238E27FC236}">
              <a16:creationId xmlns:a16="http://schemas.microsoft.com/office/drawing/2014/main" id="{816A7D76-2750-4031-80EB-4E969C7E9F46}"/>
            </a:ext>
          </a:extLst>
        </xdr:cNvPr>
        <xdr:cNvSpPr/>
      </xdr:nvSpPr>
      <xdr:spPr>
        <a:xfrm>
          <a:off x="3746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87630</xdr:rowOff>
    </xdr:to>
    <xdr:cxnSp macro="">
      <xdr:nvCxnSpPr>
        <xdr:cNvPr id="418" name="直線コネクタ 417">
          <a:extLst>
            <a:ext uri="{FF2B5EF4-FFF2-40B4-BE49-F238E27FC236}">
              <a16:creationId xmlns:a16="http://schemas.microsoft.com/office/drawing/2014/main" id="{AD71C3DE-CFD7-4311-9CDF-51565EAAAFDD}"/>
            </a:ext>
          </a:extLst>
        </xdr:cNvPr>
        <xdr:cNvCxnSpPr/>
      </xdr:nvCxnSpPr>
      <xdr:spPr>
        <a:xfrm>
          <a:off x="3797300" y="17708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419" name="楕円 418">
          <a:extLst>
            <a:ext uri="{FF2B5EF4-FFF2-40B4-BE49-F238E27FC236}">
              <a16:creationId xmlns:a16="http://schemas.microsoft.com/office/drawing/2014/main" id="{709513C1-378E-4123-9D81-35317BEB78DC}"/>
            </a:ext>
          </a:extLst>
        </xdr:cNvPr>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49530</xdr:rowOff>
    </xdr:from>
    <xdr:to>
      <xdr:col>19</xdr:col>
      <xdr:colOff>177800</xdr:colOff>
      <xdr:row>103</xdr:row>
      <xdr:rowOff>57150</xdr:rowOff>
    </xdr:to>
    <xdr:cxnSp macro="">
      <xdr:nvCxnSpPr>
        <xdr:cNvPr id="420" name="直線コネクタ 419">
          <a:extLst>
            <a:ext uri="{FF2B5EF4-FFF2-40B4-BE49-F238E27FC236}">
              <a16:creationId xmlns:a16="http://schemas.microsoft.com/office/drawing/2014/main" id="{E1C8C7EF-D63D-44E5-9CB3-5EC30B2CCF09}"/>
            </a:ext>
          </a:extLst>
        </xdr:cNvPr>
        <xdr:cNvCxnSpPr/>
      </xdr:nvCxnSpPr>
      <xdr:spPr>
        <a:xfrm flipV="1">
          <a:off x="2908300" y="1770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1" name="楕円 420">
          <a:extLst>
            <a:ext uri="{FF2B5EF4-FFF2-40B4-BE49-F238E27FC236}">
              <a16:creationId xmlns:a16="http://schemas.microsoft.com/office/drawing/2014/main" id="{97CA599F-B846-473C-9D57-860305F9BD52}"/>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57150</xdr:rowOff>
    </xdr:to>
    <xdr:cxnSp macro="">
      <xdr:nvCxnSpPr>
        <xdr:cNvPr id="422" name="直線コネクタ 421">
          <a:extLst>
            <a:ext uri="{FF2B5EF4-FFF2-40B4-BE49-F238E27FC236}">
              <a16:creationId xmlns:a16="http://schemas.microsoft.com/office/drawing/2014/main" id="{CBFD838C-A0F4-42FB-89F0-89BA8EBC7EB7}"/>
            </a:ext>
          </a:extLst>
        </xdr:cNvPr>
        <xdr:cNvCxnSpPr/>
      </xdr:nvCxnSpPr>
      <xdr:spPr>
        <a:xfrm>
          <a:off x="2019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423" name="楕円 422">
          <a:extLst>
            <a:ext uri="{FF2B5EF4-FFF2-40B4-BE49-F238E27FC236}">
              <a16:creationId xmlns:a16="http://schemas.microsoft.com/office/drawing/2014/main" id="{E1DAF85A-C806-4382-986E-BBF2531ED2FD}"/>
            </a:ext>
          </a:extLst>
        </xdr:cNvPr>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19050</xdr:rowOff>
    </xdr:to>
    <xdr:cxnSp macro="">
      <xdr:nvCxnSpPr>
        <xdr:cNvPr id="424" name="直線コネクタ 423">
          <a:extLst>
            <a:ext uri="{FF2B5EF4-FFF2-40B4-BE49-F238E27FC236}">
              <a16:creationId xmlns:a16="http://schemas.microsoft.com/office/drawing/2014/main" id="{43BB8AA2-B63D-4B10-AD73-8A06412D2FA7}"/>
            </a:ext>
          </a:extLst>
        </xdr:cNvPr>
        <xdr:cNvCxnSpPr/>
      </xdr:nvCxnSpPr>
      <xdr:spPr>
        <a:xfrm>
          <a:off x="1130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25" name="n_1aveValue【市民会館】&#10;有形固定資産減価償却率">
          <a:extLst>
            <a:ext uri="{FF2B5EF4-FFF2-40B4-BE49-F238E27FC236}">
              <a16:creationId xmlns:a16="http://schemas.microsoft.com/office/drawing/2014/main" id="{782DA95F-5FBF-4A54-A16F-782FF06E6214}"/>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26" name="n_2aveValue【市民会館】&#10;有形固定資産減価償却率">
          <a:extLst>
            <a:ext uri="{FF2B5EF4-FFF2-40B4-BE49-F238E27FC236}">
              <a16:creationId xmlns:a16="http://schemas.microsoft.com/office/drawing/2014/main" id="{2B00C3C8-2F51-4D3C-A261-7253ABCA63AA}"/>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27" name="n_3aveValue【市民会館】&#10;有形固定資産減価償却率">
          <a:extLst>
            <a:ext uri="{FF2B5EF4-FFF2-40B4-BE49-F238E27FC236}">
              <a16:creationId xmlns:a16="http://schemas.microsoft.com/office/drawing/2014/main" id="{4064EDED-8B32-4F3F-BD32-0560E6A0E47A}"/>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139082</xdr:rowOff>
    </xdr:from>
    <xdr:ext cx="405111" cy="259045"/>
    <xdr:sp macro="" textlink="">
      <xdr:nvSpPr>
        <xdr:cNvPr id="428" name="n_4aveValue【市民会館】&#10;有形固定資産減価償却率">
          <a:extLst>
            <a:ext uri="{FF2B5EF4-FFF2-40B4-BE49-F238E27FC236}">
              <a16:creationId xmlns:a16="http://schemas.microsoft.com/office/drawing/2014/main" id="{02080145-4B8F-4FCC-AEF1-E6EDCF818434}"/>
            </a:ext>
          </a:extLst>
        </xdr:cNvPr>
        <xdr:cNvSpPr txBox="1"/>
      </xdr:nvSpPr>
      <xdr:spPr>
        <a:xfrm>
          <a:off x="927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116857</xdr:rowOff>
    </xdr:from>
    <xdr:ext cx="405111" cy="259045"/>
    <xdr:sp macro="" textlink="">
      <xdr:nvSpPr>
        <xdr:cNvPr id="429" name="n_1mainValue【市民会館】&#10;有形固定資産減価償却率">
          <a:extLst>
            <a:ext uri="{FF2B5EF4-FFF2-40B4-BE49-F238E27FC236}">
              <a16:creationId xmlns:a16="http://schemas.microsoft.com/office/drawing/2014/main" id="{41DB0CEF-13A7-4DAF-8FA0-5C3A47EA4B0C}"/>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124477</xdr:rowOff>
    </xdr:from>
    <xdr:ext cx="405111" cy="259045"/>
    <xdr:sp macro="" textlink="">
      <xdr:nvSpPr>
        <xdr:cNvPr id="430" name="n_2mainValue【市民会館】&#10;有形固定資産減価償却率">
          <a:extLst>
            <a:ext uri="{FF2B5EF4-FFF2-40B4-BE49-F238E27FC236}">
              <a16:creationId xmlns:a16="http://schemas.microsoft.com/office/drawing/2014/main" id="{2378B14F-41AB-4DB2-9C5A-13D9D76B2509}"/>
            </a:ext>
          </a:extLst>
        </xdr:cNvPr>
        <xdr:cNvSpPr txBox="1"/>
      </xdr:nvSpPr>
      <xdr:spPr>
        <a:xfrm>
          <a:off x="2705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1" name="n_3mainValue【市民会館】&#10;有形固定資産減価償却率">
          <a:extLst>
            <a:ext uri="{FF2B5EF4-FFF2-40B4-BE49-F238E27FC236}">
              <a16:creationId xmlns:a16="http://schemas.microsoft.com/office/drawing/2014/main" id="{2E53F28D-8881-42D4-A4C2-5E097EC203BD}"/>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48277</xdr:rowOff>
    </xdr:from>
    <xdr:ext cx="405111" cy="259045"/>
    <xdr:sp macro="" textlink="">
      <xdr:nvSpPr>
        <xdr:cNvPr id="432" name="n_4mainValue【市民会館】&#10;有形固定資産減価償却率">
          <a:extLst>
            <a:ext uri="{FF2B5EF4-FFF2-40B4-BE49-F238E27FC236}">
              <a16:creationId xmlns:a16="http://schemas.microsoft.com/office/drawing/2014/main" id="{C03E6906-EDCA-46CD-84CA-CCCF4EB34DB8}"/>
            </a:ext>
          </a:extLst>
        </xdr:cNvPr>
        <xdr:cNvSpPr txBox="1"/>
      </xdr:nvSpPr>
      <xdr:spPr>
        <a:xfrm>
          <a:off x="927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CFD3E549-1123-4CA0-B2C5-3783AA88AF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DA881288-8D3E-441E-86A0-7D4C6272DC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1AFDD04C-F86C-449A-9B06-A419D2D63D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CF256A1-7FAF-46DD-B9C7-E7B924FDB8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91A123-DFCD-40AF-B8E3-E691A17300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8CF153B3-054A-4316-83A4-B851520E4E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E8738A45-6B14-4898-ADDB-B08F422EAB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A7A69C11-626C-4E81-BCCB-1DC00EDCA1E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E79FA1C-7CBA-4AE7-A6C9-5B29E71C720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1A935661-EA1B-4B21-A30C-81BE1FF7A2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28E663B4-AA58-4EB5-9828-C43C7280671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D1969233-69C6-4B12-A279-C724FACE732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F005883E-6DA8-4BE2-81EC-FCB16207949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2A5B0951-FF56-4B88-9130-62F27ECD692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6A41017-F9A0-45DB-A73D-27B64B9287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F5CBF8AA-3E8D-4A6C-BBC5-8C13215A2D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FD1EA336-481E-4F2F-AE10-68EDFA9627A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A927EB37-D1B3-453D-BF54-94F128AA5EE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F79D56D7-8DEE-4C4E-BDCB-FBDC6EDD41F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489C3D8-5385-46FA-B50D-E25CAD96188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42D0D126-ED49-4C0C-BCDD-364B75F313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75D65623-494E-4646-B911-4E02964619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2705497-307F-4A88-964F-A4DF62FC33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a:extLst>
            <a:ext uri="{FF2B5EF4-FFF2-40B4-BE49-F238E27FC236}">
              <a16:creationId xmlns:a16="http://schemas.microsoft.com/office/drawing/2014/main" id="{35C8B260-1650-4F72-8B08-DEA9B613BC98}"/>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a:extLst>
            <a:ext uri="{FF2B5EF4-FFF2-40B4-BE49-F238E27FC236}">
              <a16:creationId xmlns:a16="http://schemas.microsoft.com/office/drawing/2014/main" id="{0CCA2882-01F2-42C8-B591-C63F04D07A93}"/>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a:extLst>
            <a:ext uri="{FF2B5EF4-FFF2-40B4-BE49-F238E27FC236}">
              <a16:creationId xmlns:a16="http://schemas.microsoft.com/office/drawing/2014/main" id="{6E063842-419E-4A69-9FCC-47C2A69CB0F7}"/>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a:extLst>
            <a:ext uri="{FF2B5EF4-FFF2-40B4-BE49-F238E27FC236}">
              <a16:creationId xmlns:a16="http://schemas.microsoft.com/office/drawing/2014/main" id="{3BBF4376-91A9-4B45-8E2B-69C42A0F049F}"/>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a:extLst>
            <a:ext uri="{FF2B5EF4-FFF2-40B4-BE49-F238E27FC236}">
              <a16:creationId xmlns:a16="http://schemas.microsoft.com/office/drawing/2014/main" id="{97FDFCA7-2C34-4926-8EFC-FABD433FC2D5}"/>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61" name="【市民会館】&#10;一人当たり面積平均値テキスト">
          <a:extLst>
            <a:ext uri="{FF2B5EF4-FFF2-40B4-BE49-F238E27FC236}">
              <a16:creationId xmlns:a16="http://schemas.microsoft.com/office/drawing/2014/main" id="{774222F3-4B3A-4F13-9F3E-17DB159F50F5}"/>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a:extLst>
            <a:ext uri="{FF2B5EF4-FFF2-40B4-BE49-F238E27FC236}">
              <a16:creationId xmlns:a16="http://schemas.microsoft.com/office/drawing/2014/main" id="{4921D4D4-18B2-4D52-B721-F5BBAA4CE778}"/>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a:extLst>
            <a:ext uri="{FF2B5EF4-FFF2-40B4-BE49-F238E27FC236}">
              <a16:creationId xmlns:a16="http://schemas.microsoft.com/office/drawing/2014/main" id="{A0F6244B-17B7-4EAA-A7AC-9E1C1F4ECCBE}"/>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D38C788A-6072-405C-A64E-8E28956BEC43}"/>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a:extLst>
            <a:ext uri="{FF2B5EF4-FFF2-40B4-BE49-F238E27FC236}">
              <a16:creationId xmlns:a16="http://schemas.microsoft.com/office/drawing/2014/main" id="{47A80E30-E5FE-4B43-AD92-42B7AC189E9D}"/>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a:extLst>
            <a:ext uri="{FF2B5EF4-FFF2-40B4-BE49-F238E27FC236}">
              <a16:creationId xmlns:a16="http://schemas.microsoft.com/office/drawing/2014/main" id="{CB86AA76-8B1F-4356-BAB6-BBB5FBB4AFAB}"/>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27F23C6-0598-4FED-A53D-DFCE2750591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E74C70E-F3FA-411D-BF2A-C67808D2F4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E3C8B0C-6D65-4496-986D-A617E8AD430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959A1DC-9B17-4C5B-87F4-D9954625D3E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8AB8DD9-3DF2-4C51-898B-5B74737BCD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楕円 471">
          <a:extLst>
            <a:ext uri="{FF2B5EF4-FFF2-40B4-BE49-F238E27FC236}">
              <a16:creationId xmlns:a16="http://schemas.microsoft.com/office/drawing/2014/main" id="{372CE905-FABC-4A8B-A661-8BAD6BAFC5B4}"/>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140988</xdr:rowOff>
    </xdr:from>
    <xdr:ext cx="469744" cy="259045"/>
    <xdr:sp macro="" textlink="">
      <xdr:nvSpPr>
        <xdr:cNvPr id="473" name="【市民会館】&#10;一人当たり面積該当値テキスト">
          <a:extLst>
            <a:ext uri="{FF2B5EF4-FFF2-40B4-BE49-F238E27FC236}">
              <a16:creationId xmlns:a16="http://schemas.microsoft.com/office/drawing/2014/main" id="{AEF2C632-3033-4B6A-B687-338FD17C7030}"/>
            </a:ext>
          </a:extLst>
        </xdr:cNvPr>
        <xdr:cNvSpPr txBox="1"/>
      </xdr:nvSpPr>
      <xdr:spPr>
        <a:xfrm>
          <a:off x="105156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2539</xdr:rowOff>
    </xdr:from>
    <xdr:to>
      <xdr:col>50</xdr:col>
      <xdr:colOff>165100</xdr:colOff>
      <xdr:row>105</xdr:row>
      <xdr:rowOff>104139</xdr:rowOff>
    </xdr:to>
    <xdr:sp macro="" textlink="">
      <xdr:nvSpPr>
        <xdr:cNvPr id="474" name="楕円 473">
          <a:extLst>
            <a:ext uri="{FF2B5EF4-FFF2-40B4-BE49-F238E27FC236}">
              <a16:creationId xmlns:a16="http://schemas.microsoft.com/office/drawing/2014/main" id="{4C24A7B7-DD79-4F5B-BB43-89BC78796C6E}"/>
            </a:ext>
          </a:extLst>
        </xdr:cNvPr>
        <xdr:cNvSpPr/>
      </xdr:nvSpPr>
      <xdr:spPr>
        <a:xfrm>
          <a:off x="958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53339</xdr:rowOff>
    </xdr:to>
    <xdr:cxnSp macro="">
      <xdr:nvCxnSpPr>
        <xdr:cNvPr id="475" name="直線コネクタ 474">
          <a:extLst>
            <a:ext uri="{FF2B5EF4-FFF2-40B4-BE49-F238E27FC236}">
              <a16:creationId xmlns:a16="http://schemas.microsoft.com/office/drawing/2014/main" id="{65036675-B7E8-4FB4-8818-24E7127EBD77}"/>
            </a:ext>
          </a:extLst>
        </xdr:cNvPr>
        <xdr:cNvCxnSpPr/>
      </xdr:nvCxnSpPr>
      <xdr:spPr>
        <a:xfrm flipV="1">
          <a:off x="9639300" y="18044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6" name="楕円 475">
          <a:extLst>
            <a:ext uri="{FF2B5EF4-FFF2-40B4-BE49-F238E27FC236}">
              <a16:creationId xmlns:a16="http://schemas.microsoft.com/office/drawing/2014/main" id="{E9A20A4A-6F14-4163-9BB7-E3326773BAE5}"/>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53339</xdr:rowOff>
    </xdr:from>
    <xdr:to>
      <xdr:col>50</xdr:col>
      <xdr:colOff>114300</xdr:colOff>
      <xdr:row>105</xdr:row>
      <xdr:rowOff>64770</xdr:rowOff>
    </xdr:to>
    <xdr:cxnSp macro="">
      <xdr:nvCxnSpPr>
        <xdr:cNvPr id="477" name="直線コネクタ 476">
          <a:extLst>
            <a:ext uri="{FF2B5EF4-FFF2-40B4-BE49-F238E27FC236}">
              <a16:creationId xmlns:a16="http://schemas.microsoft.com/office/drawing/2014/main" id="{3B0BFE8D-AD3E-4BC5-8182-F3454E27EA2A}"/>
            </a:ext>
          </a:extLst>
        </xdr:cNvPr>
        <xdr:cNvCxnSpPr/>
      </xdr:nvCxnSpPr>
      <xdr:spPr>
        <a:xfrm flipV="1">
          <a:off x="8750300" y="1805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78" name="楕円 477">
          <a:extLst>
            <a:ext uri="{FF2B5EF4-FFF2-40B4-BE49-F238E27FC236}">
              <a16:creationId xmlns:a16="http://schemas.microsoft.com/office/drawing/2014/main" id="{1ED843BA-1964-4718-BEB8-142FBF615AEF}"/>
            </a:ext>
          </a:extLst>
        </xdr:cNvPr>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79" name="直線コネクタ 478">
          <a:extLst>
            <a:ext uri="{FF2B5EF4-FFF2-40B4-BE49-F238E27FC236}">
              <a16:creationId xmlns:a16="http://schemas.microsoft.com/office/drawing/2014/main" id="{971FD013-5DE6-4EE2-B383-C3AA8C47C616}"/>
            </a:ext>
          </a:extLst>
        </xdr:cNvPr>
        <xdr:cNvCxnSpPr/>
      </xdr:nvCxnSpPr>
      <xdr:spPr>
        <a:xfrm flipV="1">
          <a:off x="7861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33020</xdr:rowOff>
    </xdr:from>
    <xdr:to>
      <xdr:col>36</xdr:col>
      <xdr:colOff>165100</xdr:colOff>
      <xdr:row>105</xdr:row>
      <xdr:rowOff>134620</xdr:rowOff>
    </xdr:to>
    <xdr:sp macro="" textlink="">
      <xdr:nvSpPr>
        <xdr:cNvPr id="480" name="楕円 479">
          <a:extLst>
            <a:ext uri="{FF2B5EF4-FFF2-40B4-BE49-F238E27FC236}">
              <a16:creationId xmlns:a16="http://schemas.microsoft.com/office/drawing/2014/main" id="{A0BE9F43-59FA-40FF-942B-201C0D604D48}"/>
            </a:ext>
          </a:extLst>
        </xdr:cNvPr>
        <xdr:cNvSpPr/>
      </xdr:nvSpPr>
      <xdr:spPr>
        <a:xfrm>
          <a:off x="692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83820</xdr:rowOff>
    </xdr:to>
    <xdr:cxnSp macro="">
      <xdr:nvCxnSpPr>
        <xdr:cNvPr id="481" name="直線コネクタ 480">
          <a:extLst>
            <a:ext uri="{FF2B5EF4-FFF2-40B4-BE49-F238E27FC236}">
              <a16:creationId xmlns:a16="http://schemas.microsoft.com/office/drawing/2014/main" id="{49027B8C-E629-4FAF-8D30-C7D610273E20}"/>
            </a:ext>
          </a:extLst>
        </xdr:cNvPr>
        <xdr:cNvCxnSpPr/>
      </xdr:nvCxnSpPr>
      <xdr:spPr>
        <a:xfrm flipV="1">
          <a:off x="6972300" y="18074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482" name="n_1aveValue【市民会館】&#10;一人当たり面積">
          <a:extLst>
            <a:ext uri="{FF2B5EF4-FFF2-40B4-BE49-F238E27FC236}">
              <a16:creationId xmlns:a16="http://schemas.microsoft.com/office/drawing/2014/main" id="{306DA36B-7EC7-4763-845F-2C9E97FB58DE}"/>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a:extLst>
            <a:ext uri="{FF2B5EF4-FFF2-40B4-BE49-F238E27FC236}">
              <a16:creationId xmlns:a16="http://schemas.microsoft.com/office/drawing/2014/main" id="{5D7D4374-5945-4DEA-8E82-AF180C6D8ABB}"/>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84" name="n_3aveValue【市民会館】&#10;一人当たり面積">
          <a:extLst>
            <a:ext uri="{FF2B5EF4-FFF2-40B4-BE49-F238E27FC236}">
              <a16:creationId xmlns:a16="http://schemas.microsoft.com/office/drawing/2014/main" id="{73B0D655-CC21-46AF-B195-7F3BB16A5A01}"/>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5" name="n_4aveValue【市民会館】&#10;一人当たり面積">
          <a:extLst>
            <a:ext uri="{FF2B5EF4-FFF2-40B4-BE49-F238E27FC236}">
              <a16:creationId xmlns:a16="http://schemas.microsoft.com/office/drawing/2014/main" id="{768B742F-4709-4030-83EB-67157C92691E}"/>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95266</xdr:rowOff>
    </xdr:from>
    <xdr:ext cx="469744" cy="259045"/>
    <xdr:sp macro="" textlink="">
      <xdr:nvSpPr>
        <xdr:cNvPr id="486" name="n_1mainValue【市民会館】&#10;一人当たり面積">
          <a:extLst>
            <a:ext uri="{FF2B5EF4-FFF2-40B4-BE49-F238E27FC236}">
              <a16:creationId xmlns:a16="http://schemas.microsoft.com/office/drawing/2014/main" id="{62EC23BA-B7C0-4E68-B3EE-D9BAF63EA996}"/>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mainValue【市民会館】&#10;一人当たり面積">
          <a:extLst>
            <a:ext uri="{FF2B5EF4-FFF2-40B4-BE49-F238E27FC236}">
              <a16:creationId xmlns:a16="http://schemas.microsoft.com/office/drawing/2014/main" id="{3F5E9F28-C09F-4C17-B051-AF0BCF07C15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114316</xdr:rowOff>
    </xdr:from>
    <xdr:ext cx="469744" cy="259045"/>
    <xdr:sp macro="" textlink="">
      <xdr:nvSpPr>
        <xdr:cNvPr id="488" name="n_3mainValue【市民会館】&#10;一人当たり面積">
          <a:extLst>
            <a:ext uri="{FF2B5EF4-FFF2-40B4-BE49-F238E27FC236}">
              <a16:creationId xmlns:a16="http://schemas.microsoft.com/office/drawing/2014/main" id="{86F00165-EEC1-491E-BA98-D137D310025F}"/>
            </a:ext>
          </a:extLst>
        </xdr:cNvPr>
        <xdr:cNvSpPr txBox="1"/>
      </xdr:nvSpPr>
      <xdr:spPr>
        <a:xfrm>
          <a:off x="7626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125747</xdr:rowOff>
    </xdr:from>
    <xdr:ext cx="469744" cy="259045"/>
    <xdr:sp macro="" textlink="">
      <xdr:nvSpPr>
        <xdr:cNvPr id="489" name="n_4mainValue【市民会館】&#10;一人当たり面積">
          <a:extLst>
            <a:ext uri="{FF2B5EF4-FFF2-40B4-BE49-F238E27FC236}">
              <a16:creationId xmlns:a16="http://schemas.microsoft.com/office/drawing/2014/main" id="{84C30AE6-7F9F-4931-8B9D-10162333216F}"/>
            </a:ext>
          </a:extLst>
        </xdr:cNvPr>
        <xdr:cNvSpPr txBox="1"/>
      </xdr:nvSpPr>
      <xdr:spPr>
        <a:xfrm>
          <a:off x="6737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F89CBBB-85A5-426E-B6BE-8326A782A6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21CAC2F0-5DE1-4798-92D2-D3C6621E3E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A36AAB5-9EEF-49B2-931E-D21F01257F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A9B03E5C-ADC7-4F54-8D42-91497A49FD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3F0083D2-DD0A-4EE0-AE34-1322E8008B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C3FE9F2C-6356-467F-9857-6E1DCA397C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E608D8FB-F514-4E1A-8C90-99DA7198FB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7CC124B0-41F0-47A7-AE22-02F8C60B560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56AEDFCB-041E-4C68-AF5D-24800B4F9E2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B11D621F-3B02-4A9D-969E-221ACDB592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C21F916E-BE91-401A-9852-CA487C9A67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98671389-B8E7-4BB7-A949-26B14735D7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461DDF35-DDE2-476C-A191-F9BAD3A129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2E925C49-C4DD-4726-86B6-0D4A119249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6E00DB2C-3A80-4136-8460-071B83DC38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C660F978-2A93-4A57-ACA6-752E44810C0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8B25B9B9-1450-43DD-AFCC-7C3D13812B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77AAC348-1636-44AB-8359-B66DBBA0D8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13FF2D36-52AF-4ED4-8D20-6E6F321D08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2F825824-EF9F-4C4E-9CDB-FE6483D933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59CE301F-305A-4FC5-B932-5E03086B61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6AFDAAB4-1634-48AB-8994-195FE99543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CBB1261-8952-4C75-8A4B-35D97A38B2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FA91845-FD7D-45E4-A4BF-88A8A2797BF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3F5718A3-2F92-4D63-A868-B34A623269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F91C7A9-18D4-44E6-9574-2464BC8DDB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39BD68C7-EE42-4173-B8A0-F48A96CF29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E413357D-4704-4A17-BE49-5F0C23169AC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8DE859D0-A0E4-4964-9FB2-F0600B97A39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5D49E3D2-D7FA-449E-9C40-1BFA6C3CDA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21C52F85-48AE-4A3D-9464-05458106EA0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4E7F54C0-9A83-4F66-828B-0BD050E9C5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ADD65972-4435-4FFF-A494-7F7679D0E56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E6E623C0-F94F-4063-92CB-32FD5AF48A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ECA95D8B-633B-43DC-8143-101B02AA2E7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F90C18E7-5335-424E-B15D-6668068EFE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F3BBA93B-9714-4B4D-BBE4-C9673964A9F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85457FCD-D8F4-4243-B9F9-8F79FFAEC3E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DEF9249F-D78F-4DA3-8F23-F636AEB3BE8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FBF63DEA-D74D-44A6-B22E-60F901F792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F2E33271-3CD3-4936-9E91-DA0E7BD3CF14}"/>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62226042-59AB-46E3-AAAB-8B3409D715E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A4C1A3B4-7F8C-4CA2-96D6-71E6493F898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218A36F6-8AFA-4370-A252-06C9D99E8A8C}"/>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a:extLst>
            <a:ext uri="{FF2B5EF4-FFF2-40B4-BE49-F238E27FC236}">
              <a16:creationId xmlns:a16="http://schemas.microsoft.com/office/drawing/2014/main" id="{9B15AA62-9F17-4AA0-8A62-3CB644480A9E}"/>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45F99E16-1B42-4C6B-A662-37A90EAFEFCA}"/>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a:extLst>
            <a:ext uri="{FF2B5EF4-FFF2-40B4-BE49-F238E27FC236}">
              <a16:creationId xmlns:a16="http://schemas.microsoft.com/office/drawing/2014/main" id="{FAF3A722-FDD6-4345-9579-537722D87844}"/>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a:extLst>
            <a:ext uri="{FF2B5EF4-FFF2-40B4-BE49-F238E27FC236}">
              <a16:creationId xmlns:a16="http://schemas.microsoft.com/office/drawing/2014/main" id="{355A6AEA-F10E-4075-9658-75B72C2C1AE2}"/>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a:extLst>
            <a:ext uri="{FF2B5EF4-FFF2-40B4-BE49-F238E27FC236}">
              <a16:creationId xmlns:a16="http://schemas.microsoft.com/office/drawing/2014/main" id="{CB023BC4-4E80-4D88-BE21-AE0C0119A565}"/>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a:extLst>
            <a:ext uri="{FF2B5EF4-FFF2-40B4-BE49-F238E27FC236}">
              <a16:creationId xmlns:a16="http://schemas.microsoft.com/office/drawing/2014/main" id="{400A02C6-9AAF-404F-AB20-FBA59EF75648}"/>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a:extLst>
            <a:ext uri="{FF2B5EF4-FFF2-40B4-BE49-F238E27FC236}">
              <a16:creationId xmlns:a16="http://schemas.microsoft.com/office/drawing/2014/main" id="{31CDD6D4-F5D2-49E9-A158-790791C4A231}"/>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C94A962-A9DE-4F07-B647-4161B160BB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26C6417-D11B-4F27-8653-08FD1C448E9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84915A0-DE12-47D4-8FDE-4155D0119D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ACB41D4-BC92-4F82-A0CA-E00A1B35A2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30E32D1-F757-43D8-B51E-494754DFC0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46" name="楕円 545">
          <a:extLst>
            <a:ext uri="{FF2B5EF4-FFF2-40B4-BE49-F238E27FC236}">
              <a16:creationId xmlns:a16="http://schemas.microsoft.com/office/drawing/2014/main" id="{E4CCE082-A12F-44BD-A25E-9D119E0D1EE9}"/>
            </a:ext>
          </a:extLst>
        </xdr:cNvPr>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90187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66C7D56F-2D5D-4A2A-AD98-C1A2F505A987}"/>
            </a:ext>
          </a:extLst>
        </xdr:cNvPr>
        <xdr:cNvSpPr txBox="1"/>
      </xdr:nvSpPr>
      <xdr:spPr>
        <a:xfrm>
          <a:off x="16357600"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548" name="楕円 547">
          <a:extLst>
            <a:ext uri="{FF2B5EF4-FFF2-40B4-BE49-F238E27FC236}">
              <a16:creationId xmlns:a16="http://schemas.microsoft.com/office/drawing/2014/main" id="{4338B654-3FD2-4298-9F74-7F74F31B3F13}"/>
            </a:ext>
          </a:extLst>
        </xdr:cNvPr>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118110</xdr:rowOff>
    </xdr:to>
    <xdr:cxnSp macro="">
      <xdr:nvCxnSpPr>
        <xdr:cNvPr id="549" name="直線コネクタ 548">
          <a:extLst>
            <a:ext uri="{FF2B5EF4-FFF2-40B4-BE49-F238E27FC236}">
              <a16:creationId xmlns:a16="http://schemas.microsoft.com/office/drawing/2014/main" id="{9E4A5D15-7468-4180-9291-25DD7E957D9B}"/>
            </a:ext>
          </a:extLst>
        </xdr:cNvPr>
        <xdr:cNvCxnSpPr/>
      </xdr:nvCxnSpPr>
      <xdr:spPr>
        <a:xfrm>
          <a:off x="15481300" y="10024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130175</xdr:rowOff>
    </xdr:from>
    <xdr:to>
      <xdr:col>76</xdr:col>
      <xdr:colOff>165100</xdr:colOff>
      <xdr:row>58</xdr:row>
      <xdr:rowOff>60325</xdr:rowOff>
    </xdr:to>
    <xdr:sp macro="" textlink="">
      <xdr:nvSpPr>
        <xdr:cNvPr id="550" name="楕円 549">
          <a:extLst>
            <a:ext uri="{FF2B5EF4-FFF2-40B4-BE49-F238E27FC236}">
              <a16:creationId xmlns:a16="http://schemas.microsoft.com/office/drawing/2014/main" id="{A92795D0-0DBF-4486-B8F8-31D668D6FF02}"/>
            </a:ext>
          </a:extLst>
        </xdr:cNvPr>
        <xdr:cNvSpPr/>
      </xdr:nvSpPr>
      <xdr:spPr>
        <a:xfrm>
          <a:off x="14541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xdr:rowOff>
    </xdr:from>
    <xdr:to>
      <xdr:col>81</xdr:col>
      <xdr:colOff>50800</xdr:colOff>
      <xdr:row>58</xdr:row>
      <xdr:rowOff>80010</xdr:rowOff>
    </xdr:to>
    <xdr:cxnSp macro="">
      <xdr:nvCxnSpPr>
        <xdr:cNvPr id="551" name="直線コネクタ 550">
          <a:extLst>
            <a:ext uri="{FF2B5EF4-FFF2-40B4-BE49-F238E27FC236}">
              <a16:creationId xmlns:a16="http://schemas.microsoft.com/office/drawing/2014/main" id="{4D1EC98D-C432-409C-A9A2-4FEED2DC9206}"/>
            </a:ext>
          </a:extLst>
        </xdr:cNvPr>
        <xdr:cNvCxnSpPr/>
      </xdr:nvCxnSpPr>
      <xdr:spPr>
        <a:xfrm>
          <a:off x="14592300" y="99536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92075</xdr:rowOff>
    </xdr:from>
    <xdr:to>
      <xdr:col>72</xdr:col>
      <xdr:colOff>38100</xdr:colOff>
      <xdr:row>58</xdr:row>
      <xdr:rowOff>22225</xdr:rowOff>
    </xdr:to>
    <xdr:sp macro="" textlink="">
      <xdr:nvSpPr>
        <xdr:cNvPr id="552" name="楕円 551">
          <a:extLst>
            <a:ext uri="{FF2B5EF4-FFF2-40B4-BE49-F238E27FC236}">
              <a16:creationId xmlns:a16="http://schemas.microsoft.com/office/drawing/2014/main" id="{44322FFD-160D-48F4-A52E-EAFEA9E501AD}"/>
            </a:ext>
          </a:extLst>
        </xdr:cNvPr>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142875</xdr:rowOff>
    </xdr:from>
    <xdr:to>
      <xdr:col>76</xdr:col>
      <xdr:colOff>114300</xdr:colOff>
      <xdr:row>58</xdr:row>
      <xdr:rowOff>9525</xdr:rowOff>
    </xdr:to>
    <xdr:cxnSp macro="">
      <xdr:nvCxnSpPr>
        <xdr:cNvPr id="553" name="直線コネクタ 552">
          <a:extLst>
            <a:ext uri="{FF2B5EF4-FFF2-40B4-BE49-F238E27FC236}">
              <a16:creationId xmlns:a16="http://schemas.microsoft.com/office/drawing/2014/main" id="{9CA9C974-30D7-41B3-A211-69D12B30AFF0}"/>
            </a:ext>
          </a:extLst>
        </xdr:cNvPr>
        <xdr:cNvCxnSpPr/>
      </xdr:nvCxnSpPr>
      <xdr:spPr>
        <a:xfrm>
          <a:off x="13703300" y="9915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53975</xdr:rowOff>
    </xdr:from>
    <xdr:to>
      <xdr:col>67</xdr:col>
      <xdr:colOff>101600</xdr:colOff>
      <xdr:row>57</xdr:row>
      <xdr:rowOff>155575</xdr:rowOff>
    </xdr:to>
    <xdr:sp macro="" textlink="">
      <xdr:nvSpPr>
        <xdr:cNvPr id="554" name="楕円 553">
          <a:extLst>
            <a:ext uri="{FF2B5EF4-FFF2-40B4-BE49-F238E27FC236}">
              <a16:creationId xmlns:a16="http://schemas.microsoft.com/office/drawing/2014/main" id="{5F25D2E1-8AAD-40FF-A6C9-80674B39F84E}"/>
            </a:ext>
          </a:extLst>
        </xdr:cNvPr>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57</xdr:row>
      <xdr:rowOff>142875</xdr:rowOff>
    </xdr:to>
    <xdr:cxnSp macro="">
      <xdr:nvCxnSpPr>
        <xdr:cNvPr id="555" name="直線コネクタ 554">
          <a:extLst>
            <a:ext uri="{FF2B5EF4-FFF2-40B4-BE49-F238E27FC236}">
              <a16:creationId xmlns:a16="http://schemas.microsoft.com/office/drawing/2014/main" id="{83967B99-684A-42F1-B2B1-3FFD64A7B329}"/>
            </a:ext>
          </a:extLst>
        </xdr:cNvPr>
        <xdr:cNvCxnSpPr/>
      </xdr:nvCxnSpPr>
      <xdr:spPr>
        <a:xfrm>
          <a:off x="12814300" y="987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D439ED6C-3090-4BAB-9D43-1EB38D120A44}"/>
            </a:ext>
          </a:extLst>
        </xdr:cNvPr>
        <xdr:cNvSpPr txBox="1"/>
      </xdr:nvSpPr>
      <xdr:spPr>
        <a:xfrm>
          <a:off x="15266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6E54A401-9C7F-4DBA-AA14-C95D64EAA056}"/>
            </a:ext>
          </a:extLst>
        </xdr:cNvPr>
        <xdr:cNvSpPr txBox="1"/>
      </xdr:nvSpPr>
      <xdr:spPr>
        <a:xfrm>
          <a:off x="14389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D091A5A6-1BEE-483D-9C8D-23C92CF0C0FE}"/>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F124E49F-E9C9-4178-B866-D92A9E487D3F}"/>
            </a:ext>
          </a:extLst>
        </xdr:cNvPr>
        <xdr:cNvSpPr txBox="1"/>
      </xdr:nvSpPr>
      <xdr:spPr>
        <a:xfrm>
          <a:off x="12611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4F952785-0EA5-44B3-A620-E00DF7B5F5D9}"/>
            </a:ext>
          </a:extLst>
        </xdr:cNvPr>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76852</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B1095F5E-CE00-40DC-9ACE-760BB952BBFA}"/>
            </a:ext>
          </a:extLst>
        </xdr:cNvPr>
        <xdr:cNvSpPr txBox="1"/>
      </xdr:nvSpPr>
      <xdr:spPr>
        <a:xfrm>
          <a:off x="14389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38752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328948C8-B03A-4905-A16C-4D6DDCE4C340}"/>
            </a:ext>
          </a:extLst>
        </xdr:cNvPr>
        <xdr:cNvSpPr txBox="1"/>
      </xdr:nvSpPr>
      <xdr:spPr>
        <a:xfrm>
          <a:off x="13500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652</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441994EA-E50C-4E26-9289-6F0B6D5B369D}"/>
            </a:ext>
          </a:extLst>
        </xdr:cNvPr>
        <xdr:cNvSpPr txBox="1"/>
      </xdr:nvSpPr>
      <xdr:spPr>
        <a:xfrm>
          <a:off x="12611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F334099-9DF7-494F-97CA-6EF04D3EDB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F97C87F0-8760-4BE3-B3A2-C43410D57A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126EAC14-13B0-438D-8616-0C3BCAF098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7AED4DA-8459-444B-BF10-0310A52892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F53DB47-C10C-47C0-8DC7-47A0081490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4C534E3C-F9EE-4FC4-A95D-01F28DCAA7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B04826FA-1B9C-4E3A-BAE0-847632120F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2EC4114-67E2-4CEA-B08D-9F95C9FC69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81B88EE2-4E13-4A92-972C-6C48EAB50F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DB6A2CE-97C9-47B7-871C-0B720317C4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CBD29DB-9CF1-4450-8AA0-4C265BFF90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430E9288-CC82-4EC4-BD72-9C310DA2357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1CC8628A-FA95-4407-B5F7-2E7890F8CAC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0323C7F5-EA9C-462C-80ED-FB2B2496BE9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695F8FD2-29C1-4431-A6CF-F0135A656B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21C328A0-C8DA-40B9-A1C1-A494D004A65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77E87ED6-187D-4FB4-AAD8-F908B4FEE06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007B8463-8361-45C9-986A-6F439540606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5DBE733A-69C0-4347-9139-A1202152AA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61D4A570-E6F8-49DF-975A-9DBD535489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D1211B08-2D67-4D15-8111-7C5B39A220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a:extLst>
            <a:ext uri="{FF2B5EF4-FFF2-40B4-BE49-F238E27FC236}">
              <a16:creationId xmlns:a16="http://schemas.microsoft.com/office/drawing/2014/main" id="{FC8C923A-1F49-47A9-90D4-3E96215C14CD}"/>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1C1D3920-199C-4554-92AD-0D0256B1D8F9}"/>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a:extLst>
            <a:ext uri="{FF2B5EF4-FFF2-40B4-BE49-F238E27FC236}">
              <a16:creationId xmlns:a16="http://schemas.microsoft.com/office/drawing/2014/main" id="{8DBAE0C6-5699-46E2-80FF-465438953068}"/>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D241FD98-D108-4D6F-B2F1-70A55A48993E}"/>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a:extLst>
            <a:ext uri="{FF2B5EF4-FFF2-40B4-BE49-F238E27FC236}">
              <a16:creationId xmlns:a16="http://schemas.microsoft.com/office/drawing/2014/main" id="{CFCB44EF-6003-403D-9D04-F4303A8C4553}"/>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1BADD464-8081-4747-83B3-A6195B471D3A}"/>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a:extLst>
            <a:ext uri="{FF2B5EF4-FFF2-40B4-BE49-F238E27FC236}">
              <a16:creationId xmlns:a16="http://schemas.microsoft.com/office/drawing/2014/main" id="{DC70F4F5-E040-4DEF-8200-0834F93F2E4E}"/>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a:extLst>
            <a:ext uri="{FF2B5EF4-FFF2-40B4-BE49-F238E27FC236}">
              <a16:creationId xmlns:a16="http://schemas.microsoft.com/office/drawing/2014/main" id="{66DA237A-6AF7-4DEF-BD05-94DB6D6E14DF}"/>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a:extLst>
            <a:ext uri="{FF2B5EF4-FFF2-40B4-BE49-F238E27FC236}">
              <a16:creationId xmlns:a16="http://schemas.microsoft.com/office/drawing/2014/main" id="{1E4249C3-547D-4BC4-AE08-B671A4E61AF2}"/>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a:extLst>
            <a:ext uri="{FF2B5EF4-FFF2-40B4-BE49-F238E27FC236}">
              <a16:creationId xmlns:a16="http://schemas.microsoft.com/office/drawing/2014/main" id="{3BF3D699-F023-4ED1-A21A-27B8137F2A97}"/>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a:extLst>
            <a:ext uri="{FF2B5EF4-FFF2-40B4-BE49-F238E27FC236}">
              <a16:creationId xmlns:a16="http://schemas.microsoft.com/office/drawing/2014/main" id="{A5876751-0A6C-4ECF-A543-432C212D2753}"/>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491FA9ED-1FEA-4551-92AC-0C1912EA65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FC74A7A-DC0C-43A3-A934-8D8CD594BD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88B5E40-8E94-4B4F-B65D-70E8D081C9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46F6197-31AE-4D74-A164-90147462E0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F654737-1634-42C1-8295-F37DE99A7D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148082</xdr:rowOff>
    </xdr:from>
    <xdr:to>
      <xdr:col>116</xdr:col>
      <xdr:colOff>114300</xdr:colOff>
      <xdr:row>60</xdr:row>
      <xdr:rowOff>78232</xdr:rowOff>
    </xdr:to>
    <xdr:sp macro="" textlink="">
      <xdr:nvSpPr>
        <xdr:cNvPr id="601" name="楕円 600">
          <a:extLst>
            <a:ext uri="{FF2B5EF4-FFF2-40B4-BE49-F238E27FC236}">
              <a16:creationId xmlns:a16="http://schemas.microsoft.com/office/drawing/2014/main" id="{77F9C59E-0ECD-4DD9-8238-95649B7A9F5E}"/>
            </a:ext>
          </a:extLst>
        </xdr:cNvPr>
        <xdr:cNvSpPr/>
      </xdr:nvSpPr>
      <xdr:spPr>
        <a:xfrm>
          <a:off x="221107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170959</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296969A0-5D7A-42D7-B910-7F8C2E1260EE}"/>
            </a:ext>
          </a:extLst>
        </xdr:cNvPr>
        <xdr:cNvSpPr txBox="1"/>
      </xdr:nvSpPr>
      <xdr:spPr>
        <a:xfrm>
          <a:off x="22199600" y="101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157226</xdr:rowOff>
    </xdr:from>
    <xdr:to>
      <xdr:col>112</xdr:col>
      <xdr:colOff>38100</xdr:colOff>
      <xdr:row>60</xdr:row>
      <xdr:rowOff>87376</xdr:rowOff>
    </xdr:to>
    <xdr:sp macro="" textlink="">
      <xdr:nvSpPr>
        <xdr:cNvPr id="603" name="楕円 602">
          <a:extLst>
            <a:ext uri="{FF2B5EF4-FFF2-40B4-BE49-F238E27FC236}">
              <a16:creationId xmlns:a16="http://schemas.microsoft.com/office/drawing/2014/main" id="{3D8F3FBB-5855-4F98-A281-88F311763C33}"/>
            </a:ext>
          </a:extLst>
        </xdr:cNvPr>
        <xdr:cNvSpPr/>
      </xdr:nvSpPr>
      <xdr:spPr>
        <a:xfrm>
          <a:off x="2127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27432</xdr:rowOff>
    </xdr:from>
    <xdr:to>
      <xdr:col>116</xdr:col>
      <xdr:colOff>63500</xdr:colOff>
      <xdr:row>60</xdr:row>
      <xdr:rowOff>36576</xdr:rowOff>
    </xdr:to>
    <xdr:cxnSp macro="">
      <xdr:nvCxnSpPr>
        <xdr:cNvPr id="604" name="直線コネクタ 603">
          <a:extLst>
            <a:ext uri="{FF2B5EF4-FFF2-40B4-BE49-F238E27FC236}">
              <a16:creationId xmlns:a16="http://schemas.microsoft.com/office/drawing/2014/main" id="{57C4AA36-DA74-47AE-B1CE-AFA9C79573F3}"/>
            </a:ext>
          </a:extLst>
        </xdr:cNvPr>
        <xdr:cNvCxnSpPr/>
      </xdr:nvCxnSpPr>
      <xdr:spPr>
        <a:xfrm flipV="1">
          <a:off x="21323300" y="1031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170942</xdr:rowOff>
    </xdr:from>
    <xdr:to>
      <xdr:col>107</xdr:col>
      <xdr:colOff>101600</xdr:colOff>
      <xdr:row>60</xdr:row>
      <xdr:rowOff>101092</xdr:rowOff>
    </xdr:to>
    <xdr:sp macro="" textlink="">
      <xdr:nvSpPr>
        <xdr:cNvPr id="605" name="楕円 604">
          <a:extLst>
            <a:ext uri="{FF2B5EF4-FFF2-40B4-BE49-F238E27FC236}">
              <a16:creationId xmlns:a16="http://schemas.microsoft.com/office/drawing/2014/main" id="{909F79C9-52AF-466B-BF8E-EE83B05040FA}"/>
            </a:ext>
          </a:extLst>
        </xdr:cNvPr>
        <xdr:cNvSpPr/>
      </xdr:nvSpPr>
      <xdr:spPr>
        <a:xfrm>
          <a:off x="20383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36576</xdr:rowOff>
    </xdr:from>
    <xdr:to>
      <xdr:col>111</xdr:col>
      <xdr:colOff>177800</xdr:colOff>
      <xdr:row>60</xdr:row>
      <xdr:rowOff>50292</xdr:rowOff>
    </xdr:to>
    <xdr:cxnSp macro="">
      <xdr:nvCxnSpPr>
        <xdr:cNvPr id="606" name="直線コネクタ 605">
          <a:extLst>
            <a:ext uri="{FF2B5EF4-FFF2-40B4-BE49-F238E27FC236}">
              <a16:creationId xmlns:a16="http://schemas.microsoft.com/office/drawing/2014/main" id="{622BD0A7-7932-421A-BDB3-9B6A0CF8F178}"/>
            </a:ext>
          </a:extLst>
        </xdr:cNvPr>
        <xdr:cNvCxnSpPr/>
      </xdr:nvCxnSpPr>
      <xdr:spPr>
        <a:xfrm flipV="1">
          <a:off x="20434300" y="1032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8636</xdr:rowOff>
    </xdr:from>
    <xdr:to>
      <xdr:col>102</xdr:col>
      <xdr:colOff>165100</xdr:colOff>
      <xdr:row>60</xdr:row>
      <xdr:rowOff>110236</xdr:rowOff>
    </xdr:to>
    <xdr:sp macro="" textlink="">
      <xdr:nvSpPr>
        <xdr:cNvPr id="607" name="楕円 606">
          <a:extLst>
            <a:ext uri="{FF2B5EF4-FFF2-40B4-BE49-F238E27FC236}">
              <a16:creationId xmlns:a16="http://schemas.microsoft.com/office/drawing/2014/main" id="{6F7BC1B2-42AE-408B-8668-0CEFD5B65D16}"/>
            </a:ext>
          </a:extLst>
        </xdr:cNvPr>
        <xdr:cNvSpPr/>
      </xdr:nvSpPr>
      <xdr:spPr>
        <a:xfrm>
          <a:off x="19494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50292</xdr:rowOff>
    </xdr:from>
    <xdr:to>
      <xdr:col>107</xdr:col>
      <xdr:colOff>50800</xdr:colOff>
      <xdr:row>60</xdr:row>
      <xdr:rowOff>59436</xdr:rowOff>
    </xdr:to>
    <xdr:cxnSp macro="">
      <xdr:nvCxnSpPr>
        <xdr:cNvPr id="608" name="直線コネクタ 607">
          <a:extLst>
            <a:ext uri="{FF2B5EF4-FFF2-40B4-BE49-F238E27FC236}">
              <a16:creationId xmlns:a16="http://schemas.microsoft.com/office/drawing/2014/main" id="{CC66AA07-E202-4B11-8568-D147597A091B}"/>
            </a:ext>
          </a:extLst>
        </xdr:cNvPr>
        <xdr:cNvCxnSpPr/>
      </xdr:nvCxnSpPr>
      <xdr:spPr>
        <a:xfrm flipV="1">
          <a:off x="19545300" y="1033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9" name="楕円 608">
          <a:extLst>
            <a:ext uri="{FF2B5EF4-FFF2-40B4-BE49-F238E27FC236}">
              <a16:creationId xmlns:a16="http://schemas.microsoft.com/office/drawing/2014/main" id="{DCD92B66-7FE4-4452-9D3A-7A8C73058DB1}"/>
            </a:ext>
          </a:extLst>
        </xdr:cNvPr>
        <xdr:cNvSpPr/>
      </xdr:nvSpPr>
      <xdr:spPr>
        <a:xfrm>
          <a:off x="18605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59436</xdr:rowOff>
    </xdr:from>
    <xdr:to>
      <xdr:col>102</xdr:col>
      <xdr:colOff>114300</xdr:colOff>
      <xdr:row>60</xdr:row>
      <xdr:rowOff>68580</xdr:rowOff>
    </xdr:to>
    <xdr:cxnSp macro="">
      <xdr:nvCxnSpPr>
        <xdr:cNvPr id="610" name="直線コネクタ 609">
          <a:extLst>
            <a:ext uri="{FF2B5EF4-FFF2-40B4-BE49-F238E27FC236}">
              <a16:creationId xmlns:a16="http://schemas.microsoft.com/office/drawing/2014/main" id="{466ABD41-2469-4459-B457-B533B2A47D2D}"/>
            </a:ext>
          </a:extLst>
        </xdr:cNvPr>
        <xdr:cNvCxnSpPr/>
      </xdr:nvCxnSpPr>
      <xdr:spPr>
        <a:xfrm flipV="1">
          <a:off x="18656300" y="10346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611" name="n_1aveValue【保健センター・保健所】&#10;一人当たり面積">
          <a:extLst>
            <a:ext uri="{FF2B5EF4-FFF2-40B4-BE49-F238E27FC236}">
              <a16:creationId xmlns:a16="http://schemas.microsoft.com/office/drawing/2014/main" id="{9627D9BE-8A2A-480F-AFEB-6BBCC9929C55}"/>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12" name="n_2aveValue【保健センター・保健所】&#10;一人当たり面積">
          <a:extLst>
            <a:ext uri="{FF2B5EF4-FFF2-40B4-BE49-F238E27FC236}">
              <a16:creationId xmlns:a16="http://schemas.microsoft.com/office/drawing/2014/main" id="{C11FBC7F-95CF-4AA2-A896-3F89CA49EEB8}"/>
            </a:ext>
          </a:extLst>
        </xdr:cNvPr>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613" name="n_3aveValue【保健センター・保健所】&#10;一人当たり面積">
          <a:extLst>
            <a:ext uri="{FF2B5EF4-FFF2-40B4-BE49-F238E27FC236}">
              <a16:creationId xmlns:a16="http://schemas.microsoft.com/office/drawing/2014/main" id="{FA8A78B4-51C5-4DE3-A1D0-006B5F4BF459}"/>
            </a:ext>
          </a:extLst>
        </xdr:cNvPr>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614" name="n_4aveValue【保健センター・保健所】&#10;一人当たり面積">
          <a:extLst>
            <a:ext uri="{FF2B5EF4-FFF2-40B4-BE49-F238E27FC236}">
              <a16:creationId xmlns:a16="http://schemas.microsoft.com/office/drawing/2014/main" id="{AC813C38-272F-4219-93C0-E6E3749BCBF0}"/>
            </a:ext>
          </a:extLst>
        </xdr:cNvPr>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103903</xdr:rowOff>
    </xdr:from>
    <xdr:ext cx="469744" cy="259045"/>
    <xdr:sp macro="" textlink="">
      <xdr:nvSpPr>
        <xdr:cNvPr id="615" name="n_1mainValue【保健センター・保健所】&#10;一人当たり面積">
          <a:extLst>
            <a:ext uri="{FF2B5EF4-FFF2-40B4-BE49-F238E27FC236}">
              <a16:creationId xmlns:a16="http://schemas.microsoft.com/office/drawing/2014/main" id="{191BD3A9-2F80-4A3F-AACB-74DC77B8E6C9}"/>
            </a:ext>
          </a:extLst>
        </xdr:cNvPr>
        <xdr:cNvSpPr txBox="1"/>
      </xdr:nvSpPr>
      <xdr:spPr>
        <a:xfrm>
          <a:off x="210757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117619</xdr:rowOff>
    </xdr:from>
    <xdr:ext cx="469744" cy="259045"/>
    <xdr:sp macro="" textlink="">
      <xdr:nvSpPr>
        <xdr:cNvPr id="616" name="n_2mainValue【保健センター・保健所】&#10;一人当たり面積">
          <a:extLst>
            <a:ext uri="{FF2B5EF4-FFF2-40B4-BE49-F238E27FC236}">
              <a16:creationId xmlns:a16="http://schemas.microsoft.com/office/drawing/2014/main" id="{D2EC7B5B-61A5-4FDB-AEDD-7B56827BDDA8}"/>
            </a:ext>
          </a:extLst>
        </xdr:cNvPr>
        <xdr:cNvSpPr txBox="1"/>
      </xdr:nvSpPr>
      <xdr:spPr>
        <a:xfrm>
          <a:off x="201994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126763</xdr:rowOff>
    </xdr:from>
    <xdr:ext cx="469744" cy="259045"/>
    <xdr:sp macro="" textlink="">
      <xdr:nvSpPr>
        <xdr:cNvPr id="617" name="n_3mainValue【保健センター・保健所】&#10;一人当たり面積">
          <a:extLst>
            <a:ext uri="{FF2B5EF4-FFF2-40B4-BE49-F238E27FC236}">
              <a16:creationId xmlns:a16="http://schemas.microsoft.com/office/drawing/2014/main" id="{EFE53809-D44B-4377-B8A9-003EB3724F94}"/>
            </a:ext>
          </a:extLst>
        </xdr:cNvPr>
        <xdr:cNvSpPr txBox="1"/>
      </xdr:nvSpPr>
      <xdr:spPr>
        <a:xfrm>
          <a:off x="193104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18" name="n_4mainValue【保健センター・保健所】&#10;一人当たり面積">
          <a:extLst>
            <a:ext uri="{FF2B5EF4-FFF2-40B4-BE49-F238E27FC236}">
              <a16:creationId xmlns:a16="http://schemas.microsoft.com/office/drawing/2014/main" id="{361F7256-946D-4D13-954D-0A535AFF476C}"/>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81415E2F-BB10-4A12-95C5-53378C02CC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22DC23F1-11AF-4082-BE10-CE55031C02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4256643-CDCF-4221-851A-5B15284F90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E23F9410-0FCA-461E-BBD9-AAF31D6C5C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FDB07226-4276-4ECC-BE1C-984AAC105E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A1F40A84-F9D6-4D2B-820B-0F612E9256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7D3CFC60-1C45-40D2-AD1E-1D83329EC2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ED3666F0-5D15-438C-A391-8CD75D81EA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D6C87F1D-ECC6-40BD-AB96-9295CC4172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D5407C7B-1AEB-48B2-BF8A-BFAA75DB5B1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E1843E56-9595-402F-A9E5-98B21073D0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43F6ED94-1609-479B-B3BC-AEDF1C3617A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617DEF9C-A1F6-409F-B0D0-F28DFD0BA78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C8C01290-BB8D-4EC6-8012-065DF13FFA2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7AD2C08F-0516-4DE6-BB76-E37DAD031A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C2DD49CE-691C-43B1-A42C-133B785EC57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B59D7EFE-EEAD-4FD1-B88C-910F3F3A0F4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754F3E2D-6EF9-454E-B9DC-D5B5887CAD1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4D764C6E-77C4-4592-B4FB-DCA9C1BD664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FEF72EB9-B047-423B-9CEE-A6662D2DBB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44DEF35A-58BB-461D-82F9-FB0D8414356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172C6DD1-1780-49FC-BC4C-6E2D4A1538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F7DFEB15-4DF0-44CA-B649-69A01582AC7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C712A807-0445-44F1-9C13-3E62D0A0C7D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FB0E2937-4FEE-4EBC-935F-0A9C52DBBA85}"/>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6EA1CC6D-9DF7-4AC2-9AE8-A7087459AD2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F292F333-301B-4FAC-AB58-01FE456DB08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FDE78137-08C2-4252-8E0B-71EA625E4F25}"/>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a:extLst>
            <a:ext uri="{FF2B5EF4-FFF2-40B4-BE49-F238E27FC236}">
              <a16:creationId xmlns:a16="http://schemas.microsoft.com/office/drawing/2014/main" id="{5565D855-1442-42EC-ABD6-199AE5C3092F}"/>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AE469241-F246-4207-9C26-677BAE99CF2D}"/>
            </a:ext>
          </a:extLst>
        </xdr:cNvPr>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a:extLst>
            <a:ext uri="{FF2B5EF4-FFF2-40B4-BE49-F238E27FC236}">
              <a16:creationId xmlns:a16="http://schemas.microsoft.com/office/drawing/2014/main" id="{6F322564-6194-4B36-ACB6-AA02DB21140F}"/>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a:extLst>
            <a:ext uri="{FF2B5EF4-FFF2-40B4-BE49-F238E27FC236}">
              <a16:creationId xmlns:a16="http://schemas.microsoft.com/office/drawing/2014/main" id="{7F6B475D-50F1-46C8-96B0-E31309175DF6}"/>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a:extLst>
            <a:ext uri="{FF2B5EF4-FFF2-40B4-BE49-F238E27FC236}">
              <a16:creationId xmlns:a16="http://schemas.microsoft.com/office/drawing/2014/main" id="{2C4BA5DD-916F-4235-8A43-09852BEC8641}"/>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a:extLst>
            <a:ext uri="{FF2B5EF4-FFF2-40B4-BE49-F238E27FC236}">
              <a16:creationId xmlns:a16="http://schemas.microsoft.com/office/drawing/2014/main" id="{65AF5BCB-19B4-48B1-9847-318E5337C319}"/>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a:extLst>
            <a:ext uri="{FF2B5EF4-FFF2-40B4-BE49-F238E27FC236}">
              <a16:creationId xmlns:a16="http://schemas.microsoft.com/office/drawing/2014/main" id="{F28C65C7-83C0-4F58-ACAA-1C66E006FC55}"/>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F5C3E3A-41B4-42F6-A9A9-F328D7367EC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F594FDF-6DE3-46E4-9BD1-D612CAE25A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AB15E88-3001-4194-90B4-EA98BDE2AD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E42F343-C686-44E5-8009-A77199E69B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ADBC98-258D-46DB-938E-58C791B4AA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59" name="楕円 658">
          <a:extLst>
            <a:ext uri="{FF2B5EF4-FFF2-40B4-BE49-F238E27FC236}">
              <a16:creationId xmlns:a16="http://schemas.microsoft.com/office/drawing/2014/main" id="{830D622D-3B7F-4B59-BEA9-9CAEAC9C55B1}"/>
            </a:ext>
          </a:extLst>
        </xdr:cNvPr>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7427B77B-0DC4-47F2-8AEF-C299181990F8}"/>
            </a:ext>
          </a:extLst>
        </xdr:cNvPr>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61" name="楕円 660">
          <a:extLst>
            <a:ext uri="{FF2B5EF4-FFF2-40B4-BE49-F238E27FC236}">
              <a16:creationId xmlns:a16="http://schemas.microsoft.com/office/drawing/2014/main" id="{A8E49B8F-934E-4EF8-AE8A-9648BDA75019}"/>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87630</xdr:rowOff>
    </xdr:to>
    <xdr:cxnSp macro="">
      <xdr:nvCxnSpPr>
        <xdr:cNvPr id="662" name="直線コネクタ 661">
          <a:extLst>
            <a:ext uri="{FF2B5EF4-FFF2-40B4-BE49-F238E27FC236}">
              <a16:creationId xmlns:a16="http://schemas.microsoft.com/office/drawing/2014/main" id="{5D8FF61B-00FF-4599-ADD6-3FDE4AD23BA5}"/>
            </a:ext>
          </a:extLst>
        </xdr:cNvPr>
        <xdr:cNvCxnSpPr/>
      </xdr:nvCxnSpPr>
      <xdr:spPr>
        <a:xfrm>
          <a:off x="15481300" y="137541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59689</xdr:rowOff>
    </xdr:from>
    <xdr:to>
      <xdr:col>76</xdr:col>
      <xdr:colOff>165100</xdr:colOff>
      <xdr:row>79</xdr:row>
      <xdr:rowOff>161289</xdr:rowOff>
    </xdr:to>
    <xdr:sp macro="" textlink="">
      <xdr:nvSpPr>
        <xdr:cNvPr id="663" name="楕円 662">
          <a:extLst>
            <a:ext uri="{FF2B5EF4-FFF2-40B4-BE49-F238E27FC236}">
              <a16:creationId xmlns:a16="http://schemas.microsoft.com/office/drawing/2014/main" id="{14DFD28D-720A-41A3-90D0-DBE45D8F09DB}"/>
            </a:ext>
          </a:extLst>
        </xdr:cNvPr>
        <xdr:cNvSpPr/>
      </xdr:nvSpPr>
      <xdr:spPr>
        <a:xfrm>
          <a:off x="14541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80</xdr:row>
      <xdr:rowOff>38100</xdr:rowOff>
    </xdr:to>
    <xdr:cxnSp macro="">
      <xdr:nvCxnSpPr>
        <xdr:cNvPr id="664" name="直線コネクタ 663">
          <a:extLst>
            <a:ext uri="{FF2B5EF4-FFF2-40B4-BE49-F238E27FC236}">
              <a16:creationId xmlns:a16="http://schemas.microsoft.com/office/drawing/2014/main" id="{37044EF7-63CC-42EB-8623-E33F6BAD11D3}"/>
            </a:ext>
          </a:extLst>
        </xdr:cNvPr>
        <xdr:cNvCxnSpPr/>
      </xdr:nvCxnSpPr>
      <xdr:spPr>
        <a:xfrm>
          <a:off x="14592300" y="136550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8255</xdr:rowOff>
    </xdr:from>
    <xdr:to>
      <xdr:col>72</xdr:col>
      <xdr:colOff>38100</xdr:colOff>
      <xdr:row>79</xdr:row>
      <xdr:rowOff>109855</xdr:rowOff>
    </xdr:to>
    <xdr:sp macro="" textlink="">
      <xdr:nvSpPr>
        <xdr:cNvPr id="665" name="楕円 664">
          <a:extLst>
            <a:ext uri="{FF2B5EF4-FFF2-40B4-BE49-F238E27FC236}">
              <a16:creationId xmlns:a16="http://schemas.microsoft.com/office/drawing/2014/main" id="{CF58FCF7-FB74-4A97-BA2E-AB6FA0B2144A}"/>
            </a:ext>
          </a:extLst>
        </xdr:cNvPr>
        <xdr:cNvSpPr/>
      </xdr:nvSpPr>
      <xdr:spPr>
        <a:xfrm>
          <a:off x="13652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59055</xdr:rowOff>
    </xdr:from>
    <xdr:to>
      <xdr:col>76</xdr:col>
      <xdr:colOff>114300</xdr:colOff>
      <xdr:row>79</xdr:row>
      <xdr:rowOff>110489</xdr:rowOff>
    </xdr:to>
    <xdr:cxnSp macro="">
      <xdr:nvCxnSpPr>
        <xdr:cNvPr id="666" name="直線コネクタ 665">
          <a:extLst>
            <a:ext uri="{FF2B5EF4-FFF2-40B4-BE49-F238E27FC236}">
              <a16:creationId xmlns:a16="http://schemas.microsoft.com/office/drawing/2014/main" id="{79622B67-8DD3-4567-9873-DE33A5B969E3}"/>
            </a:ext>
          </a:extLst>
        </xdr:cNvPr>
        <xdr:cNvCxnSpPr/>
      </xdr:nvCxnSpPr>
      <xdr:spPr>
        <a:xfrm>
          <a:off x="13703300" y="136036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126364</xdr:rowOff>
    </xdr:from>
    <xdr:to>
      <xdr:col>67</xdr:col>
      <xdr:colOff>101600</xdr:colOff>
      <xdr:row>79</xdr:row>
      <xdr:rowOff>56514</xdr:rowOff>
    </xdr:to>
    <xdr:sp macro="" textlink="">
      <xdr:nvSpPr>
        <xdr:cNvPr id="667" name="楕円 666">
          <a:extLst>
            <a:ext uri="{FF2B5EF4-FFF2-40B4-BE49-F238E27FC236}">
              <a16:creationId xmlns:a16="http://schemas.microsoft.com/office/drawing/2014/main" id="{048C7F1E-83BC-4D5B-BE9B-DB384B8B07ED}"/>
            </a:ext>
          </a:extLst>
        </xdr:cNvPr>
        <xdr:cNvSpPr/>
      </xdr:nvSpPr>
      <xdr:spPr>
        <a:xfrm>
          <a:off x="12763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5714</xdr:rowOff>
    </xdr:from>
    <xdr:to>
      <xdr:col>71</xdr:col>
      <xdr:colOff>177800</xdr:colOff>
      <xdr:row>79</xdr:row>
      <xdr:rowOff>59055</xdr:rowOff>
    </xdr:to>
    <xdr:cxnSp macro="">
      <xdr:nvCxnSpPr>
        <xdr:cNvPr id="668" name="直線コネクタ 667">
          <a:extLst>
            <a:ext uri="{FF2B5EF4-FFF2-40B4-BE49-F238E27FC236}">
              <a16:creationId xmlns:a16="http://schemas.microsoft.com/office/drawing/2014/main" id="{EAB9C561-CA34-47C4-94CC-2975F1F45C0B}"/>
            </a:ext>
          </a:extLst>
        </xdr:cNvPr>
        <xdr:cNvCxnSpPr/>
      </xdr:nvCxnSpPr>
      <xdr:spPr>
        <a:xfrm>
          <a:off x="12814300" y="135502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69" name="n_1aveValue【消防施設】&#10;有形固定資産減価償却率">
          <a:extLst>
            <a:ext uri="{FF2B5EF4-FFF2-40B4-BE49-F238E27FC236}">
              <a16:creationId xmlns:a16="http://schemas.microsoft.com/office/drawing/2014/main" id="{7107C85F-D957-4902-BC92-5062D71F0D0F}"/>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70" name="n_2aveValue【消防施設】&#10;有形固定資産減価償却率">
          <a:extLst>
            <a:ext uri="{FF2B5EF4-FFF2-40B4-BE49-F238E27FC236}">
              <a16:creationId xmlns:a16="http://schemas.microsoft.com/office/drawing/2014/main" id="{63A93EBD-A692-475F-B710-D3CBA7317FA9}"/>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71" name="n_3aveValue【消防施設】&#10;有形固定資産減価償却率">
          <a:extLst>
            <a:ext uri="{FF2B5EF4-FFF2-40B4-BE49-F238E27FC236}">
              <a16:creationId xmlns:a16="http://schemas.microsoft.com/office/drawing/2014/main" id="{5DE82139-7752-4E61-9F5E-022C9B438FB1}"/>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72" name="n_4aveValue【消防施設】&#10;有形固定資産減価償却率">
          <a:extLst>
            <a:ext uri="{FF2B5EF4-FFF2-40B4-BE49-F238E27FC236}">
              <a16:creationId xmlns:a16="http://schemas.microsoft.com/office/drawing/2014/main" id="{80F5FD65-D95E-4E68-98A3-B3F087117056}"/>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73" name="n_1mainValue【消防施設】&#10;有形固定資産減価償却率">
          <a:extLst>
            <a:ext uri="{FF2B5EF4-FFF2-40B4-BE49-F238E27FC236}">
              <a16:creationId xmlns:a16="http://schemas.microsoft.com/office/drawing/2014/main" id="{24ECA9F4-8C0B-4836-96AD-AE384B0E1BD3}"/>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6366</xdr:rowOff>
    </xdr:from>
    <xdr:ext cx="405111" cy="259045"/>
    <xdr:sp macro="" textlink="">
      <xdr:nvSpPr>
        <xdr:cNvPr id="674" name="n_2mainValue【消防施設】&#10;有形固定資産減価償却率">
          <a:extLst>
            <a:ext uri="{FF2B5EF4-FFF2-40B4-BE49-F238E27FC236}">
              <a16:creationId xmlns:a16="http://schemas.microsoft.com/office/drawing/2014/main" id="{5852E6D3-F507-446B-8B50-12E36D8ECE0F}"/>
            </a:ext>
          </a:extLst>
        </xdr:cNvPr>
        <xdr:cNvSpPr txBox="1"/>
      </xdr:nvSpPr>
      <xdr:spPr>
        <a:xfrm>
          <a:off x="14389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126382</xdr:rowOff>
    </xdr:from>
    <xdr:ext cx="405111" cy="259045"/>
    <xdr:sp macro="" textlink="">
      <xdr:nvSpPr>
        <xdr:cNvPr id="675" name="n_3mainValue【消防施設】&#10;有形固定資産減価償却率">
          <a:extLst>
            <a:ext uri="{FF2B5EF4-FFF2-40B4-BE49-F238E27FC236}">
              <a16:creationId xmlns:a16="http://schemas.microsoft.com/office/drawing/2014/main" id="{4E5AE7AF-DBDB-4A8F-AF7F-D7D11C8E31DE}"/>
            </a:ext>
          </a:extLst>
        </xdr:cNvPr>
        <xdr:cNvSpPr txBox="1"/>
      </xdr:nvSpPr>
      <xdr:spPr>
        <a:xfrm>
          <a:off x="13500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73041</xdr:rowOff>
    </xdr:from>
    <xdr:ext cx="405111" cy="259045"/>
    <xdr:sp macro="" textlink="">
      <xdr:nvSpPr>
        <xdr:cNvPr id="676" name="n_4mainValue【消防施設】&#10;有形固定資産減価償却率">
          <a:extLst>
            <a:ext uri="{FF2B5EF4-FFF2-40B4-BE49-F238E27FC236}">
              <a16:creationId xmlns:a16="http://schemas.microsoft.com/office/drawing/2014/main" id="{6B6F67AC-0B29-4A5A-A9A9-849918DD5F3C}"/>
            </a:ext>
          </a:extLst>
        </xdr:cNvPr>
        <xdr:cNvSpPr txBox="1"/>
      </xdr:nvSpPr>
      <xdr:spPr>
        <a:xfrm>
          <a:off x="12611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1D35438C-9FED-4399-BD68-7F57389806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9D651F-6079-4E23-8DA0-53696FBFA7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A0668CA0-4CFB-4FFC-B9A0-EA689EDC00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2F7075E1-CC7D-474B-A778-0EF53BFA34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9018E9B-F7FA-4B66-8686-7B6699FFE2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8047109C-8623-49E2-B31A-86DA66008B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C39A10C7-988E-43C7-A171-27EE1C9B375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59DE57E1-AE78-4153-B976-FFC73424966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B2E223DC-5B71-4A4C-B73D-164165A886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52DD0A67-D77F-493B-BF79-053E62A92E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C9FBBBEB-30DB-4756-B9C2-F50D1DA5BA6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5AD48612-43EB-4EE9-8381-1C8AC683B94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357A3AC0-2AF3-478B-9C17-9F2397929CB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7F19388C-D394-43E3-9238-C449D13ECC7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6447690C-667F-4969-81E6-2B7C0E865B2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AC9C1311-D5F1-4820-9C4D-ED2C78A89A3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C111C610-3D8B-49E4-9CB2-6AC148B2D2B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353C5CD0-FE97-4467-9E9C-077DEE3EF67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31FF6A33-5C75-469F-BE9B-B6B5218087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D9ECA247-47F3-4454-8ED3-AD87762AD3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4D9887-BEC2-4359-B79D-A5D2585477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a:extLst>
            <a:ext uri="{FF2B5EF4-FFF2-40B4-BE49-F238E27FC236}">
              <a16:creationId xmlns:a16="http://schemas.microsoft.com/office/drawing/2014/main" id="{300B9EB0-2E61-422B-8D38-AF59A40AA0D5}"/>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a:extLst>
            <a:ext uri="{FF2B5EF4-FFF2-40B4-BE49-F238E27FC236}">
              <a16:creationId xmlns:a16="http://schemas.microsoft.com/office/drawing/2014/main" id="{F2294A75-8E4C-4A30-AED7-E53BDA07314C}"/>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a:extLst>
            <a:ext uri="{FF2B5EF4-FFF2-40B4-BE49-F238E27FC236}">
              <a16:creationId xmlns:a16="http://schemas.microsoft.com/office/drawing/2014/main" id="{BC78552B-6BF3-4CB2-B107-9CF11F26D4D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a:extLst>
            <a:ext uri="{FF2B5EF4-FFF2-40B4-BE49-F238E27FC236}">
              <a16:creationId xmlns:a16="http://schemas.microsoft.com/office/drawing/2014/main" id="{2B1FDE65-833A-41E7-B3EA-F1EED6FB25F9}"/>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a:extLst>
            <a:ext uri="{FF2B5EF4-FFF2-40B4-BE49-F238E27FC236}">
              <a16:creationId xmlns:a16="http://schemas.microsoft.com/office/drawing/2014/main" id="{5A791DB5-348E-45F6-94B1-30E9C3E675F5}"/>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3" name="【消防施設】&#10;一人当たり面積平均値テキスト">
          <a:extLst>
            <a:ext uri="{FF2B5EF4-FFF2-40B4-BE49-F238E27FC236}">
              <a16:creationId xmlns:a16="http://schemas.microsoft.com/office/drawing/2014/main" id="{7B67F532-6407-4F56-9C83-2BFDECFB90B4}"/>
            </a:ext>
          </a:extLst>
        </xdr:cNvPr>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a:extLst>
            <a:ext uri="{FF2B5EF4-FFF2-40B4-BE49-F238E27FC236}">
              <a16:creationId xmlns:a16="http://schemas.microsoft.com/office/drawing/2014/main" id="{12EAA5FC-BC51-4F57-A6B3-5C156895626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a:extLst>
            <a:ext uri="{FF2B5EF4-FFF2-40B4-BE49-F238E27FC236}">
              <a16:creationId xmlns:a16="http://schemas.microsoft.com/office/drawing/2014/main" id="{BD8BB2B5-D067-4593-872A-F7A250B039F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a:extLst>
            <a:ext uri="{FF2B5EF4-FFF2-40B4-BE49-F238E27FC236}">
              <a16:creationId xmlns:a16="http://schemas.microsoft.com/office/drawing/2014/main" id="{3E9AFCF2-B799-4E07-91D6-0A6311BBDA11}"/>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a:extLst>
            <a:ext uri="{FF2B5EF4-FFF2-40B4-BE49-F238E27FC236}">
              <a16:creationId xmlns:a16="http://schemas.microsoft.com/office/drawing/2014/main" id="{7A84AA45-7479-4810-B0CC-C1158A395B84}"/>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a:extLst>
            <a:ext uri="{FF2B5EF4-FFF2-40B4-BE49-F238E27FC236}">
              <a16:creationId xmlns:a16="http://schemas.microsoft.com/office/drawing/2014/main" id="{651E56FD-0A0B-4F6D-AE38-2FFFFC2C963D}"/>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66FDAA4-F40D-45B2-B555-5A12838DD3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D0D9417-547F-49D0-9060-D4C3F5D128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E9492962-96ED-4107-8823-6293E9F586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961B03F-2319-4FE5-8D5E-E48C338D30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FB69681B-4E64-4D97-B5EA-A2E225C223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14" name="楕円 713">
          <a:extLst>
            <a:ext uri="{FF2B5EF4-FFF2-40B4-BE49-F238E27FC236}">
              <a16:creationId xmlns:a16="http://schemas.microsoft.com/office/drawing/2014/main" id="{5ACC3505-7B7A-4666-91CC-6FAA77076904}"/>
            </a:ext>
          </a:extLst>
        </xdr:cNvPr>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15" name="【消防施設】&#10;一人当たり面積該当値テキスト">
          <a:extLst>
            <a:ext uri="{FF2B5EF4-FFF2-40B4-BE49-F238E27FC236}">
              <a16:creationId xmlns:a16="http://schemas.microsoft.com/office/drawing/2014/main" id="{BEB32859-F821-4525-A0B4-C605ECF8C965}"/>
            </a:ext>
          </a:extLst>
        </xdr:cNvPr>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716" name="楕円 715">
          <a:extLst>
            <a:ext uri="{FF2B5EF4-FFF2-40B4-BE49-F238E27FC236}">
              <a16:creationId xmlns:a16="http://schemas.microsoft.com/office/drawing/2014/main" id="{DE3C84D1-7ECC-4826-84A2-755F3FE8C585}"/>
            </a:ext>
          </a:extLst>
        </xdr:cNvPr>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24385</xdr:rowOff>
    </xdr:to>
    <xdr:cxnSp macro="">
      <xdr:nvCxnSpPr>
        <xdr:cNvPr id="717" name="直線コネクタ 716">
          <a:extLst>
            <a:ext uri="{FF2B5EF4-FFF2-40B4-BE49-F238E27FC236}">
              <a16:creationId xmlns:a16="http://schemas.microsoft.com/office/drawing/2014/main" id="{61519FC5-EE12-413E-818D-2C602523B952}"/>
            </a:ext>
          </a:extLst>
        </xdr:cNvPr>
        <xdr:cNvCxnSpPr/>
      </xdr:nvCxnSpPr>
      <xdr:spPr>
        <a:xfrm flipV="1">
          <a:off x="21323300" y="140741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18" name="楕円 717">
          <a:extLst>
            <a:ext uri="{FF2B5EF4-FFF2-40B4-BE49-F238E27FC236}">
              <a16:creationId xmlns:a16="http://schemas.microsoft.com/office/drawing/2014/main" id="{C1E101BC-8B92-4279-823B-BC53AA336582}"/>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38100</xdr:rowOff>
    </xdr:to>
    <xdr:cxnSp macro="">
      <xdr:nvCxnSpPr>
        <xdr:cNvPr id="719" name="直線コネクタ 718">
          <a:extLst>
            <a:ext uri="{FF2B5EF4-FFF2-40B4-BE49-F238E27FC236}">
              <a16:creationId xmlns:a16="http://schemas.microsoft.com/office/drawing/2014/main" id="{A53CACA0-3C24-4EF2-848A-77135027F232}"/>
            </a:ext>
          </a:extLst>
        </xdr:cNvPr>
        <xdr:cNvCxnSpPr/>
      </xdr:nvCxnSpPr>
      <xdr:spPr>
        <a:xfrm flipV="1">
          <a:off x="20434300" y="140832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720" name="楕円 719">
          <a:extLst>
            <a:ext uri="{FF2B5EF4-FFF2-40B4-BE49-F238E27FC236}">
              <a16:creationId xmlns:a16="http://schemas.microsoft.com/office/drawing/2014/main" id="{27E507A7-9714-45F5-AEE0-9721509C69F3}"/>
            </a:ext>
          </a:extLst>
        </xdr:cNvPr>
        <xdr:cNvSpPr/>
      </xdr:nvSpPr>
      <xdr:spPr>
        <a:xfrm>
          <a:off x="19494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47244</xdr:rowOff>
    </xdr:to>
    <xdr:cxnSp macro="">
      <xdr:nvCxnSpPr>
        <xdr:cNvPr id="721" name="直線コネクタ 720">
          <a:extLst>
            <a:ext uri="{FF2B5EF4-FFF2-40B4-BE49-F238E27FC236}">
              <a16:creationId xmlns:a16="http://schemas.microsoft.com/office/drawing/2014/main" id="{3FBD2B79-E4E7-4801-8462-46FC58AE97D1}"/>
            </a:ext>
          </a:extLst>
        </xdr:cNvPr>
        <xdr:cNvCxnSpPr/>
      </xdr:nvCxnSpPr>
      <xdr:spPr>
        <a:xfrm flipV="1">
          <a:off x="19545300" y="140970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2" name="楕円 721">
          <a:extLst>
            <a:ext uri="{FF2B5EF4-FFF2-40B4-BE49-F238E27FC236}">
              <a16:creationId xmlns:a16="http://schemas.microsoft.com/office/drawing/2014/main" id="{83A76474-CC5D-4DDF-AD3D-BACDEE06613D}"/>
            </a:ext>
          </a:extLst>
        </xdr:cNvPr>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47244</xdr:rowOff>
    </xdr:from>
    <xdr:to>
      <xdr:col>102</xdr:col>
      <xdr:colOff>114300</xdr:colOff>
      <xdr:row>82</xdr:row>
      <xdr:rowOff>60961</xdr:rowOff>
    </xdr:to>
    <xdr:cxnSp macro="">
      <xdr:nvCxnSpPr>
        <xdr:cNvPr id="723" name="直線コネクタ 722">
          <a:extLst>
            <a:ext uri="{FF2B5EF4-FFF2-40B4-BE49-F238E27FC236}">
              <a16:creationId xmlns:a16="http://schemas.microsoft.com/office/drawing/2014/main" id="{5350F500-3B77-47CC-886B-3F22012DE69A}"/>
            </a:ext>
          </a:extLst>
        </xdr:cNvPr>
        <xdr:cNvCxnSpPr/>
      </xdr:nvCxnSpPr>
      <xdr:spPr>
        <a:xfrm flipV="1">
          <a:off x="18656300" y="141061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724" name="n_1aveValue【消防施設】&#10;一人当たり面積">
          <a:extLst>
            <a:ext uri="{FF2B5EF4-FFF2-40B4-BE49-F238E27FC236}">
              <a16:creationId xmlns:a16="http://schemas.microsoft.com/office/drawing/2014/main" id="{60C01494-661F-422A-A4B2-9337F2953634}"/>
            </a:ext>
          </a:extLst>
        </xdr:cNvPr>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725" name="n_2aveValue【消防施設】&#10;一人当たり面積">
          <a:extLst>
            <a:ext uri="{FF2B5EF4-FFF2-40B4-BE49-F238E27FC236}">
              <a16:creationId xmlns:a16="http://schemas.microsoft.com/office/drawing/2014/main" id="{48B05DAD-3B52-4120-B864-82E8B740AC36}"/>
            </a:ext>
          </a:extLst>
        </xdr:cNvPr>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726" name="n_3aveValue【消防施設】&#10;一人当たり面積">
          <a:extLst>
            <a:ext uri="{FF2B5EF4-FFF2-40B4-BE49-F238E27FC236}">
              <a16:creationId xmlns:a16="http://schemas.microsoft.com/office/drawing/2014/main" id="{3DFD40AE-671D-4B62-BB76-E6ECB03FF42A}"/>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727" name="n_4aveValue【消防施設】&#10;一人当たり面積">
          <a:extLst>
            <a:ext uri="{FF2B5EF4-FFF2-40B4-BE49-F238E27FC236}">
              <a16:creationId xmlns:a16="http://schemas.microsoft.com/office/drawing/2014/main" id="{7D200A63-B2EF-4415-AC14-158A528382AB}"/>
            </a:ext>
          </a:extLst>
        </xdr:cNvPr>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728" name="n_1mainValue【消防施設】&#10;一人当たり面積">
          <a:extLst>
            <a:ext uri="{FF2B5EF4-FFF2-40B4-BE49-F238E27FC236}">
              <a16:creationId xmlns:a16="http://schemas.microsoft.com/office/drawing/2014/main" id="{0E65DFB0-5D51-4689-A9CD-0CFEC8A0048A}"/>
            </a:ext>
          </a:extLst>
        </xdr:cNvPr>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29" name="n_2mainValue【消防施設】&#10;一人当たり面積">
          <a:extLst>
            <a:ext uri="{FF2B5EF4-FFF2-40B4-BE49-F238E27FC236}">
              <a16:creationId xmlns:a16="http://schemas.microsoft.com/office/drawing/2014/main" id="{AF20CC9B-B8BF-444F-A590-BD6E2E74BF5E}"/>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730" name="n_3mainValue【消防施設】&#10;一人当たり面積">
          <a:extLst>
            <a:ext uri="{FF2B5EF4-FFF2-40B4-BE49-F238E27FC236}">
              <a16:creationId xmlns:a16="http://schemas.microsoft.com/office/drawing/2014/main" id="{58A5A0DC-9D94-4D57-96E5-73380AC96209}"/>
            </a:ext>
          </a:extLst>
        </xdr:cNvPr>
        <xdr:cNvSpPr txBox="1"/>
      </xdr:nvSpPr>
      <xdr:spPr>
        <a:xfrm>
          <a:off x="19310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1" name="n_4mainValue【消防施設】&#10;一人当たり面積">
          <a:extLst>
            <a:ext uri="{FF2B5EF4-FFF2-40B4-BE49-F238E27FC236}">
              <a16:creationId xmlns:a16="http://schemas.microsoft.com/office/drawing/2014/main" id="{F1C6DF4D-1017-4E05-ABCF-4F0517928397}"/>
            </a:ext>
          </a:extLst>
        </xdr:cNvPr>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45CFC00E-834C-475C-B121-64C6D2EFB4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A85BEDF9-D2BA-4FE1-A77A-FE135AFA7D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3569060A-2B8F-4332-878A-064EE73D87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87762A74-1D39-4136-B16B-DD95BA7A96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396E523A-9412-489E-B589-9723C472DE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8E7188B0-F161-4745-B078-AC5FCEE6C0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93C7183-A1D0-4B08-8559-85F453CED6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4B676F83-E466-455D-8D93-13D5B3515BA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C1E4AFB-39F6-448B-8868-60440711BB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D70CD747-CA5B-405D-8A74-6217679C57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D11A9CAC-C2E1-4424-BDB2-99CFB78C3F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8C40BCDE-8DC6-45D3-8BCA-1FC8656B4A0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49C3D5B9-BB30-4304-8F96-3D453CD16D8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F25A09B2-F122-4BE4-918C-A90C5FE353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59C21240-9CEE-4A01-A662-A5550097B3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18090D67-6C74-422B-99C4-F2E1D9F6FC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B312A508-5862-4A77-95FD-022D0496DC8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3EAE45B4-744E-4199-88F6-BF93AD962D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208D4F86-E3FC-4DD3-BA9F-FF11A112783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6761F918-4D76-468A-9AC0-7F029FE6A8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8AFC677D-B8AC-4AFB-A0CD-EEE1FC9A38F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36894AA2-CEC6-44B1-BD6F-A9AA9B3CB4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9DDBBDD2-36BF-4B16-A538-C278D9FDC2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B22103C5-270A-4781-82DA-9AA3FB2685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9989C0BC-DB00-4989-BAB4-4BFE071A07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a:extLst>
            <a:ext uri="{FF2B5EF4-FFF2-40B4-BE49-F238E27FC236}">
              <a16:creationId xmlns:a16="http://schemas.microsoft.com/office/drawing/2014/main" id="{7559EB7A-AFBC-47C6-843B-E7ED45A1D43D}"/>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a:extLst>
            <a:ext uri="{FF2B5EF4-FFF2-40B4-BE49-F238E27FC236}">
              <a16:creationId xmlns:a16="http://schemas.microsoft.com/office/drawing/2014/main" id="{F5E09BD3-08D1-4C8A-846C-2A1AD0D4A0E6}"/>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a:extLst>
            <a:ext uri="{FF2B5EF4-FFF2-40B4-BE49-F238E27FC236}">
              <a16:creationId xmlns:a16="http://schemas.microsoft.com/office/drawing/2014/main" id="{2350288F-C41E-410C-BEEE-35C7FF61FC94}"/>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a:extLst>
            <a:ext uri="{FF2B5EF4-FFF2-40B4-BE49-F238E27FC236}">
              <a16:creationId xmlns:a16="http://schemas.microsoft.com/office/drawing/2014/main" id="{6FD65A32-B5EB-49D4-9C18-4A49F00882B5}"/>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a:extLst>
            <a:ext uri="{FF2B5EF4-FFF2-40B4-BE49-F238E27FC236}">
              <a16:creationId xmlns:a16="http://schemas.microsoft.com/office/drawing/2014/main" id="{683CB74A-A4A1-42AD-8A6C-F0B8A6A7222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62" name="【庁舎】&#10;有形固定資産減価償却率平均値テキスト">
          <a:extLst>
            <a:ext uri="{FF2B5EF4-FFF2-40B4-BE49-F238E27FC236}">
              <a16:creationId xmlns:a16="http://schemas.microsoft.com/office/drawing/2014/main" id="{EBE03809-D614-4D90-91A0-6391B7174CF1}"/>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F21F39E0-51F6-46FA-BDE4-5000862AD481}"/>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a:extLst>
            <a:ext uri="{FF2B5EF4-FFF2-40B4-BE49-F238E27FC236}">
              <a16:creationId xmlns:a16="http://schemas.microsoft.com/office/drawing/2014/main" id="{08338D1F-A4B1-4425-A3E7-F61A6D57290D}"/>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a:extLst>
            <a:ext uri="{FF2B5EF4-FFF2-40B4-BE49-F238E27FC236}">
              <a16:creationId xmlns:a16="http://schemas.microsoft.com/office/drawing/2014/main" id="{0D6F5E81-CC22-4B03-8373-32CB9A70043E}"/>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a:extLst>
            <a:ext uri="{FF2B5EF4-FFF2-40B4-BE49-F238E27FC236}">
              <a16:creationId xmlns:a16="http://schemas.microsoft.com/office/drawing/2014/main" id="{D7A6040D-5A3C-40CA-981F-AE534798A9A2}"/>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a:extLst>
            <a:ext uri="{FF2B5EF4-FFF2-40B4-BE49-F238E27FC236}">
              <a16:creationId xmlns:a16="http://schemas.microsoft.com/office/drawing/2014/main" id="{43F828F6-DA6A-42CD-99C8-728C4BC35B15}"/>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3AC33309-FFB2-41EE-BEEB-063B8DD722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F3E744F-F2EC-44FA-A127-77C8CEFDE8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A902DB1-F523-4D8C-8023-9E3E2AA194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D2AFDB4-80F4-4243-BF07-734934C274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2CA5642-BA69-4D4B-AE5B-7867905DBA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773" name="楕円 772">
          <a:extLst>
            <a:ext uri="{FF2B5EF4-FFF2-40B4-BE49-F238E27FC236}">
              <a16:creationId xmlns:a16="http://schemas.microsoft.com/office/drawing/2014/main" id="{5B190BDB-9D4B-4AF0-A465-C7FD4C5B9FC6}"/>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121756</xdr:rowOff>
    </xdr:from>
    <xdr:ext cx="405111" cy="259045"/>
    <xdr:sp macro="" textlink="">
      <xdr:nvSpPr>
        <xdr:cNvPr id="774" name="【庁舎】&#10;有形固定資産減価償却率該当値テキスト">
          <a:extLst>
            <a:ext uri="{FF2B5EF4-FFF2-40B4-BE49-F238E27FC236}">
              <a16:creationId xmlns:a16="http://schemas.microsoft.com/office/drawing/2014/main" id="{5DDD5728-FE98-4D4C-A6D3-37532CB51F2A}"/>
            </a:ext>
          </a:extLst>
        </xdr:cNvPr>
        <xdr:cNvSpPr txBox="1"/>
      </xdr:nvSpPr>
      <xdr:spPr>
        <a:xfrm>
          <a:off x="16357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xdr:rowOff>
    </xdr:from>
    <xdr:to>
      <xdr:col>81</xdr:col>
      <xdr:colOff>101600</xdr:colOff>
      <xdr:row>102</xdr:row>
      <xdr:rowOff>102507</xdr:rowOff>
    </xdr:to>
    <xdr:sp macro="" textlink="">
      <xdr:nvSpPr>
        <xdr:cNvPr id="775" name="楕円 774">
          <a:extLst>
            <a:ext uri="{FF2B5EF4-FFF2-40B4-BE49-F238E27FC236}">
              <a16:creationId xmlns:a16="http://schemas.microsoft.com/office/drawing/2014/main" id="{A98ED453-DA2F-47B5-BFEF-4FF1340C8A80}"/>
            </a:ext>
          </a:extLst>
        </xdr:cNvPr>
        <xdr:cNvSpPr/>
      </xdr:nvSpPr>
      <xdr:spPr>
        <a:xfrm>
          <a:off x="15430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149679</xdr:rowOff>
    </xdr:from>
    <xdr:to>
      <xdr:col>85</xdr:col>
      <xdr:colOff>127000</xdr:colOff>
      <xdr:row>102</xdr:row>
      <xdr:rowOff>51707</xdr:rowOff>
    </xdr:to>
    <xdr:cxnSp macro="">
      <xdr:nvCxnSpPr>
        <xdr:cNvPr id="776" name="直線コネクタ 775">
          <a:extLst>
            <a:ext uri="{FF2B5EF4-FFF2-40B4-BE49-F238E27FC236}">
              <a16:creationId xmlns:a16="http://schemas.microsoft.com/office/drawing/2014/main" id="{E218453D-CB7D-4058-9AB3-3D5DA6C6F847}"/>
            </a:ext>
          </a:extLst>
        </xdr:cNvPr>
        <xdr:cNvCxnSpPr/>
      </xdr:nvCxnSpPr>
      <xdr:spPr>
        <a:xfrm flipV="1">
          <a:off x="15481300" y="1746612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7" name="楕円 776">
          <a:extLst>
            <a:ext uri="{FF2B5EF4-FFF2-40B4-BE49-F238E27FC236}">
              <a16:creationId xmlns:a16="http://schemas.microsoft.com/office/drawing/2014/main" id="{CEA5143B-0738-4B2D-9877-3547186E78E2}"/>
            </a:ext>
          </a:extLst>
        </xdr:cNvPr>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51707</xdr:rowOff>
    </xdr:from>
    <xdr:to>
      <xdr:col>81</xdr:col>
      <xdr:colOff>50800</xdr:colOff>
      <xdr:row>104</xdr:row>
      <xdr:rowOff>56606</xdr:rowOff>
    </xdr:to>
    <xdr:cxnSp macro="">
      <xdr:nvCxnSpPr>
        <xdr:cNvPr id="778" name="直線コネクタ 777">
          <a:extLst>
            <a:ext uri="{FF2B5EF4-FFF2-40B4-BE49-F238E27FC236}">
              <a16:creationId xmlns:a16="http://schemas.microsoft.com/office/drawing/2014/main" id="{95E8F54A-D31F-4546-A9F4-EAD9D11DA2C2}"/>
            </a:ext>
          </a:extLst>
        </xdr:cNvPr>
        <xdr:cNvCxnSpPr/>
      </xdr:nvCxnSpPr>
      <xdr:spPr>
        <a:xfrm flipV="1">
          <a:off x="14592300" y="17539607"/>
          <a:ext cx="8890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779" name="楕円 778">
          <a:extLst>
            <a:ext uri="{FF2B5EF4-FFF2-40B4-BE49-F238E27FC236}">
              <a16:creationId xmlns:a16="http://schemas.microsoft.com/office/drawing/2014/main" id="{C40EEBA9-C0AC-454A-8E65-320B537E1982}"/>
            </a:ext>
          </a:extLst>
        </xdr:cNvPr>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20682</xdr:rowOff>
    </xdr:from>
    <xdr:to>
      <xdr:col>76</xdr:col>
      <xdr:colOff>114300</xdr:colOff>
      <xdr:row>104</xdr:row>
      <xdr:rowOff>56606</xdr:rowOff>
    </xdr:to>
    <xdr:cxnSp macro="">
      <xdr:nvCxnSpPr>
        <xdr:cNvPr id="780" name="直線コネクタ 779">
          <a:extLst>
            <a:ext uri="{FF2B5EF4-FFF2-40B4-BE49-F238E27FC236}">
              <a16:creationId xmlns:a16="http://schemas.microsoft.com/office/drawing/2014/main" id="{F790C66F-4431-4DEF-9DF7-DFAAE5610405}"/>
            </a:ext>
          </a:extLst>
        </xdr:cNvPr>
        <xdr:cNvCxnSpPr/>
      </xdr:nvCxnSpPr>
      <xdr:spPr>
        <a:xfrm>
          <a:off x="13703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781" name="楕円 780">
          <a:extLst>
            <a:ext uri="{FF2B5EF4-FFF2-40B4-BE49-F238E27FC236}">
              <a16:creationId xmlns:a16="http://schemas.microsoft.com/office/drawing/2014/main" id="{9D59FF47-8545-42BD-B4F7-C7C453E23BC2}"/>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20682</xdr:rowOff>
    </xdr:to>
    <xdr:cxnSp macro="">
      <xdr:nvCxnSpPr>
        <xdr:cNvPr id="782" name="直線コネクタ 781">
          <a:extLst>
            <a:ext uri="{FF2B5EF4-FFF2-40B4-BE49-F238E27FC236}">
              <a16:creationId xmlns:a16="http://schemas.microsoft.com/office/drawing/2014/main" id="{D2EB58C1-68B0-48BA-9DE5-C5DCBC999C04}"/>
            </a:ext>
          </a:extLst>
        </xdr:cNvPr>
        <xdr:cNvCxnSpPr/>
      </xdr:nvCxnSpPr>
      <xdr:spPr>
        <a:xfrm>
          <a:off x="12814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783" name="n_1aveValue【庁舎】&#10;有形固定資産減価償却率">
          <a:extLst>
            <a:ext uri="{FF2B5EF4-FFF2-40B4-BE49-F238E27FC236}">
              <a16:creationId xmlns:a16="http://schemas.microsoft.com/office/drawing/2014/main" id="{B648EF32-6629-40AB-8ABE-0E6939B10302}"/>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84" name="n_2aveValue【庁舎】&#10;有形固定資産減価償却率">
          <a:extLst>
            <a:ext uri="{FF2B5EF4-FFF2-40B4-BE49-F238E27FC236}">
              <a16:creationId xmlns:a16="http://schemas.microsoft.com/office/drawing/2014/main" id="{D6870F06-6E26-4375-B5D6-BE01844607C5}"/>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85" name="n_3aveValue【庁舎】&#10;有形固定資産減価償却率">
          <a:extLst>
            <a:ext uri="{FF2B5EF4-FFF2-40B4-BE49-F238E27FC236}">
              <a16:creationId xmlns:a16="http://schemas.microsoft.com/office/drawing/2014/main" id="{DE18C582-BC69-4968-BDED-E0E675473B31}"/>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786" name="n_4aveValue【庁舎】&#10;有形固定資産減価償却率">
          <a:extLst>
            <a:ext uri="{FF2B5EF4-FFF2-40B4-BE49-F238E27FC236}">
              <a16:creationId xmlns:a16="http://schemas.microsoft.com/office/drawing/2014/main" id="{DDD709A2-8019-4F19-9951-5185DBB67034}"/>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119034</xdr:rowOff>
    </xdr:from>
    <xdr:ext cx="405111" cy="259045"/>
    <xdr:sp macro="" textlink="">
      <xdr:nvSpPr>
        <xdr:cNvPr id="787" name="n_1mainValue【庁舎】&#10;有形固定資産減価償却率">
          <a:extLst>
            <a:ext uri="{FF2B5EF4-FFF2-40B4-BE49-F238E27FC236}">
              <a16:creationId xmlns:a16="http://schemas.microsoft.com/office/drawing/2014/main" id="{01D90FB9-5CC3-4463-BB73-7BB131CC4269}"/>
            </a:ext>
          </a:extLst>
        </xdr:cNvPr>
        <xdr:cNvSpPr txBox="1"/>
      </xdr:nvSpPr>
      <xdr:spPr>
        <a:xfrm>
          <a:off x="152660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88" name="n_2mainValue【庁舎】&#10;有形固定資産減価償却率">
          <a:extLst>
            <a:ext uri="{FF2B5EF4-FFF2-40B4-BE49-F238E27FC236}">
              <a16:creationId xmlns:a16="http://schemas.microsoft.com/office/drawing/2014/main" id="{09EE49BD-AA13-4D4D-92E2-D5686DA0BFD1}"/>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789" name="n_3mainValue【庁舎】&#10;有形固定資産減価償却率">
          <a:extLst>
            <a:ext uri="{FF2B5EF4-FFF2-40B4-BE49-F238E27FC236}">
              <a16:creationId xmlns:a16="http://schemas.microsoft.com/office/drawing/2014/main" id="{1FA64EBB-2A47-49C4-8808-D906E464B29B}"/>
            </a:ext>
          </a:extLst>
        </xdr:cNvPr>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52088</xdr:rowOff>
    </xdr:from>
    <xdr:ext cx="405111" cy="259045"/>
    <xdr:sp macro="" textlink="">
      <xdr:nvSpPr>
        <xdr:cNvPr id="790" name="n_4mainValue【庁舎】&#10;有形固定資産減価償却率">
          <a:extLst>
            <a:ext uri="{FF2B5EF4-FFF2-40B4-BE49-F238E27FC236}">
              <a16:creationId xmlns:a16="http://schemas.microsoft.com/office/drawing/2014/main" id="{54F949D4-F7FF-48E8-872B-11EC270884D5}"/>
            </a:ext>
          </a:extLst>
        </xdr:cNvPr>
        <xdr:cNvSpPr txBox="1"/>
      </xdr:nvSpPr>
      <xdr:spPr>
        <a:xfrm>
          <a:off x="12611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7D79E9FB-D289-497C-BF3D-34A1B72109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8AE438B4-C61E-4292-A08B-B43E2151C4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1C40B440-63F5-4636-9E15-02EC580184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6B17C137-8D6F-4304-9B33-6D01A19C46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A9C6EE71-E1CB-428A-B29E-FA6A4C3E92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8EC3C0CB-2C9A-4EB9-871D-4EFD01183D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220870DA-021E-482F-8B41-5528D220B4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5BD314CE-063B-483B-ACD4-FFD7CEE521E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40D3A5FC-36D2-4B9E-963A-31C8642054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628E44BA-B1EE-4412-8889-0DEA7CB201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CCC27B77-1E63-4841-A90A-D93F157A57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BDB62A30-6967-4195-8CA1-D639E5059BD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2333B452-834D-40B4-A9D3-C06AD1C2916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A1487C23-8B00-43BE-89AB-9300BAD717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EEB93991-0A49-4C1B-9EE7-D403E87E2E3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A46A3950-BA64-4C8B-8338-BFC25F74095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60F04158-E708-4859-B2B6-A93CA11BB4F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341BBD36-BD57-4643-BDDD-0467C4D452C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39C42E5C-2BEE-44CF-836A-DEE87F6B9D8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BEAEB9F5-6D8C-4A11-9A88-5304DF43455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A10CF728-0D3C-4DA2-A8C3-6E5BED549F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5B8BB5E-0924-49C5-B59C-F17C00D5F0D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F3FCF03B-C9DE-4119-8F30-42D9BDF179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C087484-BDD2-4E68-B472-901790C721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5D7A1B98-8B01-4943-9C82-7E5B1B9AD2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a:extLst>
            <a:ext uri="{FF2B5EF4-FFF2-40B4-BE49-F238E27FC236}">
              <a16:creationId xmlns:a16="http://schemas.microsoft.com/office/drawing/2014/main" id="{45104D10-3947-474C-A6B9-2B7C7B8A225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a:extLst>
            <a:ext uri="{FF2B5EF4-FFF2-40B4-BE49-F238E27FC236}">
              <a16:creationId xmlns:a16="http://schemas.microsoft.com/office/drawing/2014/main" id="{2A2D50F2-0645-44D9-A45E-2F67415D40A5}"/>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a:extLst>
            <a:ext uri="{FF2B5EF4-FFF2-40B4-BE49-F238E27FC236}">
              <a16:creationId xmlns:a16="http://schemas.microsoft.com/office/drawing/2014/main" id="{5039D047-B2C4-4E6A-BCBF-647AB1A4F3B7}"/>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a:extLst>
            <a:ext uri="{FF2B5EF4-FFF2-40B4-BE49-F238E27FC236}">
              <a16:creationId xmlns:a16="http://schemas.microsoft.com/office/drawing/2014/main" id="{2A8A2F99-2EEB-4FBE-B146-C9DC244A015B}"/>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a:extLst>
            <a:ext uri="{FF2B5EF4-FFF2-40B4-BE49-F238E27FC236}">
              <a16:creationId xmlns:a16="http://schemas.microsoft.com/office/drawing/2014/main" id="{14FD5D39-5534-4A4E-9A5E-4A4DB819C7CE}"/>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821" name="【庁舎】&#10;一人当たり面積平均値テキスト">
          <a:extLst>
            <a:ext uri="{FF2B5EF4-FFF2-40B4-BE49-F238E27FC236}">
              <a16:creationId xmlns:a16="http://schemas.microsoft.com/office/drawing/2014/main" id="{35904E67-6A81-433D-85E7-CCD2D6E9250B}"/>
            </a:ext>
          </a:extLst>
        </xdr:cNvPr>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a:extLst>
            <a:ext uri="{FF2B5EF4-FFF2-40B4-BE49-F238E27FC236}">
              <a16:creationId xmlns:a16="http://schemas.microsoft.com/office/drawing/2014/main" id="{9384714A-1AE7-4706-80CD-820831E734FC}"/>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a:extLst>
            <a:ext uri="{FF2B5EF4-FFF2-40B4-BE49-F238E27FC236}">
              <a16:creationId xmlns:a16="http://schemas.microsoft.com/office/drawing/2014/main" id="{26C23930-D1DA-45A7-8072-F119C60B98B4}"/>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a:extLst>
            <a:ext uri="{FF2B5EF4-FFF2-40B4-BE49-F238E27FC236}">
              <a16:creationId xmlns:a16="http://schemas.microsoft.com/office/drawing/2014/main" id="{29A938D0-0958-4DE5-85EC-318246322BAC}"/>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a:extLst>
            <a:ext uri="{FF2B5EF4-FFF2-40B4-BE49-F238E27FC236}">
              <a16:creationId xmlns:a16="http://schemas.microsoft.com/office/drawing/2014/main" id="{81495E6A-B54D-4A7B-BB51-56BA92A82ED6}"/>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a:extLst>
            <a:ext uri="{FF2B5EF4-FFF2-40B4-BE49-F238E27FC236}">
              <a16:creationId xmlns:a16="http://schemas.microsoft.com/office/drawing/2014/main" id="{90BC0770-41CC-48A3-A9AD-E0AE683875DB}"/>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5C4F2A4-81C3-4D19-AB15-02EE445B04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0FA5BA2-D1C9-43B3-BB98-894F5E078D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CEEA28D-6D10-44CC-9703-909BA18E5B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BD37A35-C787-4EBC-B28B-E5FD983B6C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31F7C65-90BB-4058-AAEA-989E92808D8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111942</xdr:rowOff>
    </xdr:from>
    <xdr:to>
      <xdr:col>116</xdr:col>
      <xdr:colOff>114300</xdr:colOff>
      <xdr:row>103</xdr:row>
      <xdr:rowOff>42092</xdr:rowOff>
    </xdr:to>
    <xdr:sp macro="" textlink="">
      <xdr:nvSpPr>
        <xdr:cNvPr id="832" name="楕円 831">
          <a:extLst>
            <a:ext uri="{FF2B5EF4-FFF2-40B4-BE49-F238E27FC236}">
              <a16:creationId xmlns:a16="http://schemas.microsoft.com/office/drawing/2014/main" id="{49564CE5-E699-4F85-8434-B7540C856B81}"/>
            </a:ext>
          </a:extLst>
        </xdr:cNvPr>
        <xdr:cNvSpPr/>
      </xdr:nvSpPr>
      <xdr:spPr>
        <a:xfrm>
          <a:off x="221107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134819</xdr:rowOff>
    </xdr:from>
    <xdr:ext cx="469744" cy="259045"/>
    <xdr:sp macro="" textlink="">
      <xdr:nvSpPr>
        <xdr:cNvPr id="833" name="【庁舎】&#10;一人当たり面積該当値テキスト">
          <a:extLst>
            <a:ext uri="{FF2B5EF4-FFF2-40B4-BE49-F238E27FC236}">
              <a16:creationId xmlns:a16="http://schemas.microsoft.com/office/drawing/2014/main" id="{60807857-CA07-42E8-B983-8424DFE00BCE}"/>
            </a:ext>
          </a:extLst>
        </xdr:cNvPr>
        <xdr:cNvSpPr txBox="1"/>
      </xdr:nvSpPr>
      <xdr:spPr>
        <a:xfrm>
          <a:off x="22199600" y="1745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71120</xdr:rowOff>
    </xdr:from>
    <xdr:to>
      <xdr:col>112</xdr:col>
      <xdr:colOff>38100</xdr:colOff>
      <xdr:row>102</xdr:row>
      <xdr:rowOff>1270</xdr:rowOff>
    </xdr:to>
    <xdr:sp macro="" textlink="">
      <xdr:nvSpPr>
        <xdr:cNvPr id="834" name="楕円 833">
          <a:extLst>
            <a:ext uri="{FF2B5EF4-FFF2-40B4-BE49-F238E27FC236}">
              <a16:creationId xmlns:a16="http://schemas.microsoft.com/office/drawing/2014/main" id="{73BF54F4-C370-4115-BE87-B7E2306BCC1C}"/>
            </a:ext>
          </a:extLst>
        </xdr:cNvPr>
        <xdr:cNvSpPr/>
      </xdr:nvSpPr>
      <xdr:spPr>
        <a:xfrm>
          <a:off x="21272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121920</xdr:rowOff>
    </xdr:from>
    <xdr:to>
      <xdr:col>116</xdr:col>
      <xdr:colOff>63500</xdr:colOff>
      <xdr:row>102</xdr:row>
      <xdr:rowOff>162742</xdr:rowOff>
    </xdr:to>
    <xdr:cxnSp macro="">
      <xdr:nvCxnSpPr>
        <xdr:cNvPr id="835" name="直線コネクタ 834">
          <a:extLst>
            <a:ext uri="{FF2B5EF4-FFF2-40B4-BE49-F238E27FC236}">
              <a16:creationId xmlns:a16="http://schemas.microsoft.com/office/drawing/2014/main" id="{B0179315-CD9C-4AD5-9003-ABF61CE60E68}"/>
            </a:ext>
          </a:extLst>
        </xdr:cNvPr>
        <xdr:cNvCxnSpPr/>
      </xdr:nvCxnSpPr>
      <xdr:spPr>
        <a:xfrm>
          <a:off x="21323300" y="1743837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62956</xdr:rowOff>
    </xdr:from>
    <xdr:to>
      <xdr:col>107</xdr:col>
      <xdr:colOff>101600</xdr:colOff>
      <xdr:row>104</xdr:row>
      <xdr:rowOff>164556</xdr:rowOff>
    </xdr:to>
    <xdr:sp macro="" textlink="">
      <xdr:nvSpPr>
        <xdr:cNvPr id="836" name="楕円 835">
          <a:extLst>
            <a:ext uri="{FF2B5EF4-FFF2-40B4-BE49-F238E27FC236}">
              <a16:creationId xmlns:a16="http://schemas.microsoft.com/office/drawing/2014/main" id="{24A25A84-5CEB-4BD4-AD61-FAFEB4C13B3E}"/>
            </a:ext>
          </a:extLst>
        </xdr:cNvPr>
        <xdr:cNvSpPr/>
      </xdr:nvSpPr>
      <xdr:spPr>
        <a:xfrm>
          <a:off x="20383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121920</xdr:rowOff>
    </xdr:from>
    <xdr:to>
      <xdr:col>111</xdr:col>
      <xdr:colOff>177800</xdr:colOff>
      <xdr:row>104</xdr:row>
      <xdr:rowOff>113756</xdr:rowOff>
    </xdr:to>
    <xdr:cxnSp macro="">
      <xdr:nvCxnSpPr>
        <xdr:cNvPr id="837" name="直線コネクタ 836">
          <a:extLst>
            <a:ext uri="{FF2B5EF4-FFF2-40B4-BE49-F238E27FC236}">
              <a16:creationId xmlns:a16="http://schemas.microsoft.com/office/drawing/2014/main" id="{495675A5-4017-49EE-8FE7-8A7DA48AE9AF}"/>
            </a:ext>
          </a:extLst>
        </xdr:cNvPr>
        <xdr:cNvCxnSpPr/>
      </xdr:nvCxnSpPr>
      <xdr:spPr>
        <a:xfrm flipV="1">
          <a:off x="20434300" y="17438370"/>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838" name="楕円 837">
          <a:extLst>
            <a:ext uri="{FF2B5EF4-FFF2-40B4-BE49-F238E27FC236}">
              <a16:creationId xmlns:a16="http://schemas.microsoft.com/office/drawing/2014/main" id="{E0DF1D3A-648F-4B71-947C-3E38D16F5A0D}"/>
            </a:ext>
          </a:extLst>
        </xdr:cNvPr>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113756</xdr:rowOff>
    </xdr:from>
    <xdr:to>
      <xdr:col>107</xdr:col>
      <xdr:colOff>50800</xdr:colOff>
      <xdr:row>104</xdr:row>
      <xdr:rowOff>125186</xdr:rowOff>
    </xdr:to>
    <xdr:cxnSp macro="">
      <xdr:nvCxnSpPr>
        <xdr:cNvPr id="839" name="直線コネクタ 838">
          <a:extLst>
            <a:ext uri="{FF2B5EF4-FFF2-40B4-BE49-F238E27FC236}">
              <a16:creationId xmlns:a16="http://schemas.microsoft.com/office/drawing/2014/main" id="{1E1D79AC-0CF7-434C-8E2A-52118DBF2327}"/>
            </a:ext>
          </a:extLst>
        </xdr:cNvPr>
        <xdr:cNvCxnSpPr/>
      </xdr:nvCxnSpPr>
      <xdr:spPr>
        <a:xfrm flipV="1">
          <a:off x="19545300" y="1794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87449</xdr:rowOff>
    </xdr:from>
    <xdr:to>
      <xdr:col>98</xdr:col>
      <xdr:colOff>38100</xdr:colOff>
      <xdr:row>105</xdr:row>
      <xdr:rowOff>17599</xdr:rowOff>
    </xdr:to>
    <xdr:sp macro="" textlink="">
      <xdr:nvSpPr>
        <xdr:cNvPr id="840" name="楕円 839">
          <a:extLst>
            <a:ext uri="{FF2B5EF4-FFF2-40B4-BE49-F238E27FC236}">
              <a16:creationId xmlns:a16="http://schemas.microsoft.com/office/drawing/2014/main" id="{A7E6BC63-4CD6-46C4-AF07-5A256C7FBA19}"/>
            </a:ext>
          </a:extLst>
        </xdr:cNvPr>
        <xdr:cNvSpPr/>
      </xdr:nvSpPr>
      <xdr:spPr>
        <a:xfrm>
          <a:off x="18605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104</xdr:row>
      <xdr:rowOff>138249</xdr:rowOff>
    </xdr:to>
    <xdr:cxnSp macro="">
      <xdr:nvCxnSpPr>
        <xdr:cNvPr id="841" name="直線コネクタ 840">
          <a:extLst>
            <a:ext uri="{FF2B5EF4-FFF2-40B4-BE49-F238E27FC236}">
              <a16:creationId xmlns:a16="http://schemas.microsoft.com/office/drawing/2014/main" id="{3CE131FB-440C-4C82-BE99-B6BC7F95E5CA}"/>
            </a:ext>
          </a:extLst>
        </xdr:cNvPr>
        <xdr:cNvCxnSpPr/>
      </xdr:nvCxnSpPr>
      <xdr:spPr>
        <a:xfrm flipV="1">
          <a:off x="18656300" y="179559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842" name="n_1aveValue【庁舎】&#10;一人当たり面積">
          <a:extLst>
            <a:ext uri="{FF2B5EF4-FFF2-40B4-BE49-F238E27FC236}">
              <a16:creationId xmlns:a16="http://schemas.microsoft.com/office/drawing/2014/main" id="{C6717127-613F-4036-948E-9FA7E11E9AD7}"/>
            </a:ext>
          </a:extLst>
        </xdr:cNvPr>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3" name="n_2aveValue【庁舎】&#10;一人当たり面積">
          <a:extLst>
            <a:ext uri="{FF2B5EF4-FFF2-40B4-BE49-F238E27FC236}">
              <a16:creationId xmlns:a16="http://schemas.microsoft.com/office/drawing/2014/main" id="{5CB0ECED-8CB8-440D-A823-EEE8A5121546}"/>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44" name="n_3aveValue【庁舎】&#10;一人当たり面積">
          <a:extLst>
            <a:ext uri="{FF2B5EF4-FFF2-40B4-BE49-F238E27FC236}">
              <a16:creationId xmlns:a16="http://schemas.microsoft.com/office/drawing/2014/main" id="{BDE4D00A-61ED-4EB5-9DF9-40B20C683F12}"/>
            </a:ext>
          </a:extLst>
        </xdr:cNvPr>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845" name="n_4aveValue【庁舎】&#10;一人当たり面積">
          <a:extLst>
            <a:ext uri="{FF2B5EF4-FFF2-40B4-BE49-F238E27FC236}">
              <a16:creationId xmlns:a16="http://schemas.microsoft.com/office/drawing/2014/main" id="{B10BFCA9-42CF-4E2F-ADB4-6F3585B7E611}"/>
            </a:ext>
          </a:extLst>
        </xdr:cNvPr>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17797</xdr:rowOff>
    </xdr:from>
    <xdr:ext cx="469744" cy="259045"/>
    <xdr:sp macro="" textlink="">
      <xdr:nvSpPr>
        <xdr:cNvPr id="846" name="n_1mainValue【庁舎】&#10;一人当たり面積">
          <a:extLst>
            <a:ext uri="{FF2B5EF4-FFF2-40B4-BE49-F238E27FC236}">
              <a16:creationId xmlns:a16="http://schemas.microsoft.com/office/drawing/2014/main" id="{5EE12C4E-F481-478D-872F-654005AFD25B}"/>
            </a:ext>
          </a:extLst>
        </xdr:cNvPr>
        <xdr:cNvSpPr txBox="1"/>
      </xdr:nvSpPr>
      <xdr:spPr>
        <a:xfrm>
          <a:off x="21075727" y="1716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9633</xdr:rowOff>
    </xdr:from>
    <xdr:ext cx="469744" cy="259045"/>
    <xdr:sp macro="" textlink="">
      <xdr:nvSpPr>
        <xdr:cNvPr id="847" name="n_2mainValue【庁舎】&#10;一人当たり面積">
          <a:extLst>
            <a:ext uri="{FF2B5EF4-FFF2-40B4-BE49-F238E27FC236}">
              <a16:creationId xmlns:a16="http://schemas.microsoft.com/office/drawing/2014/main" id="{341EED9B-6652-451E-8DD6-B24F9E6B94DF}"/>
            </a:ext>
          </a:extLst>
        </xdr:cNvPr>
        <xdr:cNvSpPr txBox="1"/>
      </xdr:nvSpPr>
      <xdr:spPr>
        <a:xfrm>
          <a:off x="2019942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848" name="n_3mainValue【庁舎】&#10;一人当たり面積">
          <a:extLst>
            <a:ext uri="{FF2B5EF4-FFF2-40B4-BE49-F238E27FC236}">
              <a16:creationId xmlns:a16="http://schemas.microsoft.com/office/drawing/2014/main" id="{30B97F83-AA41-4AC8-BC1E-30CDF677DCAB}"/>
            </a:ext>
          </a:extLst>
        </xdr:cNvPr>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34126</xdr:rowOff>
    </xdr:from>
    <xdr:ext cx="469744" cy="259045"/>
    <xdr:sp macro="" textlink="">
      <xdr:nvSpPr>
        <xdr:cNvPr id="849" name="n_4mainValue【庁舎】&#10;一人当たり面積">
          <a:extLst>
            <a:ext uri="{FF2B5EF4-FFF2-40B4-BE49-F238E27FC236}">
              <a16:creationId xmlns:a16="http://schemas.microsoft.com/office/drawing/2014/main" id="{74C88A46-5686-4AF0-A540-23A177B0EC5A}"/>
            </a:ext>
          </a:extLst>
        </xdr:cNvPr>
        <xdr:cNvSpPr txBox="1"/>
      </xdr:nvSpPr>
      <xdr:spPr>
        <a:xfrm>
          <a:off x="18421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12A14427-478F-4422-B4B7-3B31F6EF87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1F3C4180-7024-460D-ACB9-FD24E6F3E5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3A31C00-459C-4349-9C03-3F53DB790E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の一人当たり面積が類似団体平均を大きく上回ってるのは、合併前の旧町村単位で体育館を保有しているためである。福祉施設の一人当たり面積が類似団体平均を大きく上回っているのは、合併前から旧町村単位でデイサービスセンター（朝日、宮崎、織田）や福祉センター（朝日、越前、織田）等があるためである。保健センター・保健所の有形固定資産減価償却率が類似団体と比較して低いのは、町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箇所ある保健センター、朝日保健センターが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年度増築、織田保健センターが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年度建設であることが要因である。また、この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保健センターが比較的大きな施設であることから、一人当たり面積も類似団体平均を上回っている。消防施設の有形固定資産減価償却率が類似団体と比較して低いのは、鯖江・丹生消防組合丹生分署が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年度建設、鯖江・丹生消防組合越前分遣所が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設で比較的新しいことが要因である。また、消防施設の一人当たり面積も類似団体平均を上回っているのは、町村合併後、機動的に消防救急業務にあたれるように鯖江・丹生消防組合丹生分署を新しく建設したことが要因である。庁舎の有形固定資産減価償却率が類似団体と比較し低いが、これは合併後に、旧町村役場と公民館機能とを統合しコミュニティセンターとして建設したこ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役場本庁舎を新築したことが要因である。庁舎の一人当たり面積について、類似団体平均を上回っているのは、合併後人口が急速に減少しているが、住民の利便性を維持するために、旧町村単位に支所機能を有したコミュニティセンターを整備し維持していることが要因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年度に数値が大きくなったのは新庁舎と旧庁舎が併存していたためである。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なお、一般廃棄物処理施設については、一部事務組合（鯖江広域衛生施設組合）に事務を委託しており財産についても、施設所在地である鯖江市において計上している。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7740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67740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日の町村合併以降、財政力指数は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ポイント台で推移しており、類似団体を大きく下回っている。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　長引く景気低迷や新型コロナウイルス感染症の拡大による地方税収の減少、少子高齢化の進展、人口の急減（平成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年国調～令和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年国調人口減少率△</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など、財政基盤の脆弱な当町にとっては、厳しい状況が続いているが、今後も農林水産業や観光といった基幹産業の振興による活力あるまちづくりを展開しながら、町の重点施策でもある移住・定住にも力を入れるなど、町総合振興計画に記載された施策の重点化や政策ヒアリングによる施策の峻別、町財政健全化計画に基づく徹底的な歳出の見直しに努め、健全で持続可能な財政基盤の強化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分母である経常一般財源等収入額</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7,961,703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千円は、普通交付税で地域デジタル社会推進費の新規創設や公債費に係る基準財政需要額の増などの影響で</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413,710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千円の増、地方消費税交付金や法人事業税交付金の増、新型コロナウイルス感染症対策地方税減収補てん特別交付金の皆増などで、その他が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98,728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千円の増などにより、令和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513,412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7,807,109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千円が前年度比</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271,863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千円の増となったのは、補助費において鯖江・丹生消防組合分担事業や国民健康保険病院事業会計負担事業などの経常経費負担金の減により、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46,844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千円の減となったものの、物件費がふるさと納税推進事業に係る委託料や観光施設の指定管理委託料の増などにより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162,952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千円の増、公債費が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（繰）統合学校給食センター整備事業など大型事業の元金償還の開始により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122,242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千円の増、その他（維持補修費）において道路維持補修事業や除雪事業などの増により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29,012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千円の増となったことが要因である。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結果、経常収支比率は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％で令和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ポイント改善しているが、類似団体中最低の水準である。今後も大型事業による起債の償還が始まると更に財政の硬直化が進むことも予想されるため、より一層の経常経費の削減を図る必要がある。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66</xdr:row>
      <xdr:rowOff>87376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8242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140462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4030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140462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9555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138176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955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154703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36576</xdr:rowOff>
    </xdr:from>
    <xdr:to>
      <xdr:col>19</xdr:col>
      <xdr:colOff>184150</xdr:colOff>
      <xdr:row>66</xdr:row>
      <xdr:rowOff>138176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122953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89662</xdr:rowOff>
    </xdr:from>
    <xdr:to>
      <xdr:col>15</xdr:col>
      <xdr:colOff>133350</xdr:colOff>
      <xdr:row>67</xdr:row>
      <xdr:rowOff>19812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4589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人口一人当たりの人件費・物件費および維持補修費の合計額は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209,523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円で、前年度決算から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6,918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の増となった。これは、人件費は前年度に比べ微増であった一方で、物件費において、ふるさと納税の増に伴う業者委託料が大幅に増となったことや新型コロナウイルスワクチン接種に係る委託料（接種業務委託料、会場清掃作業委託料など）が増となったことが主な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147,970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千円を大きく上回っており、定員管理の適正化や令和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年度に改訂する公共施設等総合管理計画に基づく施設の統廃合による物件費や維持補修費の節減など、施設管理費の低減に努める。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公共施設等総合管理計画の改訂に併せ、個別施設計画についても順次見直しを行うなど、将来の維持管理経費や大規模修繕の時期を把握するとともに、施設カルテの作成を通して施設の現状を適切に把握し、予防保全を図り、事業費を平準化して施設管理費の低減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120949</xdr:rowOff>
    </xdr:from>
    <xdr:to>
      <xdr:col>23</xdr:col>
      <xdr:colOff>133350</xdr:colOff>
      <xdr:row>88</xdr:row>
      <xdr:rowOff>28990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37099"/>
          <a:ext cx="838200" cy="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61004</xdr:rowOff>
    </xdr:from>
    <xdr:to>
      <xdr:col>19</xdr:col>
      <xdr:colOff>133350</xdr:colOff>
      <xdr:row>87</xdr:row>
      <xdr:rowOff>120949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34254"/>
          <a:ext cx="889000" cy="40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37300</xdr:rowOff>
    </xdr:from>
    <xdr:to>
      <xdr:col>15</xdr:col>
      <xdr:colOff>82550</xdr:colOff>
      <xdr:row>85</xdr:row>
      <xdr:rowOff>61004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10550"/>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37300</xdr:rowOff>
    </xdr:from>
    <xdr:to>
      <xdr:col>11</xdr:col>
      <xdr:colOff>31750</xdr:colOff>
      <xdr:row>85</xdr:row>
      <xdr:rowOff>75724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610550"/>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71265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149640</xdr:rowOff>
    </xdr:from>
    <xdr:to>
      <xdr:col>23</xdr:col>
      <xdr:colOff>184150</xdr:colOff>
      <xdr:row>88</xdr:row>
      <xdr:rowOff>79790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121717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70149</xdr:rowOff>
    </xdr:from>
    <xdr:to>
      <xdr:col>19</xdr:col>
      <xdr:colOff>184150</xdr:colOff>
      <xdr:row>88</xdr:row>
      <xdr:rowOff>299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156526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7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10204</xdr:rowOff>
    </xdr:from>
    <xdr:to>
      <xdr:col>15</xdr:col>
      <xdr:colOff>133350</xdr:colOff>
      <xdr:row>85</xdr:row>
      <xdr:rowOff>111804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96581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6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157950</xdr:rowOff>
    </xdr:from>
    <xdr:to>
      <xdr:col>11</xdr:col>
      <xdr:colOff>82550</xdr:colOff>
      <xdr:row>85</xdr:row>
      <xdr:rowOff>88100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5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72877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4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24924</xdr:rowOff>
    </xdr:from>
    <xdr:to>
      <xdr:col>7</xdr:col>
      <xdr:colOff>31750</xdr:colOff>
      <xdr:row>85</xdr:row>
      <xdr:rowOff>126524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111301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8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ラスパイレス指数は類似団体の中でも最も低く、全国平均からも大きく下回り、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ポイント（前年度と同じ）となっている。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今後も国家公務員の給与および地域の民間企業の平均給与の状況を踏まえながら、引き続き適正な給与水準の維持に努める。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80</xdr:row>
      <xdr:rowOff>147864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3863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130629</xdr:rowOff>
    </xdr:from>
    <xdr:to>
      <xdr:col>77</xdr:col>
      <xdr:colOff>44450</xdr:colOff>
      <xdr:row>80</xdr:row>
      <xdr:rowOff>147864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38466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130629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44450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97064</xdr:rowOff>
    </xdr:from>
    <xdr:to>
      <xdr:col>81</xdr:col>
      <xdr:colOff>95250</xdr:colOff>
      <xdr:row>81</xdr:row>
      <xdr:rowOff>27214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18341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73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79829</xdr:rowOff>
    </xdr:from>
    <xdr:to>
      <xdr:col>73</xdr:col>
      <xdr:colOff>44450</xdr:colOff>
      <xdr:row>81</xdr:row>
      <xdr:rowOff>9979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20156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越前町の一般職員等の職員数は、町村合併の影響もあり、類似団体平均を上回っているが、職員の定員管理・給与適正化計画に基づき、平成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人）から令和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人削減（△</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％）されている。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今後も急速な人口減少や職員の大量退職時期を踏まえた適正な定員管理が必要である。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122101</xdr:rowOff>
    </xdr:from>
    <xdr:to>
      <xdr:col>81</xdr:col>
      <xdr:colOff>44450</xdr:colOff>
      <xdr:row>64</xdr:row>
      <xdr:rowOff>154849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094901"/>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89353</xdr:rowOff>
    </xdr:from>
    <xdr:to>
      <xdr:col>77</xdr:col>
      <xdr:colOff>44450</xdr:colOff>
      <xdr:row>64</xdr:row>
      <xdr:rowOff>122101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6215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89353</xdr:rowOff>
    </xdr:from>
    <xdr:to>
      <xdr:col>72</xdr:col>
      <xdr:colOff>203200</xdr:colOff>
      <xdr:row>64</xdr:row>
      <xdr:rowOff>125549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106215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87630</xdr:rowOff>
    </xdr:from>
    <xdr:to>
      <xdr:col>68</xdr:col>
      <xdr:colOff>152400</xdr:colOff>
      <xdr:row>64</xdr:row>
      <xdr:rowOff>125549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604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104049</xdr:rowOff>
    </xdr:from>
    <xdr:to>
      <xdr:col>81</xdr:col>
      <xdr:colOff>95250</xdr:colOff>
      <xdr:row>65</xdr:row>
      <xdr:rowOff>34199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76126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04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71301</xdr:rowOff>
    </xdr:from>
    <xdr:to>
      <xdr:col>77</xdr:col>
      <xdr:colOff>95250</xdr:colOff>
      <xdr:row>65</xdr:row>
      <xdr:rowOff>1451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157678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38553</xdr:rowOff>
    </xdr:from>
    <xdr:to>
      <xdr:col>73</xdr:col>
      <xdr:colOff>44450</xdr:colOff>
      <xdr:row>64</xdr:row>
      <xdr:rowOff>140153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124930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74749</xdr:rowOff>
    </xdr:from>
    <xdr:to>
      <xdr:col>68</xdr:col>
      <xdr:colOff>203200</xdr:colOff>
      <xdr:row>65</xdr:row>
      <xdr:rowOff>4899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161126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36830</xdr:rowOff>
    </xdr:from>
    <xdr:to>
      <xdr:col>64</xdr:col>
      <xdr:colOff>152400</xdr:colOff>
      <xdr:row>64</xdr:row>
      <xdr:rowOff>138430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123207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年度決算までは、起債許可団体の基準である</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％以上となっていたが、町公債費負担適正化計画により、繰上償還や町債を財源とした事業の計画的な実施により、比率の低下に努めてきた。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　分子である公債費充当一般財源等額</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1,267,490</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千円は、</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（繰）統合学校給食センター整備事業や</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社会教育施設耐震化事業の元金償還の開始により前年度と比べ</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122,242</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千円の増となった。一方、元利償還金・準元利償還金に係る基準財政需要額（普通交付税の算入額）は、合併特例債や過疎対策事業債の算入額の増により前年度と比べ</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29,345</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千円の増となった。また、分母である標準財政規模は、普通交付税の額が地域デジタル社会推進費や臨時経済対策費、臨時財政対策債償還基金費の新規算定項目の追加などにより</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401,029</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千円の増となった。これにより、実質公債費比率（単年度）は</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％で令和</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年度と同率となったが、実質公債費比率（</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ヶ年平均）は</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　今後は、統合学校給食センター建設事業や役場新庁舎整備事業をはじめとする大型事業の元金償還の開始に伴う元利償還金の増（令和</a:t>
          </a:r>
          <a:r>
            <a:rPr kumimoji="1" lang="en-US" altLang="ja-JP" sz="8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年度にピークを迎える）が見込まれるため、町総合振興計画や政策ヒアリングによる事業の</a:t>
          </a:r>
          <a:r>
            <a:rPr kumimoji="1" lang="ja-JP" altLang="en-US" sz="800" b="0">
              <a:solidFill>
                <a:schemeClr val="dk1"/>
              </a:solidFill>
              <a:effectLst/>
              <a:latin typeface="ＭＳ Ｐゴシック" panose="020B0600070205080204" pitchFamily="50" charset="-128"/>
              <a:ea typeface="ＭＳ Ｐゴシック" panose="020B0600070205080204" pitchFamily="50" charset="-128"/>
              <a:cs typeface="+mn-cs"/>
            </a:rPr>
            <a:t>選別</a:t>
          </a:r>
          <a:r>
            <a:rPr kumimoji="1" lang="ja-JP" altLang="ja-JP" sz="800" b="0">
              <a:solidFill>
                <a:schemeClr val="dk1"/>
              </a:solidFill>
              <a:effectLst/>
              <a:latin typeface="ＭＳ Ｐゴシック" panose="020B0600070205080204" pitchFamily="50" charset="-128"/>
              <a:ea typeface="ＭＳ Ｐゴシック" panose="020B0600070205080204" pitchFamily="50" charset="-128"/>
              <a:cs typeface="+mn-cs"/>
            </a:rPr>
            <a:t>や越前町財政健全化計画（財政中期計画）の着実な推進により、地方債発行の対象となる事業を計画的に実施し、健全で持続可能な財政運営に努める。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2906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113877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8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81704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将来負担比率については、プライマリーバランスを考慮した計画的な地方債の発行により、毎年地方債残高が減少していたが、平成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年度にかけて統合学校給食センター建設事業に係る地方債の発行、平成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年度にかけて役場本庁舎建設に係る地方債の発行と大型事業が続いている影響で、地方債残高が増加に転じていた。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年度には、これらの大型事業が概ね完了したこともあり、将来負担額は、前年度比</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517,511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千円減の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19,077,021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千円となった。公営企業で起こした起債の償還が進んだことにより公営企業債等繰入見込額が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485,842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千円の大幅減となったことが主な要因である。一方、充当可能財源である充当可能基金は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334,326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千円の増、普通交付税の増により標準財政規模が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401,029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千円の増となり、将来負担比率は前年度から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将来負担比率の算定に用いる地方債残高は令和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る見込みであり、大型事業は一段落となるが、新型コロナの影響による景気低迷などから標準税収入額の減少による標準財政規模の減の可能性を含め、人口規模に見合った適正な事業の実施、法令に基づく基金の積み立ての推進など、持続可能な財政基盤の確立を図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94234</xdr:rowOff>
    </xdr:from>
    <xdr:to>
      <xdr:col>81</xdr:col>
      <xdr:colOff>44450</xdr:colOff>
      <xdr:row>15</xdr:row>
      <xdr:rowOff>7239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9453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100669</xdr:rowOff>
    </xdr:from>
    <xdr:to>
      <xdr:col>77</xdr:col>
      <xdr:colOff>44450</xdr:colOff>
      <xdr:row>15</xdr:row>
      <xdr:rowOff>7239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500969"/>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49191</xdr:rowOff>
    </xdr:from>
    <xdr:to>
      <xdr:col>72</xdr:col>
      <xdr:colOff>203200</xdr:colOff>
      <xdr:row>14</xdr:row>
      <xdr:rowOff>100669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449491"/>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28279</xdr:rowOff>
    </xdr:from>
    <xdr:to>
      <xdr:col>68</xdr:col>
      <xdr:colOff>152400</xdr:colOff>
      <xdr:row>14</xdr:row>
      <xdr:rowOff>49191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42857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97638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118550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1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91711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9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127889</xdr:rowOff>
    </xdr:from>
    <xdr:to>
      <xdr:col>77</xdr:col>
      <xdr:colOff>95250</xdr:colOff>
      <xdr:row>15</xdr:row>
      <xdr:rowOff>58039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42816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14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49869</xdr:rowOff>
    </xdr:from>
    <xdr:to>
      <xdr:col>73</xdr:col>
      <xdr:colOff>44450</xdr:colOff>
      <xdr:row>14</xdr:row>
      <xdr:rowOff>151469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136246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169841</xdr:rowOff>
    </xdr:from>
    <xdr:to>
      <xdr:col>68</xdr:col>
      <xdr:colOff>203200</xdr:colOff>
      <xdr:row>14</xdr:row>
      <xdr:rowOff>99991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110168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1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148929</xdr:rowOff>
    </xdr:from>
    <xdr:to>
      <xdr:col>64</xdr:col>
      <xdr:colOff>152400</xdr:colOff>
      <xdr:row>14</xdr:row>
      <xdr:rowOff>79079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89256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14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人件費の総額は、会計年度任用職員数の増や新型コロナウイルスワクチン接種に係る職員の時間外勤務手当の増などの影響により、前年度に比べ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9,774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千円の増となっているものの、新型コロナウイルス感染症対策に係る事業やマイナンバーカード交付に係る事業については、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補助事業であり、経常経費充当一般財源としては減となったことが要因である。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全国平均、福井県平均、類似団体平均のいずれの割合よりも低い状況となっているが、今後も、一部事務組合等の広域連携による事務の効率化や既存施設の統廃合を含めた適正な管理に加え、職員の定員管理や配置を適正に行うことにより、人件費の抑制に努める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％悪化した。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全国平均、福井県平均、類似団体平均に比べ高い状況となっている。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これは、ふるさと納税の増に伴う業務委託が前年比で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175,880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千円と大幅に増加したことが主な要因である。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を除き、近年は年々物件費の経常収支比率が悪化傾向にあることから、内部努力の徹底に加え、施設管理の包括外部委託など新たな取組も検討するとともに、個別施設計画、公共施設等総合管理計画に基づき、老朽化した既存施設の統廃合を進め、施設管理費等の経常経費を圧縮していく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44450</xdr:rowOff>
    </xdr:from>
    <xdr:to>
      <xdr:col>82</xdr:col>
      <xdr:colOff>107950</xdr:colOff>
      <xdr:row>20</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02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19</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0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369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107950</xdr:rowOff>
    </xdr:from>
    <xdr:to>
      <xdr:col>74</xdr:col>
      <xdr:colOff>31750</xdr:colOff>
      <xdr:row>20</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これは、扶助費全体額としては、前年度と比べ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169,443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千円の増となったものの、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補助事業である子育て世帯臨時特別給付金事業や住民税非課税世帯等臨時特別給付金事業などが増えたことによるものであったため、経常経費充当一般財源としては減となったことが要因である。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ただし、扶助費の経常収支比率は高止まりの状況が続いており、今後も、健康増進施策の実施による社会福祉費の抑制を図りながら、福祉サービスの充実を図っていく。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その他の経費としては維持補修費や繰出金が挙げられる。維持補修費は大雪による影響で除雪に関する委託料が増、道路や河川維持補修事業費が増となるなど、前年比で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32,073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千円の増加となったが、繰出金においては、公共下水道事業特別会計、集落排水事業特別会計で起債の償還が進んだことによる減や国民健康保険事業特別会計で基金積立に要する経費が減となるなど、前年比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134,846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千円の減となったことが、改善の要因となっている。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今後は、個別施設計画に基づく施設の適正管理に努め事務費の圧縮に努めるほか、簡易水道事業や下水道事業の法適化により資産を適正に把握・管理し繰出金の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26307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3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58</xdr:row>
      <xdr:rowOff>61685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54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53720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％改善したが、全国平均、福井県平均、類似団体平均に比べ高い状況が続いている。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鯖江広域衛生施設組合や鯖江・丹生消防組合の負担金において、公債費充当財源となる負担金は増となっているものの、人件費・普通建設事業費・物件費などに充てた負担金が減となっていることが、改善の要因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また、新型コロナウイルス感染症の状況を注視しながら規模を縮小した形で、越前がに感謝祭などのイベントが開催され、それらに対する補助金が増となったものの影響は少なかった。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今後は、補助金のサンセット方式の導入、事業評価制度の導入、繰出金の精査による基準外繰出金の圧縮など補助費等の削減に努める。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4151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192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826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％悪化した。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類似団体平均と比べると依然として高いものの徐々に改善していく傾向にあったが、近年の大型事業実施の影響により、令和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年度は悪化することとなった。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年度の地方債現在高は普通会計で</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12,771,333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千円となっており、前年度と比べ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37,875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千円増加した。これは、令和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年度に本庁舎整備事業（公用車車庫整備、駐車場等外構工事）や防災行政無線整備事業（越前地区の設備更新工事）などの大型事業を実施したことで増加した。公債費については、平成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年度に借り入れた統合学校給食センター建設事業や令和元年度に借り入れた社会教育施設耐震化事業などの元金償還が開始された影響で、前年度に比べ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122,242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千円の増となった。近年の大型事業の実施による元利償還金のピークは令和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迎えることが見込まれているため、今後はプライマリーバランスを考慮した地方債の発行だけでなく、個別施設計画に基づく予防保全等により施設の長寿命化を図り、大規模改修に係る経費を抑制し、公債費負担の軽減を図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818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145287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818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183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79.7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全国平均、福井県平均、類似団体平均と比べても高い状況にあり、類似団体の中でも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位となっており、かなり悪い状況となっている。令和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年度は物件費以外は全ての項目において改善されているものの高止まりの状況となっている。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人口減少等の要因により地方交付税が減少し、更に新型コロナウイルス感染症が地方税収に及ぼす影響も不透明であるなど、厳しい財政状況が続くことが予想されるため、越前町財政健全化計画（町財政の中期計画）に基づき、物件費、補助費等の削減に努め、指定管理者や補助交付団体が効果的な事業を行っているかなどの基準を策定し、事業評価を行うなど事業費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軽減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83565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86385"/>
          <a:ext cx="8382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281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7665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76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52705</xdr:rowOff>
    </xdr:from>
    <xdr:to>
      <xdr:col>29</xdr:col>
      <xdr:colOff>127000</xdr:colOff>
      <xdr:row>15</xdr:row>
      <xdr:rowOff>63449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72080"/>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52705</xdr:rowOff>
    </xdr:from>
    <xdr:to>
      <xdr:col>26</xdr:col>
      <xdr:colOff>50800</xdr:colOff>
      <xdr:row>16</xdr:row>
      <xdr:rowOff>7137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2080"/>
          <a:ext cx="698500" cy="125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7137</xdr:rowOff>
    </xdr:from>
    <xdr:to>
      <xdr:col>22</xdr:col>
      <xdr:colOff>114300</xdr:colOff>
      <xdr:row>16</xdr:row>
      <xdr:rowOff>61792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7962"/>
          <a:ext cx="698500" cy="5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42589</xdr:rowOff>
    </xdr:from>
    <xdr:to>
      <xdr:col>18</xdr:col>
      <xdr:colOff>177800</xdr:colOff>
      <xdr:row>16</xdr:row>
      <xdr:rowOff>61792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3414"/>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12649</xdr:rowOff>
    </xdr:from>
    <xdr:to>
      <xdr:col>29</xdr:col>
      <xdr:colOff>177800</xdr:colOff>
      <xdr:row>15</xdr:row>
      <xdr:rowOff>114249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29176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1905</xdr:rowOff>
    </xdr:from>
    <xdr:to>
      <xdr:col>26</xdr:col>
      <xdr:colOff>101600</xdr:colOff>
      <xdr:row>15</xdr:row>
      <xdr:rowOff>103505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2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113682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127787</xdr:rowOff>
    </xdr:from>
    <xdr:to>
      <xdr:col>22</xdr:col>
      <xdr:colOff>165100</xdr:colOff>
      <xdr:row>16</xdr:row>
      <xdr:rowOff>57937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68114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10992</xdr:rowOff>
    </xdr:from>
    <xdr:to>
      <xdr:col>19</xdr:col>
      <xdr:colOff>38100</xdr:colOff>
      <xdr:row>16</xdr:row>
      <xdr:rowOff>112592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122769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163239</xdr:rowOff>
    </xdr:from>
    <xdr:to>
      <xdr:col>15</xdr:col>
      <xdr:colOff>101600</xdr:colOff>
      <xdr:row>16</xdr:row>
      <xdr:rowOff>93389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103566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93820</xdr:rowOff>
    </xdr:from>
    <xdr:to>
      <xdr:col>29</xdr:col>
      <xdr:colOff>127000</xdr:colOff>
      <xdr:row>34</xdr:row>
      <xdr:rowOff>166221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61270"/>
          <a:ext cx="6477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157208</xdr:rowOff>
    </xdr:from>
    <xdr:to>
      <xdr:col>26</xdr:col>
      <xdr:colOff>50800</xdr:colOff>
      <xdr:row>34</xdr:row>
      <xdr:rowOff>166221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24658"/>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48231</xdr:rowOff>
    </xdr:from>
    <xdr:to>
      <xdr:col>22</xdr:col>
      <xdr:colOff>114300</xdr:colOff>
      <xdr:row>34</xdr:row>
      <xdr:rowOff>157208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15681"/>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48231</xdr:rowOff>
    </xdr:from>
    <xdr:to>
      <xdr:col>18</xdr:col>
      <xdr:colOff>177800</xdr:colOff>
      <xdr:row>34</xdr:row>
      <xdr:rowOff>277516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15681"/>
          <a:ext cx="698500" cy="229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43020</xdr:rowOff>
    </xdr:from>
    <xdr:to>
      <xdr:col>29</xdr:col>
      <xdr:colOff>177800</xdr:colOff>
      <xdr:row>34</xdr:row>
      <xdr:rowOff>144620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10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230997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5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115421</xdr:rowOff>
    </xdr:from>
    <xdr:to>
      <xdr:col>26</xdr:col>
      <xdr:colOff>101600</xdr:colOff>
      <xdr:row>34</xdr:row>
      <xdr:rowOff>217021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8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227198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51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106408</xdr:rowOff>
    </xdr:from>
    <xdr:to>
      <xdr:col>22</xdr:col>
      <xdr:colOff>165100</xdr:colOff>
      <xdr:row>34</xdr:row>
      <xdr:rowOff>208008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7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218185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4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340331</xdr:rowOff>
    </xdr:from>
    <xdr:to>
      <xdr:col>19</xdr:col>
      <xdr:colOff>38100</xdr:colOff>
      <xdr:row>34</xdr:row>
      <xdr:rowOff>99031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6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109208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3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226717</xdr:rowOff>
    </xdr:from>
    <xdr:to>
      <xdr:col>15</xdr:col>
      <xdr:colOff>101600</xdr:colOff>
      <xdr:row>34</xdr:row>
      <xdr:rowOff>328316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9416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338494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6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19963</xdr:rowOff>
    </xdr:from>
    <xdr:to>
      <xdr:col>24</xdr:col>
      <xdr:colOff>63500</xdr:colOff>
      <xdr:row>34</xdr:row>
      <xdr:rowOff>54824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9263"/>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54824</xdr:rowOff>
    </xdr:from>
    <xdr:to>
      <xdr:col>19</xdr:col>
      <xdr:colOff>177800</xdr:colOff>
      <xdr:row>35</xdr:row>
      <xdr:rowOff>37679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84124"/>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37679</xdr:rowOff>
    </xdr:from>
    <xdr:to>
      <xdr:col>15</xdr:col>
      <xdr:colOff>50800</xdr:colOff>
      <xdr:row>35</xdr:row>
      <xdr:rowOff>66875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8429"/>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49811</xdr:rowOff>
    </xdr:from>
    <xdr:to>
      <xdr:col>10</xdr:col>
      <xdr:colOff>114300</xdr:colOff>
      <xdr:row>35</xdr:row>
      <xdr:rowOff>66875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0561"/>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140613</xdr:rowOff>
    </xdr:from>
    <xdr:to>
      <xdr:col>24</xdr:col>
      <xdr:colOff>114300</xdr:colOff>
      <xdr:row>34</xdr:row>
      <xdr:rowOff>70763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163490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4024</xdr:rowOff>
    </xdr:from>
    <xdr:to>
      <xdr:col>20</xdr:col>
      <xdr:colOff>38100</xdr:colOff>
      <xdr:row>34</xdr:row>
      <xdr:rowOff>105624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122151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158329</xdr:rowOff>
    </xdr:from>
    <xdr:to>
      <xdr:col>15</xdr:col>
      <xdr:colOff>101600</xdr:colOff>
      <xdr:row>35</xdr:row>
      <xdr:rowOff>88479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105006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16075</xdr:rowOff>
    </xdr:from>
    <xdr:to>
      <xdr:col>10</xdr:col>
      <xdr:colOff>165100</xdr:colOff>
      <xdr:row>35</xdr:row>
      <xdr:rowOff>117675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134202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170461</xdr:rowOff>
    </xdr:from>
    <xdr:to>
      <xdr:col>6</xdr:col>
      <xdr:colOff>38100</xdr:colOff>
      <xdr:row>35</xdr:row>
      <xdr:rowOff>100611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117138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86861</xdr:rowOff>
    </xdr:from>
    <xdr:to>
      <xdr:col>24</xdr:col>
      <xdr:colOff>63500</xdr:colOff>
      <xdr:row>53</xdr:row>
      <xdr:rowOff>156012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73711"/>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156012</xdr:rowOff>
    </xdr:from>
    <xdr:to>
      <xdr:col>19</xdr:col>
      <xdr:colOff>177800</xdr:colOff>
      <xdr:row>55</xdr:row>
      <xdr:rowOff>119910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42862"/>
          <a:ext cx="889000" cy="30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119910</xdr:rowOff>
    </xdr:from>
    <xdr:to>
      <xdr:col>15</xdr:col>
      <xdr:colOff>50800</xdr:colOff>
      <xdr:row>55</xdr:row>
      <xdr:rowOff>161580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49660"/>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161580</xdr:rowOff>
    </xdr:from>
    <xdr:to>
      <xdr:col>10</xdr:col>
      <xdr:colOff>114300</xdr:colOff>
      <xdr:row>56</xdr:row>
      <xdr:rowOff>75202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91330"/>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36061</xdr:rowOff>
    </xdr:from>
    <xdr:to>
      <xdr:col>24</xdr:col>
      <xdr:colOff>114300</xdr:colOff>
      <xdr:row>53</xdr:row>
      <xdr:rowOff>137661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58938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7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105212</xdr:rowOff>
    </xdr:from>
    <xdr:to>
      <xdr:col>20</xdr:col>
      <xdr:colOff>38100</xdr:colOff>
      <xdr:row>54</xdr:row>
      <xdr:rowOff>35362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51889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69110</xdr:rowOff>
    </xdr:from>
    <xdr:to>
      <xdr:col>15</xdr:col>
      <xdr:colOff>101600</xdr:colOff>
      <xdr:row>55</xdr:row>
      <xdr:rowOff>170710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110780</xdr:rowOff>
    </xdr:from>
    <xdr:to>
      <xdr:col>10</xdr:col>
      <xdr:colOff>165100</xdr:colOff>
      <xdr:row>56</xdr:row>
      <xdr:rowOff>40930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57457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24402</xdr:rowOff>
    </xdr:from>
    <xdr:to>
      <xdr:col>6</xdr:col>
      <xdr:colOff>38100</xdr:colOff>
      <xdr:row>56</xdr:row>
      <xdr:rowOff>126002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142529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102941</xdr:rowOff>
    </xdr:from>
    <xdr:to>
      <xdr:col>24</xdr:col>
      <xdr:colOff>63500</xdr:colOff>
      <xdr:row>75</xdr:row>
      <xdr:rowOff>13924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790241"/>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13924</xdr:rowOff>
    </xdr:from>
    <xdr:to>
      <xdr:col>19</xdr:col>
      <xdr:colOff>177800</xdr:colOff>
      <xdr:row>76</xdr:row>
      <xdr:rowOff>154011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2674"/>
          <a:ext cx="889000" cy="3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50867</xdr:rowOff>
    </xdr:from>
    <xdr:to>
      <xdr:col>15</xdr:col>
      <xdr:colOff>50800</xdr:colOff>
      <xdr:row>76</xdr:row>
      <xdr:rowOff>154011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81067"/>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154147</xdr:rowOff>
    </xdr:from>
    <xdr:to>
      <xdr:col>10</xdr:col>
      <xdr:colOff>114300</xdr:colOff>
      <xdr:row>76</xdr:row>
      <xdr:rowOff>50867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669997"/>
          <a:ext cx="889000" cy="4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52141</xdr:rowOff>
    </xdr:from>
    <xdr:to>
      <xdr:col>24</xdr:col>
      <xdr:colOff>114300</xdr:colOff>
      <xdr:row>74</xdr:row>
      <xdr:rowOff>153741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75018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5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134574</xdr:rowOff>
    </xdr:from>
    <xdr:to>
      <xdr:col>20</xdr:col>
      <xdr:colOff>38100</xdr:colOff>
      <xdr:row>75</xdr:row>
      <xdr:rowOff>64724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81251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103211</xdr:rowOff>
    </xdr:from>
    <xdr:to>
      <xdr:col>15</xdr:col>
      <xdr:colOff>101600</xdr:colOff>
      <xdr:row>77</xdr:row>
      <xdr:rowOff>33361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49887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0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xdr:rowOff>
    </xdr:from>
    <xdr:to>
      <xdr:col>10</xdr:col>
      <xdr:colOff>165100</xdr:colOff>
      <xdr:row>76</xdr:row>
      <xdr:rowOff>101667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118193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0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103347</xdr:rowOff>
    </xdr:from>
    <xdr:to>
      <xdr:col>6</xdr:col>
      <xdr:colOff>38100</xdr:colOff>
      <xdr:row>74</xdr:row>
      <xdr:rowOff>33497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50024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921</xdr:rowOff>
    </xdr:from>
    <xdr:to>
      <xdr:col>24</xdr:col>
      <xdr:colOff>63500</xdr:colOff>
      <xdr:row>95</xdr:row>
      <xdr:rowOff>18656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17221"/>
          <a:ext cx="838200" cy="1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18656</xdr:rowOff>
    </xdr:from>
    <xdr:to>
      <xdr:col>19</xdr:col>
      <xdr:colOff>177800</xdr:colOff>
      <xdr:row>95</xdr:row>
      <xdr:rowOff>167551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06406"/>
          <a:ext cx="889000" cy="1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167551</xdr:rowOff>
    </xdr:from>
    <xdr:to>
      <xdr:col>15</xdr:col>
      <xdr:colOff>50800</xdr:colOff>
      <xdr:row>96</xdr:row>
      <xdr:rowOff>54927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5530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31610</xdr:rowOff>
    </xdr:from>
    <xdr:to>
      <xdr:col>10</xdr:col>
      <xdr:colOff>114300</xdr:colOff>
      <xdr:row>96</xdr:row>
      <xdr:rowOff>54927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9081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121571</xdr:rowOff>
    </xdr:from>
    <xdr:to>
      <xdr:col>24</xdr:col>
      <xdr:colOff>114300</xdr:colOff>
      <xdr:row>94</xdr:row>
      <xdr:rowOff>51721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144448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139306</xdr:rowOff>
    </xdr:from>
    <xdr:to>
      <xdr:col>20</xdr:col>
      <xdr:colOff>38100</xdr:colOff>
      <xdr:row>95</xdr:row>
      <xdr:rowOff>69456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85983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116751</xdr:rowOff>
    </xdr:from>
    <xdr:to>
      <xdr:col>15</xdr:col>
      <xdr:colOff>101600</xdr:colOff>
      <xdr:row>96</xdr:row>
      <xdr:rowOff>46901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63428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4127</xdr:rowOff>
    </xdr:from>
    <xdr:to>
      <xdr:col>10</xdr:col>
      <xdr:colOff>165100</xdr:colOff>
      <xdr:row>96</xdr:row>
      <xdr:rowOff>105727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122254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152260</xdr:rowOff>
    </xdr:from>
    <xdr:to>
      <xdr:col>6</xdr:col>
      <xdr:colOff>38100</xdr:colOff>
      <xdr:row>96</xdr:row>
      <xdr:rowOff>82410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98937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34300</xdr:rowOff>
    </xdr:from>
    <xdr:to>
      <xdr:col>55</xdr:col>
      <xdr:colOff>0</xdr:colOff>
      <xdr:row>34</xdr:row>
      <xdr:rowOff>105448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77800"/>
          <a:ext cx="838200" cy="75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34300</xdr:rowOff>
    </xdr:from>
    <xdr:to>
      <xdr:col>50</xdr:col>
      <xdr:colOff>114300</xdr:colOff>
      <xdr:row>34</xdr:row>
      <xdr:rowOff>105524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77800"/>
          <a:ext cx="889000" cy="75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105524</xdr:rowOff>
    </xdr:from>
    <xdr:to>
      <xdr:col>45</xdr:col>
      <xdr:colOff>177800</xdr:colOff>
      <xdr:row>34</xdr:row>
      <xdr:rowOff>145148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3482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145148</xdr:rowOff>
    </xdr:from>
    <xdr:to>
      <xdr:col>41</xdr:col>
      <xdr:colOff>50800</xdr:colOff>
      <xdr:row>35</xdr:row>
      <xdr:rowOff>13886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74448"/>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54648</xdr:rowOff>
    </xdr:from>
    <xdr:to>
      <xdr:col>55</xdr:col>
      <xdr:colOff>50800</xdr:colOff>
      <xdr:row>34</xdr:row>
      <xdr:rowOff>156248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77525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154950</xdr:rowOff>
    </xdr:from>
    <xdr:to>
      <xdr:col>50</xdr:col>
      <xdr:colOff>165100</xdr:colOff>
      <xdr:row>30</xdr:row>
      <xdr:rowOff>85100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101627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0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54724</xdr:rowOff>
    </xdr:from>
    <xdr:to>
      <xdr:col>46</xdr:col>
      <xdr:colOff>38100</xdr:colOff>
      <xdr:row>34</xdr:row>
      <xdr:rowOff>156324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8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5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94348</xdr:rowOff>
    </xdr:from>
    <xdr:to>
      <xdr:col>41</xdr:col>
      <xdr:colOff>101600</xdr:colOff>
      <xdr:row>35</xdr:row>
      <xdr:rowOff>24498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41025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69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134536</xdr:rowOff>
    </xdr:from>
    <xdr:to>
      <xdr:col>36</xdr:col>
      <xdr:colOff>165100</xdr:colOff>
      <xdr:row>35</xdr:row>
      <xdr:rowOff>64686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81213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152571</xdr:rowOff>
    </xdr:from>
    <xdr:to>
      <xdr:col>55</xdr:col>
      <xdr:colOff>0</xdr:colOff>
      <xdr:row>55</xdr:row>
      <xdr:rowOff>21133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8725071"/>
          <a:ext cx="838200" cy="7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152571</xdr:rowOff>
    </xdr:from>
    <xdr:to>
      <xdr:col>50</xdr:col>
      <xdr:colOff>114300</xdr:colOff>
      <xdr:row>54</xdr:row>
      <xdr:rowOff>35405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8725071"/>
          <a:ext cx="889000" cy="56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141780</xdr:rowOff>
    </xdr:from>
    <xdr:to>
      <xdr:col>45</xdr:col>
      <xdr:colOff>177800</xdr:colOff>
      <xdr:row>54</xdr:row>
      <xdr:rowOff>35405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228630"/>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141780</xdr:rowOff>
    </xdr:from>
    <xdr:to>
      <xdr:col>41</xdr:col>
      <xdr:colOff>50800</xdr:colOff>
      <xdr:row>55</xdr:row>
      <xdr:rowOff>49761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228630"/>
          <a:ext cx="889000" cy="2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141783</xdr:rowOff>
    </xdr:from>
    <xdr:to>
      <xdr:col>55</xdr:col>
      <xdr:colOff>50800</xdr:colOff>
      <xdr:row>55</xdr:row>
      <xdr:rowOff>71933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164660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101771</xdr:rowOff>
    </xdr:from>
    <xdr:to>
      <xdr:col>50</xdr:col>
      <xdr:colOff>165100</xdr:colOff>
      <xdr:row>51</xdr:row>
      <xdr:rowOff>31921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867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48448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844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156055</xdr:rowOff>
    </xdr:from>
    <xdr:to>
      <xdr:col>46</xdr:col>
      <xdr:colOff>38100</xdr:colOff>
      <xdr:row>54</xdr:row>
      <xdr:rowOff>86205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102732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0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90980</xdr:rowOff>
    </xdr:from>
    <xdr:to>
      <xdr:col>41</xdr:col>
      <xdr:colOff>101600</xdr:colOff>
      <xdr:row>54</xdr:row>
      <xdr:rowOff>21130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37657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95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170411</xdr:rowOff>
    </xdr:from>
    <xdr:to>
      <xdr:col>36</xdr:col>
      <xdr:colOff>165100</xdr:colOff>
      <xdr:row>55</xdr:row>
      <xdr:rowOff>100561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117088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153009</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668859"/>
          <a:ext cx="1270" cy="9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99686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4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153009</xdr:rowOff>
    </xdr:from>
    <xdr:to>
      <xdr:col>55</xdr:col>
      <xdr:colOff>88900</xdr:colOff>
      <xdr:row>73</xdr:row>
      <xdr:rowOff>153009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128994</xdr:rowOff>
    </xdr:from>
    <xdr:to>
      <xdr:col>55</xdr:col>
      <xdr:colOff>0</xdr:colOff>
      <xdr:row>75</xdr:row>
      <xdr:rowOff>109880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1959044"/>
          <a:ext cx="838200" cy="100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137558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3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159131</xdr:rowOff>
    </xdr:from>
    <xdr:to>
      <xdr:col>55</xdr:col>
      <xdr:colOff>50800</xdr:colOff>
      <xdr:row>78</xdr:row>
      <xdr:rowOff>89281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128994</xdr:rowOff>
    </xdr:from>
    <xdr:to>
      <xdr:col>50</xdr:col>
      <xdr:colOff>114300</xdr:colOff>
      <xdr:row>74</xdr:row>
      <xdr:rowOff>11202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1959044"/>
          <a:ext cx="889000" cy="7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170129</xdr:rowOff>
    </xdr:from>
    <xdr:to>
      <xdr:col>50</xdr:col>
      <xdr:colOff>165100</xdr:colOff>
      <xdr:row>78</xdr:row>
      <xdr:rowOff>100279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163576</xdr:rowOff>
    </xdr:from>
    <xdr:to>
      <xdr:col>45</xdr:col>
      <xdr:colOff>177800</xdr:colOff>
      <xdr:row>74</xdr:row>
      <xdr:rowOff>11202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336526"/>
          <a:ext cx="889000" cy="3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55008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163576</xdr:rowOff>
    </xdr:from>
    <xdr:to>
      <xdr:col>41</xdr:col>
      <xdr:colOff>50800</xdr:colOff>
      <xdr:row>75</xdr:row>
      <xdr:rowOff>51181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336526"/>
          <a:ext cx="889000" cy="5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59080</xdr:rowOff>
    </xdr:from>
    <xdr:to>
      <xdr:col>55</xdr:col>
      <xdr:colOff>50800</xdr:colOff>
      <xdr:row>75</xdr:row>
      <xdr:rowOff>160680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81957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78194</xdr:rowOff>
    </xdr:from>
    <xdr:to>
      <xdr:col>50</xdr:col>
      <xdr:colOff>165100</xdr:colOff>
      <xdr:row>70</xdr:row>
      <xdr:rowOff>8344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19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24871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168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131852</xdr:rowOff>
    </xdr:from>
    <xdr:to>
      <xdr:col>46</xdr:col>
      <xdr:colOff>38100</xdr:colOff>
      <xdr:row>74</xdr:row>
      <xdr:rowOff>62002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6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78529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112776</xdr:rowOff>
    </xdr:from>
    <xdr:to>
      <xdr:col>41</xdr:col>
      <xdr:colOff>101600</xdr:colOff>
      <xdr:row>72</xdr:row>
      <xdr:rowOff>42926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59453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0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381</xdr:rowOff>
    </xdr:from>
    <xdr:to>
      <xdr:col>36</xdr:col>
      <xdr:colOff>165100</xdr:colOff>
      <xdr:row>75</xdr:row>
      <xdr:rowOff>101981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118508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41565</xdr:rowOff>
    </xdr:from>
    <xdr:to>
      <xdr:col>55</xdr:col>
      <xdr:colOff>0</xdr:colOff>
      <xdr:row>97</xdr:row>
      <xdr:rowOff>94546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00765"/>
          <a:ext cx="838200" cy="2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41565</xdr:rowOff>
    </xdr:from>
    <xdr:to>
      <xdr:col>50</xdr:col>
      <xdr:colOff>114300</xdr:colOff>
      <xdr:row>97</xdr:row>
      <xdr:rowOff>103484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00765"/>
          <a:ext cx="889000" cy="2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103484</xdr:rowOff>
    </xdr:from>
    <xdr:to>
      <xdr:col>45</xdr:col>
      <xdr:colOff>177800</xdr:colOff>
      <xdr:row>98</xdr:row>
      <xdr:rowOff>100326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34134"/>
          <a:ext cx="889000" cy="1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8114</xdr:rowOff>
    </xdr:from>
    <xdr:to>
      <xdr:col>41</xdr:col>
      <xdr:colOff>50800</xdr:colOff>
      <xdr:row>98</xdr:row>
      <xdr:rowOff>100326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10214"/>
          <a:ext cx="889000" cy="9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43746</xdr:rowOff>
    </xdr:from>
    <xdr:to>
      <xdr:col>55</xdr:col>
      <xdr:colOff>50800</xdr:colOff>
      <xdr:row>97</xdr:row>
      <xdr:rowOff>145346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22173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162215</xdr:rowOff>
    </xdr:from>
    <xdr:to>
      <xdr:col>50</xdr:col>
      <xdr:colOff>165100</xdr:colOff>
      <xdr:row>96</xdr:row>
      <xdr:rowOff>92365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2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52684</xdr:rowOff>
    </xdr:from>
    <xdr:to>
      <xdr:col>46</xdr:col>
      <xdr:colOff>38100</xdr:colOff>
      <xdr:row>97</xdr:row>
      <xdr:rowOff>154284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145411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49526</xdr:rowOff>
    </xdr:from>
    <xdr:to>
      <xdr:col>41</xdr:col>
      <xdr:colOff>101600</xdr:colOff>
      <xdr:row>98</xdr:row>
      <xdr:rowOff>151126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142253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128764</xdr:rowOff>
    </xdr:from>
    <xdr:to>
      <xdr:col>36</xdr:col>
      <xdr:colOff>165100</xdr:colOff>
      <xdr:row>98</xdr:row>
      <xdr:rowOff>58914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50041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99444</xdr:rowOff>
    </xdr:from>
    <xdr:to>
      <xdr:col>85</xdr:col>
      <xdr:colOff>127000</xdr:colOff>
      <xdr:row>37</xdr:row>
      <xdr:rowOff>130716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443094"/>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159110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2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130716</xdr:rowOff>
    </xdr:from>
    <xdr:to>
      <xdr:col>81</xdr:col>
      <xdr:colOff>50800</xdr:colOff>
      <xdr:row>38</xdr:row>
      <xdr:rowOff>66891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474366"/>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94279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66891</xdr:rowOff>
    </xdr:from>
    <xdr:to>
      <xdr:col>76</xdr:col>
      <xdr:colOff>114300</xdr:colOff>
      <xdr:row>38</xdr:row>
      <xdr:rowOff>81338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81991"/>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81338</xdr:rowOff>
    </xdr:from>
    <xdr:to>
      <xdr:col>71</xdr:col>
      <xdr:colOff>177800</xdr:colOff>
      <xdr:row>38</xdr:row>
      <xdr:rowOff>137574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96438"/>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48644</xdr:rowOff>
    </xdr:from>
    <xdr:to>
      <xdr:col>85</xdr:col>
      <xdr:colOff>177800</xdr:colOff>
      <xdr:row>37</xdr:row>
      <xdr:rowOff>150244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71521</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4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79916</xdr:rowOff>
    </xdr:from>
    <xdr:to>
      <xdr:col>81</xdr:col>
      <xdr:colOff>101600</xdr:colOff>
      <xdr:row>38</xdr:row>
      <xdr:rowOff>10066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26593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16091</xdr:rowOff>
    </xdr:from>
    <xdr:to>
      <xdr:col>76</xdr:col>
      <xdr:colOff>165100</xdr:colOff>
      <xdr:row>38</xdr:row>
      <xdr:rowOff>117691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108818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30538</xdr:rowOff>
    </xdr:from>
    <xdr:to>
      <xdr:col>72</xdr:col>
      <xdr:colOff>38100</xdr:colOff>
      <xdr:row>38</xdr:row>
      <xdr:rowOff>132138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148665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2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86774</xdr:rowOff>
    </xdr:from>
    <xdr:to>
      <xdr:col>67</xdr:col>
      <xdr:colOff>101600</xdr:colOff>
      <xdr:row>39</xdr:row>
      <xdr:rowOff>16924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8051</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71406</xdr:rowOff>
    </xdr:from>
    <xdr:to>
      <xdr:col>85</xdr:col>
      <xdr:colOff>127000</xdr:colOff>
      <xdr:row>73</xdr:row>
      <xdr:rowOff>31267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415806"/>
          <a:ext cx="838200" cy="1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31267</xdr:rowOff>
    </xdr:from>
    <xdr:to>
      <xdr:col>81</xdr:col>
      <xdr:colOff>50800</xdr:colOff>
      <xdr:row>73</xdr:row>
      <xdr:rowOff>44336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54711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127165</xdr:rowOff>
    </xdr:from>
    <xdr:to>
      <xdr:col>76</xdr:col>
      <xdr:colOff>114300</xdr:colOff>
      <xdr:row>73</xdr:row>
      <xdr:rowOff>44336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71565"/>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127165</xdr:rowOff>
    </xdr:from>
    <xdr:to>
      <xdr:col>71</xdr:col>
      <xdr:colOff>177800</xdr:colOff>
      <xdr:row>72</xdr:row>
      <xdr:rowOff>132385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47156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20606</xdr:rowOff>
    </xdr:from>
    <xdr:to>
      <xdr:col>85</xdr:col>
      <xdr:colOff>177800</xdr:colOff>
      <xdr:row>72</xdr:row>
      <xdr:rowOff>122206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3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43483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2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151917</xdr:rowOff>
    </xdr:from>
    <xdr:to>
      <xdr:col>81</xdr:col>
      <xdr:colOff>101600</xdr:colOff>
      <xdr:row>73</xdr:row>
      <xdr:rowOff>82067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98594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164986</xdr:rowOff>
    </xdr:from>
    <xdr:to>
      <xdr:col>76</xdr:col>
      <xdr:colOff>165100</xdr:colOff>
      <xdr:row>73</xdr:row>
      <xdr:rowOff>95136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111663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76365</xdr:rowOff>
    </xdr:from>
    <xdr:to>
      <xdr:col>72</xdr:col>
      <xdr:colOff>38100</xdr:colOff>
      <xdr:row>73</xdr:row>
      <xdr:rowOff>6515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4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23042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81585</xdr:rowOff>
    </xdr:from>
    <xdr:to>
      <xdr:col>67</xdr:col>
      <xdr:colOff>101600</xdr:colOff>
      <xdr:row>73</xdr:row>
      <xdr:rowOff>11735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28262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130505</xdr:rowOff>
    </xdr:from>
    <xdr:to>
      <xdr:col>85</xdr:col>
      <xdr:colOff>127000</xdr:colOff>
      <xdr:row>97</xdr:row>
      <xdr:rowOff>58638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89705"/>
          <a:ext cx="8382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329</xdr:rowOff>
    </xdr:from>
    <xdr:to>
      <xdr:col>81</xdr:col>
      <xdr:colOff>50800</xdr:colOff>
      <xdr:row>97</xdr:row>
      <xdr:rowOff>58638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630979"/>
          <a:ext cx="889000" cy="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329</xdr:rowOff>
    </xdr:from>
    <xdr:to>
      <xdr:col>76</xdr:col>
      <xdr:colOff>114300</xdr:colOff>
      <xdr:row>97</xdr:row>
      <xdr:rowOff>53873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630979"/>
          <a:ext cx="889000" cy="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53873</xdr:rowOff>
    </xdr:from>
    <xdr:to>
      <xdr:col>71</xdr:col>
      <xdr:colOff>177800</xdr:colOff>
      <xdr:row>97</xdr:row>
      <xdr:rowOff>70851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84523"/>
          <a:ext cx="889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79705</xdr:rowOff>
    </xdr:from>
    <xdr:to>
      <xdr:col>85</xdr:col>
      <xdr:colOff>177800</xdr:colOff>
      <xdr:row>97</xdr:row>
      <xdr:rowOff>9855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102582</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7838</xdr:rowOff>
    </xdr:from>
    <xdr:to>
      <xdr:col>81</xdr:col>
      <xdr:colOff>101600</xdr:colOff>
      <xdr:row>97</xdr:row>
      <xdr:rowOff>109438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125965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120979</xdr:rowOff>
    </xdr:from>
    <xdr:to>
      <xdr:col>76</xdr:col>
      <xdr:colOff>165100</xdr:colOff>
      <xdr:row>97</xdr:row>
      <xdr:rowOff>51129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67656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3073</xdr:rowOff>
    </xdr:from>
    <xdr:to>
      <xdr:col>72</xdr:col>
      <xdr:colOff>38100</xdr:colOff>
      <xdr:row>97</xdr:row>
      <xdr:rowOff>104673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121200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20051</xdr:rowOff>
    </xdr:from>
    <xdr:to>
      <xdr:col>67</xdr:col>
      <xdr:colOff>101600</xdr:colOff>
      <xdr:row>97</xdr:row>
      <xdr:rowOff>121651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138178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130683</xdr:rowOff>
    </xdr:from>
    <xdr:to>
      <xdr:col>116</xdr:col>
      <xdr:colOff>63500</xdr:colOff>
      <xdr:row>57</xdr:row>
      <xdr:rowOff>135001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03333"/>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135001</xdr:rowOff>
    </xdr:from>
    <xdr:to>
      <xdr:col>111</xdr:col>
      <xdr:colOff>177800</xdr:colOff>
      <xdr:row>57</xdr:row>
      <xdr:rowOff>139573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076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139573</xdr:rowOff>
    </xdr:from>
    <xdr:to>
      <xdr:col>107</xdr:col>
      <xdr:colOff>50800</xdr:colOff>
      <xdr:row>57</xdr:row>
      <xdr:rowOff>143383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122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143383</xdr:rowOff>
    </xdr:from>
    <xdr:to>
      <xdr:col>102</xdr:col>
      <xdr:colOff>114300</xdr:colOff>
      <xdr:row>57</xdr:row>
      <xdr:rowOff>147447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16033"/>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79883</xdr:rowOff>
    </xdr:from>
    <xdr:to>
      <xdr:col>116</xdr:col>
      <xdr:colOff>114300</xdr:colOff>
      <xdr:row>58</xdr:row>
      <xdr:rowOff>10033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58310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84201</xdr:rowOff>
    </xdr:from>
    <xdr:to>
      <xdr:col>112</xdr:col>
      <xdr:colOff>38100</xdr:colOff>
      <xdr:row>58</xdr:row>
      <xdr:rowOff>14351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88773</xdr:rowOff>
    </xdr:from>
    <xdr:to>
      <xdr:col>107</xdr:col>
      <xdr:colOff>101600</xdr:colOff>
      <xdr:row>58</xdr:row>
      <xdr:rowOff>18923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10050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92583</xdr:rowOff>
    </xdr:from>
    <xdr:to>
      <xdr:col>102</xdr:col>
      <xdr:colOff>165100</xdr:colOff>
      <xdr:row>58</xdr:row>
      <xdr:rowOff>22733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96647</xdr:rowOff>
    </xdr:from>
    <xdr:to>
      <xdr:col>98</xdr:col>
      <xdr:colOff>38100</xdr:colOff>
      <xdr:row>58</xdr:row>
      <xdr:rowOff>26797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17924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6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143197</xdr:rowOff>
    </xdr:from>
    <xdr:to>
      <xdr:col>116</xdr:col>
      <xdr:colOff>63500</xdr:colOff>
      <xdr:row>73</xdr:row>
      <xdr:rowOff>95672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487597"/>
          <a:ext cx="838200" cy="1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143197</xdr:rowOff>
    </xdr:from>
    <xdr:to>
      <xdr:col>111</xdr:col>
      <xdr:colOff>177800</xdr:colOff>
      <xdr:row>72</xdr:row>
      <xdr:rowOff>158559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8759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148135</xdr:rowOff>
    </xdr:from>
    <xdr:to>
      <xdr:col>107</xdr:col>
      <xdr:colOff>50800</xdr:colOff>
      <xdr:row>72</xdr:row>
      <xdr:rowOff>158559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492535"/>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47482</xdr:rowOff>
    </xdr:from>
    <xdr:to>
      <xdr:col>102</xdr:col>
      <xdr:colOff>114300</xdr:colOff>
      <xdr:row>72</xdr:row>
      <xdr:rowOff>148135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391882"/>
          <a:ext cx="8890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44872</xdr:rowOff>
    </xdr:from>
    <xdr:to>
      <xdr:col>116</xdr:col>
      <xdr:colOff>114300</xdr:colOff>
      <xdr:row>73</xdr:row>
      <xdr:rowOff>146472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67749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92397</xdr:rowOff>
    </xdr:from>
    <xdr:to>
      <xdr:col>112</xdr:col>
      <xdr:colOff>38100</xdr:colOff>
      <xdr:row>73</xdr:row>
      <xdr:rowOff>22547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39074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2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107759</xdr:rowOff>
    </xdr:from>
    <xdr:to>
      <xdr:col>107</xdr:col>
      <xdr:colOff>101600</xdr:colOff>
      <xdr:row>73</xdr:row>
      <xdr:rowOff>37909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54436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97335</xdr:rowOff>
    </xdr:from>
    <xdr:to>
      <xdr:col>102</xdr:col>
      <xdr:colOff>165100</xdr:colOff>
      <xdr:row>73</xdr:row>
      <xdr:rowOff>27485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4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44012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2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168132</xdr:rowOff>
    </xdr:from>
    <xdr:to>
      <xdr:col>98</xdr:col>
      <xdr:colOff>38100</xdr:colOff>
      <xdr:row>72</xdr:row>
      <xdr:rowOff>98282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3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114809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1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695,616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156,184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・人件費については、ラスパイレス指数は類似団体の中で最も低い団体となっているが、人口</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10.93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7.75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人と比べて</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3.18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人多く、これに伴いコストが高くなっている。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物件費・維持補修費については、各施設の保守点検委託料など施設維持補修に係る経費が大きな負担となっており、合併後、学校や給食センターをはじめ施設の統廃合を進めているものの依然として施設数が多く、人口一人当たりの施設数が多い。また、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年度は本庁舎整備事業や小中学校</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スクール構想環境整備事業に伴う備品購入費が大幅に減少した一方で、新型コロナウイルス感染症による巣ごもり需要の高まりにより、ふるさと納税が大幅に増（前年度比＋</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335,054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千円）となったことで、返礼品や郵送料などの業務委託料が増となり、結果的に物件費は増加している。維持補修費についても大雪の影響による除雪費用の増や、道路維持補修事業により増加している。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子育て世帯臨時特別給付金事業や住民税非課税世帯等臨時特別給付金事業などの新型コロナウイルス感染症対策事業、障害者自立支援給付事業の増などにより、住民一人当たりの扶助費は前年度に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9,931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107,285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円となった。今後は新型コロナウイルス感染症の状況によっては、高止まりの状況が続く可能性がある。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年度の特別定額給付金給付事業（新型コロナウイルス対応に係る給付金制度）が完了した影響より、一人当たりの補助費等は前年度に比べ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99,337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104,495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円となり大幅に減少した。また、消防、電算、衛生に関する行政事務を一部事務組合により広域的に実施しており、これらの負担金・分担金が人口一人当たりの補助費等の額を押し上げる要因となっている。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日に発生した豪雨災害による農業用施設、林業用施設、河川等の復旧工事に係るものである。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・普通建設事業については、町村合併後最大規模の事業である役場新庁舎建設工事が令和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年度に完了したため大幅に減少している。令和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新規整備としては、本庁舎整備事業に伴う公用車車庫整備や駐車場等外構工事など、更新整備としては防災行政無線更新、老朽化した小学校やコミュニティセンターの改修工事などを実施した。普通建設事業費全体としては、本庁舎整備事業が開始された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年度の水準に戻っている。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（繰）統合学校給食センター整備事業や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社会教育施設耐震化事業の元金償還の開始により、一人当たりの公債費は前年度と比べ</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6,893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円の増となった。今後も近年実施している大型事業の元金償還が順次開始されるため、プライマリーバランスを考慮した適切な起債が必要である。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については、簡易水道事業特別会計や下水道事業特別会計などで新型コロナウイルス感染症対策に要する経費が減少したため、総額は減少しているものの、後期高齢者医療特別会計に対しての医療費等に係る繰出金、介護保険事業特別会計に対しての介護給付費等に係る繰出金が多額となっている。このため、人口一人当たりの繰出金は、類似団体平均を大きく上回ってい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20,581
20,401
153.15
15,030,109
14,316,478
614,226
8,064,381
12,771,333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69977</xdr:rowOff>
    </xdr:from>
    <xdr:to>
      <xdr:col>24</xdr:col>
      <xdr:colOff>63500</xdr:colOff>
      <xdr:row>33</xdr:row>
      <xdr:rowOff>158369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7827"/>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129413</xdr:rowOff>
    </xdr:from>
    <xdr:to>
      <xdr:col>19</xdr:col>
      <xdr:colOff>177800</xdr:colOff>
      <xdr:row>33</xdr:row>
      <xdr:rowOff>158369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872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129413</xdr:rowOff>
    </xdr:from>
    <xdr:to>
      <xdr:col>15</xdr:col>
      <xdr:colOff>50800</xdr:colOff>
      <xdr:row>33</xdr:row>
      <xdr:rowOff>129413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100838</xdr:rowOff>
    </xdr:from>
    <xdr:to>
      <xdr:col>10</xdr:col>
      <xdr:colOff>114300</xdr:colOff>
      <xdr:row>33</xdr:row>
      <xdr:rowOff>129413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58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19177</xdr:rowOff>
    </xdr:from>
    <xdr:to>
      <xdr:col>24</xdr:col>
      <xdr:colOff>114300</xdr:colOff>
      <xdr:row>33</xdr:row>
      <xdr:rowOff>120777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42054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107569</xdr:rowOff>
    </xdr:from>
    <xdr:to>
      <xdr:col>20</xdr:col>
      <xdr:colOff>38100</xdr:colOff>
      <xdr:row>34</xdr:row>
      <xdr:rowOff>37719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54246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78613</xdr:rowOff>
    </xdr:from>
    <xdr:to>
      <xdr:col>15</xdr:col>
      <xdr:colOff>101600</xdr:colOff>
      <xdr:row>34</xdr:row>
      <xdr:rowOff>8763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25290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78613</xdr:rowOff>
    </xdr:from>
    <xdr:to>
      <xdr:col>10</xdr:col>
      <xdr:colOff>165100</xdr:colOff>
      <xdr:row>34</xdr:row>
      <xdr:rowOff>8763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25290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50038</xdr:rowOff>
    </xdr:from>
    <xdr:to>
      <xdr:col>6</xdr:col>
      <xdr:colOff>38100</xdr:colOff>
      <xdr:row>33</xdr:row>
      <xdr:rowOff>151638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168165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116539</xdr:rowOff>
    </xdr:from>
    <xdr:to>
      <xdr:col>24</xdr:col>
      <xdr:colOff>63500</xdr:colOff>
      <xdr:row>57</xdr:row>
      <xdr:rowOff>22608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03389"/>
          <a:ext cx="838200" cy="59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116539</xdr:rowOff>
    </xdr:from>
    <xdr:to>
      <xdr:col>19</xdr:col>
      <xdr:colOff>177800</xdr:colOff>
      <xdr:row>57</xdr:row>
      <xdr:rowOff>24916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03389"/>
          <a:ext cx="889000" cy="59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24916</xdr:rowOff>
    </xdr:from>
    <xdr:to>
      <xdr:col>15</xdr:col>
      <xdr:colOff>50800</xdr:colOff>
      <xdr:row>57</xdr:row>
      <xdr:rowOff>134416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7566"/>
          <a:ext cx="889000" cy="10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134416</xdr:rowOff>
    </xdr:from>
    <xdr:to>
      <xdr:col>10</xdr:col>
      <xdr:colOff>114300</xdr:colOff>
      <xdr:row>58</xdr:row>
      <xdr:rowOff>2393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7066"/>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143258</xdr:rowOff>
    </xdr:from>
    <xdr:to>
      <xdr:col>24</xdr:col>
      <xdr:colOff>114300</xdr:colOff>
      <xdr:row>57</xdr:row>
      <xdr:rowOff>73408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166135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65739</xdr:rowOff>
    </xdr:from>
    <xdr:to>
      <xdr:col>20</xdr:col>
      <xdr:colOff>38100</xdr:colOff>
      <xdr:row>53</xdr:row>
      <xdr:rowOff>167339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12416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145566</xdr:rowOff>
    </xdr:from>
    <xdr:to>
      <xdr:col>15</xdr:col>
      <xdr:colOff>101600</xdr:colOff>
      <xdr:row>57</xdr:row>
      <xdr:rowOff>75716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92243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83616</xdr:rowOff>
    </xdr:from>
    <xdr:to>
      <xdr:col>10</xdr:col>
      <xdr:colOff>165100</xdr:colOff>
      <xdr:row>58</xdr:row>
      <xdr:rowOff>13766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30293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123043</xdr:rowOff>
    </xdr:from>
    <xdr:to>
      <xdr:col>6</xdr:col>
      <xdr:colOff>38100</xdr:colOff>
      <xdr:row>58</xdr:row>
      <xdr:rowOff>53193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69720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15977</xdr:rowOff>
    </xdr:from>
    <xdr:to>
      <xdr:col>24</xdr:col>
      <xdr:colOff>63500</xdr:colOff>
      <xdr:row>75</xdr:row>
      <xdr:rowOff>152019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74727"/>
          <a:ext cx="838200" cy="1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152019</xdr:rowOff>
    </xdr:from>
    <xdr:to>
      <xdr:col>19</xdr:col>
      <xdr:colOff>177800</xdr:colOff>
      <xdr:row>75</xdr:row>
      <xdr:rowOff>157735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07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157735</xdr:rowOff>
    </xdr:from>
    <xdr:to>
      <xdr:col>15</xdr:col>
      <xdr:colOff>50800</xdr:colOff>
      <xdr:row>76</xdr:row>
      <xdr:rowOff>170256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6485"/>
          <a:ext cx="889000" cy="18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158217</xdr:rowOff>
    </xdr:from>
    <xdr:to>
      <xdr:col>10</xdr:col>
      <xdr:colOff>114300</xdr:colOff>
      <xdr:row>76</xdr:row>
      <xdr:rowOff>170256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88417"/>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136627</xdr:rowOff>
    </xdr:from>
    <xdr:to>
      <xdr:col>24</xdr:col>
      <xdr:colOff>114300</xdr:colOff>
      <xdr:row>75</xdr:row>
      <xdr:rowOff>66777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159504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101219</xdr:rowOff>
    </xdr:from>
    <xdr:to>
      <xdr:col>20</xdr:col>
      <xdr:colOff>38100</xdr:colOff>
      <xdr:row>76</xdr:row>
      <xdr:rowOff>31369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47896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3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106934</xdr:rowOff>
    </xdr:from>
    <xdr:to>
      <xdr:col>15</xdr:col>
      <xdr:colOff>101600</xdr:colOff>
      <xdr:row>76</xdr:row>
      <xdr:rowOff>37083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5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53611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119456</xdr:rowOff>
    </xdr:from>
    <xdr:to>
      <xdr:col>10</xdr:col>
      <xdr:colOff>165100</xdr:colOff>
      <xdr:row>77</xdr:row>
      <xdr:rowOff>49606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66133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107417</xdr:rowOff>
    </xdr:from>
    <xdr:to>
      <xdr:col>6</xdr:col>
      <xdr:colOff>38100</xdr:colOff>
      <xdr:row>77</xdr:row>
      <xdr:rowOff>37567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54094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1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44031</xdr:rowOff>
    </xdr:from>
    <xdr:to>
      <xdr:col>24</xdr:col>
      <xdr:colOff>63500</xdr:colOff>
      <xdr:row>94</xdr:row>
      <xdr:rowOff>77902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988881"/>
          <a:ext cx="8382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77902</xdr:rowOff>
    </xdr:from>
    <xdr:to>
      <xdr:col>19</xdr:col>
      <xdr:colOff>177800</xdr:colOff>
      <xdr:row>95</xdr:row>
      <xdr:rowOff>19419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94202"/>
          <a:ext cx="8890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19419</xdr:rowOff>
    </xdr:from>
    <xdr:to>
      <xdr:col>15</xdr:col>
      <xdr:colOff>50800</xdr:colOff>
      <xdr:row>95</xdr:row>
      <xdr:rowOff>31153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0716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31153</xdr:rowOff>
    </xdr:from>
    <xdr:to>
      <xdr:col>10</xdr:col>
      <xdr:colOff>114300</xdr:colOff>
      <xdr:row>95</xdr:row>
      <xdr:rowOff>119278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18903"/>
          <a:ext cx="8890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164681</xdr:rowOff>
    </xdr:from>
    <xdr:to>
      <xdr:col>24</xdr:col>
      <xdr:colOff>114300</xdr:colOff>
      <xdr:row>93</xdr:row>
      <xdr:rowOff>94831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16108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7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27102</xdr:rowOff>
    </xdr:from>
    <xdr:to>
      <xdr:col>20</xdr:col>
      <xdr:colOff>38100</xdr:colOff>
      <xdr:row>94</xdr:row>
      <xdr:rowOff>128702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145229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9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140069</xdr:rowOff>
    </xdr:from>
    <xdr:to>
      <xdr:col>15</xdr:col>
      <xdr:colOff>101600</xdr:colOff>
      <xdr:row>95</xdr:row>
      <xdr:rowOff>70219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86746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151803</xdr:rowOff>
    </xdr:from>
    <xdr:to>
      <xdr:col>10</xdr:col>
      <xdr:colOff>165100</xdr:colOff>
      <xdr:row>95</xdr:row>
      <xdr:rowOff>81953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98480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68478</xdr:rowOff>
    </xdr:from>
    <xdr:to>
      <xdr:col>6</xdr:col>
      <xdr:colOff>38100</xdr:colOff>
      <xdr:row>95</xdr:row>
      <xdr:rowOff>170078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168275</xdr:rowOff>
    </xdr:from>
    <xdr:to>
      <xdr:col>55</xdr:col>
      <xdr:colOff>0</xdr:colOff>
      <xdr:row>34</xdr:row>
      <xdr:rowOff>78359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26125"/>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78359</xdr:rowOff>
    </xdr:from>
    <xdr:to>
      <xdr:col>50</xdr:col>
      <xdr:colOff>114300</xdr:colOff>
      <xdr:row>34</xdr:row>
      <xdr:rowOff>89408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90765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89408</xdr:rowOff>
    </xdr:from>
    <xdr:to>
      <xdr:col>45</xdr:col>
      <xdr:colOff>177800</xdr:colOff>
      <xdr:row>34</xdr:row>
      <xdr:rowOff>97409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9187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97409</xdr:rowOff>
    </xdr:from>
    <xdr:to>
      <xdr:col>41</xdr:col>
      <xdr:colOff>50800</xdr:colOff>
      <xdr:row>34</xdr:row>
      <xdr:rowOff>107696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9267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117475</xdr:rowOff>
    </xdr:from>
    <xdr:to>
      <xdr:col>55</xdr:col>
      <xdr:colOff>50800</xdr:colOff>
      <xdr:row>34</xdr:row>
      <xdr:rowOff>47625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140352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27559</xdr:rowOff>
    </xdr:from>
    <xdr:to>
      <xdr:col>50</xdr:col>
      <xdr:colOff>165100</xdr:colOff>
      <xdr:row>34</xdr:row>
      <xdr:rowOff>129159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145686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3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38608</xdr:rowOff>
    </xdr:from>
    <xdr:to>
      <xdr:col>46</xdr:col>
      <xdr:colOff>38100</xdr:colOff>
      <xdr:row>34</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156735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46609</xdr:rowOff>
    </xdr:from>
    <xdr:to>
      <xdr:col>41</xdr:col>
      <xdr:colOff>101600</xdr:colOff>
      <xdr:row>34</xdr:row>
      <xdr:rowOff>148209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164736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56896</xdr:rowOff>
    </xdr:from>
    <xdr:to>
      <xdr:col>36</xdr:col>
      <xdr:colOff>165100</xdr:colOff>
      <xdr:row>34</xdr:row>
      <xdr:rowOff>158496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3573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72080</xdr:rowOff>
    </xdr:from>
    <xdr:to>
      <xdr:col>55</xdr:col>
      <xdr:colOff>0</xdr:colOff>
      <xdr:row>53</xdr:row>
      <xdr:rowOff>145095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158930"/>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72080</xdr:rowOff>
    </xdr:from>
    <xdr:to>
      <xdr:col>50</xdr:col>
      <xdr:colOff>114300</xdr:colOff>
      <xdr:row>53</xdr:row>
      <xdr:rowOff>158697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158930"/>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158697</xdr:rowOff>
    </xdr:from>
    <xdr:to>
      <xdr:col>45</xdr:col>
      <xdr:colOff>177800</xdr:colOff>
      <xdr:row>54</xdr:row>
      <xdr:rowOff>30680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24554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70572</xdr:rowOff>
    </xdr:from>
    <xdr:to>
      <xdr:col>41</xdr:col>
      <xdr:colOff>50800</xdr:colOff>
      <xdr:row>54</xdr:row>
      <xdr:rowOff>30680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157422"/>
          <a:ext cx="889000" cy="13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94295</xdr:rowOff>
    </xdr:from>
    <xdr:to>
      <xdr:col>55</xdr:col>
      <xdr:colOff>50800</xdr:colOff>
      <xdr:row>54</xdr:row>
      <xdr:rowOff>24445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117172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21280</xdr:rowOff>
    </xdr:from>
    <xdr:to>
      <xdr:col>50</xdr:col>
      <xdr:colOff>165100</xdr:colOff>
      <xdr:row>53</xdr:row>
      <xdr:rowOff>122880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139407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88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107897</xdr:rowOff>
    </xdr:from>
    <xdr:to>
      <xdr:col>46</xdr:col>
      <xdr:colOff>38100</xdr:colOff>
      <xdr:row>54</xdr:row>
      <xdr:rowOff>38047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1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54574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151330</xdr:rowOff>
    </xdr:from>
    <xdr:to>
      <xdr:col>41</xdr:col>
      <xdr:colOff>101600</xdr:colOff>
      <xdr:row>54</xdr:row>
      <xdr:rowOff>81480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98007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0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19772</xdr:rowOff>
    </xdr:from>
    <xdr:to>
      <xdr:col>36</xdr:col>
      <xdr:colOff>165100</xdr:colOff>
      <xdr:row>53</xdr:row>
      <xdr:rowOff>121372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1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137899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8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123861</xdr:rowOff>
    </xdr:from>
    <xdr:to>
      <xdr:col>54</xdr:col>
      <xdr:colOff>189865</xdr:colOff>
      <xdr:row>79</xdr:row>
      <xdr:rowOff>39540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6811"/>
          <a:ext cx="1270" cy="128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43367</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39540</xdr:rowOff>
    </xdr:from>
    <xdr:to>
      <xdr:col>55</xdr:col>
      <xdr:colOff>88900</xdr:colOff>
      <xdr:row>79</xdr:row>
      <xdr:rowOff>39540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4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70538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123861</xdr:rowOff>
    </xdr:from>
    <xdr:to>
      <xdr:col>55</xdr:col>
      <xdr:colOff>88900</xdr:colOff>
      <xdr:row>71</xdr:row>
      <xdr:rowOff>123861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38299</xdr:rowOff>
    </xdr:from>
    <xdr:to>
      <xdr:col>55</xdr:col>
      <xdr:colOff>0</xdr:colOff>
      <xdr:row>71</xdr:row>
      <xdr:rowOff>123861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211249"/>
          <a:ext cx="8382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108442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130015</xdr:rowOff>
    </xdr:from>
    <xdr:to>
      <xdr:col>55</xdr:col>
      <xdr:colOff>50800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38299</xdr:rowOff>
    </xdr:from>
    <xdr:to>
      <xdr:col>50</xdr:col>
      <xdr:colOff>114300</xdr:colOff>
      <xdr:row>72</xdr:row>
      <xdr:rowOff>168667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211249"/>
          <a:ext cx="889000" cy="30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124921</xdr:rowOff>
    </xdr:from>
    <xdr:to>
      <xdr:col>50</xdr:col>
      <xdr:colOff>165100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46198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105998</xdr:rowOff>
    </xdr:from>
    <xdr:to>
      <xdr:col>45</xdr:col>
      <xdr:colOff>177800</xdr:colOff>
      <xdr:row>72</xdr:row>
      <xdr:rowOff>168667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450398"/>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79559</xdr:rowOff>
    </xdr:from>
    <xdr:to>
      <xdr:col>46</xdr:col>
      <xdr:colOff>38100</xdr:colOff>
      <xdr:row>78</xdr:row>
      <xdr:rowOff>9709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49272</xdr:rowOff>
    </xdr:from>
    <xdr:to>
      <xdr:col>41</xdr:col>
      <xdr:colOff>50800</xdr:colOff>
      <xdr:row>72</xdr:row>
      <xdr:rowOff>105998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393672"/>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66497</xdr:rowOff>
    </xdr:from>
    <xdr:to>
      <xdr:col>41</xdr:col>
      <xdr:colOff>101600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159224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70481</xdr:rowOff>
    </xdr:from>
    <xdr:to>
      <xdr:col>36</xdr:col>
      <xdr:colOff>165100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73061</xdr:rowOff>
    </xdr:from>
    <xdr:to>
      <xdr:col>55</xdr:col>
      <xdr:colOff>50800</xdr:colOff>
      <xdr:row>72</xdr:row>
      <xdr:rowOff>3211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2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26088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1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158949</xdr:rowOff>
    </xdr:from>
    <xdr:to>
      <xdr:col>50</xdr:col>
      <xdr:colOff>165100</xdr:colOff>
      <xdr:row>71</xdr:row>
      <xdr:rowOff>89099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1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105626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9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117867</xdr:rowOff>
    </xdr:from>
    <xdr:to>
      <xdr:col>46</xdr:col>
      <xdr:colOff>38100</xdr:colOff>
      <xdr:row>73</xdr:row>
      <xdr:rowOff>48017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4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64544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2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55198</xdr:rowOff>
    </xdr:from>
    <xdr:to>
      <xdr:col>41</xdr:col>
      <xdr:colOff>101600</xdr:colOff>
      <xdr:row>72</xdr:row>
      <xdr:rowOff>156798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3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1875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1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169922</xdr:rowOff>
    </xdr:from>
    <xdr:to>
      <xdr:col>36</xdr:col>
      <xdr:colOff>165100</xdr:colOff>
      <xdr:row>72</xdr:row>
      <xdr:rowOff>100072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3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116599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11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32886</xdr:rowOff>
    </xdr:from>
    <xdr:to>
      <xdr:col>55</xdr:col>
      <xdr:colOff>0</xdr:colOff>
      <xdr:row>94</xdr:row>
      <xdr:rowOff>77863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49186"/>
          <a:ext cx="8382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32886</xdr:rowOff>
    </xdr:from>
    <xdr:to>
      <xdr:col>50</xdr:col>
      <xdr:colOff>114300</xdr:colOff>
      <xdr:row>94</xdr:row>
      <xdr:rowOff>167494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49186"/>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31001</xdr:rowOff>
    </xdr:from>
    <xdr:to>
      <xdr:col>45</xdr:col>
      <xdr:colOff>177800</xdr:colOff>
      <xdr:row>94</xdr:row>
      <xdr:rowOff>167494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147301"/>
          <a:ext cx="889000" cy="1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14179</xdr:rowOff>
    </xdr:from>
    <xdr:to>
      <xdr:col>41</xdr:col>
      <xdr:colOff>50800</xdr:colOff>
      <xdr:row>94</xdr:row>
      <xdr:rowOff>31001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130479"/>
          <a:ext cx="8890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27063</xdr:rowOff>
    </xdr:from>
    <xdr:to>
      <xdr:col>55</xdr:col>
      <xdr:colOff>50800</xdr:colOff>
      <xdr:row>94</xdr:row>
      <xdr:rowOff>128663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49940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153536</xdr:rowOff>
    </xdr:from>
    <xdr:to>
      <xdr:col>50</xdr:col>
      <xdr:colOff>165100</xdr:colOff>
      <xdr:row>94</xdr:row>
      <xdr:rowOff>83686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100213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116694</xdr:rowOff>
    </xdr:from>
    <xdr:to>
      <xdr:col>46</xdr:col>
      <xdr:colOff>38100</xdr:colOff>
      <xdr:row>95</xdr:row>
      <xdr:rowOff>46844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63371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151651</xdr:rowOff>
    </xdr:from>
    <xdr:to>
      <xdr:col>41</xdr:col>
      <xdr:colOff>101600</xdr:colOff>
      <xdr:row>94</xdr:row>
      <xdr:rowOff>81801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98328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8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134829</xdr:rowOff>
    </xdr:from>
    <xdr:to>
      <xdr:col>36</xdr:col>
      <xdr:colOff>165100</xdr:colOff>
      <xdr:row>94</xdr:row>
      <xdr:rowOff>64979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81506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58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121961</xdr:rowOff>
    </xdr:from>
    <xdr:to>
      <xdr:col>85</xdr:col>
      <xdr:colOff>127000</xdr:colOff>
      <xdr:row>34</xdr:row>
      <xdr:rowOff>41494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265461"/>
          <a:ext cx="838200" cy="6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41494</xdr:rowOff>
    </xdr:from>
    <xdr:to>
      <xdr:col>81</xdr:col>
      <xdr:colOff>50800</xdr:colOff>
      <xdr:row>34</xdr:row>
      <xdr:rowOff>98552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70794"/>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98552</xdr:rowOff>
    </xdr:from>
    <xdr:to>
      <xdr:col>76</xdr:col>
      <xdr:colOff>114300</xdr:colOff>
      <xdr:row>34</xdr:row>
      <xdr:rowOff>159588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27852"/>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437</xdr:rowOff>
    </xdr:from>
    <xdr:to>
      <xdr:col>71</xdr:col>
      <xdr:colOff>177800</xdr:colOff>
      <xdr:row>34</xdr:row>
      <xdr:rowOff>159588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829737"/>
          <a:ext cx="889000" cy="1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71161</xdr:rowOff>
    </xdr:from>
    <xdr:to>
      <xdr:col>85</xdr:col>
      <xdr:colOff>177800</xdr:colOff>
      <xdr:row>31</xdr:row>
      <xdr:rowOff>1311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2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24188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1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162144</xdr:rowOff>
    </xdr:from>
    <xdr:to>
      <xdr:col>81</xdr:col>
      <xdr:colOff>101600</xdr:colOff>
      <xdr:row>34</xdr:row>
      <xdr:rowOff>92294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59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47752</xdr:rowOff>
    </xdr:from>
    <xdr:to>
      <xdr:col>76</xdr:col>
      <xdr:colOff>165100</xdr:colOff>
      <xdr:row>34</xdr:row>
      <xdr:rowOff>149352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165879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108788</xdr:rowOff>
    </xdr:from>
    <xdr:to>
      <xdr:col>72</xdr:col>
      <xdr:colOff>38100</xdr:colOff>
      <xdr:row>35</xdr:row>
      <xdr:rowOff>38938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55465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121087</xdr:rowOff>
    </xdr:from>
    <xdr:to>
      <xdr:col>67</xdr:col>
      <xdr:colOff>101600</xdr:colOff>
      <xdr:row>34</xdr:row>
      <xdr:rowOff>51237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67764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93311</xdr:rowOff>
    </xdr:from>
    <xdr:to>
      <xdr:col>85</xdr:col>
      <xdr:colOff>126364</xdr:colOff>
      <xdr:row>58</xdr:row>
      <xdr:rowOff>43231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37261"/>
          <a:ext cx="1269" cy="115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47058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43231</xdr:rowOff>
    </xdr:from>
    <xdr:to>
      <xdr:col>86</xdr:col>
      <xdr:colOff>25400</xdr:colOff>
      <xdr:row>58</xdr:row>
      <xdr:rowOff>43231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39988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1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93311</xdr:rowOff>
    </xdr:from>
    <xdr:to>
      <xdr:col>86</xdr:col>
      <xdr:colOff>25400</xdr:colOff>
      <xdr:row>51</xdr:row>
      <xdr:rowOff>93311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166805</xdr:rowOff>
    </xdr:from>
    <xdr:to>
      <xdr:col>85</xdr:col>
      <xdr:colOff>127000</xdr:colOff>
      <xdr:row>54</xdr:row>
      <xdr:rowOff>74043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53655"/>
          <a:ext cx="838200" cy="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134045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6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155618</xdr:rowOff>
    </xdr:from>
    <xdr:to>
      <xdr:col>85</xdr:col>
      <xdr:colOff>177800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166805</xdr:rowOff>
    </xdr:from>
    <xdr:to>
      <xdr:col>81</xdr:col>
      <xdr:colOff>50800</xdr:colOff>
      <xdr:row>54</xdr:row>
      <xdr:rowOff>6557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53655"/>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139616</xdr:rowOff>
    </xdr:from>
    <xdr:to>
      <xdr:col>81</xdr:col>
      <xdr:colOff>101600</xdr:colOff>
      <xdr:row>56</xdr:row>
      <xdr:rowOff>69766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2948</xdr:rowOff>
    </xdr:from>
    <xdr:to>
      <xdr:col>76</xdr:col>
      <xdr:colOff>114300</xdr:colOff>
      <xdr:row>54</xdr:row>
      <xdr:rowOff>6557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8746898"/>
          <a:ext cx="889000" cy="5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22753</xdr:rowOff>
    </xdr:from>
    <xdr:to>
      <xdr:col>76</xdr:col>
      <xdr:colOff>165100</xdr:colOff>
      <xdr:row>56</xdr:row>
      <xdr:rowOff>124353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115480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2948</xdr:rowOff>
    </xdr:from>
    <xdr:to>
      <xdr:col>71</xdr:col>
      <xdr:colOff>177800</xdr:colOff>
      <xdr:row>53</xdr:row>
      <xdr:rowOff>137137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8746898"/>
          <a:ext cx="889000" cy="4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65207</xdr:rowOff>
    </xdr:from>
    <xdr:to>
      <xdr:col>72</xdr:col>
      <xdr:colOff>38100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74792</xdr:rowOff>
    </xdr:from>
    <xdr:to>
      <xdr:col>67</xdr:col>
      <xdr:colOff>101600</xdr:colOff>
      <xdr:row>57</xdr:row>
      <xdr:rowOff>4942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167519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23243</xdr:rowOff>
    </xdr:from>
    <xdr:to>
      <xdr:col>85</xdr:col>
      <xdr:colOff>177800</xdr:colOff>
      <xdr:row>54</xdr:row>
      <xdr:rowOff>124843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2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46120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1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116005</xdr:rowOff>
    </xdr:from>
    <xdr:to>
      <xdr:col>81</xdr:col>
      <xdr:colOff>101600</xdr:colOff>
      <xdr:row>54</xdr:row>
      <xdr:rowOff>46155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62682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9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127207</xdr:rowOff>
    </xdr:from>
    <xdr:to>
      <xdr:col>76</xdr:col>
      <xdr:colOff>165100</xdr:colOff>
      <xdr:row>54</xdr:row>
      <xdr:rowOff>57357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73884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123598</xdr:rowOff>
    </xdr:from>
    <xdr:to>
      <xdr:col>72</xdr:col>
      <xdr:colOff>38100</xdr:colOff>
      <xdr:row>51</xdr:row>
      <xdr:rowOff>53748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86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70275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847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86337</xdr:rowOff>
    </xdr:from>
    <xdr:to>
      <xdr:col>67</xdr:col>
      <xdr:colOff>101600</xdr:colOff>
      <xdr:row>54</xdr:row>
      <xdr:rowOff>16487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7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33014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99444</xdr:rowOff>
    </xdr:from>
    <xdr:to>
      <xdr:col>85</xdr:col>
      <xdr:colOff>127000</xdr:colOff>
      <xdr:row>77</xdr:row>
      <xdr:rowOff>130716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01094"/>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0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130716</xdr:rowOff>
    </xdr:from>
    <xdr:to>
      <xdr:col>81</xdr:col>
      <xdr:colOff>50800</xdr:colOff>
      <xdr:row>78</xdr:row>
      <xdr:rowOff>66890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32366"/>
          <a:ext cx="889000" cy="10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94279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6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66890</xdr:rowOff>
    </xdr:from>
    <xdr:to>
      <xdr:col>76</xdr:col>
      <xdr:colOff>114300</xdr:colOff>
      <xdr:row>78</xdr:row>
      <xdr:rowOff>81338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39990"/>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81338</xdr:rowOff>
    </xdr:from>
    <xdr:to>
      <xdr:col>71</xdr:col>
      <xdr:colOff>177800</xdr:colOff>
      <xdr:row>78</xdr:row>
      <xdr:rowOff>137575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54438"/>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48644</xdr:rowOff>
    </xdr:from>
    <xdr:to>
      <xdr:col>85</xdr:col>
      <xdr:colOff>177800</xdr:colOff>
      <xdr:row>77</xdr:row>
      <xdr:rowOff>150244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71521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79916</xdr:rowOff>
    </xdr:from>
    <xdr:to>
      <xdr:col>81</xdr:col>
      <xdr:colOff>101600</xdr:colOff>
      <xdr:row>78</xdr:row>
      <xdr:rowOff>10066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26593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5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16090</xdr:rowOff>
    </xdr:from>
    <xdr:to>
      <xdr:col>76</xdr:col>
      <xdr:colOff>165100</xdr:colOff>
      <xdr:row>78</xdr:row>
      <xdr:rowOff>117690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108817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8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30538</xdr:rowOff>
    </xdr:from>
    <xdr:to>
      <xdr:col>72</xdr:col>
      <xdr:colOff>38100</xdr:colOff>
      <xdr:row>78</xdr:row>
      <xdr:rowOff>132138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148665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17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86775</xdr:rowOff>
    </xdr:from>
    <xdr:to>
      <xdr:col>67</xdr:col>
      <xdr:colOff>101600</xdr:colOff>
      <xdr:row>79</xdr:row>
      <xdr:rowOff>16925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8052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552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71406</xdr:rowOff>
    </xdr:from>
    <xdr:to>
      <xdr:col>85</xdr:col>
      <xdr:colOff>127000</xdr:colOff>
      <xdr:row>93</xdr:row>
      <xdr:rowOff>31268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844806"/>
          <a:ext cx="838200" cy="1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31268</xdr:rowOff>
    </xdr:from>
    <xdr:to>
      <xdr:col>81</xdr:col>
      <xdr:colOff>50800</xdr:colOff>
      <xdr:row>93</xdr:row>
      <xdr:rowOff>44335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976118"/>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127164</xdr:rowOff>
    </xdr:from>
    <xdr:to>
      <xdr:col>76</xdr:col>
      <xdr:colOff>114300</xdr:colOff>
      <xdr:row>93</xdr:row>
      <xdr:rowOff>44335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5900564"/>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127164</xdr:rowOff>
    </xdr:from>
    <xdr:to>
      <xdr:col>71</xdr:col>
      <xdr:colOff>177800</xdr:colOff>
      <xdr:row>92</xdr:row>
      <xdr:rowOff>132384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90056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20606</xdr:rowOff>
    </xdr:from>
    <xdr:to>
      <xdr:col>85</xdr:col>
      <xdr:colOff>177800</xdr:colOff>
      <xdr:row>92</xdr:row>
      <xdr:rowOff>122206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7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43483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6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151918</xdr:rowOff>
    </xdr:from>
    <xdr:to>
      <xdr:col>81</xdr:col>
      <xdr:colOff>101600</xdr:colOff>
      <xdr:row>93</xdr:row>
      <xdr:rowOff>82068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98595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164985</xdr:rowOff>
    </xdr:from>
    <xdr:to>
      <xdr:col>76</xdr:col>
      <xdr:colOff>165100</xdr:colOff>
      <xdr:row>93</xdr:row>
      <xdr:rowOff>95135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111662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7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76364</xdr:rowOff>
    </xdr:from>
    <xdr:to>
      <xdr:col>72</xdr:col>
      <xdr:colOff>38100</xdr:colOff>
      <xdr:row>93</xdr:row>
      <xdr:rowOff>6514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8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23041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6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81584</xdr:rowOff>
    </xdr:from>
    <xdr:to>
      <xdr:col>67</xdr:col>
      <xdr:colOff>101600</xdr:colOff>
      <xdr:row>93</xdr:row>
      <xdr:rowOff>11734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8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28261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63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総務費については、役場新庁舎建設工事やケーブルテレビ施設更改事業などの大型事業や、特別定額給付金給付事業（新型コロナウイルス対応）が完了したため大幅に減少している。一方でふるさと納税の増に伴うふるさと再生基金積立金事業やふるさと納税推進事業などの影響により、依然として類似団体平均を上回っている。ふるさと再生基金は当町の重要な財源となっているため、今後も適正に事業を推進していく必要があ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民生費については、子育て世帯臨時特別給付金事業や住民税非課税世帯等臨時特別給付金事業などの新型コロナウイルス対策事業や、障害者自立支援給付事業費の影響により、増加している。当町の住民一人当たりの民生費</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176,242</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円は全国平均と福井県平均は下回っているものの、類似団体平均</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157,570</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円を上回っている。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・衛生費については、新型コロナウイルス感染症対策としての水道使用料基本料金の免除が終了した一方で、新型コロナウイルスワクチン接種事業が開始されたことに伴い、住民一人当たりの額は前年度を</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5,389</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57,011</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人となった。</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漁船上架施設整備補助や農林水産業従事者向けの住宅建築事業などを実施する一方で、漁船建造補助や漁港施設機能強化事業（米の浦漁港）の完了などにより、住民一人当たりのコストは前年比</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3,194</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37,264</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円となった。しかし、全国平均、福井県平均、類似団体平均も大きく上回っている。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商工費については、町が観光立町を柱とした施策を展開してきたことから、公共施設管理公社や町観光連盟に対する運営補助金、商工観光施設の改修や維持管理経費などにより、全国平均、福井県平均、類似団体平均と比べると非常に高い額となっている。新型コロナウイルス感染症対策事業の多くが完了し住民一人当たりのコストは前年度比の</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2,620</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円の減となったものの、令和</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年度にもコロナ対策として新たに商品券の発行や利子補給事業などを実施している。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土木費については、橋りょう維持補修工事に伴う道路メンテナンス事業や道路維持補修事業の増があったものの、玉川温泉源泉施設整備事業（老朽宿泊施設解体工事）の完了や町道消雪施設整備工事費の減により、住民一人当たりのコストは</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2,361</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円の減となった。福井県平均は下回っているものの、全国平均、類似団体平均を大きく上回っている。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消防費については、鯖江・丹生消防組合分担金が公債費や投資的経費に充てる分担金の減や新型コロナウイルス感染症対策用備品や消耗品購入経費が減となった一方で、越前地区の防災行政無線の更新事業（</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352,729</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千円）により、住民一人当たりのコストは前年比</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13,240</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円の大幅増となった。防災行政無線更新事業の完了に伴い、今後は元の水準に戻ることが予想されるが、消防費は鯖江・丹生消防組合分担金が費用の</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割弱を占めているため、一部事務組合の事業内容も精査する必要がある。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・教育費については、新型コロナウイルス感染症対策の一環として、小中学校の屋内運動場トイレの改修工事や、朝日図書館の老朽化した空調設備の更新工事が実施された一方で、小中学校</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スクール構想環境整備事業によるネットワーク整備工事や備品購入費の減少により、住民一人当たりのコストは前年比</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4,819</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円の減となった。全国平均、県平均、類似団体平均すべてを上回る状況である。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（繰）統合学校給食センター整備事業や</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社会教育施設耐震化事業の元金償還の開始により、一人当たりの公債費は前年度と比べ</a:t>
          </a:r>
          <a:r>
            <a:rPr kumimoji="1" lang="en-US" altLang="ja-JP" sz="750">
              <a:solidFill>
                <a:schemeClr val="dk1"/>
              </a:solidFill>
              <a:effectLst/>
              <a:latin typeface="ＭＳ Ｐゴシック" panose="020B0600070205080204" pitchFamily="50" charset="-128"/>
              <a:ea typeface="ＭＳ Ｐゴシック" panose="020B0600070205080204" pitchFamily="50" charset="-128"/>
              <a:cs typeface="+mn-cs"/>
            </a:rPr>
            <a:t>6,893</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円の増となった。今後も近年実施している大型事業の元金償還が順次開始されるため、プライマリーバランスを考慮した適切な起債が必要である。</a:t>
          </a:r>
          <a:endParaRPr lang="ja-JP" altLang="ja-JP" sz="750">
            <a:effectLst/>
            <a:latin typeface="ＭＳ Ｐゴシック" panose="020B0600070205080204" pitchFamily="50" charset="-128"/>
            <a:ea typeface="ＭＳ Ｐゴシック" panose="020B0600070205080204" pitchFamily="50" charset="-128"/>
          </a:endParaRPr>
        </a:p>
        <a:p>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住民一人当たりにかかるコストは類似団体平均と比べると全ての項目で上位となっており、人口規模に応じた歳出規模に転換する必要がある。</a:t>
          </a:r>
          <a:endParaRPr kumimoji="1" lang="ja-JP" altLang="en-US" sz="7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越前町は、自主財源が乏しく、標準財政規模に占める普通交付税の割合が高いため、標準財政規模の比率は、普通交付税の増減に左右されやすい。また、令和元年度で普通交付税の合併算定替の優遇措置が終了したため、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大幅な財源不足が見込まれていたものの、現状では合併特例債に係る元利償還費の増に伴う基準財政需要額の増や、個人・法人税収の減に伴う基準財政収入額の減により、普通交付税は増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実質収支は黒字で推移し、財政調整基金の残高も県内市町の中でも多い方ではあるが、近年、実質単年度収支がマイナスで続いており、財源不足を財政調整基金の取崩しで賄っている状況だった。しかし、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年度の実質単年度収支はプラスとなっており、平成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年度以降継続していた統合学校給食センター建設事業や本庁舎整備事業などの大型事業が概ね完了したためと考えられる。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また、近年は平成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月豪雨や令和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月豪雪、令和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豪雨など災害が多発しており、災害への対応や、新型コロナウイルス感染症への対応など、突発的な財政需要に対応するため、財政調整基金残高は適切な水準を維持しつつ、計画的に事業を実施するなど、健全で持続可能な財政運営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簡易水道事業特別会計において、使用料の見込み誤りにより資金不足（△</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6,814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千円）が発生したものの、公共下水道事業特別会計や集落排水事業特別会計を合わせた法非適用会計全体では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1,938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千円の黒字となっている。それ以外の一般会計、国民健康保険事業特別会計や介護保険事業特別会計、上水道事業会計や病院事業会計など全ての会計で黒字となっている。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病院事業会計、介護保険事業特別会計、国民健康保険事業特別会計においては、制度の変遷を注視しながら、一般会計における健診事業や予防事業などを推進し、医療費の増大を圧縮し、経費の節減に努め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上水道事業会計、簡易水道事業特別会計、公共下水道事業特別会計、集落排水事業特別会計においては、今後、施設の老朽化や設備の経年劣化に伴う更新整備や維持管理経費の負担が課題となっているが、設備管理の包括的民間委託などの経費削減対策を検討し、効率的な公営企業の運営に努め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また、簡易水道事業特別会計、公共下水道事業特別会計、集落排水事業特別会計については、令和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に法適用企業に移行することから、整備することで得られる固定資産台帳の情報を基に将来必要となる施設設備更新経費や維持管理経費を適切に見込むなど、インフラ長寿命化計画（個別施設計画）を着実に実施し効果的な維持管理に努め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12_&#36001;&#25919;&#29366;&#27841;&#36039;&#26009;&#38598;/R3&#36001;&#25919;&#29366;&#27841;&#36039;&#26009;&#38598;/05_&#65298;&#22238;&#30446;&#65288;&#22320;&#26041;&#20844;&#20250;&#35336;&#38306;&#20418;&#65289;/03_&#24066;&#30010;&#12424;&#12426;/13&#36234;&#21069;&#30010;&#9675;/&#12304;&#36001;&#25919;&#29366;&#27841;&#36039;&#26009;&#38598;&#12305;_184233_&#36234;&#2106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7.2</v>
          </cell>
          <cell r="BQ51"/>
          <cell r="BR51"/>
          <cell r="BS51"/>
          <cell r="BT51"/>
          <cell r="BU51"/>
          <cell r="BV51"/>
          <cell r="BW51"/>
          <cell r="BX51">
            <v>9.8000000000000007</v>
          </cell>
          <cell r="BY51"/>
          <cell r="BZ51"/>
          <cell r="CA51"/>
          <cell r="CB51"/>
          <cell r="CC51"/>
          <cell r="CD51"/>
          <cell r="CE51"/>
          <cell r="CF51">
            <v>16.2</v>
          </cell>
          <cell r="CG51"/>
          <cell r="CH51"/>
          <cell r="CI51"/>
          <cell r="CJ51"/>
          <cell r="CK51"/>
          <cell r="CL51"/>
          <cell r="CM51"/>
          <cell r="CN51">
            <v>25.9</v>
          </cell>
          <cell r="CO51"/>
          <cell r="CP51"/>
          <cell r="CQ51"/>
          <cell r="CR51"/>
          <cell r="CS51"/>
          <cell r="CT51"/>
          <cell r="CU51"/>
          <cell r="CV51">
            <v>15.4</v>
          </cell>
          <cell r="CW51"/>
          <cell r="CX51"/>
          <cell r="CY51"/>
          <cell r="CZ51"/>
          <cell r="DA51"/>
          <cell r="DB51"/>
          <cell r="DC51"/>
        </row>
        <row r="53">
          <cell r="BP53">
            <v>61.5</v>
          </cell>
          <cell r="BQ53"/>
          <cell r="BR53"/>
          <cell r="BS53"/>
          <cell r="BT53"/>
          <cell r="BU53"/>
          <cell r="BV53"/>
          <cell r="BW53"/>
          <cell r="BX53">
            <v>61.5</v>
          </cell>
          <cell r="BY53"/>
          <cell r="BZ53"/>
          <cell r="CA53"/>
          <cell r="CB53"/>
          <cell r="CC53"/>
          <cell r="CD53"/>
          <cell r="CE53"/>
          <cell r="CF53">
            <v>62.3</v>
          </cell>
          <cell r="CG53"/>
          <cell r="CH53"/>
          <cell r="CI53"/>
          <cell r="CJ53"/>
          <cell r="CK53"/>
          <cell r="CL53"/>
          <cell r="CM53"/>
          <cell r="CN53">
            <v>65.3</v>
          </cell>
          <cell r="CO53"/>
          <cell r="CP53"/>
          <cell r="CQ53"/>
          <cell r="CR53"/>
          <cell r="CS53"/>
          <cell r="CT53"/>
          <cell r="CU53"/>
          <cell r="CV53">
            <v>66.7</v>
          </cell>
          <cell r="CW53"/>
          <cell r="CX53"/>
          <cell r="CY53"/>
          <cell r="CZ53"/>
          <cell r="DA53"/>
          <cell r="DB53"/>
          <cell r="DC53"/>
        </row>
        <row r="55">
          <cell r="AN55" t="str">
            <v>類似団体内平均値</v>
          </cell>
          <cell r="BP55">
            <v>14</v>
          </cell>
          <cell r="BQ55"/>
          <cell r="BR55"/>
          <cell r="BS55"/>
          <cell r="BT55"/>
          <cell r="BU55"/>
          <cell r="BV55"/>
          <cell r="BW55"/>
          <cell r="BX55">
            <v>11.4</v>
          </cell>
          <cell r="BY55"/>
          <cell r="BZ55"/>
          <cell r="CA55"/>
          <cell r="CB55"/>
          <cell r="CC55"/>
          <cell r="CD55"/>
          <cell r="CE55"/>
          <cell r="CF55">
            <v>10.4</v>
          </cell>
          <cell r="CG55"/>
          <cell r="CH55"/>
          <cell r="CI55"/>
          <cell r="CJ55"/>
          <cell r="CK55"/>
          <cell r="CL55"/>
          <cell r="CM55"/>
          <cell r="CN55">
            <v>10.9</v>
          </cell>
          <cell r="CO55"/>
          <cell r="CP55"/>
          <cell r="CQ55"/>
          <cell r="CR55"/>
          <cell r="CS55"/>
          <cell r="CT55"/>
          <cell r="CU55"/>
          <cell r="CV55">
            <v>6.5</v>
          </cell>
          <cell r="CW55"/>
          <cell r="CX55"/>
          <cell r="CY55"/>
          <cell r="CZ55"/>
          <cell r="DA55"/>
          <cell r="DB55"/>
          <cell r="DC55"/>
        </row>
        <row r="57">
          <cell r="BP57">
            <v>58</v>
          </cell>
          <cell r="BQ57"/>
          <cell r="BR57"/>
          <cell r="BS57"/>
          <cell r="BT57"/>
          <cell r="BU57"/>
          <cell r="BV57"/>
          <cell r="BW57"/>
          <cell r="BX57">
            <v>60.2</v>
          </cell>
          <cell r="BY57"/>
          <cell r="BZ57"/>
          <cell r="CA57"/>
          <cell r="CB57"/>
          <cell r="CC57"/>
          <cell r="CD57"/>
          <cell r="CE57"/>
          <cell r="CF57">
            <v>61.3</v>
          </cell>
          <cell r="CG57"/>
          <cell r="CH57"/>
          <cell r="CI57"/>
          <cell r="CJ57"/>
          <cell r="CK57"/>
          <cell r="CL57"/>
          <cell r="CM57"/>
          <cell r="CN57">
            <v>62.2</v>
          </cell>
          <cell r="CO57"/>
          <cell r="CP57"/>
          <cell r="CQ57"/>
          <cell r="CR57"/>
          <cell r="CS57"/>
          <cell r="CT57"/>
          <cell r="CU57"/>
          <cell r="CV57">
            <v>63.3</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v>7.2</v>
          </cell>
          <cell r="BQ73"/>
          <cell r="BR73"/>
          <cell r="BS73"/>
          <cell r="BT73"/>
          <cell r="BU73"/>
          <cell r="BV73"/>
          <cell r="BW73"/>
          <cell r="BX73">
            <v>9.8000000000000007</v>
          </cell>
          <cell r="BY73"/>
          <cell r="BZ73"/>
          <cell r="CA73"/>
          <cell r="CB73"/>
          <cell r="CC73"/>
          <cell r="CD73"/>
          <cell r="CE73"/>
          <cell r="CF73">
            <v>16.2</v>
          </cell>
          <cell r="CG73"/>
          <cell r="CH73"/>
          <cell r="CI73"/>
          <cell r="CJ73"/>
          <cell r="CK73"/>
          <cell r="CL73"/>
          <cell r="CM73"/>
          <cell r="CN73">
            <v>25.9</v>
          </cell>
          <cell r="CO73"/>
          <cell r="CP73"/>
          <cell r="CQ73"/>
          <cell r="CR73"/>
          <cell r="CS73"/>
          <cell r="CT73"/>
          <cell r="CU73"/>
          <cell r="CV73">
            <v>15.4</v>
          </cell>
          <cell r="CW73"/>
          <cell r="CX73"/>
          <cell r="CY73"/>
          <cell r="CZ73"/>
          <cell r="DA73"/>
          <cell r="DB73"/>
          <cell r="DC73"/>
        </row>
        <row r="75">
          <cell r="BP75">
            <v>8.1999999999999993</v>
          </cell>
          <cell r="BQ75"/>
          <cell r="BR75"/>
          <cell r="BS75"/>
          <cell r="BT75"/>
          <cell r="BU75"/>
          <cell r="BV75"/>
          <cell r="BW75"/>
          <cell r="BX75">
            <v>8.6999999999999993</v>
          </cell>
          <cell r="BY75"/>
          <cell r="BZ75"/>
          <cell r="CA75"/>
          <cell r="CB75"/>
          <cell r="CC75"/>
          <cell r="CD75"/>
          <cell r="CE75"/>
          <cell r="CF75">
            <v>9.1</v>
          </cell>
          <cell r="CG75"/>
          <cell r="CH75"/>
          <cell r="CI75"/>
          <cell r="CJ75"/>
          <cell r="CK75"/>
          <cell r="CL75"/>
          <cell r="CM75"/>
          <cell r="CN75">
            <v>9.4</v>
          </cell>
          <cell r="CO75"/>
          <cell r="CP75"/>
          <cell r="CQ75"/>
          <cell r="CR75"/>
          <cell r="CS75"/>
          <cell r="CT75"/>
          <cell r="CU75"/>
          <cell r="CV75">
            <v>8.8000000000000007</v>
          </cell>
          <cell r="CW75"/>
          <cell r="CX75"/>
          <cell r="CY75"/>
          <cell r="CZ75"/>
          <cell r="DA75"/>
          <cell r="DB75"/>
          <cell r="DC75"/>
        </row>
        <row r="77">
          <cell r="AN77" t="str">
            <v>類似団体内平均値</v>
          </cell>
          <cell r="BP77">
            <v>14</v>
          </cell>
          <cell r="BQ77"/>
          <cell r="BR77"/>
          <cell r="BS77"/>
          <cell r="BT77"/>
          <cell r="BU77"/>
          <cell r="BV77"/>
          <cell r="BW77"/>
          <cell r="BX77">
            <v>11.4</v>
          </cell>
          <cell r="BY77"/>
          <cell r="BZ77"/>
          <cell r="CA77"/>
          <cell r="CB77"/>
          <cell r="CC77"/>
          <cell r="CD77"/>
          <cell r="CE77"/>
          <cell r="CF77">
            <v>10.4</v>
          </cell>
          <cell r="CG77"/>
          <cell r="CH77"/>
          <cell r="CI77"/>
          <cell r="CJ77"/>
          <cell r="CK77"/>
          <cell r="CL77"/>
          <cell r="CM77"/>
          <cell r="CN77">
            <v>10.9</v>
          </cell>
          <cell r="CO77"/>
          <cell r="CP77"/>
          <cell r="CQ77"/>
          <cell r="CR77"/>
          <cell r="CS77"/>
          <cell r="CT77"/>
          <cell r="CU77"/>
          <cell r="CV77">
            <v>6.5</v>
          </cell>
          <cell r="CW77"/>
          <cell r="CX77"/>
          <cell r="CY77"/>
          <cell r="CZ77"/>
          <cell r="DA77"/>
          <cell r="DB77"/>
          <cell r="DC77"/>
        </row>
        <row r="79">
          <cell r="BP79">
            <v>6.5</v>
          </cell>
          <cell r="BQ79"/>
          <cell r="BR79"/>
          <cell r="BS79"/>
          <cell r="BT79"/>
          <cell r="BU79"/>
          <cell r="BV79"/>
          <cell r="BW79"/>
          <cell r="BX79">
            <v>6.7</v>
          </cell>
          <cell r="BY79"/>
          <cell r="BZ79"/>
          <cell r="CA79"/>
          <cell r="CB79"/>
          <cell r="CC79"/>
          <cell r="CD79"/>
          <cell r="CE79"/>
          <cell r="CF79">
            <v>6.6</v>
          </cell>
          <cell r="CG79"/>
          <cell r="CH79"/>
          <cell r="CI79"/>
          <cell r="CJ79"/>
          <cell r="CK79"/>
          <cell r="CL79"/>
          <cell r="CM79"/>
          <cell r="CN79">
            <v>5.9</v>
          </cell>
          <cell r="CO79"/>
          <cell r="CP79"/>
          <cell r="CQ79"/>
          <cell r="CR79"/>
          <cell r="CS79"/>
          <cell r="CT79"/>
          <cell r="CU79"/>
          <cell r="CV79">
            <v>5.9</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15030109</v>
      </c>
      <c r="BO4" s="411"/>
      <c r="BP4" s="411"/>
      <c r="BQ4" s="411"/>
      <c r="BR4" s="411"/>
      <c r="BS4" s="411"/>
      <c r="BT4" s="411"/>
      <c r="BU4" s="412"/>
      <c r="BV4" s="410">
        <v>18518202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7.6</v>
      </c>
      <c r="CU4" s="417"/>
      <c r="CV4" s="417"/>
      <c r="CW4" s="417"/>
      <c r="CX4" s="417"/>
      <c r="CY4" s="417"/>
      <c r="CZ4" s="417"/>
      <c r="DA4" s="418"/>
      <c r="DB4" s="416">
        <v>8</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14316478</v>
      </c>
      <c r="BO5" s="448"/>
      <c r="BP5" s="448"/>
      <c r="BQ5" s="448"/>
      <c r="BR5" s="448"/>
      <c r="BS5" s="448"/>
      <c r="BT5" s="448"/>
      <c r="BU5" s="449"/>
      <c r="BV5" s="447">
        <v>17836686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95.1</v>
      </c>
      <c r="CU5" s="445"/>
      <c r="CV5" s="445"/>
      <c r="CW5" s="445"/>
      <c r="CX5" s="445"/>
      <c r="CY5" s="445"/>
      <c r="CZ5" s="445"/>
      <c r="DA5" s="446"/>
      <c r="DB5" s="444">
        <v>97.6</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713631</v>
      </c>
      <c r="BO6" s="448"/>
      <c r="BP6" s="448"/>
      <c r="BQ6" s="448"/>
      <c r="BR6" s="448"/>
      <c r="BS6" s="448"/>
      <c r="BT6" s="448"/>
      <c r="BU6" s="449"/>
      <c r="BV6" s="447">
        <v>681516</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98.1</v>
      </c>
      <c r="CU6" s="485"/>
      <c r="CV6" s="485"/>
      <c r="CW6" s="485"/>
      <c r="CX6" s="485"/>
      <c r="CY6" s="485"/>
      <c r="CZ6" s="485"/>
      <c r="DA6" s="486"/>
      <c r="DB6" s="484">
        <v>101.2</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99405</v>
      </c>
      <c r="BO7" s="448"/>
      <c r="BP7" s="448"/>
      <c r="BQ7" s="448"/>
      <c r="BR7" s="448"/>
      <c r="BS7" s="448"/>
      <c r="BT7" s="448"/>
      <c r="BU7" s="449"/>
      <c r="BV7" s="447">
        <v>71610</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8064381</v>
      </c>
      <c r="CU7" s="448"/>
      <c r="CV7" s="448"/>
      <c r="CW7" s="448"/>
      <c r="CX7" s="448"/>
      <c r="CY7" s="448"/>
      <c r="CZ7" s="448"/>
      <c r="DA7" s="449"/>
      <c r="DB7" s="447">
        <v>7663352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614226</v>
      </c>
      <c r="BO8" s="448"/>
      <c r="BP8" s="448"/>
      <c r="BQ8" s="448"/>
      <c r="BR8" s="448"/>
      <c r="BS8" s="448"/>
      <c r="BT8" s="448"/>
      <c r="BU8" s="449"/>
      <c r="BV8" s="447">
        <v>609906</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0.33</v>
      </c>
      <c r="CU8" s="488"/>
      <c r="CV8" s="488"/>
      <c r="CW8" s="488"/>
      <c r="CX8" s="488"/>
      <c r="CY8" s="488"/>
      <c r="CZ8" s="488"/>
      <c r="DA8" s="489"/>
      <c r="DB8" s="487">
        <v>0.34</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20118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4320</v>
      </c>
      <c r="BO9" s="448"/>
      <c r="BP9" s="448"/>
      <c r="BQ9" s="448"/>
      <c r="BR9" s="448"/>
      <c r="BS9" s="448"/>
      <c r="BT9" s="448"/>
      <c r="BU9" s="449"/>
      <c r="BV9" s="447">
        <v>9079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12.5</v>
      </c>
      <c r="CU9" s="445"/>
      <c r="CV9" s="445"/>
      <c r="CW9" s="445"/>
      <c r="CX9" s="445"/>
      <c r="CY9" s="445"/>
      <c r="CZ9" s="445"/>
      <c r="DA9" s="446"/>
      <c r="DB9" s="444">
        <v>10.9</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21538</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307775</v>
      </c>
      <c r="BO10" s="448"/>
      <c r="BP10" s="448"/>
      <c r="BQ10" s="448"/>
      <c r="BR10" s="448"/>
      <c r="BS10" s="448"/>
      <c r="BT10" s="448"/>
      <c r="BU10" s="449"/>
      <c r="BV10" s="447">
        <v>303403</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20581</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121378</v>
      </c>
      <c r="BO12" s="448"/>
      <c r="BP12" s="448"/>
      <c r="BQ12" s="448"/>
      <c r="BR12" s="448"/>
      <c r="BS12" s="448"/>
      <c r="BT12" s="448"/>
      <c r="BU12" s="449"/>
      <c r="BV12" s="447">
        <v>621780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20401</v>
      </c>
      <c r="S13" s="532"/>
      <c r="T13" s="532"/>
      <c r="U13" s="532"/>
      <c r="V13" s="533"/>
      <c r="W13" s="463" t="s">
        <v>141</v>
      </c>
      <c r="X13" s="464"/>
      <c r="Y13" s="464"/>
      <c r="Z13" s="464"/>
      <c r="AA13" s="464"/>
      <c r="AB13" s="454"/>
      <c r="AC13" s="498">
        <v>682</v>
      </c>
      <c r="AD13" s="499"/>
      <c r="AE13" s="499"/>
      <c r="AF13" s="499"/>
      <c r="AG13" s="541"/>
      <c r="AH13" s="498">
        <v>785</v>
      </c>
      <c r="AI13" s="499"/>
      <c r="AJ13" s="499"/>
      <c r="AK13" s="499"/>
      <c r="AL13" s="500"/>
      <c r="AM13" s="476" t="s">
        <v>142</v>
      </c>
      <c r="AN13" s="477"/>
      <c r="AO13" s="477"/>
      <c r="AP13" s="477"/>
      <c r="AQ13" s="477"/>
      <c r="AR13" s="477"/>
      <c r="AS13" s="477"/>
      <c r="AT13" s="478"/>
      <c r="AU13" s="479" t="s">
        <v>116</v>
      </c>
      <c r="AV13" s="480"/>
      <c r="AW13" s="480"/>
      <c r="AX13" s="480"/>
      <c r="AY13" s="481" t="s">
        <v>143</v>
      </c>
      <c r="AZ13" s="482"/>
      <c r="BA13" s="482"/>
      <c r="BB13" s="482"/>
      <c r="BC13" s="482"/>
      <c r="BD13" s="482"/>
      <c r="BE13" s="482"/>
      <c r="BF13" s="482"/>
      <c r="BG13" s="482"/>
      <c r="BH13" s="482"/>
      <c r="BI13" s="482"/>
      <c r="BJ13" s="482"/>
      <c r="BK13" s="482"/>
      <c r="BL13" s="482"/>
      <c r="BM13" s="483"/>
      <c r="BN13" s="447">
        <v>190717</v>
      </c>
      <c r="BO13" s="448"/>
      <c r="BP13" s="448"/>
      <c r="BQ13" s="448"/>
      <c r="BR13" s="448"/>
      <c r="BS13" s="448"/>
      <c r="BT13" s="448"/>
      <c r="BU13" s="449"/>
      <c r="BV13" s="447">
        <v>-309298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8.8000000000000007</v>
      </c>
      <c r="CU13" s="445"/>
      <c r="CV13" s="445"/>
      <c r="CW13" s="445"/>
      <c r="CX13" s="445"/>
      <c r="CY13" s="445"/>
      <c r="CZ13" s="445"/>
      <c r="DA13" s="446"/>
      <c r="DB13" s="444">
        <v>9.4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20940</v>
      </c>
      <c r="S14" s="532"/>
      <c r="T14" s="532"/>
      <c r="U14" s="532"/>
      <c r="V14" s="533"/>
      <c r="W14" s="437"/>
      <c r="X14" s="438"/>
      <c r="Y14" s="438"/>
      <c r="Z14" s="438"/>
      <c r="AA14" s="438"/>
      <c r="AB14" s="427"/>
      <c r="AC14" s="534">
        <v>6.6</v>
      </c>
      <c r="AD14" s="535"/>
      <c r="AE14" s="535"/>
      <c r="AF14" s="535"/>
      <c r="AG14" s="536"/>
      <c r="AH14" s="534">
        <v>7.1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15.4</v>
      </c>
      <c r="CU14" s="546"/>
      <c r="CV14" s="546"/>
      <c r="CW14" s="546"/>
      <c r="CX14" s="546"/>
      <c r="CY14" s="546"/>
      <c r="CZ14" s="546"/>
      <c r="DA14" s="547"/>
      <c r="DB14" s="545">
        <v>25.9</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147</v>
      </c>
      <c r="N15" s="539"/>
      <c r="O15" s="539"/>
      <c r="P15" s="539"/>
      <c r="Q15" s="540"/>
      <c r="R15" s="531">
        <v>20720</v>
      </c>
      <c r="S15" s="532"/>
      <c r="T15" s="532"/>
      <c r="U15" s="532"/>
      <c r="V15" s="533"/>
      <c r="W15" s="463" t="s">
        <v>148</v>
      </c>
      <c r="X15" s="464"/>
      <c r="Y15" s="464"/>
      <c r="Z15" s="464"/>
      <c r="AA15" s="464"/>
      <c r="AB15" s="454"/>
      <c r="AC15" s="498">
        <v>3667</v>
      </c>
      <c r="AD15" s="499"/>
      <c r="AE15" s="499"/>
      <c r="AF15" s="499"/>
      <c r="AG15" s="541"/>
      <c r="AH15" s="498">
        <v>3984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2269329</v>
      </c>
      <c r="BO15" s="411"/>
      <c r="BP15" s="411"/>
      <c r="BQ15" s="411"/>
      <c r="BR15" s="411"/>
      <c r="BS15" s="411"/>
      <c r="BT15" s="411"/>
      <c r="BU15" s="412"/>
      <c r="BV15" s="410">
        <v>2328973</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35.700000000000003</v>
      </c>
      <c r="AD16" s="535"/>
      <c r="AE16" s="535"/>
      <c r="AF16" s="535"/>
      <c r="AG16" s="536"/>
      <c r="AH16" s="534">
        <v>36.1</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7155124</v>
      </c>
      <c r="BO16" s="448"/>
      <c r="BP16" s="448"/>
      <c r="BQ16" s="448"/>
      <c r="BR16" s="448"/>
      <c r="BS16" s="448"/>
      <c r="BT16" s="448"/>
      <c r="BU16" s="449"/>
      <c r="BV16" s="447">
        <v>6841221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5915</v>
      </c>
      <c r="AD17" s="499"/>
      <c r="AE17" s="499"/>
      <c r="AF17" s="499"/>
      <c r="AG17" s="541"/>
      <c r="AH17" s="498">
        <v>6263</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2813360</v>
      </c>
      <c r="BO17" s="448"/>
      <c r="BP17" s="448"/>
      <c r="BQ17" s="448"/>
      <c r="BR17" s="448"/>
      <c r="BS17" s="448"/>
      <c r="BT17" s="448"/>
      <c r="BU17" s="449"/>
      <c r="BV17" s="447">
        <v>2892681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153.15</v>
      </c>
      <c r="M18" s="571"/>
      <c r="N18" s="571"/>
      <c r="O18" s="571"/>
      <c r="P18" s="571"/>
      <c r="Q18" s="571"/>
      <c r="R18" s="572"/>
      <c r="S18" s="572"/>
      <c r="T18" s="572"/>
      <c r="U18" s="572"/>
      <c r="V18" s="573"/>
      <c r="W18" s="465"/>
      <c r="X18" s="466"/>
      <c r="Y18" s="466"/>
      <c r="Z18" s="466"/>
      <c r="AA18" s="466"/>
      <c r="AB18" s="457"/>
      <c r="AC18" s="574">
        <v>57.6</v>
      </c>
      <c r="AD18" s="575"/>
      <c r="AE18" s="575"/>
      <c r="AF18" s="575"/>
      <c r="AG18" s="576"/>
      <c r="AH18" s="574">
        <v>56.8</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7807109</v>
      </c>
      <c r="BO18" s="448"/>
      <c r="BP18" s="448"/>
      <c r="BQ18" s="448"/>
      <c r="BR18" s="448"/>
      <c r="BS18" s="448"/>
      <c r="BT18" s="448"/>
      <c r="BU18" s="449"/>
      <c r="BV18" s="447">
        <v>7535246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131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10173705</v>
      </c>
      <c r="BO19" s="448"/>
      <c r="BP19" s="448"/>
      <c r="BQ19" s="448"/>
      <c r="BR19" s="448"/>
      <c r="BS19" s="448"/>
      <c r="BT19" s="448"/>
      <c r="BU19" s="449"/>
      <c r="BV19" s="447">
        <v>10535681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6581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12771333</v>
      </c>
      <c r="BO22" s="411"/>
      <c r="BP22" s="411"/>
      <c r="BQ22" s="411"/>
      <c r="BR22" s="411"/>
      <c r="BS22" s="411"/>
      <c r="BT22" s="411"/>
      <c r="BU22" s="412"/>
      <c r="BV22" s="410">
        <v>12733458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3507412</v>
      </c>
      <c r="BO23" s="448"/>
      <c r="BP23" s="448"/>
      <c r="BQ23" s="448"/>
      <c r="BR23" s="448"/>
      <c r="BS23" s="448"/>
      <c r="BT23" s="448"/>
      <c r="BU23" s="449"/>
      <c r="BV23" s="447">
        <v>3360050</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8800</v>
      </c>
      <c r="R24" s="499"/>
      <c r="S24" s="499"/>
      <c r="T24" s="499"/>
      <c r="U24" s="499"/>
      <c r="V24" s="541"/>
      <c r="W24" s="593"/>
      <c r="X24" s="594"/>
      <c r="Y24" s="595"/>
      <c r="Z24" s="497" t="s">
        <v>173</v>
      </c>
      <c r="AA24" s="477"/>
      <c r="AB24" s="477"/>
      <c r="AC24" s="477"/>
      <c r="AD24" s="477"/>
      <c r="AE24" s="477"/>
      <c r="AF24" s="477"/>
      <c r="AG24" s="478"/>
      <c r="AH24" s="498">
        <v>224</v>
      </c>
      <c r="AI24" s="499"/>
      <c r="AJ24" s="499"/>
      <c r="AK24" s="499"/>
      <c r="AL24" s="541"/>
      <c r="AM24" s="498">
        <v>671328</v>
      </c>
      <c r="AN24" s="499"/>
      <c r="AO24" s="499"/>
      <c r="AP24" s="499"/>
      <c r="AQ24" s="499"/>
      <c r="AR24" s="541"/>
      <c r="AS24" s="498">
        <v>2997</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9818950</v>
      </c>
      <c r="BO24" s="448"/>
      <c r="BP24" s="448"/>
      <c r="BQ24" s="448"/>
      <c r="BR24" s="448"/>
      <c r="BS24" s="448"/>
      <c r="BT24" s="448"/>
      <c r="BU24" s="449"/>
      <c r="BV24" s="447">
        <v>9570990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1</v>
      </c>
      <c r="M25" s="499"/>
      <c r="N25" s="499"/>
      <c r="O25" s="499"/>
      <c r="P25" s="541"/>
      <c r="Q25" s="498">
        <v>6800</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178</v>
      </c>
      <c r="AN25" s="499"/>
      <c r="AO25" s="499"/>
      <c r="AP25" s="499"/>
      <c r="AQ25" s="499"/>
      <c r="AR25" s="541"/>
      <c r="AS25" s="498" t="s">
        <v>139</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133935</v>
      </c>
      <c r="BO25" s="411"/>
      <c r="BP25" s="411"/>
      <c r="BQ25" s="411"/>
      <c r="BR25" s="411"/>
      <c r="BS25" s="411"/>
      <c r="BT25" s="411"/>
      <c r="BU25" s="412"/>
      <c r="BV25" s="410">
        <v>261563</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180</v>
      </c>
      <c r="F26" s="477"/>
      <c r="G26" s="477"/>
      <c r="H26" s="477"/>
      <c r="I26" s="477"/>
      <c r="J26" s="477"/>
      <c r="K26" s="478"/>
      <c r="L26" s="498">
        <v>1</v>
      </c>
      <c r="M26" s="499"/>
      <c r="N26" s="499"/>
      <c r="O26" s="499"/>
      <c r="P26" s="541"/>
      <c r="Q26" s="498">
        <v>5800</v>
      </c>
      <c r="R26" s="499"/>
      <c r="S26" s="499"/>
      <c r="T26" s="499"/>
      <c r="U26" s="499"/>
      <c r="V26" s="541"/>
      <c r="W26" s="593"/>
      <c r="X26" s="594"/>
      <c r="Y26" s="595"/>
      <c r="Z26" s="497" t="s">
        <v>181</v>
      </c>
      <c r="AA26" s="599"/>
      <c r="AB26" s="599"/>
      <c r="AC26" s="599"/>
      <c r="AD26" s="599"/>
      <c r="AE26" s="599"/>
      <c r="AF26" s="599"/>
      <c r="AG26" s="600"/>
      <c r="AH26" s="498">
        <v>12</v>
      </c>
      <c r="AI26" s="499"/>
      <c r="AJ26" s="499"/>
      <c r="AK26" s="499"/>
      <c r="AL26" s="541"/>
      <c r="AM26" s="498">
        <v>33324</v>
      </c>
      <c r="AN26" s="499"/>
      <c r="AO26" s="499"/>
      <c r="AP26" s="499"/>
      <c r="AQ26" s="499"/>
      <c r="AR26" s="541"/>
      <c r="AS26" s="498">
        <v>2777</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177</v>
      </c>
      <c r="BO26" s="448"/>
      <c r="BP26" s="448"/>
      <c r="BQ26" s="448"/>
      <c r="BR26" s="448"/>
      <c r="BS26" s="448"/>
      <c r="BT26" s="448"/>
      <c r="BU26" s="449"/>
      <c r="BV26" s="447" t="s">
        <v>183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184</v>
      </c>
      <c r="F27" s="477"/>
      <c r="G27" s="477"/>
      <c r="H27" s="477"/>
      <c r="I27" s="477"/>
      <c r="J27" s="477"/>
      <c r="K27" s="478"/>
      <c r="L27" s="498">
        <v>1</v>
      </c>
      <c r="M27" s="499"/>
      <c r="N27" s="499"/>
      <c r="O27" s="499"/>
      <c r="P27" s="541"/>
      <c r="Q27" s="498">
        <v>3200</v>
      </c>
      <c r="R27" s="499"/>
      <c r="S27" s="499"/>
      <c r="T27" s="499"/>
      <c r="U27" s="499"/>
      <c r="V27" s="541"/>
      <c r="W27" s="593"/>
      <c r="X27" s="594"/>
      <c r="Y27" s="595"/>
      <c r="Z27" s="497" t="s">
        <v>185</v>
      </c>
      <c r="AA27" s="477"/>
      <c r="AB27" s="477"/>
      <c r="AC27" s="477"/>
      <c r="AD27" s="477"/>
      <c r="AE27" s="477"/>
      <c r="AF27" s="477"/>
      <c r="AG27" s="478"/>
      <c r="AH27" s="498">
        <v>1</v>
      </c>
      <c r="AI27" s="499"/>
      <c r="AJ27" s="499"/>
      <c r="AK27" s="499"/>
      <c r="AL27" s="541"/>
      <c r="AM27" s="498" t="s">
        <v>186</v>
      </c>
      <c r="AN27" s="499"/>
      <c r="AO27" s="499"/>
      <c r="AP27" s="499"/>
      <c r="AQ27" s="499"/>
      <c r="AR27" s="541"/>
      <c r="AS27" s="498" t="s">
        <v>187</v>
      </c>
      <c r="AT27" s="499"/>
      <c r="AU27" s="499"/>
      <c r="AV27" s="499"/>
      <c r="AW27" s="499"/>
      <c r="AX27" s="500"/>
      <c r="AY27" s="542" t="s">
        <v>188</v>
      </c>
      <c r="AZ27" s="543"/>
      <c r="BA27" s="543"/>
      <c r="BB27" s="543"/>
      <c r="BC27" s="543"/>
      <c r="BD27" s="543"/>
      <c r="BE27" s="543"/>
      <c r="BF27" s="543"/>
      <c r="BG27" s="543"/>
      <c r="BH27" s="543"/>
      <c r="BI27" s="543"/>
      <c r="BJ27" s="543"/>
      <c r="BK27" s="543"/>
      <c r="BL27" s="543"/>
      <c r="BM27" s="544"/>
      <c r="BN27" s="566">
        <v>377047</v>
      </c>
      <c r="BO27" s="567"/>
      <c r="BP27" s="567"/>
      <c r="BQ27" s="567"/>
      <c r="BR27" s="567"/>
      <c r="BS27" s="567"/>
      <c r="BT27" s="567"/>
      <c r="BU27" s="568"/>
      <c r="BV27" s="566">
        <v>377045</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189</v>
      </c>
      <c r="F28" s="477"/>
      <c r="G28" s="477"/>
      <c r="H28" s="477"/>
      <c r="I28" s="477"/>
      <c r="J28" s="477"/>
      <c r="K28" s="478"/>
      <c r="L28" s="498">
        <v>1</v>
      </c>
      <c r="M28" s="499"/>
      <c r="N28" s="499"/>
      <c r="O28" s="499"/>
      <c r="P28" s="541"/>
      <c r="Q28" s="498">
        <v>2500</v>
      </c>
      <c r="R28" s="499"/>
      <c r="S28" s="499"/>
      <c r="T28" s="499"/>
      <c r="U28" s="499"/>
      <c r="V28" s="541"/>
      <c r="W28" s="593"/>
      <c r="X28" s="594"/>
      <c r="Y28" s="595"/>
      <c r="Z28" s="497" t="s">
        <v>190</v>
      </c>
      <c r="AA28" s="477"/>
      <c r="AB28" s="477"/>
      <c r="AC28" s="477"/>
      <c r="AD28" s="477"/>
      <c r="AE28" s="477"/>
      <c r="AF28" s="477"/>
      <c r="AG28" s="478"/>
      <c r="AH28" s="498" t="s">
        <v>129</v>
      </c>
      <c r="AI28" s="499"/>
      <c r="AJ28" s="499"/>
      <c r="AK28" s="499"/>
      <c r="AL28" s="541"/>
      <c r="AM28" s="498" t="s">
        <v>177</v>
      </c>
      <c r="AN28" s="499"/>
      <c r="AO28" s="499"/>
      <c r="AP28" s="499"/>
      <c r="AQ28" s="499"/>
      <c r="AR28" s="541"/>
      <c r="AS28" s="498" t="s">
        <v>129</v>
      </c>
      <c r="AT28" s="499"/>
      <c r="AU28" s="499"/>
      <c r="AV28" s="499"/>
      <c r="AW28" s="499"/>
      <c r="AX28" s="500"/>
      <c r="AY28" s="601" t="s">
        <v>191</v>
      </c>
      <c r="AZ28" s="602"/>
      <c r="BA28" s="602"/>
      <c r="BB28" s="603"/>
      <c r="BC28" s="407" t="s">
        <v>48</v>
      </c>
      <c r="BD28" s="408"/>
      <c r="BE28" s="408"/>
      <c r="BF28" s="408"/>
      <c r="BG28" s="408"/>
      <c r="BH28" s="408"/>
      <c r="BI28" s="408"/>
      <c r="BJ28" s="408"/>
      <c r="BK28" s="408"/>
      <c r="BL28" s="408"/>
      <c r="BM28" s="409"/>
      <c r="BN28" s="410">
        <v>2924734</v>
      </c>
      <c r="BO28" s="411"/>
      <c r="BP28" s="411"/>
      <c r="BQ28" s="411"/>
      <c r="BR28" s="411"/>
      <c r="BS28" s="411"/>
      <c r="BT28" s="411"/>
      <c r="BU28" s="412"/>
      <c r="BV28" s="410">
        <v>2738337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192</v>
      </c>
      <c r="F29" s="477"/>
      <c r="G29" s="477"/>
      <c r="H29" s="477"/>
      <c r="I29" s="477"/>
      <c r="J29" s="477"/>
      <c r="K29" s="478"/>
      <c r="L29" s="498">
        <v>12</v>
      </c>
      <c r="M29" s="499"/>
      <c r="N29" s="499"/>
      <c r="O29" s="499"/>
      <c r="P29" s="541"/>
      <c r="Q29" s="498">
        <v>2400</v>
      </c>
      <c r="R29" s="499"/>
      <c r="S29" s="499"/>
      <c r="T29" s="499"/>
      <c r="U29" s="499"/>
      <c r="V29" s="541"/>
      <c r="W29" s="596"/>
      <c r="X29" s="597"/>
      <c r="Y29" s="598"/>
      <c r="Z29" s="497" t="s">
        <v>193</v>
      </c>
      <c r="AA29" s="477"/>
      <c r="AB29" s="477"/>
      <c r="AC29" s="477"/>
      <c r="AD29" s="477"/>
      <c r="AE29" s="477"/>
      <c r="AF29" s="477"/>
      <c r="AG29" s="478"/>
      <c r="AH29" s="498">
        <v>225</v>
      </c>
      <c r="AI29" s="499"/>
      <c r="AJ29" s="499"/>
      <c r="AK29" s="499"/>
      <c r="AL29" s="541"/>
      <c r="AM29" s="498">
        <v>675594</v>
      </c>
      <c r="AN29" s="499"/>
      <c r="AO29" s="499"/>
      <c r="AP29" s="499"/>
      <c r="AQ29" s="499"/>
      <c r="AR29" s="541"/>
      <c r="AS29" s="498">
        <v>3003</v>
      </c>
      <c r="AT29" s="499"/>
      <c r="AU29" s="499"/>
      <c r="AV29" s="499"/>
      <c r="AW29" s="499"/>
      <c r="AX29" s="500"/>
      <c r="AY29" s="604"/>
      <c r="AZ29" s="605"/>
      <c r="BA29" s="605"/>
      <c r="BB29" s="606"/>
      <c r="BC29" s="481" t="s">
        <v>194</v>
      </c>
      <c r="BD29" s="482"/>
      <c r="BE29" s="482"/>
      <c r="BF29" s="482"/>
      <c r="BG29" s="482"/>
      <c r="BH29" s="482"/>
      <c r="BI29" s="482"/>
      <c r="BJ29" s="482"/>
      <c r="BK29" s="482"/>
      <c r="BL29" s="482"/>
      <c r="BM29" s="483"/>
      <c r="BN29" s="447">
        <v>299781</v>
      </c>
      <c r="BO29" s="448"/>
      <c r="BP29" s="448"/>
      <c r="BQ29" s="448"/>
      <c r="BR29" s="448"/>
      <c r="BS29" s="448"/>
      <c r="BT29" s="448"/>
      <c r="BU29" s="449"/>
      <c r="BV29" s="447">
        <v>299772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195</v>
      </c>
      <c r="X30" s="615"/>
      <c r="Y30" s="615"/>
      <c r="Z30" s="615"/>
      <c r="AA30" s="615"/>
      <c r="AB30" s="615"/>
      <c r="AC30" s="615"/>
      <c r="AD30" s="615"/>
      <c r="AE30" s="615"/>
      <c r="AF30" s="615"/>
      <c r="AG30" s="616"/>
      <c r="AH30" s="574">
        <v>92.7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3572452</v>
      </c>
      <c r="BO30" s="567"/>
      <c r="BP30" s="567"/>
      <c r="BQ30" s="567"/>
      <c r="BR30" s="567"/>
      <c r="BS30" s="567"/>
      <c r="BT30" s="567"/>
      <c r="BU30" s="568"/>
      <c r="BV30" s="566">
        <v>3276648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196</v>
      </c>
      <c r="D32" s="610"/>
      <c r="E32" s="610"/>
      <c r="F32" s="610"/>
      <c r="G32" s="610"/>
      <c r="H32" s="610"/>
      <c r="I32" s="610"/>
      <c r="J32" s="610"/>
      <c r="K32" s="610"/>
      <c r="L32" s="610"/>
      <c r="M32" s="610"/>
      <c r="N32" s="610"/>
      <c r="O32" s="610"/>
      <c r="P32" s="610"/>
      <c r="Q32" s="610"/>
      <c r="R32" s="610"/>
      <c r="S32" s="610"/>
      <c r="U32" s="451" t="s">
        <v>197</v>
      </c>
      <c r="V32" s="451"/>
      <c r="W32" s="451"/>
      <c r="X32" s="451"/>
      <c r="Y32" s="451"/>
      <c r="Z32" s="451"/>
      <c r="AA32" s="451"/>
      <c r="AB32" s="451"/>
      <c r="AC32" s="451"/>
      <c r="AD32" s="451"/>
      <c r="AE32" s="451"/>
      <c r="AF32" s="451"/>
      <c r="AG32" s="451"/>
      <c r="AH32" s="451"/>
      <c r="AI32" s="451"/>
      <c r="AJ32" s="451"/>
      <c r="AK32" s="451"/>
      <c r="AM32" s="451" t="s">
        <v>198</v>
      </c>
      <c r="AN32" s="451"/>
      <c r="AO32" s="451"/>
      <c r="AP32" s="451"/>
      <c r="AQ32" s="451"/>
      <c r="AR32" s="451"/>
      <c r="AS32" s="451"/>
      <c r="AT32" s="451"/>
      <c r="AU32" s="451"/>
      <c r="AV32" s="451"/>
      <c r="AW32" s="451"/>
      <c r="AX32" s="451"/>
      <c r="AY32" s="451"/>
      <c r="AZ32" s="451"/>
      <c r="BA32" s="451"/>
      <c r="BB32" s="451"/>
      <c r="BC32" s="451"/>
      <c r="BE32" s="451" t="s">
        <v>199</v>
      </c>
      <c r="BF32" s="451"/>
      <c r="BG32" s="451"/>
      <c r="BH32" s="451"/>
      <c r="BI32" s="451"/>
      <c r="BJ32" s="451"/>
      <c r="BK32" s="451"/>
      <c r="BL32" s="451"/>
      <c r="BM32" s="451"/>
      <c r="BN32" s="451"/>
      <c r="BO32" s="451"/>
      <c r="BP32" s="451"/>
      <c r="BQ32" s="451"/>
      <c r="BR32" s="451"/>
      <c r="BS32" s="451"/>
      <c r="BT32" s="451"/>
      <c r="BU32" s="451"/>
      <c r="BW32" s="451" t="s">
        <v>200</v>
      </c>
      <c r="BX32" s="451"/>
      <c r="BY32" s="451"/>
      <c r="BZ32" s="451"/>
      <c r="CA32" s="451"/>
      <c r="CB32" s="451"/>
      <c r="CC32" s="451"/>
      <c r="CD32" s="451"/>
      <c r="CE32" s="451"/>
      <c r="CF32" s="451"/>
      <c r="CG32" s="451"/>
      <c r="CH32" s="451"/>
      <c r="CI32" s="451"/>
      <c r="CJ32" s="451"/>
      <c r="CK32" s="451"/>
      <c r="CL32" s="451"/>
      <c r="CM32" s="451"/>
      <c r="CO32" s="451" t="s">
        <v>201</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202</v>
      </c>
      <c r="D33" s="471"/>
      <c r="E33" s="436" t="s">
        <v>203</v>
      </c>
      <c r="F33" s="436"/>
      <c r="G33" s="436"/>
      <c r="H33" s="436"/>
      <c r="I33" s="436"/>
      <c r="J33" s="436"/>
      <c r="K33" s="436"/>
      <c r="L33" s="436"/>
      <c r="M33" s="436"/>
      <c r="N33" s="436"/>
      <c r="O33" s="436"/>
      <c r="P33" s="436"/>
      <c r="Q33" s="436"/>
      <c r="R33" s="436"/>
      <c r="S33" s="436"/>
      <c r="T33" s="203"/>
      <c r="U33" s="471" t="s">
        <v>202</v>
      </c>
      <c r="V33" s="471"/>
      <c r="W33" s="436" t="s">
        <v>204</v>
      </c>
      <c r="X33" s="436"/>
      <c r="Y33" s="436"/>
      <c r="Z33" s="436"/>
      <c r="AA33" s="436"/>
      <c r="AB33" s="436"/>
      <c r="AC33" s="436"/>
      <c r="AD33" s="436"/>
      <c r="AE33" s="436"/>
      <c r="AF33" s="436"/>
      <c r="AG33" s="436"/>
      <c r="AH33" s="436"/>
      <c r="AI33" s="436"/>
      <c r="AJ33" s="436"/>
      <c r="AK33" s="436"/>
      <c r="AL33" s="203"/>
      <c r="AM33" s="471" t="s">
        <v>205</v>
      </c>
      <c r="AN33" s="471"/>
      <c r="AO33" s="436" t="s">
        <v>206</v>
      </c>
      <c r="AP33" s="436"/>
      <c r="AQ33" s="436"/>
      <c r="AR33" s="436"/>
      <c r="AS33" s="436"/>
      <c r="AT33" s="436"/>
      <c r="AU33" s="436"/>
      <c r="AV33" s="436"/>
      <c r="AW33" s="436"/>
      <c r="AX33" s="436"/>
      <c r="AY33" s="436"/>
      <c r="AZ33" s="436"/>
      <c r="BA33" s="436"/>
      <c r="BB33" s="436"/>
      <c r="BC33" s="436"/>
      <c r="BD33" s="204"/>
      <c r="BE33" s="436" t="s">
        <v>207</v>
      </c>
      <c r="BF33" s="436"/>
      <c r="BG33" s="436" t="s">
        <v>208</v>
      </c>
      <c r="BH33" s="436"/>
      <c r="BI33" s="436"/>
      <c r="BJ33" s="436"/>
      <c r="BK33" s="436"/>
      <c r="BL33" s="436"/>
      <c r="BM33" s="436"/>
      <c r="BN33" s="436"/>
      <c r="BO33" s="436"/>
      <c r="BP33" s="436"/>
      <c r="BQ33" s="436"/>
      <c r="BR33" s="436"/>
      <c r="BS33" s="436"/>
      <c r="BT33" s="436"/>
      <c r="BU33" s="436"/>
      <c r="BV33" s="204"/>
      <c r="BW33" s="471" t="s">
        <v>207</v>
      </c>
      <c r="BX33" s="471"/>
      <c r="BY33" s="436" t="s">
        <v>209</v>
      </c>
      <c r="BZ33" s="436"/>
      <c r="CA33" s="436"/>
      <c r="CB33" s="436"/>
      <c r="CC33" s="436"/>
      <c r="CD33" s="436"/>
      <c r="CE33" s="436"/>
      <c r="CF33" s="436"/>
      <c r="CG33" s="436"/>
      <c r="CH33" s="436"/>
      <c r="CI33" s="436"/>
      <c r="CJ33" s="436"/>
      <c r="CK33" s="436"/>
      <c r="CL33" s="436"/>
      <c r="CM33" s="436"/>
      <c r="CN33" s="203"/>
      <c r="CO33" s="471" t="s">
        <v>210</v>
      </c>
      <c r="CP33" s="471"/>
      <c r="CQ33" s="436" t="s">
        <v>211</v>
      </c>
      <c r="CR33" s="436"/>
      <c r="CS33" s="436"/>
      <c r="CT33" s="436"/>
      <c r="CU33" s="436"/>
      <c r="CV33" s="436"/>
      <c r="CW33" s="436"/>
      <c r="CX33" s="436"/>
      <c r="CY33" s="436"/>
      <c r="CZ33" s="436"/>
      <c r="DA33" s="436"/>
      <c r="DB33" s="436"/>
      <c r="DC33" s="436"/>
      <c r="DD33" s="436"/>
      <c r="DE33" s="436"/>
      <c r="DF33" s="203"/>
      <c r="DG33" s="636" t="s">
        <v>212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5</v>
      </c>
      <c r="V34" s="637"/>
      <c r="W34" s="638" t="str">
        <f>IF('各会計、関係団体の財政状況及び健全化判断比率'!B28="","",'各会計、関係団体の財政状況及び健全化判断比率'!B28)</f>
        <v>越前町国民健康保険事業特別会計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IF('各会計、関係団体の財政状況及び健全化判断比率'!B31="","",'各会計、関係団体の財政状況及び健全化判断比率'!B31)</f>
        <v>越前町上水道事業会計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IF('各会計、関係団体の財政状況及び健全化判断比率'!B33="","",'各会計、関係団体の財政状況及び健全化判断比率'!B33)</f>
        <v>越前町簡易水道事業特別会計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福井県市町総合事務組合（普通会計分）</v>
      </c>
      <c r="BZ34" s="638"/>
      <c r="CA34" s="638"/>
      <c r="CB34" s="638"/>
      <c r="CC34" s="638"/>
      <c r="CD34" s="638"/>
      <c r="CE34" s="638"/>
      <c r="CF34" s="638"/>
      <c r="CG34" s="638"/>
      <c r="CH34" s="638"/>
      <c r="CI34" s="638"/>
      <c r="CJ34" s="638"/>
      <c r="CK34" s="638"/>
      <c r="CL34" s="638"/>
      <c r="CM34" s="638"/>
      <c r="CN34" s="178"/>
      <c r="CO34" s="637">
        <f>IF(CQ34="","",MAX(C34:D43,U34:V43,AM34:AN43,BE34:BF43,BW34:BX43)+1)</f>
        <v>22</v>
      </c>
      <c r="CP34" s="637"/>
      <c r="CQ34" s="638" t="str">
        <f>IF('各会計、関係団体の財政状況及び健全化判断比率'!BS7="","",'各会計、関係団体の財政状況及び健全化判断比率'!BS7)</f>
        <v>越前町公共施設管理公社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越前町温泉事業特別会計</v>
      </c>
      <c r="F35" s="638"/>
      <c r="G35" s="638"/>
      <c r="H35" s="638"/>
      <c r="I35" s="638"/>
      <c r="J35" s="638"/>
      <c r="K35" s="638"/>
      <c r="L35" s="638"/>
      <c r="M35" s="638"/>
      <c r="N35" s="638"/>
      <c r="O35" s="638"/>
      <c r="P35" s="638"/>
      <c r="Q35" s="638"/>
      <c r="R35" s="638"/>
      <c r="S35" s="638"/>
      <c r="T35" s="178"/>
      <c r="U35" s="637">
        <f>IF(W35="","",U34+1)</f>
        <v>6</v>
      </c>
      <c r="V35" s="637"/>
      <c r="W35" s="638" t="str">
        <f>IF('各会計、関係団体の財政状況及び健全化判断比率'!B29="","",'各会計、関係団体の財政状況及び健全化判断比率'!B29)</f>
        <v>越前町介護保険事業特別会計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IF('各会計、関係団体の財政状況及び健全化判断比率'!B32="","",'各会計、関係団体の財政状況及び健全化判断比率'!B32)</f>
        <v>越前町国民健康保険病院事業会計</v>
      </c>
      <c r="AP35" s="638"/>
      <c r="AQ35" s="638"/>
      <c r="AR35" s="638"/>
      <c r="AS35" s="638"/>
      <c r="AT35" s="638"/>
      <c r="AU35" s="638"/>
      <c r="AV35" s="638"/>
      <c r="AW35" s="638"/>
      <c r="AX35" s="638"/>
      <c r="AY35" s="638"/>
      <c r="AZ35" s="638"/>
      <c r="BA35" s="638"/>
      <c r="BB35" s="638"/>
      <c r="BC35" s="638"/>
      <c r="BD35" s="178"/>
      <c r="BE35" s="637">
        <f t="shared" ref="BE35:BE43" si="1">IF(BG35="","",BE34+1)</f>
        <v>11</v>
      </c>
      <c r="BF35" s="637"/>
      <c r="BG35" s="638" t="str">
        <f>IF('各会計、関係団体の財政状況及び健全化判断比率'!B34="","",'各会計、関係団体の財政状況及び健全化判断比率'!B34)</f>
        <v>越前町公共下水道事業特別会計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福井県市町総合事務組合（事業会計分）</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f>IF(E36="","",C35+1)</f>
        <v>3</v>
      </c>
      <c r="D36" s="637"/>
      <c r="E36" s="638" t="str">
        <f>IF('各会計、関係団体の財政状況及び健全化判断比率'!B9="","",'各会計、関係団体の財政状況及び健全化判断比率'!B9)</f>
        <v>越前町農林漁業体験実習館事業特別会計</v>
      </c>
      <c r="F36" s="638"/>
      <c r="G36" s="638"/>
      <c r="H36" s="638"/>
      <c r="I36" s="638"/>
      <c r="J36" s="638"/>
      <c r="K36" s="638"/>
      <c r="L36" s="638"/>
      <c r="M36" s="638"/>
      <c r="N36" s="638"/>
      <c r="O36" s="638"/>
      <c r="P36" s="638"/>
      <c r="Q36" s="638"/>
      <c r="R36" s="638"/>
      <c r="S36" s="638"/>
      <c r="T36" s="178"/>
      <c r="U36" s="637">
        <f t="shared" ref="U36:U43" si="4">IF(W36="","",U35+1)</f>
        <v>7</v>
      </c>
      <c r="V36" s="637"/>
      <c r="W36" s="638" t="str">
        <f>IF('各会計、関係団体の財政状況及び健全化判断比率'!B30="","",'各会計、関係団体の財政状況及び健全化判断比率'!B30)</f>
        <v>越前町後期高齢者医療事業特別会計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12</v>
      </c>
      <c r="BF36" s="637"/>
      <c r="BG36" s="638" t="str">
        <f>IF('各会計、関係団体の財政状況及び健全化判断比率'!B35="","",'各会計、関係団体の財政状況及び健全化判断比率'!B35)</f>
        <v>越前町集落排水事業特別会計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福井県後期高齢者医療広域連合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f>IF(E37="","",C36+1)</f>
        <v>4</v>
      </c>
      <c r="D37" s="637"/>
      <c r="E37" s="638" t="str">
        <f>IF('各会計、関係団体の財政状況及び健全化判断比率'!B10="","",'各会計、関係団体の財政状況及び健全化判断比率'!B10)</f>
        <v>越前町土地区画整理事業特別会計</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福井県後期高齢者医療広域連合（事業会計分）</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17</v>
      </c>
      <c r="BX38" s="637"/>
      <c r="BY38" s="638" t="str">
        <f>IF('各会計、関係団体の財政状況及び健全化判断比率'!B72="","",'各会計、関係団体の財政状況及び健全化判断比率'!B72)</f>
        <v>福井県自治会館組合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18</v>
      </c>
      <c r="BX39" s="637"/>
      <c r="BY39" s="638" t="str">
        <f>IF('各会計、関係団体の財政状況及び健全化判断比率'!B73="","",'各会計、関係団体の財政状況及び健全化判断比率'!B73)</f>
        <v>鯖江・丹生消防組合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19</v>
      </c>
      <c r="BX40" s="637"/>
      <c r="BY40" s="638" t="str">
        <f>IF('各会計、関係団体の財政状況及び健全化判断比率'!B74="","",'各会計、関係団体の財政状況及び健全化判断比率'!B74)</f>
        <v>鯖江広域衛生施設組合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20</v>
      </c>
      <c r="BX41" s="637"/>
      <c r="BY41" s="638" t="str">
        <f>IF('各会計、関係団体の財政状況及び健全化判断比率'!B75="","",'各会計、関係団体の財政状況及び健全化判断比率'!B75)</f>
        <v>公立丹南病院組合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21</v>
      </c>
      <c r="BX42" s="637"/>
      <c r="BY42" s="638" t="str">
        <f>IF('各会計、関係団体の財政状況及び健全化判断比率'!B76="","",'各会計、関係団体の財政状況及び健全化判断比率'!B76)</f>
        <v>福井県丹南広域組合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213</v>
      </c>
      <c r="E46" s="640" t="s">
        <v>214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220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626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2">
      <c r="A34" s="22"/>
      <c r="B34" s="31"/>
      <c r="C34" s="1216" t="s">
        <v>593</v>
      </c>
      <c r="D34" s="1216"/>
      <c r="E34" s="1217"/>
      <c r="F34" s="32">
        <v>0.05</v>
      </c>
      <c r="G34" s="33">
        <v>0.05</v>
      </c>
      <c r="H34" s="33">
        <v>0.08</v>
      </c>
      <c r="I34" s="33">
        <v>0.05</v>
      </c>
      <c r="J34" s="34" t="s">
        <v>594</v>
      </c>
      <c r="K34" s="22"/>
      <c r="L34" s="22"/>
      <c r="M34" s="22"/>
      <c r="N34" s="22"/>
      <c r="O34" s="22"/>
      <c r="P34" s="22"/>
    </row>
    <row r="35" spans="1:16" ht="39" customHeight="1" x14ac:dyDescent="0.2">
      <c r="A35" s="22"/>
      <c r="B35" s="35"/>
      <c r="C35" s="1210" t="s">
        <v>595</v>
      </c>
      <c r="D35" s="1211"/>
      <c r="E35" s="1212"/>
      <c r="F35" s="36">
        <v>11.75</v>
      </c>
      <c r="G35" s="37">
        <v>8.57</v>
      </c>
      <c r="H35" s="37">
        <v>8.0500000000000007</v>
      </c>
      <c r="I35" s="37">
        <v>7.94</v>
      </c>
      <c r="J35" s="38">
        <v>7.57</v>
      </c>
      <c r="K35" s="22"/>
      <c r="L35" s="22"/>
      <c r="M35" s="22"/>
      <c r="N35" s="22"/>
      <c r="O35" s="22"/>
      <c r="P35" s="22"/>
    </row>
    <row r="36" spans="1:16" ht="39" customHeight="1" x14ac:dyDescent="0.2">
      <c r="A36" s="22"/>
      <c r="B36" s="35"/>
      <c r="C36" s="1210" t="s">
        <v>596</v>
      </c>
      <c r="D36" s="1211"/>
      <c r="E36" s="1212"/>
      <c r="F36" s="36">
        <v>3.05</v>
      </c>
      <c r="G36" s="37">
        <v>3.11</v>
      </c>
      <c r="H36" s="37">
        <v>3.33</v>
      </c>
      <c r="I36" s="37">
        <v>3.36</v>
      </c>
      <c r="J36" s="38">
        <v>3.22</v>
      </c>
      <c r="K36" s="22"/>
      <c r="L36" s="22"/>
      <c r="M36" s="22"/>
      <c r="N36" s="22"/>
      <c r="O36" s="22"/>
      <c r="P36" s="22"/>
    </row>
    <row r="37" spans="1:16" ht="39" customHeight="1" x14ac:dyDescent="0.2">
      <c r="A37" s="22"/>
      <c r="B37" s="35"/>
      <c r="C37" s="1210" t="s">
        <v>597</v>
      </c>
      <c r="D37" s="1211"/>
      <c r="E37" s="1212"/>
      <c r="F37" s="36">
        <v>0.28999999999999998</v>
      </c>
      <c r="G37" s="37">
        <v>0.71</v>
      </c>
      <c r="H37" s="37">
        <v>0.56000000000000005</v>
      </c>
      <c r="I37" s="37">
        <v>0.82</v>
      </c>
      <c r="J37" s="38">
        <v>1.66</v>
      </c>
      <c r="K37" s="22"/>
      <c r="L37" s="22"/>
      <c r="M37" s="22"/>
      <c r="N37" s="22"/>
      <c r="O37" s="22"/>
      <c r="P37" s="22"/>
    </row>
    <row r="38" spans="1:16" ht="39" customHeight="1" x14ac:dyDescent="0.2">
      <c r="A38" s="22"/>
      <c r="B38" s="35"/>
      <c r="C38" s="1210" t="s">
        <v>598</v>
      </c>
      <c r="D38" s="1211"/>
      <c r="E38" s="1212"/>
      <c r="F38" s="36">
        <v>0.43</v>
      </c>
      <c r="G38" s="37">
        <v>0.52</v>
      </c>
      <c r="H38" s="37">
        <v>0.05</v>
      </c>
      <c r="I38" s="37">
        <v>0.47</v>
      </c>
      <c r="J38" s="38">
        <v>0.87</v>
      </c>
      <c r="K38" s="22"/>
      <c r="L38" s="22"/>
      <c r="M38" s="22"/>
      <c r="N38" s="22"/>
      <c r="O38" s="22"/>
      <c r="P38" s="22"/>
    </row>
    <row r="39" spans="1:16" ht="39" customHeight="1" x14ac:dyDescent="0.2">
      <c r="A39" s="22"/>
      <c r="B39" s="35"/>
      <c r="C39" s="1210" t="s">
        <v>599</v>
      </c>
      <c r="D39" s="1211"/>
      <c r="E39" s="1212"/>
      <c r="F39" s="36">
        <v>0.28999999999999998</v>
      </c>
      <c r="G39" s="37">
        <v>0.39</v>
      </c>
      <c r="H39" s="37">
        <v>0.49</v>
      </c>
      <c r="I39" s="37">
        <v>0.6</v>
      </c>
      <c r="J39" s="38">
        <v>0.76</v>
      </c>
      <c r="K39" s="22"/>
      <c r="L39" s="22"/>
      <c r="M39" s="22"/>
      <c r="N39" s="22"/>
      <c r="O39" s="22"/>
      <c r="P39" s="22"/>
    </row>
    <row r="40" spans="1:16" ht="39" customHeight="1" x14ac:dyDescent="0.2">
      <c r="A40" s="22"/>
      <c r="B40" s="35"/>
      <c r="C40" s="1210" t="s">
        <v>600</v>
      </c>
      <c r="D40" s="1211"/>
      <c r="E40" s="1212"/>
      <c r="F40" s="36">
        <v>0.09</v>
      </c>
      <c r="G40" s="37">
        <v>7.0000000000000007E-2</v>
      </c>
      <c r="H40" s="37">
        <v>0.02</v>
      </c>
      <c r="I40" s="37">
        <v>0.13</v>
      </c>
      <c r="J40" s="38">
        <v>0.05</v>
      </c>
      <c r="K40" s="22"/>
      <c r="L40" s="22"/>
      <c r="M40" s="22"/>
      <c r="N40" s="22"/>
      <c r="O40" s="22"/>
      <c r="P40" s="22"/>
    </row>
    <row r="41" spans="1:16" ht="39" customHeight="1" x14ac:dyDescent="0.2">
      <c r="A41" s="22"/>
      <c r="B41" s="35"/>
      <c r="C41" s="1210" t="s">
        <v>601</v>
      </c>
      <c r="D41" s="1211"/>
      <c r="E41" s="1212"/>
      <c r="F41" s="36">
        <v>0.06</v>
      </c>
      <c r="G41" s="37">
        <v>0.06</v>
      </c>
      <c r="H41" s="37">
        <v>0.08</v>
      </c>
      <c r="I41" s="37">
        <v>0.06</v>
      </c>
      <c r="J41" s="38">
        <v>0.04</v>
      </c>
      <c r="K41" s="22"/>
      <c r="L41" s="22"/>
      <c r="M41" s="22"/>
      <c r="N41" s="22"/>
      <c r="O41" s="22"/>
      <c r="P41" s="22"/>
    </row>
    <row r="42" spans="1:16" ht="39" customHeight="1" x14ac:dyDescent="0.2">
      <c r="A42" s="22"/>
      <c r="B42" s="39"/>
      <c r="C42" s="1210" t="s">
        <v>602</v>
      </c>
      <c r="D42" s="1211"/>
      <c r="E42" s="1212"/>
      <c r="F42" s="36" t="s">
        <v>542</v>
      </c>
      <c r="G42" s="37" t="s">
        <v>542</v>
      </c>
      <c r="H42" s="37" t="s">
        <v>542</v>
      </c>
      <c r="I42" s="37" t="s">
        <v>542</v>
      </c>
      <c r="J42" s="38" t="s">
        <v>542</v>
      </c>
      <c r="K42" s="22"/>
      <c r="L42" s="22"/>
      <c r="M42" s="22"/>
      <c r="N42" s="22"/>
      <c r="O42" s="22"/>
      <c r="P42" s="22"/>
    </row>
    <row r="43" spans="1:16" ht="39" customHeight="1" thickBot="1" x14ac:dyDescent="0.25">
      <c r="A43" s="22"/>
      <c r="B43" s="40"/>
      <c r="C43" s="1213" t="s">
        <v>603</v>
      </c>
      <c r="D43" s="1214"/>
      <c r="E43" s="1215"/>
      <c r="F43" s="41">
        <v>0.05</v>
      </c>
      <c r="G43" s="42">
        <v>0.02</v>
      </c>
      <c r="H43" s="42">
        <v>0.03</v>
      </c>
      <c r="I43" s="42">
        <v>0.03</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xMBL8e6MMWH+sZoxk7WZinBUyWAxKfNR1ud+pCzBbIwPJ70P5CcnjZb29wyjXljSiqRmdJbqMjRlq0Am8rP6w==" saltValue="5q5x4rKDMCdEpxjK+uIa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1256</v>
      </c>
      <c r="L45" s="60">
        <v>1272</v>
      </c>
      <c r="M45" s="60">
        <v>1152</v>
      </c>
      <c r="N45" s="60">
        <v>1145</v>
      </c>
      <c r="O45" s="61">
        <v>1267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542</v>
      </c>
      <c r="L46" s="64" t="s">
        <v>542</v>
      </c>
      <c r="M46" s="64" t="s">
        <v>542</v>
      </c>
      <c r="N46" s="64" t="s">
        <v>542</v>
      </c>
      <c r="O46" s="65" t="s">
        <v>542</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542</v>
      </c>
      <c r="L47" s="64" t="s">
        <v>542</v>
      </c>
      <c r="M47" s="64" t="s">
        <v>542</v>
      </c>
      <c r="N47" s="64" t="s">
        <v>542</v>
      </c>
      <c r="O47" s="65" t="s">
        <v>542</v>
      </c>
      <c r="P47" s="48"/>
      <c r="Q47" s="48"/>
      <c r="R47" s="48"/>
      <c r="S47" s="48"/>
      <c r="T47" s="48"/>
      <c r="U47" s="48"/>
    </row>
    <row r="48" spans="1:21" ht="30.75" customHeight="1" x14ac:dyDescent="0.2">
      <c r="A48" s="48"/>
      <c r="B48" s="1220"/>
      <c r="C48" s="1221"/>
      <c r="D48" s="62"/>
      <c r="E48" s="1226" t="s">
        <v>15</v>
      </c>
      <c r="F48" s="1226"/>
      <c r="G48" s="1226"/>
      <c r="H48" s="1226"/>
      <c r="I48" s="1226"/>
      <c r="J48" s="1227"/>
      <c r="K48" s="63">
        <v>665</v>
      </c>
      <c r="L48" s="64">
        <v>756</v>
      </c>
      <c r="M48" s="64">
        <v>696</v>
      </c>
      <c r="N48" s="64">
        <v>640</v>
      </c>
      <c r="O48" s="65">
        <v>580</v>
      </c>
      <c r="P48" s="48"/>
      <c r="Q48" s="48"/>
      <c r="R48" s="48"/>
      <c r="S48" s="48"/>
      <c r="T48" s="48"/>
      <c r="U48" s="48"/>
    </row>
    <row r="49" spans="1:21" ht="30.75" customHeight="1" x14ac:dyDescent="0.2">
      <c r="A49" s="48"/>
      <c r="B49" s="1220"/>
      <c r="C49" s="1221"/>
      <c r="D49" s="62"/>
      <c r="E49" s="1226" t="s">
        <v>16</v>
      </c>
      <c r="F49" s="1226"/>
      <c r="G49" s="1226"/>
      <c r="H49" s="1226"/>
      <c r="I49" s="1226"/>
      <c r="J49" s="1227"/>
      <c r="K49" s="63">
        <v>75</v>
      </c>
      <c r="L49" s="64">
        <v>87</v>
      </c>
      <c r="M49" s="64">
        <v>96</v>
      </c>
      <c r="N49" s="64">
        <v>92</v>
      </c>
      <c r="O49" s="65">
        <v>97</v>
      </c>
      <c r="P49" s="48"/>
      <c r="Q49" s="48"/>
      <c r="R49" s="48"/>
      <c r="S49" s="48"/>
      <c r="T49" s="48"/>
      <c r="U49" s="48"/>
    </row>
    <row r="50" spans="1:21" ht="30.75" customHeight="1" x14ac:dyDescent="0.2">
      <c r="A50" s="48"/>
      <c r="B50" s="1220"/>
      <c r="C50" s="1221"/>
      <c r="D50" s="62"/>
      <c r="E50" s="1226" t="s">
        <v>17</v>
      </c>
      <c r="F50" s="1226"/>
      <c r="G50" s="1226"/>
      <c r="H50" s="1226"/>
      <c r="I50" s="1226"/>
      <c r="J50" s="1227"/>
      <c r="K50" s="63">
        <v>22</v>
      </c>
      <c r="L50" s="64">
        <v>17</v>
      </c>
      <c r="M50" s="64">
        <v>12</v>
      </c>
      <c r="N50" s="64">
        <v>8</v>
      </c>
      <c r="O50" s="65">
        <v>6</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542</v>
      </c>
      <c r="L51" s="64" t="s">
        <v>542</v>
      </c>
      <c r="M51" s="64" t="s">
        <v>542</v>
      </c>
      <c r="N51" s="64" t="s">
        <v>542</v>
      </c>
      <c r="O51" s="65" t="s">
        <v>542</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1519</v>
      </c>
      <c r="L52" s="64">
        <v>1491</v>
      </c>
      <c r="M52" s="64">
        <v>1394</v>
      </c>
      <c r="N52" s="64">
        <v>1339</v>
      </c>
      <c r="O52" s="65">
        <v>1368</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499</v>
      </c>
      <c r="L53" s="69">
        <v>641</v>
      </c>
      <c r="M53" s="69">
        <v>562</v>
      </c>
      <c r="N53" s="69">
        <v>546</v>
      </c>
      <c r="O53" s="70">
        <v>582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604</v>
      </c>
      <c r="P55" s="48"/>
      <c r="Q55" s="48"/>
      <c r="R55" s="48"/>
      <c r="S55" s="48"/>
      <c r="T55" s="48"/>
      <c r="U55" s="48"/>
    </row>
    <row r="56" spans="1:21" ht="31.5" customHeight="1" thickBot="1" x14ac:dyDescent="0.25">
      <c r="A56" s="48"/>
      <c r="B56" s="76"/>
      <c r="C56" s="77"/>
      <c r="D56" s="77"/>
      <c r="E56" s="78"/>
      <c r="F56" s="78"/>
      <c r="G56" s="78"/>
      <c r="H56" s="78"/>
      <c r="I56" s="78"/>
      <c r="J56" s="79" t="s">
        <v>2</v>
      </c>
      <c r="K56" s="80" t="s">
        <v>605</v>
      </c>
      <c r="L56" s="81" t="s">
        <v>606</v>
      </c>
      <c r="M56" s="81" t="s">
        <v>607</v>
      </c>
      <c r="N56" s="81" t="s">
        <v>608</v>
      </c>
      <c r="O56" s="82" t="s">
        <v>609</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HOKw6d/tGvxNzVhBj8HlTPDx7Ap916gPlUW9VjibtrhAV00QFvTRIrSChA11WPp2Dm56EuznYBaiE6pFifXA==" saltValue="bXs4PL2IM43Jn7uZXa5h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584</v>
      </c>
      <c r="J40" s="100" t="s">
        <v>585</v>
      </c>
      <c r="K40" s="100" t="s">
        <v>586</v>
      </c>
      <c r="L40" s="100" t="s">
        <v>587</v>
      </c>
      <c r="M40" s="101" t="s">
        <v>588</v>
      </c>
    </row>
    <row r="41" spans="2:13" ht="27.75" customHeight="1" x14ac:dyDescent="0.2">
      <c r="B41" s="1244" t="s">
        <v>30</v>
      </c>
      <c r="C41" s="1245"/>
      <c r="D41" s="102"/>
      <c r="E41" s="1250" t="s">
        <v>31</v>
      </c>
      <c r="F41" s="1250"/>
      <c r="G41" s="1250"/>
      <c r="H41" s="1251"/>
      <c r="I41" s="358">
        <v>9718</v>
      </c>
      <c r="J41" s="359">
        <v>10326</v>
      </c>
      <c r="K41" s="359">
        <v>10925</v>
      </c>
      <c r="L41" s="359">
        <v>12733</v>
      </c>
      <c r="M41" s="360">
        <v>12771</v>
      </c>
    </row>
    <row r="42" spans="2:13" ht="27.75" customHeight="1" x14ac:dyDescent="0.2">
      <c r="B42" s="1246"/>
      <c r="C42" s="1247"/>
      <c r="D42" s="103"/>
      <c r="E42" s="1252" t="s">
        <v>32</v>
      </c>
      <c r="F42" s="1252"/>
      <c r="G42" s="1252"/>
      <c r="H42" s="1253"/>
      <c r="I42" s="361">
        <v>510</v>
      </c>
      <c r="J42" s="362">
        <v>456</v>
      </c>
      <c r="K42" s="362">
        <v>374</v>
      </c>
      <c r="L42" s="362">
        <v>50</v>
      </c>
      <c r="M42" s="363">
        <v>37</v>
      </c>
    </row>
    <row r="43" spans="2:13" ht="27.75" customHeight="1" x14ac:dyDescent="0.2">
      <c r="B43" s="1246"/>
      <c r="C43" s="1247"/>
      <c r="D43" s="103"/>
      <c r="E43" s="1252" t="s">
        <v>33</v>
      </c>
      <c r="F43" s="1252"/>
      <c r="G43" s="1252"/>
      <c r="H43" s="1253"/>
      <c r="I43" s="361">
        <v>4768</v>
      </c>
      <c r="J43" s="362">
        <v>4571</v>
      </c>
      <c r="K43" s="362">
        <v>4380</v>
      </c>
      <c r="L43" s="362">
        <v>4274</v>
      </c>
      <c r="M43" s="363">
        <v>3788</v>
      </c>
    </row>
    <row r="44" spans="2:13" ht="27.75" customHeight="1" x14ac:dyDescent="0.2">
      <c r="B44" s="1246"/>
      <c r="C44" s="1247"/>
      <c r="D44" s="103"/>
      <c r="E44" s="1252" t="s">
        <v>34</v>
      </c>
      <c r="F44" s="1252"/>
      <c r="G44" s="1252"/>
      <c r="H44" s="1253"/>
      <c r="I44" s="361">
        <v>562</v>
      </c>
      <c r="J44" s="362">
        <v>650</v>
      </c>
      <c r="K44" s="362">
        <v>632</v>
      </c>
      <c r="L44" s="362">
        <v>659</v>
      </c>
      <c r="M44" s="363">
        <v>643</v>
      </c>
    </row>
    <row r="45" spans="2:13" ht="27.75" customHeight="1" x14ac:dyDescent="0.2">
      <c r="B45" s="1246"/>
      <c r="C45" s="1247"/>
      <c r="D45" s="103"/>
      <c r="E45" s="1252" t="s">
        <v>35</v>
      </c>
      <c r="F45" s="1252"/>
      <c r="G45" s="1252"/>
      <c r="H45" s="1253"/>
      <c r="I45" s="361">
        <v>1980</v>
      </c>
      <c r="J45" s="362">
        <v>1946</v>
      </c>
      <c r="K45" s="362">
        <v>1950</v>
      </c>
      <c r="L45" s="362">
        <v>1878</v>
      </c>
      <c r="M45" s="363">
        <v>1838</v>
      </c>
    </row>
    <row r="46" spans="2:13" ht="27.75" customHeight="1" x14ac:dyDescent="0.2">
      <c r="B46" s="1246"/>
      <c r="C46" s="1247"/>
      <c r="D46" s="104"/>
      <c r="E46" s="1252" t="s">
        <v>36</v>
      </c>
      <c r="F46" s="1252"/>
      <c r="G46" s="1252"/>
      <c r="H46" s="1253"/>
      <c r="I46" s="361" t="s">
        <v>542</v>
      </c>
      <c r="J46" s="362" t="s">
        <v>542</v>
      </c>
      <c r="K46" s="362" t="s">
        <v>542</v>
      </c>
      <c r="L46" s="362" t="s">
        <v>542</v>
      </c>
      <c r="M46" s="363" t="s">
        <v>542</v>
      </c>
    </row>
    <row r="47" spans="2:13" ht="27.75" customHeight="1" x14ac:dyDescent="0.2">
      <c r="B47" s="1246"/>
      <c r="C47" s="1247"/>
      <c r="D47" s="105"/>
      <c r="E47" s="1254" t="s">
        <v>37</v>
      </c>
      <c r="F47" s="1255"/>
      <c r="G47" s="1255"/>
      <c r="H47" s="1256"/>
      <c r="I47" s="361" t="s">
        <v>542</v>
      </c>
      <c r="J47" s="362" t="s">
        <v>542</v>
      </c>
      <c r="K47" s="362" t="s">
        <v>542</v>
      </c>
      <c r="L47" s="362" t="s">
        <v>542</v>
      </c>
      <c r="M47" s="363" t="s">
        <v>542</v>
      </c>
    </row>
    <row r="48" spans="2:13" ht="27.75" customHeight="1" x14ac:dyDescent="0.2">
      <c r="B48" s="1246"/>
      <c r="C48" s="1247"/>
      <c r="D48" s="103"/>
      <c r="E48" s="1252" t="s">
        <v>38</v>
      </c>
      <c r="F48" s="1252"/>
      <c r="G48" s="1252"/>
      <c r="H48" s="1253"/>
      <c r="I48" s="361" t="s">
        <v>542</v>
      </c>
      <c r="J48" s="362" t="s">
        <v>542</v>
      </c>
      <c r="K48" s="362" t="s">
        <v>542</v>
      </c>
      <c r="L48" s="362" t="s">
        <v>542</v>
      </c>
      <c r="M48" s="363" t="s">
        <v>542</v>
      </c>
    </row>
    <row r="49" spans="2:13" ht="27.75" customHeight="1" x14ac:dyDescent="0.2">
      <c r="B49" s="1248"/>
      <c r="C49" s="1249"/>
      <c r="D49" s="103"/>
      <c r="E49" s="1252" t="s">
        <v>39</v>
      </c>
      <c r="F49" s="1252"/>
      <c r="G49" s="1252"/>
      <c r="H49" s="1253"/>
      <c r="I49" s="361" t="s">
        <v>542</v>
      </c>
      <c r="J49" s="362" t="s">
        <v>542</v>
      </c>
      <c r="K49" s="362" t="s">
        <v>542</v>
      </c>
      <c r="L49" s="362" t="s">
        <v>542</v>
      </c>
      <c r="M49" s="363" t="s">
        <v>542</v>
      </c>
    </row>
    <row r="50" spans="2:13" ht="27.75" customHeight="1" x14ac:dyDescent="0.2">
      <c r="B50" s="1257" t="s">
        <v>40</v>
      </c>
      <c r="C50" s="1258"/>
      <c r="D50" s="106"/>
      <c r="E50" s="1252" t="s">
        <v>41</v>
      </c>
      <c r="F50" s="1252"/>
      <c r="G50" s="1252"/>
      <c r="H50" s="1253"/>
      <c r="I50" s="361">
        <v>4091</v>
      </c>
      <c r="J50" s="362">
        <v>4281</v>
      </c>
      <c r="K50" s="362">
        <v>4224</v>
      </c>
      <c r="L50" s="362">
        <v>3971</v>
      </c>
      <c r="M50" s="363">
        <v>4305</v>
      </c>
    </row>
    <row r="51" spans="2:13" ht="27.75" customHeight="1" x14ac:dyDescent="0.2">
      <c r="B51" s="1246"/>
      <c r="C51" s="1247"/>
      <c r="D51" s="103"/>
      <c r="E51" s="1252" t="s">
        <v>42</v>
      </c>
      <c r="F51" s="1252"/>
      <c r="G51" s="1252"/>
      <c r="H51" s="1253"/>
      <c r="I51" s="361">
        <v>0</v>
      </c>
      <c r="J51" s="362">
        <v>0</v>
      </c>
      <c r="K51" s="362" t="s">
        <v>542</v>
      </c>
      <c r="L51" s="362" t="s">
        <v>542</v>
      </c>
      <c r="M51" s="363" t="s">
        <v>542</v>
      </c>
    </row>
    <row r="52" spans="2:13" ht="27.75" customHeight="1" x14ac:dyDescent="0.2">
      <c r="B52" s="1248"/>
      <c r="C52" s="1249"/>
      <c r="D52" s="103"/>
      <c r="E52" s="1252" t="s">
        <v>43</v>
      </c>
      <c r="F52" s="1252"/>
      <c r="G52" s="1252"/>
      <c r="H52" s="1253"/>
      <c r="I52" s="361">
        <v>12983</v>
      </c>
      <c r="J52" s="362">
        <v>13060</v>
      </c>
      <c r="K52" s="362">
        <v>13051</v>
      </c>
      <c r="L52" s="362">
        <v>13982</v>
      </c>
      <c r="M52" s="363">
        <v>13737</v>
      </c>
    </row>
    <row r="53" spans="2:13" ht="27.75" customHeight="1" thickBot="1" x14ac:dyDescent="0.25">
      <c r="B53" s="1259" t="s">
        <v>44</v>
      </c>
      <c r="C53" s="1260"/>
      <c r="D53" s="107"/>
      <c r="E53" s="1261" t="s">
        <v>45</v>
      </c>
      <c r="F53" s="1261"/>
      <c r="G53" s="1261"/>
      <c r="H53" s="1262"/>
      <c r="I53" s="364">
        <v>464</v>
      </c>
      <c r="J53" s="365">
        <v>608</v>
      </c>
      <c r="K53" s="365">
        <v>986</v>
      </c>
      <c r="L53" s="365">
        <v>1641</v>
      </c>
      <c r="M53" s="366">
        <v>1034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5PXJytlHSJjEVd5iQaN8nYcaLqoLKz9HA+OJk3Y1OAmZmv6jW4QdZT4fkKiZlsNbg/psmf/w3CoUltIZr4ly+g==" saltValue="htyQcereDVV6Df2Aou03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586</v>
      </c>
      <c r="G54" s="116" t="s">
        <v>587</v>
      </c>
      <c r="H54" s="117" t="s">
        <v>588</v>
      </c>
    </row>
    <row r="55" spans="2:8" ht="52.5" customHeight="1" x14ac:dyDescent="0.2">
      <c r="B55" s="118"/>
      <c r="C55" s="1271" t="s">
        <v>48</v>
      </c>
      <c r="D55" s="1271"/>
      <c r="E55" s="1272"/>
      <c r="F55" s="119">
        <v>3057</v>
      </c>
      <c r="G55" s="119">
        <v>2738</v>
      </c>
      <c r="H55" s="120">
        <v>2925</v>
      </c>
    </row>
    <row r="56" spans="2:8" ht="52.5" customHeight="1" x14ac:dyDescent="0.2">
      <c r="B56" s="121"/>
      <c r="C56" s="1273" t="s">
        <v>49</v>
      </c>
      <c r="D56" s="1273"/>
      <c r="E56" s="1274"/>
      <c r="F56" s="122">
        <v>300</v>
      </c>
      <c r="G56" s="122">
        <v>300</v>
      </c>
      <c r="H56" s="123">
        <v>300</v>
      </c>
    </row>
    <row r="57" spans="2:8" ht="53.25" customHeight="1" x14ac:dyDescent="0.2">
      <c r="B57" s="121"/>
      <c r="C57" s="1275" t="s">
        <v>50</v>
      </c>
      <c r="D57" s="1275"/>
      <c r="E57" s="1276"/>
      <c r="F57" s="124">
        <v>3219</v>
      </c>
      <c r="G57" s="124">
        <v>3277</v>
      </c>
      <c r="H57" s="125">
        <v>3572</v>
      </c>
    </row>
    <row r="58" spans="2:8" ht="45.75" customHeight="1" x14ac:dyDescent="0.2">
      <c r="B58" s="126"/>
      <c r="C58" s="1263" t="s">
        <v>621</v>
      </c>
      <c r="D58" s="1264"/>
      <c r="E58" s="1265"/>
      <c r="F58" s="127">
        <v>2530</v>
      </c>
      <c r="G58" s="127">
        <v>2530</v>
      </c>
      <c r="H58" s="128">
        <v>2530</v>
      </c>
    </row>
    <row r="59" spans="2:8" ht="45.75" customHeight="1" x14ac:dyDescent="0.2">
      <c r="B59" s="126"/>
      <c r="C59" s="1263" t="s">
        <v>622</v>
      </c>
      <c r="D59" s="1264"/>
      <c r="E59" s="1265"/>
      <c r="F59" s="127">
        <v>75</v>
      </c>
      <c r="G59" s="127">
        <v>203</v>
      </c>
      <c r="H59" s="128">
        <v>494</v>
      </c>
    </row>
    <row r="60" spans="2:8" ht="45.75" customHeight="1" x14ac:dyDescent="0.2">
      <c r="B60" s="126"/>
      <c r="C60" s="1263" t="s">
        <v>623</v>
      </c>
      <c r="D60" s="1264"/>
      <c r="E60" s="1265"/>
      <c r="F60" s="127">
        <v>291</v>
      </c>
      <c r="G60" s="127">
        <v>292</v>
      </c>
      <c r="H60" s="128">
        <v>287</v>
      </c>
    </row>
    <row r="61" spans="2:8" ht="45.75" customHeight="1" x14ac:dyDescent="0.2">
      <c r="B61" s="126"/>
      <c r="C61" s="1263" t="s">
        <v>624</v>
      </c>
      <c r="D61" s="1264"/>
      <c r="E61" s="1265"/>
      <c r="F61" s="127">
        <v>227</v>
      </c>
      <c r="G61" s="127">
        <v>140</v>
      </c>
      <c r="H61" s="128">
        <v>127</v>
      </c>
    </row>
    <row r="62" spans="2:8" ht="45.75" customHeight="1" thickBot="1" x14ac:dyDescent="0.25">
      <c r="B62" s="129"/>
      <c r="C62" s="1266" t="s">
        <v>625</v>
      </c>
      <c r="D62" s="1267"/>
      <c r="E62" s="1268"/>
      <c r="F62" s="130">
        <v>52</v>
      </c>
      <c r="G62" s="130">
        <v>53</v>
      </c>
      <c r="H62" s="131">
        <v>53</v>
      </c>
    </row>
    <row r="63" spans="2:8" ht="52.5" customHeight="1" thickBot="1" x14ac:dyDescent="0.25">
      <c r="B63" s="132"/>
      <c r="C63" s="1269" t="s">
        <v>51</v>
      </c>
      <c r="D63" s="1269"/>
      <c r="E63" s="1270"/>
      <c r="F63" s="133">
        <v>6575</v>
      </c>
      <c r="G63" s="133">
        <v>6315</v>
      </c>
      <c r="H63" s="134">
        <v>6797</v>
      </c>
    </row>
    <row r="64" spans="2:8" ht="13.2" x14ac:dyDescent="0.2"/>
  </sheetData>
  <sheetProtection algorithmName="SHA-512" hashValue="XAcYMrBbXmobq1PsA07MQXyGCIaZe/+BWAhhxW0YVS732cgtTogM+o/Q2VNbiWsT8OhuIJqZ0IlJexSLIBCuGw==" saltValue="E9JcV8DGU+AtUCs9BtjR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69F7-BFEA-4D49-97B7-FCF3497C6FF5}">
  <dimension ref="A1:DE85"/>
  <sheetViews>
    <sheetView zoomScale="80" zoomScaleNormal="80"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627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628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4" t="s">
        <v>629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630</v>
      </c>
    </row>
    <row r="50" spans="1:109" ht="13.2" x14ac:dyDescent="0.2">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584</v>
      </c>
      <c r="BQ50" s="1281"/>
      <c r="BR50" s="1281"/>
      <c r="BS50" s="1281"/>
      <c r="BT50" s="1281"/>
      <c r="BU50" s="1281"/>
      <c r="BV50" s="1281"/>
      <c r="BW50" s="1281"/>
      <c r="BX50" s="1281" t="s">
        <v>585</v>
      </c>
      <c r="BY50" s="1281"/>
      <c r="BZ50" s="1281"/>
      <c r="CA50" s="1281"/>
      <c r="CB50" s="1281"/>
      <c r="CC50" s="1281"/>
      <c r="CD50" s="1281"/>
      <c r="CE50" s="1281"/>
      <c r="CF50" s="1281" t="s">
        <v>586</v>
      </c>
      <c r="CG50" s="1281"/>
      <c r="CH50" s="1281"/>
      <c r="CI50" s="1281"/>
      <c r="CJ50" s="1281"/>
      <c r="CK50" s="1281"/>
      <c r="CL50" s="1281"/>
      <c r="CM50" s="1281"/>
      <c r="CN50" s="1281" t="s">
        <v>587</v>
      </c>
      <c r="CO50" s="1281"/>
      <c r="CP50" s="1281"/>
      <c r="CQ50" s="1281"/>
      <c r="CR50" s="1281"/>
      <c r="CS50" s="1281"/>
      <c r="CT50" s="1281"/>
      <c r="CU50" s="1281"/>
      <c r="CV50" s="1281" t="s">
        <v>588</v>
      </c>
      <c r="CW50" s="1281"/>
      <c r="CX50" s="1281"/>
      <c r="CY50" s="1281"/>
      <c r="CZ50" s="1281"/>
      <c r="DA50" s="1281"/>
      <c r="DB50" s="1281"/>
      <c r="DC50" s="1281"/>
    </row>
    <row r="51" spans="1:109" ht="13.5" customHeight="1" x14ac:dyDescent="0.2">
      <c r="B51" s="376"/>
      <c r="G51" s="1294"/>
      <c r="H51" s="1294"/>
      <c r="I51" s="1295"/>
      <c r="J51" s="1295"/>
      <c r="K51" s="1293"/>
      <c r="L51" s="1293"/>
      <c r="M51" s="1293"/>
      <c r="N51" s="1293"/>
      <c r="AM51" s="385"/>
      <c r="AN51" s="1283" t="s">
        <v>631</v>
      </c>
      <c r="AO51" s="1283"/>
      <c r="AP51" s="1283"/>
      <c r="AQ51" s="1283"/>
      <c r="AR51" s="1283"/>
      <c r="AS51" s="1283"/>
      <c r="AT51" s="1283"/>
      <c r="AU51" s="1283"/>
      <c r="AV51" s="1283"/>
      <c r="AW51" s="1283"/>
      <c r="AX51" s="1283"/>
      <c r="AY51" s="1283"/>
      <c r="AZ51" s="1283"/>
      <c r="BA51" s="1283"/>
      <c r="BB51" s="1283" t="s">
        <v>632</v>
      </c>
      <c r="BC51" s="1283"/>
      <c r="BD51" s="1283"/>
      <c r="BE51" s="1283"/>
      <c r="BF51" s="1283"/>
      <c r="BG51" s="1283"/>
      <c r="BH51" s="1283"/>
      <c r="BI51" s="1283"/>
      <c r="BJ51" s="1283"/>
      <c r="BK51" s="1283"/>
      <c r="BL51" s="1283"/>
      <c r="BM51" s="1283"/>
      <c r="BN51" s="1283"/>
      <c r="BO51" s="1283"/>
      <c r="BP51" s="1282">
        <v>7.2</v>
      </c>
      <c r="BQ51" s="1282"/>
      <c r="BR51" s="1282"/>
      <c r="BS51" s="1282"/>
      <c r="BT51" s="1282"/>
      <c r="BU51" s="1282"/>
      <c r="BV51" s="1282"/>
      <c r="BW51" s="1282"/>
      <c r="BX51" s="1282">
        <v>9.8000000000000007</v>
      </c>
      <c r="BY51" s="1282"/>
      <c r="BZ51" s="1282"/>
      <c r="CA51" s="1282"/>
      <c r="CB51" s="1282"/>
      <c r="CC51" s="1282"/>
      <c r="CD51" s="1282"/>
      <c r="CE51" s="1282"/>
      <c r="CF51" s="1282">
        <v>16.2</v>
      </c>
      <c r="CG51" s="1282"/>
      <c r="CH51" s="1282"/>
      <c r="CI51" s="1282"/>
      <c r="CJ51" s="1282"/>
      <c r="CK51" s="1282"/>
      <c r="CL51" s="1282"/>
      <c r="CM51" s="1282"/>
      <c r="CN51" s="1282">
        <v>25.9</v>
      </c>
      <c r="CO51" s="1282"/>
      <c r="CP51" s="1282"/>
      <c r="CQ51" s="1282"/>
      <c r="CR51" s="1282"/>
      <c r="CS51" s="1282"/>
      <c r="CT51" s="1282"/>
      <c r="CU51" s="1282"/>
      <c r="CV51" s="1282">
        <v>15.4</v>
      </c>
      <c r="CW51" s="1282"/>
      <c r="CX51" s="1282"/>
      <c r="CY51" s="1282"/>
      <c r="CZ51" s="1282"/>
      <c r="DA51" s="1282"/>
      <c r="DB51" s="1282"/>
      <c r="DC51" s="1282"/>
    </row>
    <row r="52" spans="1:109" ht="13.2" x14ac:dyDescent="0.2">
      <c r="B52" s="376"/>
      <c r="G52" s="1294"/>
      <c r="H52" s="1294"/>
      <c r="I52" s="1295"/>
      <c r="J52" s="1295"/>
      <c r="K52" s="1293"/>
      <c r="L52" s="1293"/>
      <c r="M52" s="1293"/>
      <c r="N52" s="1293"/>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4"/>
      <c r="H53" s="1294"/>
      <c r="I53" s="1277"/>
      <c r="J53" s="1277"/>
      <c r="K53" s="1293"/>
      <c r="L53" s="1293"/>
      <c r="M53" s="1293"/>
      <c r="N53" s="1293"/>
      <c r="AM53" s="385"/>
      <c r="AN53" s="1283"/>
      <c r="AO53" s="1283"/>
      <c r="AP53" s="1283"/>
      <c r="AQ53" s="1283"/>
      <c r="AR53" s="1283"/>
      <c r="AS53" s="1283"/>
      <c r="AT53" s="1283"/>
      <c r="AU53" s="1283"/>
      <c r="AV53" s="1283"/>
      <c r="AW53" s="1283"/>
      <c r="AX53" s="1283"/>
      <c r="AY53" s="1283"/>
      <c r="AZ53" s="1283"/>
      <c r="BA53" s="1283"/>
      <c r="BB53" s="1283" t="s">
        <v>633</v>
      </c>
      <c r="BC53" s="1283"/>
      <c r="BD53" s="1283"/>
      <c r="BE53" s="1283"/>
      <c r="BF53" s="1283"/>
      <c r="BG53" s="1283"/>
      <c r="BH53" s="1283"/>
      <c r="BI53" s="1283"/>
      <c r="BJ53" s="1283"/>
      <c r="BK53" s="1283"/>
      <c r="BL53" s="1283"/>
      <c r="BM53" s="1283"/>
      <c r="BN53" s="1283"/>
      <c r="BO53" s="1283"/>
      <c r="BP53" s="1282">
        <v>61.5</v>
      </c>
      <c r="BQ53" s="1282"/>
      <c r="BR53" s="1282"/>
      <c r="BS53" s="1282"/>
      <c r="BT53" s="1282"/>
      <c r="BU53" s="1282"/>
      <c r="BV53" s="1282"/>
      <c r="BW53" s="1282"/>
      <c r="BX53" s="1282">
        <v>61.5</v>
      </c>
      <c r="BY53" s="1282"/>
      <c r="BZ53" s="1282"/>
      <c r="CA53" s="1282"/>
      <c r="CB53" s="1282"/>
      <c r="CC53" s="1282"/>
      <c r="CD53" s="1282"/>
      <c r="CE53" s="1282"/>
      <c r="CF53" s="1282">
        <v>62.3</v>
      </c>
      <c r="CG53" s="1282"/>
      <c r="CH53" s="1282"/>
      <c r="CI53" s="1282"/>
      <c r="CJ53" s="1282"/>
      <c r="CK53" s="1282"/>
      <c r="CL53" s="1282"/>
      <c r="CM53" s="1282"/>
      <c r="CN53" s="1282">
        <v>65.3</v>
      </c>
      <c r="CO53" s="1282"/>
      <c r="CP53" s="1282"/>
      <c r="CQ53" s="1282"/>
      <c r="CR53" s="1282"/>
      <c r="CS53" s="1282"/>
      <c r="CT53" s="1282"/>
      <c r="CU53" s="1282"/>
      <c r="CV53" s="1282">
        <v>66.7</v>
      </c>
      <c r="CW53" s="1282"/>
      <c r="CX53" s="1282"/>
      <c r="CY53" s="1282"/>
      <c r="CZ53" s="1282"/>
      <c r="DA53" s="1282"/>
      <c r="DB53" s="1282"/>
      <c r="DC53" s="1282"/>
    </row>
    <row r="54" spans="1:109" ht="13.2" x14ac:dyDescent="0.2">
      <c r="A54" s="384"/>
      <c r="B54" s="376"/>
      <c r="G54" s="1294"/>
      <c r="H54" s="1294"/>
      <c r="I54" s="1277"/>
      <c r="J54" s="1277"/>
      <c r="K54" s="1293"/>
      <c r="L54" s="1293"/>
      <c r="M54" s="1293"/>
      <c r="N54" s="1293"/>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77"/>
      <c r="H55" s="1277"/>
      <c r="I55" s="1277"/>
      <c r="J55" s="1277"/>
      <c r="K55" s="1293"/>
      <c r="L55" s="1293"/>
      <c r="M55" s="1293"/>
      <c r="N55" s="1293"/>
      <c r="AN55" s="1281" t="s">
        <v>634</v>
      </c>
      <c r="AO55" s="1281"/>
      <c r="AP55" s="1281"/>
      <c r="AQ55" s="1281"/>
      <c r="AR55" s="1281"/>
      <c r="AS55" s="1281"/>
      <c r="AT55" s="1281"/>
      <c r="AU55" s="1281"/>
      <c r="AV55" s="1281"/>
      <c r="AW55" s="1281"/>
      <c r="AX55" s="1281"/>
      <c r="AY55" s="1281"/>
      <c r="AZ55" s="1281"/>
      <c r="BA55" s="1281"/>
      <c r="BB55" s="1283" t="s">
        <v>632</v>
      </c>
      <c r="BC55" s="1283"/>
      <c r="BD55" s="1283"/>
      <c r="BE55" s="1283"/>
      <c r="BF55" s="1283"/>
      <c r="BG55" s="1283"/>
      <c r="BH55" s="1283"/>
      <c r="BI55" s="1283"/>
      <c r="BJ55" s="1283"/>
      <c r="BK55" s="1283"/>
      <c r="BL55" s="1283"/>
      <c r="BM55" s="1283"/>
      <c r="BN55" s="1283"/>
      <c r="BO55" s="1283"/>
      <c r="BP55" s="1282">
        <v>14</v>
      </c>
      <c r="BQ55" s="1282"/>
      <c r="BR55" s="1282"/>
      <c r="BS55" s="1282"/>
      <c r="BT55" s="1282"/>
      <c r="BU55" s="1282"/>
      <c r="BV55" s="1282"/>
      <c r="BW55" s="1282"/>
      <c r="BX55" s="1282">
        <v>11.4</v>
      </c>
      <c r="BY55" s="1282"/>
      <c r="BZ55" s="1282"/>
      <c r="CA55" s="1282"/>
      <c r="CB55" s="1282"/>
      <c r="CC55" s="1282"/>
      <c r="CD55" s="1282"/>
      <c r="CE55" s="1282"/>
      <c r="CF55" s="1282">
        <v>10.4</v>
      </c>
      <c r="CG55" s="1282"/>
      <c r="CH55" s="1282"/>
      <c r="CI55" s="1282"/>
      <c r="CJ55" s="1282"/>
      <c r="CK55" s="1282"/>
      <c r="CL55" s="1282"/>
      <c r="CM55" s="1282"/>
      <c r="CN55" s="1282">
        <v>10.9</v>
      </c>
      <c r="CO55" s="1282"/>
      <c r="CP55" s="1282"/>
      <c r="CQ55" s="1282"/>
      <c r="CR55" s="1282"/>
      <c r="CS55" s="1282"/>
      <c r="CT55" s="1282"/>
      <c r="CU55" s="1282"/>
      <c r="CV55" s="1282">
        <v>6.5</v>
      </c>
      <c r="CW55" s="1282"/>
      <c r="CX55" s="1282"/>
      <c r="CY55" s="1282"/>
      <c r="CZ55" s="1282"/>
      <c r="DA55" s="1282"/>
      <c r="DB55" s="1282"/>
      <c r="DC55" s="1282"/>
    </row>
    <row r="56" spans="1:109" ht="13.2" x14ac:dyDescent="0.2">
      <c r="A56" s="384"/>
      <c r="B56" s="376"/>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77"/>
      <c r="H57" s="1277"/>
      <c r="I57" s="1296"/>
      <c r="J57" s="1296"/>
      <c r="K57" s="1293"/>
      <c r="L57" s="1293"/>
      <c r="M57" s="1293"/>
      <c r="N57" s="1293"/>
      <c r="AM57" s="370"/>
      <c r="AN57" s="1281"/>
      <c r="AO57" s="1281"/>
      <c r="AP57" s="1281"/>
      <c r="AQ57" s="1281"/>
      <c r="AR57" s="1281"/>
      <c r="AS57" s="1281"/>
      <c r="AT57" s="1281"/>
      <c r="AU57" s="1281"/>
      <c r="AV57" s="1281"/>
      <c r="AW57" s="1281"/>
      <c r="AX57" s="1281"/>
      <c r="AY57" s="1281"/>
      <c r="AZ57" s="1281"/>
      <c r="BA57" s="1281"/>
      <c r="BB57" s="1283" t="s">
        <v>633</v>
      </c>
      <c r="BC57" s="1283"/>
      <c r="BD57" s="1283"/>
      <c r="BE57" s="1283"/>
      <c r="BF57" s="1283"/>
      <c r="BG57" s="1283"/>
      <c r="BH57" s="1283"/>
      <c r="BI57" s="1283"/>
      <c r="BJ57" s="1283"/>
      <c r="BK57" s="1283"/>
      <c r="BL57" s="1283"/>
      <c r="BM57" s="1283"/>
      <c r="BN57" s="1283"/>
      <c r="BO57" s="1283"/>
      <c r="BP57" s="1282">
        <v>58</v>
      </c>
      <c r="BQ57" s="1282"/>
      <c r="BR57" s="1282"/>
      <c r="BS57" s="1282"/>
      <c r="BT57" s="1282"/>
      <c r="BU57" s="1282"/>
      <c r="BV57" s="1282"/>
      <c r="BW57" s="1282"/>
      <c r="BX57" s="1282">
        <v>60.2</v>
      </c>
      <c r="BY57" s="1282"/>
      <c r="BZ57" s="1282"/>
      <c r="CA57" s="1282"/>
      <c r="CB57" s="1282"/>
      <c r="CC57" s="1282"/>
      <c r="CD57" s="1282"/>
      <c r="CE57" s="1282"/>
      <c r="CF57" s="1282">
        <v>61.3</v>
      </c>
      <c r="CG57" s="1282"/>
      <c r="CH57" s="1282"/>
      <c r="CI57" s="1282"/>
      <c r="CJ57" s="1282"/>
      <c r="CK57" s="1282"/>
      <c r="CL57" s="1282"/>
      <c r="CM57" s="1282"/>
      <c r="CN57" s="1282">
        <v>62.2</v>
      </c>
      <c r="CO57" s="1282"/>
      <c r="CP57" s="1282"/>
      <c r="CQ57" s="1282"/>
      <c r="CR57" s="1282"/>
      <c r="CS57" s="1282"/>
      <c r="CT57" s="1282"/>
      <c r="CU57" s="1282"/>
      <c r="CV57" s="1282">
        <v>63.3</v>
      </c>
      <c r="CW57" s="1282"/>
      <c r="CX57" s="1282"/>
      <c r="CY57" s="1282"/>
      <c r="CZ57" s="1282"/>
      <c r="DA57" s="1282"/>
      <c r="DB57" s="1282"/>
      <c r="DC57" s="1282"/>
      <c r="DD57" s="389"/>
      <c r="DE57" s="388"/>
    </row>
    <row r="58" spans="1:109" s="384" customFormat="1" ht="13.2" x14ac:dyDescent="0.2">
      <c r="A58" s="370"/>
      <c r="B58" s="388"/>
      <c r="G58" s="1277"/>
      <c r="H58" s="1277"/>
      <c r="I58" s="1296"/>
      <c r="J58" s="1296"/>
      <c r="K58" s="1293"/>
      <c r="L58" s="1293"/>
      <c r="M58" s="1293"/>
      <c r="N58" s="1293"/>
      <c r="AM58" s="370"/>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635</v>
      </c>
    </row>
    <row r="64" spans="1:109" ht="13.2" x14ac:dyDescent="0.2">
      <c r="B64" s="376"/>
      <c r="G64" s="383"/>
      <c r="I64" s="396"/>
      <c r="J64" s="396"/>
      <c r="K64" s="396"/>
      <c r="L64" s="396"/>
      <c r="M64" s="396"/>
      <c r="N64" s="397"/>
      <c r="AM64" s="383"/>
      <c r="AN64" s="383" t="s">
        <v>628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4" t="s">
        <v>637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630</v>
      </c>
    </row>
    <row r="72" spans="2:107" ht="13.2" x14ac:dyDescent="0.2">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584</v>
      </c>
      <c r="BQ72" s="1281"/>
      <c r="BR72" s="1281"/>
      <c r="BS72" s="1281"/>
      <c r="BT72" s="1281"/>
      <c r="BU72" s="1281"/>
      <c r="BV72" s="1281"/>
      <c r="BW72" s="1281"/>
      <c r="BX72" s="1281" t="s">
        <v>585</v>
      </c>
      <c r="BY72" s="1281"/>
      <c r="BZ72" s="1281"/>
      <c r="CA72" s="1281"/>
      <c r="CB72" s="1281"/>
      <c r="CC72" s="1281"/>
      <c r="CD72" s="1281"/>
      <c r="CE72" s="1281"/>
      <c r="CF72" s="1281" t="s">
        <v>586</v>
      </c>
      <c r="CG72" s="1281"/>
      <c r="CH72" s="1281"/>
      <c r="CI72" s="1281"/>
      <c r="CJ72" s="1281"/>
      <c r="CK72" s="1281"/>
      <c r="CL72" s="1281"/>
      <c r="CM72" s="1281"/>
      <c r="CN72" s="1281" t="s">
        <v>587</v>
      </c>
      <c r="CO72" s="1281"/>
      <c r="CP72" s="1281"/>
      <c r="CQ72" s="1281"/>
      <c r="CR72" s="1281"/>
      <c r="CS72" s="1281"/>
      <c r="CT72" s="1281"/>
      <c r="CU72" s="1281"/>
      <c r="CV72" s="1281" t="s">
        <v>588</v>
      </c>
      <c r="CW72" s="1281"/>
      <c r="CX72" s="1281"/>
      <c r="CY72" s="1281"/>
      <c r="CZ72" s="1281"/>
      <c r="DA72" s="1281"/>
      <c r="DB72" s="1281"/>
      <c r="DC72" s="1281"/>
    </row>
    <row r="73" spans="2:107" ht="13.2" x14ac:dyDescent="0.2">
      <c r="B73" s="376"/>
      <c r="G73" s="1294"/>
      <c r="H73" s="1294"/>
      <c r="I73" s="1294"/>
      <c r="J73" s="1294"/>
      <c r="K73" s="1297"/>
      <c r="L73" s="1297"/>
      <c r="M73" s="1297"/>
      <c r="N73" s="1297"/>
      <c r="AM73" s="385"/>
      <c r="AN73" s="1283" t="s">
        <v>631</v>
      </c>
      <c r="AO73" s="1283"/>
      <c r="AP73" s="1283"/>
      <c r="AQ73" s="1283"/>
      <c r="AR73" s="1283"/>
      <c r="AS73" s="1283"/>
      <c r="AT73" s="1283"/>
      <c r="AU73" s="1283"/>
      <c r="AV73" s="1283"/>
      <c r="AW73" s="1283"/>
      <c r="AX73" s="1283"/>
      <c r="AY73" s="1283"/>
      <c r="AZ73" s="1283"/>
      <c r="BA73" s="1283"/>
      <c r="BB73" s="1283" t="s">
        <v>632</v>
      </c>
      <c r="BC73" s="1283"/>
      <c r="BD73" s="1283"/>
      <c r="BE73" s="1283"/>
      <c r="BF73" s="1283"/>
      <c r="BG73" s="1283"/>
      <c r="BH73" s="1283"/>
      <c r="BI73" s="1283"/>
      <c r="BJ73" s="1283"/>
      <c r="BK73" s="1283"/>
      <c r="BL73" s="1283"/>
      <c r="BM73" s="1283"/>
      <c r="BN73" s="1283"/>
      <c r="BO73" s="1283"/>
      <c r="BP73" s="1282">
        <v>7.2</v>
      </c>
      <c r="BQ73" s="1282"/>
      <c r="BR73" s="1282"/>
      <c r="BS73" s="1282"/>
      <c r="BT73" s="1282"/>
      <c r="BU73" s="1282"/>
      <c r="BV73" s="1282"/>
      <c r="BW73" s="1282"/>
      <c r="BX73" s="1282">
        <v>9.8000000000000007</v>
      </c>
      <c r="BY73" s="1282"/>
      <c r="BZ73" s="1282"/>
      <c r="CA73" s="1282"/>
      <c r="CB73" s="1282"/>
      <c r="CC73" s="1282"/>
      <c r="CD73" s="1282"/>
      <c r="CE73" s="1282"/>
      <c r="CF73" s="1282">
        <v>16.2</v>
      </c>
      <c r="CG73" s="1282"/>
      <c r="CH73" s="1282"/>
      <c r="CI73" s="1282"/>
      <c r="CJ73" s="1282"/>
      <c r="CK73" s="1282"/>
      <c r="CL73" s="1282"/>
      <c r="CM73" s="1282"/>
      <c r="CN73" s="1282">
        <v>25.9</v>
      </c>
      <c r="CO73" s="1282"/>
      <c r="CP73" s="1282"/>
      <c r="CQ73" s="1282"/>
      <c r="CR73" s="1282"/>
      <c r="CS73" s="1282"/>
      <c r="CT73" s="1282"/>
      <c r="CU73" s="1282"/>
      <c r="CV73" s="1282">
        <v>15.4</v>
      </c>
      <c r="CW73" s="1282"/>
      <c r="CX73" s="1282"/>
      <c r="CY73" s="1282"/>
      <c r="CZ73" s="1282"/>
      <c r="DA73" s="1282"/>
      <c r="DB73" s="1282"/>
      <c r="DC73" s="1282"/>
    </row>
    <row r="74" spans="2:107" ht="13.2" x14ac:dyDescent="0.2">
      <c r="B74" s="376"/>
      <c r="G74" s="1294"/>
      <c r="H74" s="1294"/>
      <c r="I74" s="1294"/>
      <c r="J74" s="1294"/>
      <c r="K74" s="1297"/>
      <c r="L74" s="1297"/>
      <c r="M74" s="1297"/>
      <c r="N74" s="1297"/>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4"/>
      <c r="H75" s="1294"/>
      <c r="I75" s="1277"/>
      <c r="J75" s="1277"/>
      <c r="K75" s="1293"/>
      <c r="L75" s="1293"/>
      <c r="M75" s="1293"/>
      <c r="N75" s="1293"/>
      <c r="AM75" s="385"/>
      <c r="AN75" s="1283"/>
      <c r="AO75" s="1283"/>
      <c r="AP75" s="1283"/>
      <c r="AQ75" s="1283"/>
      <c r="AR75" s="1283"/>
      <c r="AS75" s="1283"/>
      <c r="AT75" s="1283"/>
      <c r="AU75" s="1283"/>
      <c r="AV75" s="1283"/>
      <c r="AW75" s="1283"/>
      <c r="AX75" s="1283"/>
      <c r="AY75" s="1283"/>
      <c r="AZ75" s="1283"/>
      <c r="BA75" s="1283"/>
      <c r="BB75" s="1283" t="s">
        <v>636</v>
      </c>
      <c r="BC75" s="1283"/>
      <c r="BD75" s="1283"/>
      <c r="BE75" s="1283"/>
      <c r="BF75" s="1283"/>
      <c r="BG75" s="1283"/>
      <c r="BH75" s="1283"/>
      <c r="BI75" s="1283"/>
      <c r="BJ75" s="1283"/>
      <c r="BK75" s="1283"/>
      <c r="BL75" s="1283"/>
      <c r="BM75" s="1283"/>
      <c r="BN75" s="1283"/>
      <c r="BO75" s="1283"/>
      <c r="BP75" s="1282">
        <v>8.1999999999999993</v>
      </c>
      <c r="BQ75" s="1282"/>
      <c r="BR75" s="1282"/>
      <c r="BS75" s="1282"/>
      <c r="BT75" s="1282"/>
      <c r="BU75" s="1282"/>
      <c r="BV75" s="1282"/>
      <c r="BW75" s="1282"/>
      <c r="BX75" s="1282">
        <v>8.6999999999999993</v>
      </c>
      <c r="BY75" s="1282"/>
      <c r="BZ75" s="1282"/>
      <c r="CA75" s="1282"/>
      <c r="CB75" s="1282"/>
      <c r="CC75" s="1282"/>
      <c r="CD75" s="1282"/>
      <c r="CE75" s="1282"/>
      <c r="CF75" s="1282">
        <v>9.1</v>
      </c>
      <c r="CG75" s="1282"/>
      <c r="CH75" s="1282"/>
      <c r="CI75" s="1282"/>
      <c r="CJ75" s="1282"/>
      <c r="CK75" s="1282"/>
      <c r="CL75" s="1282"/>
      <c r="CM75" s="1282"/>
      <c r="CN75" s="1282">
        <v>9.4</v>
      </c>
      <c r="CO75" s="1282"/>
      <c r="CP75" s="1282"/>
      <c r="CQ75" s="1282"/>
      <c r="CR75" s="1282"/>
      <c r="CS75" s="1282"/>
      <c r="CT75" s="1282"/>
      <c r="CU75" s="1282"/>
      <c r="CV75" s="1282">
        <v>8.8000000000000007</v>
      </c>
      <c r="CW75" s="1282"/>
      <c r="CX75" s="1282"/>
      <c r="CY75" s="1282"/>
      <c r="CZ75" s="1282"/>
      <c r="DA75" s="1282"/>
      <c r="DB75" s="1282"/>
      <c r="DC75" s="1282"/>
    </row>
    <row r="76" spans="2:107" ht="13.2" x14ac:dyDescent="0.2">
      <c r="B76" s="376"/>
      <c r="G76" s="1294"/>
      <c r="H76" s="1294"/>
      <c r="I76" s="1277"/>
      <c r="J76" s="1277"/>
      <c r="K76" s="1293"/>
      <c r="L76" s="1293"/>
      <c r="M76" s="1293"/>
      <c r="N76" s="1293"/>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77"/>
      <c r="H77" s="1277"/>
      <c r="I77" s="1277"/>
      <c r="J77" s="1277"/>
      <c r="K77" s="1297"/>
      <c r="L77" s="1297"/>
      <c r="M77" s="1297"/>
      <c r="N77" s="1297"/>
      <c r="AN77" s="1281" t="s">
        <v>634</v>
      </c>
      <c r="AO77" s="1281"/>
      <c r="AP77" s="1281"/>
      <c r="AQ77" s="1281"/>
      <c r="AR77" s="1281"/>
      <c r="AS77" s="1281"/>
      <c r="AT77" s="1281"/>
      <c r="AU77" s="1281"/>
      <c r="AV77" s="1281"/>
      <c r="AW77" s="1281"/>
      <c r="AX77" s="1281"/>
      <c r="AY77" s="1281"/>
      <c r="AZ77" s="1281"/>
      <c r="BA77" s="1281"/>
      <c r="BB77" s="1283" t="s">
        <v>632</v>
      </c>
      <c r="BC77" s="1283"/>
      <c r="BD77" s="1283"/>
      <c r="BE77" s="1283"/>
      <c r="BF77" s="1283"/>
      <c r="BG77" s="1283"/>
      <c r="BH77" s="1283"/>
      <c r="BI77" s="1283"/>
      <c r="BJ77" s="1283"/>
      <c r="BK77" s="1283"/>
      <c r="BL77" s="1283"/>
      <c r="BM77" s="1283"/>
      <c r="BN77" s="1283"/>
      <c r="BO77" s="1283"/>
      <c r="BP77" s="1282">
        <v>14</v>
      </c>
      <c r="BQ77" s="1282"/>
      <c r="BR77" s="1282"/>
      <c r="BS77" s="1282"/>
      <c r="BT77" s="1282"/>
      <c r="BU77" s="1282"/>
      <c r="BV77" s="1282"/>
      <c r="BW77" s="1282"/>
      <c r="BX77" s="1282">
        <v>11.4</v>
      </c>
      <c r="BY77" s="1282"/>
      <c r="BZ77" s="1282"/>
      <c r="CA77" s="1282"/>
      <c r="CB77" s="1282"/>
      <c r="CC77" s="1282"/>
      <c r="CD77" s="1282"/>
      <c r="CE77" s="1282"/>
      <c r="CF77" s="1282">
        <v>10.4</v>
      </c>
      <c r="CG77" s="1282"/>
      <c r="CH77" s="1282"/>
      <c r="CI77" s="1282"/>
      <c r="CJ77" s="1282"/>
      <c r="CK77" s="1282"/>
      <c r="CL77" s="1282"/>
      <c r="CM77" s="1282"/>
      <c r="CN77" s="1282">
        <v>10.9</v>
      </c>
      <c r="CO77" s="1282"/>
      <c r="CP77" s="1282"/>
      <c r="CQ77" s="1282"/>
      <c r="CR77" s="1282"/>
      <c r="CS77" s="1282"/>
      <c r="CT77" s="1282"/>
      <c r="CU77" s="1282"/>
      <c r="CV77" s="1282">
        <v>6.5</v>
      </c>
      <c r="CW77" s="1282"/>
      <c r="CX77" s="1282"/>
      <c r="CY77" s="1282"/>
      <c r="CZ77" s="1282"/>
      <c r="DA77" s="1282"/>
      <c r="DB77" s="1282"/>
      <c r="DC77" s="1282"/>
    </row>
    <row r="78" spans="2:107" ht="13.2" x14ac:dyDescent="0.2">
      <c r="B78" s="376"/>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636</v>
      </c>
      <c r="BC79" s="1283"/>
      <c r="BD79" s="1283"/>
      <c r="BE79" s="1283"/>
      <c r="BF79" s="1283"/>
      <c r="BG79" s="1283"/>
      <c r="BH79" s="1283"/>
      <c r="BI79" s="1283"/>
      <c r="BJ79" s="1283"/>
      <c r="BK79" s="1283"/>
      <c r="BL79" s="1283"/>
      <c r="BM79" s="1283"/>
      <c r="BN79" s="1283"/>
      <c r="BO79" s="1283"/>
      <c r="BP79" s="1282">
        <v>6.5</v>
      </c>
      <c r="BQ79" s="1282"/>
      <c r="BR79" s="1282"/>
      <c r="BS79" s="1282"/>
      <c r="BT79" s="1282"/>
      <c r="BU79" s="1282"/>
      <c r="BV79" s="1282"/>
      <c r="BW79" s="1282"/>
      <c r="BX79" s="1282">
        <v>6.7</v>
      </c>
      <c r="BY79" s="1282"/>
      <c r="BZ79" s="1282"/>
      <c r="CA79" s="1282"/>
      <c r="CB79" s="1282"/>
      <c r="CC79" s="1282"/>
      <c r="CD79" s="1282"/>
      <c r="CE79" s="1282"/>
      <c r="CF79" s="1282">
        <v>6.6</v>
      </c>
      <c r="CG79" s="1282"/>
      <c r="CH79" s="1282"/>
      <c r="CI79" s="1282"/>
      <c r="CJ79" s="1282"/>
      <c r="CK79" s="1282"/>
      <c r="CL79" s="1282"/>
      <c r="CM79" s="1282"/>
      <c r="CN79" s="1282">
        <v>5.9</v>
      </c>
      <c r="CO79" s="1282"/>
      <c r="CP79" s="1282"/>
      <c r="CQ79" s="1282"/>
      <c r="CR79" s="1282"/>
      <c r="CS79" s="1282"/>
      <c r="CT79" s="1282"/>
      <c r="CU79" s="1282"/>
      <c r="CV79" s="1282">
        <v>5.9</v>
      </c>
      <c r="CW79" s="1282"/>
      <c r="CX79" s="1282"/>
      <c r="CY79" s="1282"/>
      <c r="CZ79" s="1282"/>
      <c r="DA79" s="1282"/>
      <c r="DB79" s="1282"/>
      <c r="DC79" s="1282"/>
    </row>
    <row r="80" spans="2:107" ht="13.2" x14ac:dyDescent="0.2">
      <c r="B80" s="376"/>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57A9-F40E-4ED5-830B-53E178196DED}">
  <dimension ref="A1:DR125"/>
  <sheetViews>
    <sheetView topLeftCell="A6" zoomScale="80" zoomScaleNormal="8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531</v>
      </c>
    </row>
  </sheetData>
  <phoneticPr fontId="2"/>
  <printOptions horizontalCentered="1" verticalCentered="1"/>
  <pageMargins left="0" right="0" top="0.19685039370078741" bottom="0" header="0.31496062992125984" footer="0.31496062992125984"/>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B0E7-742F-4D48-84A2-E316A2625050}">
  <dimension ref="A1:DR125"/>
  <sheetViews>
    <sheetView zoomScale="80" zoomScaleNormal="8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531</v>
      </c>
    </row>
  </sheetData>
  <phoneticPr fontId="2"/>
  <printOptions horizontalCentered="1" verticalCentered="1"/>
  <pageMargins left="0" right="0" top="0.19685039370078741" bottom="0" header="0.31496062992125984" footer="0.31496062992125984"/>
  <pageSetup paperSize="9" scale="3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581</v>
      </c>
      <c r="G2" s="148"/>
      <c r="H2" s="149"/>
    </row>
    <row r="3" spans="1:8" x14ac:dyDescent="0.2">
      <c r="A3" s="145" t="s">
        <v>574</v>
      </c>
      <c r="B3" s="150"/>
      <c r="C3" s="151"/>
      <c r="D3" s="152">
        <v>89303</v>
      </c>
      <c r="E3" s="153"/>
      <c r="F3" s="154">
        <v>53655</v>
      </c>
      <c r="G3" s="155"/>
      <c r="H3" s="156"/>
    </row>
    <row r="4" spans="1:8" x14ac:dyDescent="0.2">
      <c r="A4" s="157"/>
      <c r="B4" s="158"/>
      <c r="C4" s="159"/>
      <c r="D4" s="160">
        <v>62437</v>
      </c>
      <c r="E4" s="161"/>
      <c r="F4" s="162">
        <v>32719</v>
      </c>
      <c r="G4" s="163"/>
      <c r="H4" s="164"/>
    </row>
    <row r="5" spans="1:8" x14ac:dyDescent="0.2">
      <c r="A5" s="145" t="s">
        <v>576</v>
      </c>
      <c r="B5" s="150"/>
      <c r="C5" s="151"/>
      <c r="D5" s="152">
        <v>122227</v>
      </c>
      <c r="E5" s="153"/>
      <c r="F5" s="154">
        <v>53869</v>
      </c>
      <c r="G5" s="155"/>
      <c r="H5" s="156"/>
    </row>
    <row r="6" spans="1:8" x14ac:dyDescent="0.2">
      <c r="A6" s="157"/>
      <c r="B6" s="158"/>
      <c r="C6" s="159"/>
      <c r="D6" s="160">
        <v>76723</v>
      </c>
      <c r="E6" s="161"/>
      <c r="F6" s="162">
        <v>35046</v>
      </c>
      <c r="G6" s="163"/>
      <c r="H6" s="164"/>
    </row>
    <row r="7" spans="1:8" x14ac:dyDescent="0.2">
      <c r="A7" s="145" t="s">
        <v>577</v>
      </c>
      <c r="B7" s="150"/>
      <c r="C7" s="151"/>
      <c r="D7" s="152">
        <v>113687</v>
      </c>
      <c r="E7" s="153"/>
      <c r="F7" s="154">
        <v>59119</v>
      </c>
      <c r="G7" s="155"/>
      <c r="H7" s="156"/>
    </row>
    <row r="8" spans="1:8" x14ac:dyDescent="0.2">
      <c r="A8" s="157"/>
      <c r="B8" s="158"/>
      <c r="C8" s="159"/>
      <c r="D8" s="160">
        <v>45047</v>
      </c>
      <c r="E8" s="161"/>
      <c r="F8" s="162">
        <v>29900</v>
      </c>
      <c r="G8" s="163"/>
      <c r="H8" s="164"/>
    </row>
    <row r="9" spans="1:8" x14ac:dyDescent="0.2">
      <c r="A9" s="145" t="s">
        <v>578</v>
      </c>
      <c r="B9" s="150"/>
      <c r="C9" s="151"/>
      <c r="D9" s="152">
        <v>188311</v>
      </c>
      <c r="E9" s="153"/>
      <c r="F9" s="154">
        <v>53895</v>
      </c>
      <c r="G9" s="155"/>
      <c r="H9" s="156"/>
    </row>
    <row r="10" spans="1:8" x14ac:dyDescent="0.2">
      <c r="A10" s="157"/>
      <c r="B10" s="158"/>
      <c r="C10" s="159"/>
      <c r="D10" s="160">
        <v>132803</v>
      </c>
      <c r="E10" s="161"/>
      <c r="F10" s="162">
        <v>31224</v>
      </c>
      <c r="G10" s="163"/>
      <c r="H10" s="164"/>
    </row>
    <row r="11" spans="1:8" x14ac:dyDescent="0.2">
      <c r="A11" s="145" t="s">
        <v>579</v>
      </c>
      <c r="B11" s="150"/>
      <c r="C11" s="151"/>
      <c r="D11" s="152">
        <v>93060</v>
      </c>
      <c r="E11" s="153"/>
      <c r="F11" s="154">
        <v>56181</v>
      </c>
      <c r="G11" s="155"/>
      <c r="H11" s="156"/>
    </row>
    <row r="12" spans="1:8" x14ac:dyDescent="0.2">
      <c r="A12" s="157"/>
      <c r="B12" s="158"/>
      <c r="C12" s="165"/>
      <c r="D12" s="160">
        <v>58654</v>
      </c>
      <c r="E12" s="161"/>
      <c r="F12" s="162">
        <v>32039</v>
      </c>
      <c r="G12" s="163"/>
      <c r="H12" s="164"/>
    </row>
    <row r="13" spans="1:8" x14ac:dyDescent="0.2">
      <c r="A13" s="145"/>
      <c r="B13" s="150"/>
      <c r="C13" s="166"/>
      <c r="D13" s="167">
        <v>121318</v>
      </c>
      <c r="E13" s="168"/>
      <c r="F13" s="169">
        <v>55344</v>
      </c>
      <c r="G13" s="170"/>
      <c r="H13" s="156"/>
    </row>
    <row r="14" spans="1:8" x14ac:dyDescent="0.2">
      <c r="A14" s="157"/>
      <c r="B14" s="158"/>
      <c r="C14" s="159"/>
      <c r="D14" s="160">
        <v>75133</v>
      </c>
      <c r="E14" s="161"/>
      <c r="F14" s="162">
        <v>32186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11.75</v>
      </c>
      <c r="C19" s="171">
        <f>ROUND(VALUE(SUBSTITUTE(実質収支比率等に係る経年分析!G$48,"▲","-")),2)</f>
        <v>8.59</v>
      </c>
      <c r="D19" s="171">
        <f>ROUND(VALUE(SUBSTITUTE(実質収支比率等に係る経年分析!H$48,"▲","-")),2)</f>
        <v>8.07</v>
      </c>
      <c r="E19" s="171">
        <f>ROUND(VALUE(SUBSTITUTE(実質収支比率等に係る経年分析!I$48,"▲","-")),2)</f>
        <v>7.96</v>
      </c>
      <c r="F19" s="171">
        <f>ROUND(VALUE(SUBSTITUTE(実質収支比率等に係る経年分析!J$48,"▲","-")),2)</f>
        <v>7.62</v>
      </c>
    </row>
    <row r="20" spans="1:11" x14ac:dyDescent="0.2">
      <c r="A20" s="171" t="s">
        <v>55</v>
      </c>
      <c r="B20" s="171">
        <f>ROUND(VALUE(SUBSTITUTE(実質収支比率等に係る経年分析!F$47,"▲","-")),2)</f>
        <v>37.42</v>
      </c>
      <c r="C20" s="171">
        <f>ROUND(VALUE(SUBSTITUTE(実質収支比率等に係る経年分析!G$47,"▲","-")),2)</f>
        <v>41.81</v>
      </c>
      <c r="D20" s="171">
        <f>ROUND(VALUE(SUBSTITUTE(実質収支比率等に係る経年分析!H$47,"▲","-")),2)</f>
        <v>41.06</v>
      </c>
      <c r="E20" s="171">
        <f>ROUND(VALUE(SUBSTITUTE(実質収支比率等に係る経年分析!I$47,"▲","-")),2)</f>
        <v>35.729999999999997</v>
      </c>
      <c r="F20" s="171">
        <f>ROUND(VALUE(SUBSTITUTE(実質収支比率等に係る経年分析!J$47,"▲","-")),2)</f>
        <v>36.270000000000003</v>
      </c>
    </row>
    <row r="21" spans="1:11" x14ac:dyDescent="0.2">
      <c r="A21" s="171" t="s">
        <v>56</v>
      </c>
      <c r="B21" s="171">
        <f>IF(ISNUMBER(VALUE(SUBSTITUTE(実質収支比率等に係る経年分析!F$49,"▲","-"))),ROUND(VALUE(SUBSTITUTE(実質収支比率等に係る経年分析!F$49,"▲","-")),2),NA())</f>
        <v>-2.37</v>
      </c>
      <c r="C21" s="171">
        <f>IF(ISNUMBER(VALUE(SUBSTITUTE(実質収支比率等に係る経年分析!G$49,"▲","-"))),ROUND(VALUE(SUBSTITUTE(実質収支比率等に係る経年分析!G$49,"▲","-")),2),NA())</f>
        <v>-0.33</v>
      </c>
      <c r="D21" s="171">
        <f>IF(ISNUMBER(VALUE(SUBSTITUTE(実質収支比率等に係る経年分析!H$49,"▲","-"))),ROUND(VALUE(SUBSTITUTE(実質収支比率等に係る経年分析!H$49,"▲","-")),2),NA())</f>
        <v>-2.84</v>
      </c>
      <c r="E21" s="171">
        <f>IF(ISNUMBER(VALUE(SUBSTITUTE(実質収支比率等に係る経年分析!I$49,"▲","-"))),ROUND(VALUE(SUBSTITUTE(実質収支比率等に係る経年分析!I$49,"▲","-")),2),NA())</f>
        <v>-4.04</v>
      </c>
      <c r="F21" s="171">
        <f>IF(ISNUMBER(VALUE(SUBSTITUTE(実質収支比率等に係る経年分析!J$49,"▲","-"))),ROUND(VALUE(SUBSTITUTE(実質収支比率等に係る経年分析!J$49,"▲","-")),2),NA())</f>
        <v>2.36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越前町集落排水事業特別会計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越前町公共下水道事業特別会計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越前町上水道事業会計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0.76</v>
      </c>
    </row>
    <row r="32" spans="1:11" x14ac:dyDescent="0.2">
      <c r="A32" s="172" t="str">
        <f>IF(連結実質赤字比率に係る赤字・黒字の構成分析!C$38="",NA(),連結実質赤字比率に係る赤字・黒字の構成分析!C$38)</f>
        <v>越前町国民健康保険事業特別会計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2">
      <c r="A33" s="172" t="str">
        <f>IF(連結実質赤字比率に係る赤字・黒字の構成分析!C$37="",NA(),連結実質赤字比率に係る赤字・黒字の構成分析!C$37)</f>
        <v>越前町介護保険事業特別会計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0.56000000000000005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x14ac:dyDescent="0.2">
      <c r="A34" s="172" t="str">
        <f>IF(連結実質赤字比率に係る赤字・黒字の構成分析!C$36="",NA(),連結実質赤字比率に係る赤字・黒字の構成分析!C$36)</f>
        <v>越前町国民健康保険病院事業会計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8.0500000000000007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7.57</v>
      </c>
    </row>
    <row r="36" spans="1:16" x14ac:dyDescent="0.2">
      <c r="A36" s="172" t="str">
        <f>IF(連結実質赤字比率に係る赤字・黒字の構成分析!C$34="",NA(),連結実質赤字比率に係る赤字・黒字の構成分析!C$34)</f>
        <v>越前町簡易水道事業特別会計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0.05</v>
      </c>
      <c r="J36" s="172">
        <f>IF(ROUND(VALUE(SUBSTITUTE(連結実質赤字比率に係る赤字・黒字の構成分析!J$34,"▲", "-")), 2) &lt; 0, ABS(ROUND(VALUE(SUBSTITUTE(連結実質赤字比率に係る赤字・黒字の構成分析!J$34,"▲", "-")), 2)), NA())</f>
        <v>0.08</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1519</v>
      </c>
      <c r="E42" s="173"/>
      <c r="F42" s="173"/>
      <c r="G42" s="173">
        <f>'実質公債費比率（分子）の構造'!L$52</f>
        <v>1491</v>
      </c>
      <c r="H42" s="173"/>
      <c r="I42" s="173"/>
      <c r="J42" s="173">
        <f>'実質公債費比率（分子）の構造'!M$52</f>
        <v>1394</v>
      </c>
      <c r="K42" s="173"/>
      <c r="L42" s="173"/>
      <c r="M42" s="173">
        <f>'実質公債費比率（分子）の構造'!N$52</f>
        <v>1339</v>
      </c>
      <c r="N42" s="173"/>
      <c r="O42" s="173"/>
      <c r="P42" s="173">
        <f>'実質公債費比率（分子）の構造'!O$52</f>
        <v>1368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22</v>
      </c>
      <c r="C44" s="173"/>
      <c r="D44" s="173"/>
      <c r="E44" s="173">
        <f>'実質公債費比率（分子）の構造'!L$50</f>
        <v>17</v>
      </c>
      <c r="F44" s="173"/>
      <c r="G44" s="173"/>
      <c r="H44" s="173">
        <f>'実質公債費比率（分子）の構造'!M$50</f>
        <v>12</v>
      </c>
      <c r="I44" s="173"/>
      <c r="J44" s="173"/>
      <c r="K44" s="173">
        <f>'実質公債費比率（分子）の構造'!N$50</f>
        <v>8</v>
      </c>
      <c r="L44" s="173"/>
      <c r="M44" s="173"/>
      <c r="N44" s="173">
        <f>'実質公債費比率（分子）の構造'!O$50</f>
        <v>6</v>
      </c>
      <c r="O44" s="173"/>
      <c r="P44" s="173"/>
    </row>
    <row r="45" spans="1:16" x14ac:dyDescent="0.2">
      <c r="A45" s="173" t="s">
        <v>66</v>
      </c>
      <c r="B45" s="173">
        <f>'実質公債費比率（分子）の構造'!K$49</f>
        <v>75</v>
      </c>
      <c r="C45" s="173"/>
      <c r="D45" s="173"/>
      <c r="E45" s="173">
        <f>'実質公債費比率（分子）の構造'!L$49</f>
        <v>87</v>
      </c>
      <c r="F45" s="173"/>
      <c r="G45" s="173"/>
      <c r="H45" s="173">
        <f>'実質公債費比率（分子）の構造'!M$49</f>
        <v>96</v>
      </c>
      <c r="I45" s="173"/>
      <c r="J45" s="173"/>
      <c r="K45" s="173">
        <f>'実質公債費比率（分子）の構造'!N$49</f>
        <v>92</v>
      </c>
      <c r="L45" s="173"/>
      <c r="M45" s="173"/>
      <c r="N45" s="173">
        <f>'実質公債費比率（分子）の構造'!O$49</f>
        <v>97</v>
      </c>
      <c r="O45" s="173"/>
      <c r="P45" s="173"/>
    </row>
    <row r="46" spans="1:16" x14ac:dyDescent="0.2">
      <c r="A46" s="173" t="s">
        <v>67</v>
      </c>
      <c r="B46" s="173">
        <f>'実質公債費比率（分子）の構造'!K$48</f>
        <v>665</v>
      </c>
      <c r="C46" s="173"/>
      <c r="D46" s="173"/>
      <c r="E46" s="173">
        <f>'実質公債費比率（分子）の構造'!L$48</f>
        <v>756</v>
      </c>
      <c r="F46" s="173"/>
      <c r="G46" s="173"/>
      <c r="H46" s="173">
        <f>'実質公債費比率（分子）の構造'!M$48</f>
        <v>696</v>
      </c>
      <c r="I46" s="173"/>
      <c r="J46" s="173"/>
      <c r="K46" s="173">
        <f>'実質公債費比率（分子）の構造'!N$48</f>
        <v>640</v>
      </c>
      <c r="L46" s="173"/>
      <c r="M46" s="173"/>
      <c r="N46" s="173">
        <f>'実質公債費比率（分子）の構造'!O$48</f>
        <v>580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1256</v>
      </c>
      <c r="C49" s="173"/>
      <c r="D49" s="173"/>
      <c r="E49" s="173">
        <f>'実質公債費比率（分子）の構造'!L$45</f>
        <v>1272</v>
      </c>
      <c r="F49" s="173"/>
      <c r="G49" s="173"/>
      <c r="H49" s="173">
        <f>'実質公債費比率（分子）の構造'!M$45</f>
        <v>1152</v>
      </c>
      <c r="I49" s="173"/>
      <c r="J49" s="173"/>
      <c r="K49" s="173">
        <f>'実質公債費比率（分子）の構造'!N$45</f>
        <v>1145</v>
      </c>
      <c r="L49" s="173"/>
      <c r="M49" s="173"/>
      <c r="N49" s="173">
        <f>'実質公債費比率（分子）の構造'!O$45</f>
        <v>1267</v>
      </c>
      <c r="O49" s="173"/>
      <c r="P49" s="173"/>
    </row>
    <row r="50" spans="1:16" x14ac:dyDescent="0.2">
      <c r="A50" s="173" t="s">
        <v>71</v>
      </c>
      <c r="B50" s="173" t="e">
        <f>NA()</f>
        <v>#N/A</v>
      </c>
      <c r="C50" s="173">
        <f>IF(ISNUMBER('実質公債費比率（分子）の構造'!K$53),'実質公債費比率（分子）の構造'!K$53,NA())</f>
        <v>499</v>
      </c>
      <c r="D50" s="173" t="e">
        <f>NA()</f>
        <v>#N/A</v>
      </c>
      <c r="E50" s="173" t="e">
        <f>NA()</f>
        <v>#N/A</v>
      </c>
      <c r="F50" s="173">
        <f>IF(ISNUMBER('実質公債費比率（分子）の構造'!L$53),'実質公債費比率（分子）の構造'!L$53,NA())</f>
        <v>641</v>
      </c>
      <c r="G50" s="173" t="e">
        <f>NA()</f>
        <v>#N/A</v>
      </c>
      <c r="H50" s="173" t="e">
        <f>NA()</f>
        <v>#N/A</v>
      </c>
      <c r="I50" s="173">
        <f>IF(ISNUMBER('実質公債費比率（分子）の構造'!M$53),'実質公債費比率（分子）の構造'!M$53,NA())</f>
        <v>562</v>
      </c>
      <c r="J50" s="173" t="e">
        <f>NA()</f>
        <v>#N/A</v>
      </c>
      <c r="K50" s="173" t="e">
        <f>NA()</f>
        <v>#N/A</v>
      </c>
      <c r="L50" s="173">
        <f>IF(ISNUMBER('実質公債費比率（分子）の構造'!N$53),'実質公債費比率（分子）の構造'!N$53,NA())</f>
        <v>546</v>
      </c>
      <c r="M50" s="173" t="e">
        <f>NA()</f>
        <v>#N/A</v>
      </c>
      <c r="N50" s="173" t="e">
        <f>NA()</f>
        <v>#N/A</v>
      </c>
      <c r="O50" s="173">
        <f>IF(ISNUMBER('実質公債費比率（分子）の構造'!O$53),'実質公債費比率（分子）の構造'!O$53,NA())</f>
        <v>582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12983</v>
      </c>
      <c r="E56" s="172"/>
      <c r="F56" s="172"/>
      <c r="G56" s="172">
        <f>'将来負担比率（分子）の構造'!J$52</f>
        <v>13060</v>
      </c>
      <c r="H56" s="172"/>
      <c r="I56" s="172"/>
      <c r="J56" s="172">
        <f>'将来負担比率（分子）の構造'!K$52</f>
        <v>13051</v>
      </c>
      <c r="K56" s="172"/>
      <c r="L56" s="172"/>
      <c r="M56" s="172">
        <f>'将来負担比率（分子）の構造'!L$52</f>
        <v>13982</v>
      </c>
      <c r="N56" s="172"/>
      <c r="O56" s="172"/>
      <c r="P56" s="172">
        <f>'将来負担比率（分子）の構造'!M$52</f>
        <v>13737</v>
      </c>
    </row>
    <row r="57" spans="1:16" x14ac:dyDescent="0.2">
      <c r="A57" s="172" t="s">
        <v>42</v>
      </c>
      <c r="B57" s="172"/>
      <c r="C57" s="172"/>
      <c r="D57" s="172">
        <f>'将来負担比率（分子）の構造'!I$51</f>
        <v>0</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4091</v>
      </c>
      <c r="E58" s="172"/>
      <c r="F58" s="172"/>
      <c r="G58" s="172">
        <f>'将来負担比率（分子）の構造'!J$50</f>
        <v>4281</v>
      </c>
      <c r="H58" s="172"/>
      <c r="I58" s="172"/>
      <c r="J58" s="172">
        <f>'将来負担比率（分子）の構造'!K$50</f>
        <v>4224</v>
      </c>
      <c r="K58" s="172"/>
      <c r="L58" s="172"/>
      <c r="M58" s="172">
        <f>'将来負担比率（分子）の構造'!L$50</f>
        <v>3971</v>
      </c>
      <c r="N58" s="172"/>
      <c r="O58" s="172"/>
      <c r="P58" s="172">
        <f>'将来負担比率（分子）の構造'!M$50</f>
        <v>4305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1980</v>
      </c>
      <c r="C62" s="172"/>
      <c r="D62" s="172"/>
      <c r="E62" s="172">
        <f>'将来負担比率（分子）の構造'!J$45</f>
        <v>1946</v>
      </c>
      <c r="F62" s="172"/>
      <c r="G62" s="172"/>
      <c r="H62" s="172">
        <f>'将来負担比率（分子）の構造'!K$45</f>
        <v>1950</v>
      </c>
      <c r="I62" s="172"/>
      <c r="J62" s="172"/>
      <c r="K62" s="172">
        <f>'将来負担比率（分子）の構造'!L$45</f>
        <v>1878</v>
      </c>
      <c r="L62" s="172"/>
      <c r="M62" s="172"/>
      <c r="N62" s="172">
        <f>'将来負担比率（分子）の構造'!M$45</f>
        <v>1838</v>
      </c>
      <c r="O62" s="172"/>
      <c r="P62" s="172"/>
    </row>
    <row r="63" spans="1:16" x14ac:dyDescent="0.2">
      <c r="A63" s="172" t="s">
        <v>34</v>
      </c>
      <c r="B63" s="172">
        <f>'将来負担比率（分子）の構造'!I$44</f>
        <v>562</v>
      </c>
      <c r="C63" s="172"/>
      <c r="D63" s="172"/>
      <c r="E63" s="172">
        <f>'将来負担比率（分子）の構造'!J$44</f>
        <v>650</v>
      </c>
      <c r="F63" s="172"/>
      <c r="G63" s="172"/>
      <c r="H63" s="172">
        <f>'将来負担比率（分子）の構造'!K$44</f>
        <v>632</v>
      </c>
      <c r="I63" s="172"/>
      <c r="J63" s="172"/>
      <c r="K63" s="172">
        <f>'将来負担比率（分子）の構造'!L$44</f>
        <v>659</v>
      </c>
      <c r="L63" s="172"/>
      <c r="M63" s="172"/>
      <c r="N63" s="172">
        <f>'将来負担比率（分子）の構造'!M$44</f>
        <v>643</v>
      </c>
      <c r="O63" s="172"/>
      <c r="P63" s="172"/>
    </row>
    <row r="64" spans="1:16" x14ac:dyDescent="0.2">
      <c r="A64" s="172" t="s">
        <v>33</v>
      </c>
      <c r="B64" s="172">
        <f>'将来負担比率（分子）の構造'!I$43</f>
        <v>4768</v>
      </c>
      <c r="C64" s="172"/>
      <c r="D64" s="172"/>
      <c r="E64" s="172">
        <f>'将来負担比率（分子）の構造'!J$43</f>
        <v>4571</v>
      </c>
      <c r="F64" s="172"/>
      <c r="G64" s="172"/>
      <c r="H64" s="172">
        <f>'将来負担比率（分子）の構造'!K$43</f>
        <v>4380</v>
      </c>
      <c r="I64" s="172"/>
      <c r="J64" s="172"/>
      <c r="K64" s="172">
        <f>'将来負担比率（分子）の構造'!L$43</f>
        <v>4274</v>
      </c>
      <c r="L64" s="172"/>
      <c r="M64" s="172"/>
      <c r="N64" s="172">
        <f>'将来負担比率（分子）の構造'!M$43</f>
        <v>3788</v>
      </c>
      <c r="O64" s="172"/>
      <c r="P64" s="172"/>
    </row>
    <row r="65" spans="1:16" x14ac:dyDescent="0.2">
      <c r="A65" s="172" t="s">
        <v>32</v>
      </c>
      <c r="B65" s="172">
        <f>'将来負担比率（分子）の構造'!I$42</f>
        <v>510</v>
      </c>
      <c r="C65" s="172"/>
      <c r="D65" s="172"/>
      <c r="E65" s="172">
        <f>'将来負担比率（分子）の構造'!J$42</f>
        <v>456</v>
      </c>
      <c r="F65" s="172"/>
      <c r="G65" s="172"/>
      <c r="H65" s="172">
        <f>'将来負担比率（分子）の構造'!K$42</f>
        <v>374</v>
      </c>
      <c r="I65" s="172"/>
      <c r="J65" s="172"/>
      <c r="K65" s="172">
        <f>'将来負担比率（分子）の構造'!L$42</f>
        <v>50</v>
      </c>
      <c r="L65" s="172"/>
      <c r="M65" s="172"/>
      <c r="N65" s="172">
        <f>'将来負担比率（分子）の構造'!M$42</f>
        <v>37</v>
      </c>
      <c r="O65" s="172"/>
      <c r="P65" s="172"/>
    </row>
    <row r="66" spans="1:16" x14ac:dyDescent="0.2">
      <c r="A66" s="172" t="s">
        <v>31</v>
      </c>
      <c r="B66" s="172">
        <f>'将来負担比率（分子）の構造'!I$41</f>
        <v>9718</v>
      </c>
      <c r="C66" s="172"/>
      <c r="D66" s="172"/>
      <c r="E66" s="172">
        <f>'将来負担比率（分子）の構造'!J$41</f>
        <v>10326</v>
      </c>
      <c r="F66" s="172"/>
      <c r="G66" s="172"/>
      <c r="H66" s="172">
        <f>'将来負担比率（分子）の構造'!K$41</f>
        <v>10925</v>
      </c>
      <c r="I66" s="172"/>
      <c r="J66" s="172"/>
      <c r="K66" s="172">
        <f>'将来負担比率（分子）の構造'!L$41</f>
        <v>12733</v>
      </c>
      <c r="L66" s="172"/>
      <c r="M66" s="172"/>
      <c r="N66" s="172">
        <f>'将来負担比率（分子）の構造'!M$41</f>
        <v>12771</v>
      </c>
      <c r="O66" s="172"/>
      <c r="P66" s="172"/>
    </row>
    <row r="67" spans="1:16" x14ac:dyDescent="0.2">
      <c r="A67" s="172" t="s">
        <v>75</v>
      </c>
      <c r="B67" s="172" t="e">
        <f>NA()</f>
        <v>#N/A</v>
      </c>
      <c r="C67" s="172">
        <f>IF(ISNUMBER('将来負担比率（分子）の構造'!I$53), IF('将来負担比率（分子）の構造'!I$53 &lt; 0, 0, '将来負担比率（分子）の構造'!I$53), NA())</f>
        <v>464</v>
      </c>
      <c r="D67" s="172" t="e">
        <f>NA()</f>
        <v>#N/A</v>
      </c>
      <c r="E67" s="172" t="e">
        <f>NA()</f>
        <v>#N/A</v>
      </c>
      <c r="F67" s="172">
        <f>IF(ISNUMBER('将来負担比率（分子）の構造'!J$53), IF('将来負担比率（分子）の構造'!J$53 &lt; 0, 0, '将来負担比率（分子）の構造'!J$53), NA())</f>
        <v>608</v>
      </c>
      <c r="G67" s="172" t="e">
        <f>NA()</f>
        <v>#N/A</v>
      </c>
      <c r="H67" s="172" t="e">
        <f>NA()</f>
        <v>#N/A</v>
      </c>
      <c r="I67" s="172">
        <f>IF(ISNUMBER('将来負担比率（分子）の構造'!K$53), IF('将来負担比率（分子）の構造'!K$53 &lt; 0, 0, '将来負担比率（分子）の構造'!K$53), NA())</f>
        <v>986</v>
      </c>
      <c r="J67" s="172" t="e">
        <f>NA()</f>
        <v>#N/A</v>
      </c>
      <c r="K67" s="172" t="e">
        <f>NA()</f>
        <v>#N/A</v>
      </c>
      <c r="L67" s="172">
        <f>IF(ISNUMBER('将来負担比率（分子）の構造'!L$53), IF('将来負担比率（分子）の構造'!L$53 &lt; 0, 0, '将来負担比率（分子）の構造'!L$53), NA())</f>
        <v>1641</v>
      </c>
      <c r="M67" s="172" t="e">
        <f>NA()</f>
        <v>#N/A</v>
      </c>
      <c r="N67" s="172" t="e">
        <f>NA()</f>
        <v>#N/A</v>
      </c>
      <c r="O67" s="172">
        <f>IF(ISNUMBER('将来負担比率（分子）の構造'!M$53), IF('将来負担比率（分子）の構造'!M$53 &lt; 0, 0, '将来負担比率（分子）の構造'!M$53), NA())</f>
        <v>1034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3057</v>
      </c>
      <c r="C72" s="176">
        <f>基金残高に係る経年分析!G55</f>
        <v>2738</v>
      </c>
      <c r="D72" s="176">
        <f>基金残高に係る経年分析!H55</f>
        <v>2925</v>
      </c>
    </row>
    <row r="73" spans="1:16" x14ac:dyDescent="0.2">
      <c r="A73" s="175" t="s">
        <v>78</v>
      </c>
      <c r="B73" s="176">
        <f>基金残高に係る経年分析!F56</f>
        <v>300</v>
      </c>
      <c r="C73" s="176">
        <f>基金残高に係る経年分析!G56</f>
        <v>300</v>
      </c>
      <c r="D73" s="176">
        <f>基金残高に係る経年分析!H56</f>
        <v>300</v>
      </c>
    </row>
    <row r="74" spans="1:16" x14ac:dyDescent="0.2">
      <c r="A74" s="175" t="s">
        <v>79</v>
      </c>
      <c r="B74" s="176">
        <f>基金残高に係る経年分析!F57</f>
        <v>3219</v>
      </c>
      <c r="C74" s="176">
        <f>基金残高に係る経年分析!G57</f>
        <v>3277</v>
      </c>
      <c r="D74" s="176">
        <f>基金残高に係る経年分析!H57</f>
        <v>3572</v>
      </c>
    </row>
  </sheetData>
  <sheetProtection algorithmName="SHA-512" hashValue="tdtNLX5yYMGPrppBQKp+zMw2aTzkCLlH5QcSWN9TQzPhCdcIamx72t1fkG+9vflXjEuP4CXZTa9mt9Zx0zGhXg==" saltValue="VuMGrVqQnhs4uP9f5aR/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221</v>
      </c>
      <c r="DI1" s="643"/>
      <c r="DJ1" s="643"/>
      <c r="DK1" s="643"/>
      <c r="DL1" s="643"/>
      <c r="DM1" s="643"/>
      <c r="DN1" s="644"/>
      <c r="DO1" s="212"/>
      <c r="DP1" s="642" t="s">
        <v>222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224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227</v>
      </c>
      <c r="S4" s="646"/>
      <c r="T4" s="646"/>
      <c r="U4" s="646"/>
      <c r="V4" s="646"/>
      <c r="W4" s="646"/>
      <c r="X4" s="646"/>
      <c r="Y4" s="647"/>
      <c r="Z4" s="645" t="s">
        <v>228</v>
      </c>
      <c r="AA4" s="646"/>
      <c r="AB4" s="646"/>
      <c r="AC4" s="647"/>
      <c r="AD4" s="645" t="s">
        <v>229</v>
      </c>
      <c r="AE4" s="646"/>
      <c r="AF4" s="646"/>
      <c r="AG4" s="646"/>
      <c r="AH4" s="646"/>
      <c r="AI4" s="646"/>
      <c r="AJ4" s="646"/>
      <c r="AK4" s="647"/>
      <c r="AL4" s="645" t="s">
        <v>228</v>
      </c>
      <c r="AM4" s="646"/>
      <c r="AN4" s="646"/>
      <c r="AO4" s="647"/>
      <c r="AP4" s="651" t="s">
        <v>230</v>
      </c>
      <c r="AQ4" s="651"/>
      <c r="AR4" s="651"/>
      <c r="AS4" s="651"/>
      <c r="AT4" s="651"/>
      <c r="AU4" s="651"/>
      <c r="AV4" s="651"/>
      <c r="AW4" s="651"/>
      <c r="AX4" s="651"/>
      <c r="AY4" s="651"/>
      <c r="AZ4" s="651"/>
      <c r="BA4" s="651"/>
      <c r="BB4" s="651"/>
      <c r="BC4" s="651"/>
      <c r="BD4" s="651"/>
      <c r="BE4" s="651"/>
      <c r="BF4" s="651"/>
      <c r="BG4" s="651" t="s">
        <v>231</v>
      </c>
      <c r="BH4" s="651"/>
      <c r="BI4" s="651"/>
      <c r="BJ4" s="651"/>
      <c r="BK4" s="651"/>
      <c r="BL4" s="651"/>
      <c r="BM4" s="651"/>
      <c r="BN4" s="651"/>
      <c r="BO4" s="651" t="s">
        <v>228</v>
      </c>
      <c r="BP4" s="651"/>
      <c r="BQ4" s="651"/>
      <c r="BR4" s="651"/>
      <c r="BS4" s="651" t="s">
        <v>232</v>
      </c>
      <c r="BT4" s="651"/>
      <c r="BU4" s="651"/>
      <c r="BV4" s="651"/>
      <c r="BW4" s="651"/>
      <c r="BX4" s="651"/>
      <c r="BY4" s="651"/>
      <c r="BZ4" s="651"/>
      <c r="CA4" s="651"/>
      <c r="CB4" s="651"/>
      <c r="CD4" s="648" t="s">
        <v>233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234</v>
      </c>
      <c r="C5" s="653"/>
      <c r="D5" s="653"/>
      <c r="E5" s="653"/>
      <c r="F5" s="653"/>
      <c r="G5" s="653"/>
      <c r="H5" s="653"/>
      <c r="I5" s="653"/>
      <c r="J5" s="653"/>
      <c r="K5" s="653"/>
      <c r="L5" s="653"/>
      <c r="M5" s="653"/>
      <c r="N5" s="653"/>
      <c r="O5" s="653"/>
      <c r="P5" s="653"/>
      <c r="Q5" s="654"/>
      <c r="R5" s="655">
        <v>2285667</v>
      </c>
      <c r="S5" s="656"/>
      <c r="T5" s="656"/>
      <c r="U5" s="656"/>
      <c r="V5" s="656"/>
      <c r="W5" s="656"/>
      <c r="X5" s="656"/>
      <c r="Y5" s="657"/>
      <c r="Z5" s="658">
        <v>15.2</v>
      </c>
      <c r="AA5" s="658"/>
      <c r="AB5" s="658"/>
      <c r="AC5" s="658"/>
      <c r="AD5" s="659">
        <v>2285667</v>
      </c>
      <c r="AE5" s="659"/>
      <c r="AF5" s="659"/>
      <c r="AG5" s="659"/>
      <c r="AH5" s="659"/>
      <c r="AI5" s="659"/>
      <c r="AJ5" s="659"/>
      <c r="AK5" s="659"/>
      <c r="AL5" s="660">
        <v>28.7</v>
      </c>
      <c r="AM5" s="661"/>
      <c r="AN5" s="661"/>
      <c r="AO5" s="662"/>
      <c r="AP5" s="652" t="s">
        <v>235</v>
      </c>
      <c r="AQ5" s="653"/>
      <c r="AR5" s="653"/>
      <c r="AS5" s="653"/>
      <c r="AT5" s="653"/>
      <c r="AU5" s="653"/>
      <c r="AV5" s="653"/>
      <c r="AW5" s="653"/>
      <c r="AX5" s="653"/>
      <c r="AY5" s="653"/>
      <c r="AZ5" s="653"/>
      <c r="BA5" s="653"/>
      <c r="BB5" s="653"/>
      <c r="BC5" s="653"/>
      <c r="BD5" s="653"/>
      <c r="BE5" s="653"/>
      <c r="BF5" s="654"/>
      <c r="BG5" s="666">
        <v>2271627</v>
      </c>
      <c r="BH5" s="667"/>
      <c r="BI5" s="667"/>
      <c r="BJ5" s="667"/>
      <c r="BK5" s="667"/>
      <c r="BL5" s="667"/>
      <c r="BM5" s="667"/>
      <c r="BN5" s="668"/>
      <c r="BO5" s="669">
        <v>99.4</v>
      </c>
      <c r="BP5" s="669"/>
      <c r="BQ5" s="669"/>
      <c r="BR5" s="669"/>
      <c r="BS5" s="670">
        <v>51428</v>
      </c>
      <c r="BT5" s="670"/>
      <c r="BU5" s="670"/>
      <c r="BV5" s="670"/>
      <c r="BW5" s="670"/>
      <c r="BX5" s="670"/>
      <c r="BY5" s="670"/>
      <c r="BZ5" s="670"/>
      <c r="CA5" s="670"/>
      <c r="CB5" s="674"/>
      <c r="CD5" s="648" t="s">
        <v>230</v>
      </c>
      <c r="CE5" s="649"/>
      <c r="CF5" s="649"/>
      <c r="CG5" s="649"/>
      <c r="CH5" s="649"/>
      <c r="CI5" s="649"/>
      <c r="CJ5" s="649"/>
      <c r="CK5" s="649"/>
      <c r="CL5" s="649"/>
      <c r="CM5" s="649"/>
      <c r="CN5" s="649"/>
      <c r="CO5" s="649"/>
      <c r="CP5" s="649"/>
      <c r="CQ5" s="650"/>
      <c r="CR5" s="648" t="s">
        <v>236</v>
      </c>
      <c r="CS5" s="649"/>
      <c r="CT5" s="649"/>
      <c r="CU5" s="649"/>
      <c r="CV5" s="649"/>
      <c r="CW5" s="649"/>
      <c r="CX5" s="649"/>
      <c r="CY5" s="650"/>
      <c r="CZ5" s="648" t="s">
        <v>228</v>
      </c>
      <c r="DA5" s="649"/>
      <c r="DB5" s="649"/>
      <c r="DC5" s="650"/>
      <c r="DD5" s="648" t="s">
        <v>237</v>
      </c>
      <c r="DE5" s="649"/>
      <c r="DF5" s="649"/>
      <c r="DG5" s="649"/>
      <c r="DH5" s="649"/>
      <c r="DI5" s="649"/>
      <c r="DJ5" s="649"/>
      <c r="DK5" s="649"/>
      <c r="DL5" s="649"/>
      <c r="DM5" s="649"/>
      <c r="DN5" s="649"/>
      <c r="DO5" s="649"/>
      <c r="DP5" s="650"/>
      <c r="DQ5" s="648" t="s">
        <v>238</v>
      </c>
      <c r="DR5" s="649"/>
      <c r="DS5" s="649"/>
      <c r="DT5" s="649"/>
      <c r="DU5" s="649"/>
      <c r="DV5" s="649"/>
      <c r="DW5" s="649"/>
      <c r="DX5" s="649"/>
      <c r="DY5" s="649"/>
      <c r="DZ5" s="649"/>
      <c r="EA5" s="649"/>
      <c r="EB5" s="649"/>
      <c r="EC5" s="650"/>
    </row>
    <row r="6" spans="2:143" ht="11.25" customHeight="1" x14ac:dyDescent="0.2">
      <c r="B6" s="663" t="s">
        <v>239</v>
      </c>
      <c r="C6" s="664"/>
      <c r="D6" s="664"/>
      <c r="E6" s="664"/>
      <c r="F6" s="664"/>
      <c r="G6" s="664"/>
      <c r="H6" s="664"/>
      <c r="I6" s="664"/>
      <c r="J6" s="664"/>
      <c r="K6" s="664"/>
      <c r="L6" s="664"/>
      <c r="M6" s="664"/>
      <c r="N6" s="664"/>
      <c r="O6" s="664"/>
      <c r="P6" s="664"/>
      <c r="Q6" s="665"/>
      <c r="R6" s="666">
        <v>131483</v>
      </c>
      <c r="S6" s="667"/>
      <c r="T6" s="667"/>
      <c r="U6" s="667"/>
      <c r="V6" s="667"/>
      <c r="W6" s="667"/>
      <c r="X6" s="667"/>
      <c r="Y6" s="668"/>
      <c r="Z6" s="669">
        <v>0.9</v>
      </c>
      <c r="AA6" s="669"/>
      <c r="AB6" s="669"/>
      <c r="AC6" s="669"/>
      <c r="AD6" s="670">
        <v>131483</v>
      </c>
      <c r="AE6" s="670"/>
      <c r="AF6" s="670"/>
      <c r="AG6" s="670"/>
      <c r="AH6" s="670"/>
      <c r="AI6" s="670"/>
      <c r="AJ6" s="670"/>
      <c r="AK6" s="670"/>
      <c r="AL6" s="671">
        <v>1.7</v>
      </c>
      <c r="AM6" s="672"/>
      <c r="AN6" s="672"/>
      <c r="AO6" s="673"/>
      <c r="AP6" s="663" t="s">
        <v>240</v>
      </c>
      <c r="AQ6" s="664"/>
      <c r="AR6" s="664"/>
      <c r="AS6" s="664"/>
      <c r="AT6" s="664"/>
      <c r="AU6" s="664"/>
      <c r="AV6" s="664"/>
      <c r="AW6" s="664"/>
      <c r="AX6" s="664"/>
      <c r="AY6" s="664"/>
      <c r="AZ6" s="664"/>
      <c r="BA6" s="664"/>
      <c r="BB6" s="664"/>
      <c r="BC6" s="664"/>
      <c r="BD6" s="664"/>
      <c r="BE6" s="664"/>
      <c r="BF6" s="665"/>
      <c r="BG6" s="666">
        <v>2271627</v>
      </c>
      <c r="BH6" s="667"/>
      <c r="BI6" s="667"/>
      <c r="BJ6" s="667"/>
      <c r="BK6" s="667"/>
      <c r="BL6" s="667"/>
      <c r="BM6" s="667"/>
      <c r="BN6" s="668"/>
      <c r="BO6" s="669">
        <v>99.4</v>
      </c>
      <c r="BP6" s="669"/>
      <c r="BQ6" s="669"/>
      <c r="BR6" s="669"/>
      <c r="BS6" s="670">
        <v>51428</v>
      </c>
      <c r="BT6" s="670"/>
      <c r="BU6" s="670"/>
      <c r="BV6" s="670"/>
      <c r="BW6" s="670"/>
      <c r="BX6" s="670"/>
      <c r="BY6" s="670"/>
      <c r="BZ6" s="670"/>
      <c r="CA6" s="670"/>
      <c r="CB6" s="674"/>
      <c r="CD6" s="677" t="s">
        <v>241</v>
      </c>
      <c r="CE6" s="678"/>
      <c r="CF6" s="678"/>
      <c r="CG6" s="678"/>
      <c r="CH6" s="678"/>
      <c r="CI6" s="678"/>
      <c r="CJ6" s="678"/>
      <c r="CK6" s="678"/>
      <c r="CL6" s="678"/>
      <c r="CM6" s="678"/>
      <c r="CN6" s="678"/>
      <c r="CO6" s="678"/>
      <c r="CP6" s="678"/>
      <c r="CQ6" s="679"/>
      <c r="CR6" s="666">
        <v>95357</v>
      </c>
      <c r="CS6" s="667"/>
      <c r="CT6" s="667"/>
      <c r="CU6" s="667"/>
      <c r="CV6" s="667"/>
      <c r="CW6" s="667"/>
      <c r="CX6" s="667"/>
      <c r="CY6" s="668"/>
      <c r="CZ6" s="660">
        <v>0.7</v>
      </c>
      <c r="DA6" s="661"/>
      <c r="DB6" s="661"/>
      <c r="DC6" s="680"/>
      <c r="DD6" s="675" t="s">
        <v>178</v>
      </c>
      <c r="DE6" s="667"/>
      <c r="DF6" s="667"/>
      <c r="DG6" s="667"/>
      <c r="DH6" s="667"/>
      <c r="DI6" s="667"/>
      <c r="DJ6" s="667"/>
      <c r="DK6" s="667"/>
      <c r="DL6" s="667"/>
      <c r="DM6" s="667"/>
      <c r="DN6" s="667"/>
      <c r="DO6" s="667"/>
      <c r="DP6" s="668"/>
      <c r="DQ6" s="675">
        <v>95357</v>
      </c>
      <c r="DR6" s="667"/>
      <c r="DS6" s="667"/>
      <c r="DT6" s="667"/>
      <c r="DU6" s="667"/>
      <c r="DV6" s="667"/>
      <c r="DW6" s="667"/>
      <c r="DX6" s="667"/>
      <c r="DY6" s="667"/>
      <c r="DZ6" s="667"/>
      <c r="EA6" s="667"/>
      <c r="EB6" s="667"/>
      <c r="EC6" s="676"/>
    </row>
    <row r="7" spans="2:143" ht="11.25" customHeight="1" x14ac:dyDescent="0.2">
      <c r="B7" s="663" t="s">
        <v>242</v>
      </c>
      <c r="C7" s="664"/>
      <c r="D7" s="664"/>
      <c r="E7" s="664"/>
      <c r="F7" s="664"/>
      <c r="G7" s="664"/>
      <c r="H7" s="664"/>
      <c r="I7" s="664"/>
      <c r="J7" s="664"/>
      <c r="K7" s="664"/>
      <c r="L7" s="664"/>
      <c r="M7" s="664"/>
      <c r="N7" s="664"/>
      <c r="O7" s="664"/>
      <c r="P7" s="664"/>
      <c r="Q7" s="665"/>
      <c r="R7" s="666">
        <v>2267</v>
      </c>
      <c r="S7" s="667"/>
      <c r="T7" s="667"/>
      <c r="U7" s="667"/>
      <c r="V7" s="667"/>
      <c r="W7" s="667"/>
      <c r="X7" s="667"/>
      <c r="Y7" s="668"/>
      <c r="Z7" s="669">
        <v>0</v>
      </c>
      <c r="AA7" s="669"/>
      <c r="AB7" s="669"/>
      <c r="AC7" s="669"/>
      <c r="AD7" s="670">
        <v>2267</v>
      </c>
      <c r="AE7" s="670"/>
      <c r="AF7" s="670"/>
      <c r="AG7" s="670"/>
      <c r="AH7" s="670"/>
      <c r="AI7" s="670"/>
      <c r="AJ7" s="670"/>
      <c r="AK7" s="670"/>
      <c r="AL7" s="671">
        <v>0</v>
      </c>
      <c r="AM7" s="672"/>
      <c r="AN7" s="672"/>
      <c r="AO7" s="673"/>
      <c r="AP7" s="663" t="s">
        <v>243</v>
      </c>
      <c r="AQ7" s="664"/>
      <c r="AR7" s="664"/>
      <c r="AS7" s="664"/>
      <c r="AT7" s="664"/>
      <c r="AU7" s="664"/>
      <c r="AV7" s="664"/>
      <c r="AW7" s="664"/>
      <c r="AX7" s="664"/>
      <c r="AY7" s="664"/>
      <c r="AZ7" s="664"/>
      <c r="BA7" s="664"/>
      <c r="BB7" s="664"/>
      <c r="BC7" s="664"/>
      <c r="BD7" s="664"/>
      <c r="BE7" s="664"/>
      <c r="BF7" s="665"/>
      <c r="BG7" s="666">
        <v>1170777</v>
      </c>
      <c r="BH7" s="667"/>
      <c r="BI7" s="667"/>
      <c r="BJ7" s="667"/>
      <c r="BK7" s="667"/>
      <c r="BL7" s="667"/>
      <c r="BM7" s="667"/>
      <c r="BN7" s="668"/>
      <c r="BO7" s="669">
        <v>51.2</v>
      </c>
      <c r="BP7" s="669"/>
      <c r="BQ7" s="669"/>
      <c r="BR7" s="669"/>
      <c r="BS7" s="670">
        <v>51428</v>
      </c>
      <c r="BT7" s="670"/>
      <c r="BU7" s="670"/>
      <c r="BV7" s="670"/>
      <c r="BW7" s="670"/>
      <c r="BX7" s="670"/>
      <c r="BY7" s="670"/>
      <c r="BZ7" s="670"/>
      <c r="CA7" s="670"/>
      <c r="CB7" s="674"/>
      <c r="CD7" s="681" t="s">
        <v>244</v>
      </c>
      <c r="CE7" s="682"/>
      <c r="CF7" s="682"/>
      <c r="CG7" s="682"/>
      <c r="CH7" s="682"/>
      <c r="CI7" s="682"/>
      <c r="CJ7" s="682"/>
      <c r="CK7" s="682"/>
      <c r="CL7" s="682"/>
      <c r="CM7" s="682"/>
      <c r="CN7" s="682"/>
      <c r="CO7" s="682"/>
      <c r="CP7" s="682"/>
      <c r="CQ7" s="683"/>
      <c r="CR7" s="666">
        <v>2641680</v>
      </c>
      <c r="CS7" s="667"/>
      <c r="CT7" s="667"/>
      <c r="CU7" s="667"/>
      <c r="CV7" s="667"/>
      <c r="CW7" s="667"/>
      <c r="CX7" s="667"/>
      <c r="CY7" s="668"/>
      <c r="CZ7" s="669">
        <v>18.5</v>
      </c>
      <c r="DA7" s="669"/>
      <c r="DB7" s="669"/>
      <c r="DC7" s="669"/>
      <c r="DD7" s="675">
        <v>241599</v>
      </c>
      <c r="DE7" s="667"/>
      <c r="DF7" s="667"/>
      <c r="DG7" s="667"/>
      <c r="DH7" s="667"/>
      <c r="DI7" s="667"/>
      <c r="DJ7" s="667"/>
      <c r="DK7" s="667"/>
      <c r="DL7" s="667"/>
      <c r="DM7" s="667"/>
      <c r="DN7" s="667"/>
      <c r="DO7" s="667"/>
      <c r="DP7" s="668"/>
      <c r="DQ7" s="675">
        <v>1690014</v>
      </c>
      <c r="DR7" s="667"/>
      <c r="DS7" s="667"/>
      <c r="DT7" s="667"/>
      <c r="DU7" s="667"/>
      <c r="DV7" s="667"/>
      <c r="DW7" s="667"/>
      <c r="DX7" s="667"/>
      <c r="DY7" s="667"/>
      <c r="DZ7" s="667"/>
      <c r="EA7" s="667"/>
      <c r="EB7" s="667"/>
      <c r="EC7" s="676"/>
    </row>
    <row r="8" spans="2:143" ht="11.25" customHeight="1" x14ac:dyDescent="0.2">
      <c r="B8" s="663" t="s">
        <v>245</v>
      </c>
      <c r="C8" s="664"/>
      <c r="D8" s="664"/>
      <c r="E8" s="664"/>
      <c r="F8" s="664"/>
      <c r="G8" s="664"/>
      <c r="H8" s="664"/>
      <c r="I8" s="664"/>
      <c r="J8" s="664"/>
      <c r="K8" s="664"/>
      <c r="L8" s="664"/>
      <c r="M8" s="664"/>
      <c r="N8" s="664"/>
      <c r="O8" s="664"/>
      <c r="P8" s="664"/>
      <c r="Q8" s="665"/>
      <c r="R8" s="666">
        <v>14223</v>
      </c>
      <c r="S8" s="667"/>
      <c r="T8" s="667"/>
      <c r="U8" s="667"/>
      <c r="V8" s="667"/>
      <c r="W8" s="667"/>
      <c r="X8" s="667"/>
      <c r="Y8" s="668"/>
      <c r="Z8" s="669">
        <v>0.1</v>
      </c>
      <c r="AA8" s="669"/>
      <c r="AB8" s="669"/>
      <c r="AC8" s="669"/>
      <c r="AD8" s="670">
        <v>14223</v>
      </c>
      <c r="AE8" s="670"/>
      <c r="AF8" s="670"/>
      <c r="AG8" s="670"/>
      <c r="AH8" s="670"/>
      <c r="AI8" s="670"/>
      <c r="AJ8" s="670"/>
      <c r="AK8" s="670"/>
      <c r="AL8" s="671">
        <v>0.2</v>
      </c>
      <c r="AM8" s="672"/>
      <c r="AN8" s="672"/>
      <c r="AO8" s="673"/>
      <c r="AP8" s="663" t="s">
        <v>246</v>
      </c>
      <c r="AQ8" s="664"/>
      <c r="AR8" s="664"/>
      <c r="AS8" s="664"/>
      <c r="AT8" s="664"/>
      <c r="AU8" s="664"/>
      <c r="AV8" s="664"/>
      <c r="AW8" s="664"/>
      <c r="AX8" s="664"/>
      <c r="AY8" s="664"/>
      <c r="AZ8" s="664"/>
      <c r="BA8" s="664"/>
      <c r="BB8" s="664"/>
      <c r="BC8" s="664"/>
      <c r="BD8" s="664"/>
      <c r="BE8" s="664"/>
      <c r="BF8" s="665"/>
      <c r="BG8" s="666">
        <v>39702</v>
      </c>
      <c r="BH8" s="667"/>
      <c r="BI8" s="667"/>
      <c r="BJ8" s="667"/>
      <c r="BK8" s="667"/>
      <c r="BL8" s="667"/>
      <c r="BM8" s="667"/>
      <c r="BN8" s="668"/>
      <c r="BO8" s="669">
        <v>1.7</v>
      </c>
      <c r="BP8" s="669"/>
      <c r="BQ8" s="669"/>
      <c r="BR8" s="669"/>
      <c r="BS8" s="670" t="s">
        <v>247</v>
      </c>
      <c r="BT8" s="670"/>
      <c r="BU8" s="670"/>
      <c r="BV8" s="670"/>
      <c r="BW8" s="670"/>
      <c r="BX8" s="670"/>
      <c r="BY8" s="670"/>
      <c r="BZ8" s="670"/>
      <c r="CA8" s="670"/>
      <c r="CB8" s="674"/>
      <c r="CD8" s="681" t="s">
        <v>248</v>
      </c>
      <c r="CE8" s="682"/>
      <c r="CF8" s="682"/>
      <c r="CG8" s="682"/>
      <c r="CH8" s="682"/>
      <c r="CI8" s="682"/>
      <c r="CJ8" s="682"/>
      <c r="CK8" s="682"/>
      <c r="CL8" s="682"/>
      <c r="CM8" s="682"/>
      <c r="CN8" s="682"/>
      <c r="CO8" s="682"/>
      <c r="CP8" s="682"/>
      <c r="CQ8" s="683"/>
      <c r="CR8" s="666">
        <v>3627234</v>
      </c>
      <c r="CS8" s="667"/>
      <c r="CT8" s="667"/>
      <c r="CU8" s="667"/>
      <c r="CV8" s="667"/>
      <c r="CW8" s="667"/>
      <c r="CX8" s="667"/>
      <c r="CY8" s="668"/>
      <c r="CZ8" s="669">
        <v>25.3</v>
      </c>
      <c r="DA8" s="669"/>
      <c r="DB8" s="669"/>
      <c r="DC8" s="669"/>
      <c r="DD8" s="675">
        <v>36287</v>
      </c>
      <c r="DE8" s="667"/>
      <c r="DF8" s="667"/>
      <c r="DG8" s="667"/>
      <c r="DH8" s="667"/>
      <c r="DI8" s="667"/>
      <c r="DJ8" s="667"/>
      <c r="DK8" s="667"/>
      <c r="DL8" s="667"/>
      <c r="DM8" s="667"/>
      <c r="DN8" s="667"/>
      <c r="DO8" s="667"/>
      <c r="DP8" s="668"/>
      <c r="DQ8" s="675">
        <v>1840432</v>
      </c>
      <c r="DR8" s="667"/>
      <c r="DS8" s="667"/>
      <c r="DT8" s="667"/>
      <c r="DU8" s="667"/>
      <c r="DV8" s="667"/>
      <c r="DW8" s="667"/>
      <c r="DX8" s="667"/>
      <c r="DY8" s="667"/>
      <c r="DZ8" s="667"/>
      <c r="EA8" s="667"/>
      <c r="EB8" s="667"/>
      <c r="EC8" s="676"/>
    </row>
    <row r="9" spans="2:143" ht="11.25" customHeight="1" x14ac:dyDescent="0.2">
      <c r="B9" s="663" t="s">
        <v>249</v>
      </c>
      <c r="C9" s="664"/>
      <c r="D9" s="664"/>
      <c r="E9" s="664"/>
      <c r="F9" s="664"/>
      <c r="G9" s="664"/>
      <c r="H9" s="664"/>
      <c r="I9" s="664"/>
      <c r="J9" s="664"/>
      <c r="K9" s="664"/>
      <c r="L9" s="664"/>
      <c r="M9" s="664"/>
      <c r="N9" s="664"/>
      <c r="O9" s="664"/>
      <c r="P9" s="664"/>
      <c r="Q9" s="665"/>
      <c r="R9" s="666">
        <v>16475</v>
      </c>
      <c r="S9" s="667"/>
      <c r="T9" s="667"/>
      <c r="U9" s="667"/>
      <c r="V9" s="667"/>
      <c r="W9" s="667"/>
      <c r="X9" s="667"/>
      <c r="Y9" s="668"/>
      <c r="Z9" s="669">
        <v>0.1</v>
      </c>
      <c r="AA9" s="669"/>
      <c r="AB9" s="669"/>
      <c r="AC9" s="669"/>
      <c r="AD9" s="670">
        <v>16475</v>
      </c>
      <c r="AE9" s="670"/>
      <c r="AF9" s="670"/>
      <c r="AG9" s="670"/>
      <c r="AH9" s="670"/>
      <c r="AI9" s="670"/>
      <c r="AJ9" s="670"/>
      <c r="AK9" s="670"/>
      <c r="AL9" s="671">
        <v>0.2</v>
      </c>
      <c r="AM9" s="672"/>
      <c r="AN9" s="672"/>
      <c r="AO9" s="673"/>
      <c r="AP9" s="663" t="s">
        <v>250</v>
      </c>
      <c r="AQ9" s="664"/>
      <c r="AR9" s="664"/>
      <c r="AS9" s="664"/>
      <c r="AT9" s="664"/>
      <c r="AU9" s="664"/>
      <c r="AV9" s="664"/>
      <c r="AW9" s="664"/>
      <c r="AX9" s="664"/>
      <c r="AY9" s="664"/>
      <c r="AZ9" s="664"/>
      <c r="BA9" s="664"/>
      <c r="BB9" s="664"/>
      <c r="BC9" s="664"/>
      <c r="BD9" s="664"/>
      <c r="BE9" s="664"/>
      <c r="BF9" s="665"/>
      <c r="BG9" s="666">
        <v>933112</v>
      </c>
      <c r="BH9" s="667"/>
      <c r="BI9" s="667"/>
      <c r="BJ9" s="667"/>
      <c r="BK9" s="667"/>
      <c r="BL9" s="667"/>
      <c r="BM9" s="667"/>
      <c r="BN9" s="668"/>
      <c r="BO9" s="669">
        <v>40.799999999999997</v>
      </c>
      <c r="BP9" s="669"/>
      <c r="BQ9" s="669"/>
      <c r="BR9" s="669"/>
      <c r="BS9" s="670" t="s">
        <v>178</v>
      </c>
      <c r="BT9" s="670"/>
      <c r="BU9" s="670"/>
      <c r="BV9" s="670"/>
      <c r="BW9" s="670"/>
      <c r="BX9" s="670"/>
      <c r="BY9" s="670"/>
      <c r="BZ9" s="670"/>
      <c r="CA9" s="670"/>
      <c r="CB9" s="674"/>
      <c r="CD9" s="681" t="s">
        <v>251</v>
      </c>
      <c r="CE9" s="682"/>
      <c r="CF9" s="682"/>
      <c r="CG9" s="682"/>
      <c r="CH9" s="682"/>
      <c r="CI9" s="682"/>
      <c r="CJ9" s="682"/>
      <c r="CK9" s="682"/>
      <c r="CL9" s="682"/>
      <c r="CM9" s="682"/>
      <c r="CN9" s="682"/>
      <c r="CO9" s="682"/>
      <c r="CP9" s="682"/>
      <c r="CQ9" s="683"/>
      <c r="CR9" s="666">
        <v>1173341</v>
      </c>
      <c r="CS9" s="667"/>
      <c r="CT9" s="667"/>
      <c r="CU9" s="667"/>
      <c r="CV9" s="667"/>
      <c r="CW9" s="667"/>
      <c r="CX9" s="667"/>
      <c r="CY9" s="668"/>
      <c r="CZ9" s="669">
        <v>8.1999999999999993</v>
      </c>
      <c r="DA9" s="669"/>
      <c r="DB9" s="669"/>
      <c r="DC9" s="669"/>
      <c r="DD9" s="675">
        <v>761</v>
      </c>
      <c r="DE9" s="667"/>
      <c r="DF9" s="667"/>
      <c r="DG9" s="667"/>
      <c r="DH9" s="667"/>
      <c r="DI9" s="667"/>
      <c r="DJ9" s="667"/>
      <c r="DK9" s="667"/>
      <c r="DL9" s="667"/>
      <c r="DM9" s="667"/>
      <c r="DN9" s="667"/>
      <c r="DO9" s="667"/>
      <c r="DP9" s="668"/>
      <c r="DQ9" s="675">
        <v>1006585</v>
      </c>
      <c r="DR9" s="667"/>
      <c r="DS9" s="667"/>
      <c r="DT9" s="667"/>
      <c r="DU9" s="667"/>
      <c r="DV9" s="667"/>
      <c r="DW9" s="667"/>
      <c r="DX9" s="667"/>
      <c r="DY9" s="667"/>
      <c r="DZ9" s="667"/>
      <c r="EA9" s="667"/>
      <c r="EB9" s="667"/>
      <c r="EC9" s="676"/>
    </row>
    <row r="10" spans="2:143" ht="11.25" customHeight="1" x14ac:dyDescent="0.2">
      <c r="B10" s="663" t="s">
        <v>252</v>
      </c>
      <c r="C10" s="664"/>
      <c r="D10" s="664"/>
      <c r="E10" s="664"/>
      <c r="F10" s="664"/>
      <c r="G10" s="664"/>
      <c r="H10" s="664"/>
      <c r="I10" s="664"/>
      <c r="J10" s="664"/>
      <c r="K10" s="664"/>
      <c r="L10" s="664"/>
      <c r="M10" s="664"/>
      <c r="N10" s="664"/>
      <c r="O10" s="664"/>
      <c r="P10" s="664"/>
      <c r="Q10" s="665"/>
      <c r="R10" s="666" t="s">
        <v>253</v>
      </c>
      <c r="S10" s="667"/>
      <c r="T10" s="667"/>
      <c r="U10" s="667"/>
      <c r="V10" s="667"/>
      <c r="W10" s="667"/>
      <c r="X10" s="667"/>
      <c r="Y10" s="668"/>
      <c r="Z10" s="669" t="s">
        <v>253</v>
      </c>
      <c r="AA10" s="669"/>
      <c r="AB10" s="669"/>
      <c r="AC10" s="669"/>
      <c r="AD10" s="670" t="s">
        <v>178</v>
      </c>
      <c r="AE10" s="670"/>
      <c r="AF10" s="670"/>
      <c r="AG10" s="670"/>
      <c r="AH10" s="670"/>
      <c r="AI10" s="670"/>
      <c r="AJ10" s="670"/>
      <c r="AK10" s="670"/>
      <c r="AL10" s="671" t="s">
        <v>253</v>
      </c>
      <c r="AM10" s="672"/>
      <c r="AN10" s="672"/>
      <c r="AO10" s="673"/>
      <c r="AP10" s="663" t="s">
        <v>254</v>
      </c>
      <c r="AQ10" s="664"/>
      <c r="AR10" s="664"/>
      <c r="AS10" s="664"/>
      <c r="AT10" s="664"/>
      <c r="AU10" s="664"/>
      <c r="AV10" s="664"/>
      <c r="AW10" s="664"/>
      <c r="AX10" s="664"/>
      <c r="AY10" s="664"/>
      <c r="AZ10" s="664"/>
      <c r="BA10" s="664"/>
      <c r="BB10" s="664"/>
      <c r="BC10" s="664"/>
      <c r="BD10" s="664"/>
      <c r="BE10" s="664"/>
      <c r="BF10" s="665"/>
      <c r="BG10" s="666">
        <v>42790</v>
      </c>
      <c r="BH10" s="667"/>
      <c r="BI10" s="667"/>
      <c r="BJ10" s="667"/>
      <c r="BK10" s="667"/>
      <c r="BL10" s="667"/>
      <c r="BM10" s="667"/>
      <c r="BN10" s="668"/>
      <c r="BO10" s="669">
        <v>1.9</v>
      </c>
      <c r="BP10" s="669"/>
      <c r="BQ10" s="669"/>
      <c r="BR10" s="669"/>
      <c r="BS10" s="670">
        <v>7107</v>
      </c>
      <c r="BT10" s="670"/>
      <c r="BU10" s="670"/>
      <c r="BV10" s="670"/>
      <c r="BW10" s="670"/>
      <c r="BX10" s="670"/>
      <c r="BY10" s="670"/>
      <c r="BZ10" s="670"/>
      <c r="CA10" s="670"/>
      <c r="CB10" s="674"/>
      <c r="CD10" s="681" t="s">
        <v>255</v>
      </c>
      <c r="CE10" s="682"/>
      <c r="CF10" s="682"/>
      <c r="CG10" s="682"/>
      <c r="CH10" s="682"/>
      <c r="CI10" s="682"/>
      <c r="CJ10" s="682"/>
      <c r="CK10" s="682"/>
      <c r="CL10" s="682"/>
      <c r="CM10" s="682"/>
      <c r="CN10" s="682"/>
      <c r="CO10" s="682"/>
      <c r="CP10" s="682"/>
      <c r="CQ10" s="683"/>
      <c r="CR10" s="666">
        <v>48873</v>
      </c>
      <c r="CS10" s="667"/>
      <c r="CT10" s="667"/>
      <c r="CU10" s="667"/>
      <c r="CV10" s="667"/>
      <c r="CW10" s="667"/>
      <c r="CX10" s="667"/>
      <c r="CY10" s="668"/>
      <c r="CZ10" s="669">
        <v>0.3</v>
      </c>
      <c r="DA10" s="669"/>
      <c r="DB10" s="669"/>
      <c r="DC10" s="669"/>
      <c r="DD10" s="675" t="s">
        <v>178</v>
      </c>
      <c r="DE10" s="667"/>
      <c r="DF10" s="667"/>
      <c r="DG10" s="667"/>
      <c r="DH10" s="667"/>
      <c r="DI10" s="667"/>
      <c r="DJ10" s="667"/>
      <c r="DK10" s="667"/>
      <c r="DL10" s="667"/>
      <c r="DM10" s="667"/>
      <c r="DN10" s="667"/>
      <c r="DO10" s="667"/>
      <c r="DP10" s="668"/>
      <c r="DQ10" s="675">
        <v>4718</v>
      </c>
      <c r="DR10" s="667"/>
      <c r="DS10" s="667"/>
      <c r="DT10" s="667"/>
      <c r="DU10" s="667"/>
      <c r="DV10" s="667"/>
      <c r="DW10" s="667"/>
      <c r="DX10" s="667"/>
      <c r="DY10" s="667"/>
      <c r="DZ10" s="667"/>
      <c r="EA10" s="667"/>
      <c r="EB10" s="667"/>
      <c r="EC10" s="676"/>
    </row>
    <row r="11" spans="2:143" ht="11.25" customHeight="1" x14ac:dyDescent="0.2">
      <c r="B11" s="663" t="s">
        <v>256</v>
      </c>
      <c r="C11" s="664"/>
      <c r="D11" s="664"/>
      <c r="E11" s="664"/>
      <c r="F11" s="664"/>
      <c r="G11" s="664"/>
      <c r="H11" s="664"/>
      <c r="I11" s="664"/>
      <c r="J11" s="664"/>
      <c r="K11" s="664"/>
      <c r="L11" s="664"/>
      <c r="M11" s="664"/>
      <c r="N11" s="664"/>
      <c r="O11" s="664"/>
      <c r="P11" s="664"/>
      <c r="Q11" s="665"/>
      <c r="R11" s="666">
        <v>473505</v>
      </c>
      <c r="S11" s="667"/>
      <c r="T11" s="667"/>
      <c r="U11" s="667"/>
      <c r="V11" s="667"/>
      <c r="W11" s="667"/>
      <c r="X11" s="667"/>
      <c r="Y11" s="668"/>
      <c r="Z11" s="671">
        <v>3.2</v>
      </c>
      <c r="AA11" s="672"/>
      <c r="AB11" s="672"/>
      <c r="AC11" s="684"/>
      <c r="AD11" s="675">
        <v>473505</v>
      </c>
      <c r="AE11" s="667"/>
      <c r="AF11" s="667"/>
      <c r="AG11" s="667"/>
      <c r="AH11" s="667"/>
      <c r="AI11" s="667"/>
      <c r="AJ11" s="667"/>
      <c r="AK11" s="668"/>
      <c r="AL11" s="671">
        <v>5.9</v>
      </c>
      <c r="AM11" s="672"/>
      <c r="AN11" s="672"/>
      <c r="AO11" s="673"/>
      <c r="AP11" s="663" t="s">
        <v>257</v>
      </c>
      <c r="AQ11" s="664"/>
      <c r="AR11" s="664"/>
      <c r="AS11" s="664"/>
      <c r="AT11" s="664"/>
      <c r="AU11" s="664"/>
      <c r="AV11" s="664"/>
      <c r="AW11" s="664"/>
      <c r="AX11" s="664"/>
      <c r="AY11" s="664"/>
      <c r="AZ11" s="664"/>
      <c r="BA11" s="664"/>
      <c r="BB11" s="664"/>
      <c r="BC11" s="664"/>
      <c r="BD11" s="664"/>
      <c r="BE11" s="664"/>
      <c r="BF11" s="665"/>
      <c r="BG11" s="666">
        <v>155173</v>
      </c>
      <c r="BH11" s="667"/>
      <c r="BI11" s="667"/>
      <c r="BJ11" s="667"/>
      <c r="BK11" s="667"/>
      <c r="BL11" s="667"/>
      <c r="BM11" s="667"/>
      <c r="BN11" s="668"/>
      <c r="BO11" s="669">
        <v>6.8</v>
      </c>
      <c r="BP11" s="669"/>
      <c r="BQ11" s="669"/>
      <c r="BR11" s="669"/>
      <c r="BS11" s="670">
        <v>44321</v>
      </c>
      <c r="BT11" s="670"/>
      <c r="BU11" s="670"/>
      <c r="BV11" s="670"/>
      <c r="BW11" s="670"/>
      <c r="BX11" s="670"/>
      <c r="BY11" s="670"/>
      <c r="BZ11" s="670"/>
      <c r="CA11" s="670"/>
      <c r="CB11" s="674"/>
      <c r="CD11" s="681" t="s">
        <v>258</v>
      </c>
      <c r="CE11" s="682"/>
      <c r="CF11" s="682"/>
      <c r="CG11" s="682"/>
      <c r="CH11" s="682"/>
      <c r="CI11" s="682"/>
      <c r="CJ11" s="682"/>
      <c r="CK11" s="682"/>
      <c r="CL11" s="682"/>
      <c r="CM11" s="682"/>
      <c r="CN11" s="682"/>
      <c r="CO11" s="682"/>
      <c r="CP11" s="682"/>
      <c r="CQ11" s="683"/>
      <c r="CR11" s="666">
        <v>766921</v>
      </c>
      <c r="CS11" s="667"/>
      <c r="CT11" s="667"/>
      <c r="CU11" s="667"/>
      <c r="CV11" s="667"/>
      <c r="CW11" s="667"/>
      <c r="CX11" s="667"/>
      <c r="CY11" s="668"/>
      <c r="CZ11" s="669">
        <v>5.4</v>
      </c>
      <c r="DA11" s="669"/>
      <c r="DB11" s="669"/>
      <c r="DC11" s="669"/>
      <c r="DD11" s="675">
        <v>259376</v>
      </c>
      <c r="DE11" s="667"/>
      <c r="DF11" s="667"/>
      <c r="DG11" s="667"/>
      <c r="DH11" s="667"/>
      <c r="DI11" s="667"/>
      <c r="DJ11" s="667"/>
      <c r="DK11" s="667"/>
      <c r="DL11" s="667"/>
      <c r="DM11" s="667"/>
      <c r="DN11" s="667"/>
      <c r="DO11" s="667"/>
      <c r="DP11" s="668"/>
      <c r="DQ11" s="675">
        <v>430741</v>
      </c>
      <c r="DR11" s="667"/>
      <c r="DS11" s="667"/>
      <c r="DT11" s="667"/>
      <c r="DU11" s="667"/>
      <c r="DV11" s="667"/>
      <c r="DW11" s="667"/>
      <c r="DX11" s="667"/>
      <c r="DY11" s="667"/>
      <c r="DZ11" s="667"/>
      <c r="EA11" s="667"/>
      <c r="EB11" s="667"/>
      <c r="EC11" s="676"/>
    </row>
    <row r="12" spans="2:143" ht="11.25" customHeight="1" x14ac:dyDescent="0.2">
      <c r="B12" s="663" t="s">
        <v>259</v>
      </c>
      <c r="C12" s="664"/>
      <c r="D12" s="664"/>
      <c r="E12" s="664"/>
      <c r="F12" s="664"/>
      <c r="G12" s="664"/>
      <c r="H12" s="664"/>
      <c r="I12" s="664"/>
      <c r="J12" s="664"/>
      <c r="K12" s="664"/>
      <c r="L12" s="664"/>
      <c r="M12" s="664"/>
      <c r="N12" s="664"/>
      <c r="O12" s="664"/>
      <c r="P12" s="664"/>
      <c r="Q12" s="665"/>
      <c r="R12" s="666" t="s">
        <v>178</v>
      </c>
      <c r="S12" s="667"/>
      <c r="T12" s="667"/>
      <c r="U12" s="667"/>
      <c r="V12" s="667"/>
      <c r="W12" s="667"/>
      <c r="X12" s="667"/>
      <c r="Y12" s="668"/>
      <c r="Z12" s="669" t="s">
        <v>178</v>
      </c>
      <c r="AA12" s="669"/>
      <c r="AB12" s="669"/>
      <c r="AC12" s="669"/>
      <c r="AD12" s="670" t="s">
        <v>178</v>
      </c>
      <c r="AE12" s="670"/>
      <c r="AF12" s="670"/>
      <c r="AG12" s="670"/>
      <c r="AH12" s="670"/>
      <c r="AI12" s="670"/>
      <c r="AJ12" s="670"/>
      <c r="AK12" s="670"/>
      <c r="AL12" s="671" t="s">
        <v>178</v>
      </c>
      <c r="AM12" s="672"/>
      <c r="AN12" s="672"/>
      <c r="AO12" s="673"/>
      <c r="AP12" s="663" t="s">
        <v>260</v>
      </c>
      <c r="AQ12" s="664"/>
      <c r="AR12" s="664"/>
      <c r="AS12" s="664"/>
      <c r="AT12" s="664"/>
      <c r="AU12" s="664"/>
      <c r="AV12" s="664"/>
      <c r="AW12" s="664"/>
      <c r="AX12" s="664"/>
      <c r="AY12" s="664"/>
      <c r="AZ12" s="664"/>
      <c r="BA12" s="664"/>
      <c r="BB12" s="664"/>
      <c r="BC12" s="664"/>
      <c r="BD12" s="664"/>
      <c r="BE12" s="664"/>
      <c r="BF12" s="665"/>
      <c r="BG12" s="666">
        <v>916500</v>
      </c>
      <c r="BH12" s="667"/>
      <c r="BI12" s="667"/>
      <c r="BJ12" s="667"/>
      <c r="BK12" s="667"/>
      <c r="BL12" s="667"/>
      <c r="BM12" s="667"/>
      <c r="BN12" s="668"/>
      <c r="BO12" s="669">
        <v>40.1</v>
      </c>
      <c r="BP12" s="669"/>
      <c r="BQ12" s="669"/>
      <c r="BR12" s="669"/>
      <c r="BS12" s="670" t="s">
        <v>178</v>
      </c>
      <c r="BT12" s="670"/>
      <c r="BU12" s="670"/>
      <c r="BV12" s="670"/>
      <c r="BW12" s="670"/>
      <c r="BX12" s="670"/>
      <c r="BY12" s="670"/>
      <c r="BZ12" s="670"/>
      <c r="CA12" s="670"/>
      <c r="CB12" s="674"/>
      <c r="CD12" s="681" t="s">
        <v>261</v>
      </c>
      <c r="CE12" s="682"/>
      <c r="CF12" s="682"/>
      <c r="CG12" s="682"/>
      <c r="CH12" s="682"/>
      <c r="CI12" s="682"/>
      <c r="CJ12" s="682"/>
      <c r="CK12" s="682"/>
      <c r="CL12" s="682"/>
      <c r="CM12" s="682"/>
      <c r="CN12" s="682"/>
      <c r="CO12" s="682"/>
      <c r="CP12" s="682"/>
      <c r="CQ12" s="683"/>
      <c r="CR12" s="666">
        <v>848653</v>
      </c>
      <c r="CS12" s="667"/>
      <c r="CT12" s="667"/>
      <c r="CU12" s="667"/>
      <c r="CV12" s="667"/>
      <c r="CW12" s="667"/>
      <c r="CX12" s="667"/>
      <c r="CY12" s="668"/>
      <c r="CZ12" s="669">
        <v>5.9</v>
      </c>
      <c r="DA12" s="669"/>
      <c r="DB12" s="669"/>
      <c r="DC12" s="669"/>
      <c r="DD12" s="675">
        <v>118014</v>
      </c>
      <c r="DE12" s="667"/>
      <c r="DF12" s="667"/>
      <c r="DG12" s="667"/>
      <c r="DH12" s="667"/>
      <c r="DI12" s="667"/>
      <c r="DJ12" s="667"/>
      <c r="DK12" s="667"/>
      <c r="DL12" s="667"/>
      <c r="DM12" s="667"/>
      <c r="DN12" s="667"/>
      <c r="DO12" s="667"/>
      <c r="DP12" s="668"/>
      <c r="DQ12" s="675">
        <v>779623</v>
      </c>
      <c r="DR12" s="667"/>
      <c r="DS12" s="667"/>
      <c r="DT12" s="667"/>
      <c r="DU12" s="667"/>
      <c r="DV12" s="667"/>
      <c r="DW12" s="667"/>
      <c r="DX12" s="667"/>
      <c r="DY12" s="667"/>
      <c r="DZ12" s="667"/>
      <c r="EA12" s="667"/>
      <c r="EB12" s="667"/>
      <c r="EC12" s="676"/>
    </row>
    <row r="13" spans="2:143" ht="11.25" customHeight="1" x14ac:dyDescent="0.2">
      <c r="B13" s="663" t="s">
        <v>262</v>
      </c>
      <c r="C13" s="664"/>
      <c r="D13" s="664"/>
      <c r="E13" s="664"/>
      <c r="F13" s="664"/>
      <c r="G13" s="664"/>
      <c r="H13" s="664"/>
      <c r="I13" s="664"/>
      <c r="J13" s="664"/>
      <c r="K13" s="664"/>
      <c r="L13" s="664"/>
      <c r="M13" s="664"/>
      <c r="N13" s="664"/>
      <c r="O13" s="664"/>
      <c r="P13" s="664"/>
      <c r="Q13" s="665"/>
      <c r="R13" s="666" t="s">
        <v>178</v>
      </c>
      <c r="S13" s="667"/>
      <c r="T13" s="667"/>
      <c r="U13" s="667"/>
      <c r="V13" s="667"/>
      <c r="W13" s="667"/>
      <c r="X13" s="667"/>
      <c r="Y13" s="668"/>
      <c r="Z13" s="669" t="s">
        <v>178</v>
      </c>
      <c r="AA13" s="669"/>
      <c r="AB13" s="669"/>
      <c r="AC13" s="669"/>
      <c r="AD13" s="670" t="s">
        <v>253</v>
      </c>
      <c r="AE13" s="670"/>
      <c r="AF13" s="670"/>
      <c r="AG13" s="670"/>
      <c r="AH13" s="670"/>
      <c r="AI13" s="670"/>
      <c r="AJ13" s="670"/>
      <c r="AK13" s="670"/>
      <c r="AL13" s="671" t="s">
        <v>178</v>
      </c>
      <c r="AM13" s="672"/>
      <c r="AN13" s="672"/>
      <c r="AO13" s="673"/>
      <c r="AP13" s="663" t="s">
        <v>263</v>
      </c>
      <c r="AQ13" s="664"/>
      <c r="AR13" s="664"/>
      <c r="AS13" s="664"/>
      <c r="AT13" s="664"/>
      <c r="AU13" s="664"/>
      <c r="AV13" s="664"/>
      <c r="AW13" s="664"/>
      <c r="AX13" s="664"/>
      <c r="AY13" s="664"/>
      <c r="AZ13" s="664"/>
      <c r="BA13" s="664"/>
      <c r="BB13" s="664"/>
      <c r="BC13" s="664"/>
      <c r="BD13" s="664"/>
      <c r="BE13" s="664"/>
      <c r="BF13" s="665"/>
      <c r="BG13" s="666">
        <v>915692</v>
      </c>
      <c r="BH13" s="667"/>
      <c r="BI13" s="667"/>
      <c r="BJ13" s="667"/>
      <c r="BK13" s="667"/>
      <c r="BL13" s="667"/>
      <c r="BM13" s="667"/>
      <c r="BN13" s="668"/>
      <c r="BO13" s="669">
        <v>40.1</v>
      </c>
      <c r="BP13" s="669"/>
      <c r="BQ13" s="669"/>
      <c r="BR13" s="669"/>
      <c r="BS13" s="670" t="s">
        <v>178</v>
      </c>
      <c r="BT13" s="670"/>
      <c r="BU13" s="670"/>
      <c r="BV13" s="670"/>
      <c r="BW13" s="670"/>
      <c r="BX13" s="670"/>
      <c r="BY13" s="670"/>
      <c r="BZ13" s="670"/>
      <c r="CA13" s="670"/>
      <c r="CB13" s="674"/>
      <c r="CD13" s="681" t="s">
        <v>264</v>
      </c>
      <c r="CE13" s="682"/>
      <c r="CF13" s="682"/>
      <c r="CG13" s="682"/>
      <c r="CH13" s="682"/>
      <c r="CI13" s="682"/>
      <c r="CJ13" s="682"/>
      <c r="CK13" s="682"/>
      <c r="CL13" s="682"/>
      <c r="CM13" s="682"/>
      <c r="CN13" s="682"/>
      <c r="CO13" s="682"/>
      <c r="CP13" s="682"/>
      <c r="CQ13" s="683"/>
      <c r="CR13" s="666">
        <v>1301663</v>
      </c>
      <c r="CS13" s="667"/>
      <c r="CT13" s="667"/>
      <c r="CU13" s="667"/>
      <c r="CV13" s="667"/>
      <c r="CW13" s="667"/>
      <c r="CX13" s="667"/>
      <c r="CY13" s="668"/>
      <c r="CZ13" s="669">
        <v>9.1</v>
      </c>
      <c r="DA13" s="669"/>
      <c r="DB13" s="669"/>
      <c r="DC13" s="669"/>
      <c r="DD13" s="675">
        <v>639669</v>
      </c>
      <c r="DE13" s="667"/>
      <c r="DF13" s="667"/>
      <c r="DG13" s="667"/>
      <c r="DH13" s="667"/>
      <c r="DI13" s="667"/>
      <c r="DJ13" s="667"/>
      <c r="DK13" s="667"/>
      <c r="DL13" s="667"/>
      <c r="DM13" s="667"/>
      <c r="DN13" s="667"/>
      <c r="DO13" s="667"/>
      <c r="DP13" s="668"/>
      <c r="DQ13" s="675">
        <v>745418</v>
      </c>
      <c r="DR13" s="667"/>
      <c r="DS13" s="667"/>
      <c r="DT13" s="667"/>
      <c r="DU13" s="667"/>
      <c r="DV13" s="667"/>
      <c r="DW13" s="667"/>
      <c r="DX13" s="667"/>
      <c r="DY13" s="667"/>
      <c r="DZ13" s="667"/>
      <c r="EA13" s="667"/>
      <c r="EB13" s="667"/>
      <c r="EC13" s="676"/>
    </row>
    <row r="14" spans="2:143" ht="11.25" customHeight="1" x14ac:dyDescent="0.2">
      <c r="B14" s="663" t="s">
        <v>265</v>
      </c>
      <c r="C14" s="664"/>
      <c r="D14" s="664"/>
      <c r="E14" s="664"/>
      <c r="F14" s="664"/>
      <c r="G14" s="664"/>
      <c r="H14" s="664"/>
      <c r="I14" s="664"/>
      <c r="J14" s="664"/>
      <c r="K14" s="664"/>
      <c r="L14" s="664"/>
      <c r="M14" s="664"/>
      <c r="N14" s="664"/>
      <c r="O14" s="664"/>
      <c r="P14" s="664"/>
      <c r="Q14" s="665"/>
      <c r="R14" s="666" t="s">
        <v>178</v>
      </c>
      <c r="S14" s="667"/>
      <c r="T14" s="667"/>
      <c r="U14" s="667"/>
      <c r="V14" s="667"/>
      <c r="W14" s="667"/>
      <c r="X14" s="667"/>
      <c r="Y14" s="668"/>
      <c r="Z14" s="669" t="s">
        <v>178</v>
      </c>
      <c r="AA14" s="669"/>
      <c r="AB14" s="669"/>
      <c r="AC14" s="669"/>
      <c r="AD14" s="670" t="s">
        <v>178</v>
      </c>
      <c r="AE14" s="670"/>
      <c r="AF14" s="670"/>
      <c r="AG14" s="670"/>
      <c r="AH14" s="670"/>
      <c r="AI14" s="670"/>
      <c r="AJ14" s="670"/>
      <c r="AK14" s="670"/>
      <c r="AL14" s="671" t="s">
        <v>253</v>
      </c>
      <c r="AM14" s="672"/>
      <c r="AN14" s="672"/>
      <c r="AO14" s="673"/>
      <c r="AP14" s="663" t="s">
        <v>266</v>
      </c>
      <c r="AQ14" s="664"/>
      <c r="AR14" s="664"/>
      <c r="AS14" s="664"/>
      <c r="AT14" s="664"/>
      <c r="AU14" s="664"/>
      <c r="AV14" s="664"/>
      <c r="AW14" s="664"/>
      <c r="AX14" s="664"/>
      <c r="AY14" s="664"/>
      <c r="AZ14" s="664"/>
      <c r="BA14" s="664"/>
      <c r="BB14" s="664"/>
      <c r="BC14" s="664"/>
      <c r="BD14" s="664"/>
      <c r="BE14" s="664"/>
      <c r="BF14" s="665"/>
      <c r="BG14" s="666">
        <v>76278</v>
      </c>
      <c r="BH14" s="667"/>
      <c r="BI14" s="667"/>
      <c r="BJ14" s="667"/>
      <c r="BK14" s="667"/>
      <c r="BL14" s="667"/>
      <c r="BM14" s="667"/>
      <c r="BN14" s="668"/>
      <c r="BO14" s="669">
        <v>3.3</v>
      </c>
      <c r="BP14" s="669"/>
      <c r="BQ14" s="669"/>
      <c r="BR14" s="669"/>
      <c r="BS14" s="670" t="s">
        <v>178</v>
      </c>
      <c r="BT14" s="670"/>
      <c r="BU14" s="670"/>
      <c r="BV14" s="670"/>
      <c r="BW14" s="670"/>
      <c r="BX14" s="670"/>
      <c r="BY14" s="670"/>
      <c r="BZ14" s="670"/>
      <c r="CA14" s="670"/>
      <c r="CB14" s="674"/>
      <c r="CD14" s="681" t="s">
        <v>267</v>
      </c>
      <c r="CE14" s="682"/>
      <c r="CF14" s="682"/>
      <c r="CG14" s="682"/>
      <c r="CH14" s="682"/>
      <c r="CI14" s="682"/>
      <c r="CJ14" s="682"/>
      <c r="CK14" s="682"/>
      <c r="CL14" s="682"/>
      <c r="CM14" s="682"/>
      <c r="CN14" s="682"/>
      <c r="CO14" s="682"/>
      <c r="CP14" s="682"/>
      <c r="CQ14" s="683"/>
      <c r="CR14" s="666">
        <v>831230</v>
      </c>
      <c r="CS14" s="667"/>
      <c r="CT14" s="667"/>
      <c r="CU14" s="667"/>
      <c r="CV14" s="667"/>
      <c r="CW14" s="667"/>
      <c r="CX14" s="667"/>
      <c r="CY14" s="668"/>
      <c r="CZ14" s="669">
        <v>5.8</v>
      </c>
      <c r="DA14" s="669"/>
      <c r="DB14" s="669"/>
      <c r="DC14" s="669"/>
      <c r="DD14" s="675">
        <v>352729</v>
      </c>
      <c r="DE14" s="667"/>
      <c r="DF14" s="667"/>
      <c r="DG14" s="667"/>
      <c r="DH14" s="667"/>
      <c r="DI14" s="667"/>
      <c r="DJ14" s="667"/>
      <c r="DK14" s="667"/>
      <c r="DL14" s="667"/>
      <c r="DM14" s="667"/>
      <c r="DN14" s="667"/>
      <c r="DO14" s="667"/>
      <c r="DP14" s="668"/>
      <c r="DQ14" s="675">
        <v>476477</v>
      </c>
      <c r="DR14" s="667"/>
      <c r="DS14" s="667"/>
      <c r="DT14" s="667"/>
      <c r="DU14" s="667"/>
      <c r="DV14" s="667"/>
      <c r="DW14" s="667"/>
      <c r="DX14" s="667"/>
      <c r="DY14" s="667"/>
      <c r="DZ14" s="667"/>
      <c r="EA14" s="667"/>
      <c r="EB14" s="667"/>
      <c r="EC14" s="676"/>
    </row>
    <row r="15" spans="2:143" ht="11.25" customHeight="1" x14ac:dyDescent="0.2">
      <c r="B15" s="663" t="s">
        <v>268</v>
      </c>
      <c r="C15" s="664"/>
      <c r="D15" s="664"/>
      <c r="E15" s="664"/>
      <c r="F15" s="664"/>
      <c r="G15" s="664"/>
      <c r="H15" s="664"/>
      <c r="I15" s="664"/>
      <c r="J15" s="664"/>
      <c r="K15" s="664"/>
      <c r="L15" s="664"/>
      <c r="M15" s="664"/>
      <c r="N15" s="664"/>
      <c r="O15" s="664"/>
      <c r="P15" s="664"/>
      <c r="Q15" s="665"/>
      <c r="R15" s="666" t="s">
        <v>178</v>
      </c>
      <c r="S15" s="667"/>
      <c r="T15" s="667"/>
      <c r="U15" s="667"/>
      <c r="V15" s="667"/>
      <c r="W15" s="667"/>
      <c r="X15" s="667"/>
      <c r="Y15" s="668"/>
      <c r="Z15" s="669" t="s">
        <v>253</v>
      </c>
      <c r="AA15" s="669"/>
      <c r="AB15" s="669"/>
      <c r="AC15" s="669"/>
      <c r="AD15" s="670" t="s">
        <v>253</v>
      </c>
      <c r="AE15" s="670"/>
      <c r="AF15" s="670"/>
      <c r="AG15" s="670"/>
      <c r="AH15" s="670"/>
      <c r="AI15" s="670"/>
      <c r="AJ15" s="670"/>
      <c r="AK15" s="670"/>
      <c r="AL15" s="671" t="s">
        <v>178</v>
      </c>
      <c r="AM15" s="672"/>
      <c r="AN15" s="672"/>
      <c r="AO15" s="673"/>
      <c r="AP15" s="663" t="s">
        <v>269</v>
      </c>
      <c r="AQ15" s="664"/>
      <c r="AR15" s="664"/>
      <c r="AS15" s="664"/>
      <c r="AT15" s="664"/>
      <c r="AU15" s="664"/>
      <c r="AV15" s="664"/>
      <c r="AW15" s="664"/>
      <c r="AX15" s="664"/>
      <c r="AY15" s="664"/>
      <c r="AZ15" s="664"/>
      <c r="BA15" s="664"/>
      <c r="BB15" s="664"/>
      <c r="BC15" s="664"/>
      <c r="BD15" s="664"/>
      <c r="BE15" s="664"/>
      <c r="BF15" s="665"/>
      <c r="BG15" s="666">
        <v>108072</v>
      </c>
      <c r="BH15" s="667"/>
      <c r="BI15" s="667"/>
      <c r="BJ15" s="667"/>
      <c r="BK15" s="667"/>
      <c r="BL15" s="667"/>
      <c r="BM15" s="667"/>
      <c r="BN15" s="668"/>
      <c r="BO15" s="669">
        <v>4.7</v>
      </c>
      <c r="BP15" s="669"/>
      <c r="BQ15" s="669"/>
      <c r="BR15" s="669"/>
      <c r="BS15" s="670" t="s">
        <v>253</v>
      </c>
      <c r="BT15" s="670"/>
      <c r="BU15" s="670"/>
      <c r="BV15" s="670"/>
      <c r="BW15" s="670"/>
      <c r="BX15" s="670"/>
      <c r="BY15" s="670"/>
      <c r="BZ15" s="670"/>
      <c r="CA15" s="670"/>
      <c r="CB15" s="674"/>
      <c r="CD15" s="681" t="s">
        <v>270</v>
      </c>
      <c r="CE15" s="682"/>
      <c r="CF15" s="682"/>
      <c r="CG15" s="682"/>
      <c r="CH15" s="682"/>
      <c r="CI15" s="682"/>
      <c r="CJ15" s="682"/>
      <c r="CK15" s="682"/>
      <c r="CL15" s="682"/>
      <c r="CM15" s="682"/>
      <c r="CN15" s="682"/>
      <c r="CO15" s="682"/>
      <c r="CP15" s="682"/>
      <c r="CQ15" s="683"/>
      <c r="CR15" s="666">
        <v>1523432</v>
      </c>
      <c r="CS15" s="667"/>
      <c r="CT15" s="667"/>
      <c r="CU15" s="667"/>
      <c r="CV15" s="667"/>
      <c r="CW15" s="667"/>
      <c r="CX15" s="667"/>
      <c r="CY15" s="668"/>
      <c r="CZ15" s="669">
        <v>10.6</v>
      </c>
      <c r="DA15" s="669"/>
      <c r="DB15" s="669"/>
      <c r="DC15" s="669"/>
      <c r="DD15" s="675">
        <v>266829</v>
      </c>
      <c r="DE15" s="667"/>
      <c r="DF15" s="667"/>
      <c r="DG15" s="667"/>
      <c r="DH15" s="667"/>
      <c r="DI15" s="667"/>
      <c r="DJ15" s="667"/>
      <c r="DK15" s="667"/>
      <c r="DL15" s="667"/>
      <c r="DM15" s="667"/>
      <c r="DN15" s="667"/>
      <c r="DO15" s="667"/>
      <c r="DP15" s="668"/>
      <c r="DQ15" s="675">
        <v>1067622</v>
      </c>
      <c r="DR15" s="667"/>
      <c r="DS15" s="667"/>
      <c r="DT15" s="667"/>
      <c r="DU15" s="667"/>
      <c r="DV15" s="667"/>
      <c r="DW15" s="667"/>
      <c r="DX15" s="667"/>
      <c r="DY15" s="667"/>
      <c r="DZ15" s="667"/>
      <c r="EA15" s="667"/>
      <c r="EB15" s="667"/>
      <c r="EC15" s="676"/>
    </row>
    <row r="16" spans="2:143" ht="11.25" customHeight="1" x14ac:dyDescent="0.2">
      <c r="B16" s="663" t="s">
        <v>271</v>
      </c>
      <c r="C16" s="664"/>
      <c r="D16" s="664"/>
      <c r="E16" s="664"/>
      <c r="F16" s="664"/>
      <c r="G16" s="664"/>
      <c r="H16" s="664"/>
      <c r="I16" s="664"/>
      <c r="J16" s="664"/>
      <c r="K16" s="664"/>
      <c r="L16" s="664"/>
      <c r="M16" s="664"/>
      <c r="N16" s="664"/>
      <c r="O16" s="664"/>
      <c r="P16" s="664"/>
      <c r="Q16" s="665"/>
      <c r="R16" s="666">
        <v>11126</v>
      </c>
      <c r="S16" s="667"/>
      <c r="T16" s="667"/>
      <c r="U16" s="667"/>
      <c r="V16" s="667"/>
      <c r="W16" s="667"/>
      <c r="X16" s="667"/>
      <c r="Y16" s="668"/>
      <c r="Z16" s="669">
        <v>0.1</v>
      </c>
      <c r="AA16" s="669"/>
      <c r="AB16" s="669"/>
      <c r="AC16" s="669"/>
      <c r="AD16" s="670">
        <v>11126</v>
      </c>
      <c r="AE16" s="670"/>
      <c r="AF16" s="670"/>
      <c r="AG16" s="670"/>
      <c r="AH16" s="670"/>
      <c r="AI16" s="670"/>
      <c r="AJ16" s="670"/>
      <c r="AK16" s="670"/>
      <c r="AL16" s="671">
        <v>0.1</v>
      </c>
      <c r="AM16" s="672"/>
      <c r="AN16" s="672"/>
      <c r="AO16" s="673"/>
      <c r="AP16" s="663" t="s">
        <v>272</v>
      </c>
      <c r="AQ16" s="664"/>
      <c r="AR16" s="664"/>
      <c r="AS16" s="664"/>
      <c r="AT16" s="664"/>
      <c r="AU16" s="664"/>
      <c r="AV16" s="664"/>
      <c r="AW16" s="664"/>
      <c r="AX16" s="664"/>
      <c r="AY16" s="664"/>
      <c r="AZ16" s="664"/>
      <c r="BA16" s="664"/>
      <c r="BB16" s="664"/>
      <c r="BC16" s="664"/>
      <c r="BD16" s="664"/>
      <c r="BE16" s="664"/>
      <c r="BF16" s="665"/>
      <c r="BG16" s="666" t="s">
        <v>253</v>
      </c>
      <c r="BH16" s="667"/>
      <c r="BI16" s="667"/>
      <c r="BJ16" s="667"/>
      <c r="BK16" s="667"/>
      <c r="BL16" s="667"/>
      <c r="BM16" s="667"/>
      <c r="BN16" s="668"/>
      <c r="BO16" s="669" t="s">
        <v>253</v>
      </c>
      <c r="BP16" s="669"/>
      <c r="BQ16" s="669"/>
      <c r="BR16" s="669"/>
      <c r="BS16" s="670" t="s">
        <v>253</v>
      </c>
      <c r="BT16" s="670"/>
      <c r="BU16" s="670"/>
      <c r="BV16" s="670"/>
      <c r="BW16" s="670"/>
      <c r="BX16" s="670"/>
      <c r="BY16" s="670"/>
      <c r="BZ16" s="670"/>
      <c r="CA16" s="670"/>
      <c r="CB16" s="674"/>
      <c r="CD16" s="681" t="s">
        <v>273</v>
      </c>
      <c r="CE16" s="682"/>
      <c r="CF16" s="682"/>
      <c r="CG16" s="682"/>
      <c r="CH16" s="682"/>
      <c r="CI16" s="682"/>
      <c r="CJ16" s="682"/>
      <c r="CK16" s="682"/>
      <c r="CL16" s="682"/>
      <c r="CM16" s="682"/>
      <c r="CN16" s="682"/>
      <c r="CO16" s="682"/>
      <c r="CP16" s="682"/>
      <c r="CQ16" s="683"/>
      <c r="CR16" s="666">
        <v>190604</v>
      </c>
      <c r="CS16" s="667"/>
      <c r="CT16" s="667"/>
      <c r="CU16" s="667"/>
      <c r="CV16" s="667"/>
      <c r="CW16" s="667"/>
      <c r="CX16" s="667"/>
      <c r="CY16" s="668"/>
      <c r="CZ16" s="669">
        <v>1.3</v>
      </c>
      <c r="DA16" s="669"/>
      <c r="DB16" s="669"/>
      <c r="DC16" s="669"/>
      <c r="DD16" s="675" t="s">
        <v>178</v>
      </c>
      <c r="DE16" s="667"/>
      <c r="DF16" s="667"/>
      <c r="DG16" s="667"/>
      <c r="DH16" s="667"/>
      <c r="DI16" s="667"/>
      <c r="DJ16" s="667"/>
      <c r="DK16" s="667"/>
      <c r="DL16" s="667"/>
      <c r="DM16" s="667"/>
      <c r="DN16" s="667"/>
      <c r="DO16" s="667"/>
      <c r="DP16" s="668"/>
      <c r="DQ16" s="675">
        <v>55597</v>
      </c>
      <c r="DR16" s="667"/>
      <c r="DS16" s="667"/>
      <c r="DT16" s="667"/>
      <c r="DU16" s="667"/>
      <c r="DV16" s="667"/>
      <c r="DW16" s="667"/>
      <c r="DX16" s="667"/>
      <c r="DY16" s="667"/>
      <c r="DZ16" s="667"/>
      <c r="EA16" s="667"/>
      <c r="EB16" s="667"/>
      <c r="EC16" s="676"/>
    </row>
    <row r="17" spans="2:133" ht="11.25" customHeight="1" x14ac:dyDescent="0.2">
      <c r="B17" s="663" t="s">
        <v>274</v>
      </c>
      <c r="C17" s="664"/>
      <c r="D17" s="664"/>
      <c r="E17" s="664"/>
      <c r="F17" s="664"/>
      <c r="G17" s="664"/>
      <c r="H17" s="664"/>
      <c r="I17" s="664"/>
      <c r="J17" s="664"/>
      <c r="K17" s="664"/>
      <c r="L17" s="664"/>
      <c r="M17" s="664"/>
      <c r="N17" s="664"/>
      <c r="O17" s="664"/>
      <c r="P17" s="664"/>
      <c r="Q17" s="665"/>
      <c r="R17" s="666">
        <v>44707</v>
      </c>
      <c r="S17" s="667"/>
      <c r="T17" s="667"/>
      <c r="U17" s="667"/>
      <c r="V17" s="667"/>
      <c r="W17" s="667"/>
      <c r="X17" s="667"/>
      <c r="Y17" s="668"/>
      <c r="Z17" s="669">
        <v>0.3</v>
      </c>
      <c r="AA17" s="669"/>
      <c r="AB17" s="669"/>
      <c r="AC17" s="669"/>
      <c r="AD17" s="670">
        <v>44707</v>
      </c>
      <c r="AE17" s="670"/>
      <c r="AF17" s="670"/>
      <c r="AG17" s="670"/>
      <c r="AH17" s="670"/>
      <c r="AI17" s="670"/>
      <c r="AJ17" s="670"/>
      <c r="AK17" s="670"/>
      <c r="AL17" s="671">
        <v>0.6</v>
      </c>
      <c r="AM17" s="672"/>
      <c r="AN17" s="672"/>
      <c r="AO17" s="673"/>
      <c r="AP17" s="663" t="s">
        <v>275</v>
      </c>
      <c r="AQ17" s="664"/>
      <c r="AR17" s="664"/>
      <c r="AS17" s="664"/>
      <c r="AT17" s="664"/>
      <c r="AU17" s="664"/>
      <c r="AV17" s="664"/>
      <c r="AW17" s="664"/>
      <c r="AX17" s="664"/>
      <c r="AY17" s="664"/>
      <c r="AZ17" s="664"/>
      <c r="BA17" s="664"/>
      <c r="BB17" s="664"/>
      <c r="BC17" s="664"/>
      <c r="BD17" s="664"/>
      <c r="BE17" s="664"/>
      <c r="BF17" s="665"/>
      <c r="BG17" s="666" t="s">
        <v>253</v>
      </c>
      <c r="BH17" s="667"/>
      <c r="BI17" s="667"/>
      <c r="BJ17" s="667"/>
      <c r="BK17" s="667"/>
      <c r="BL17" s="667"/>
      <c r="BM17" s="667"/>
      <c r="BN17" s="668"/>
      <c r="BO17" s="669" t="s">
        <v>247</v>
      </c>
      <c r="BP17" s="669"/>
      <c r="BQ17" s="669"/>
      <c r="BR17" s="669"/>
      <c r="BS17" s="670" t="s">
        <v>253</v>
      </c>
      <c r="BT17" s="670"/>
      <c r="BU17" s="670"/>
      <c r="BV17" s="670"/>
      <c r="BW17" s="670"/>
      <c r="BX17" s="670"/>
      <c r="BY17" s="670"/>
      <c r="BZ17" s="670"/>
      <c r="CA17" s="670"/>
      <c r="CB17" s="674"/>
      <c r="CD17" s="681" t="s">
        <v>276</v>
      </c>
      <c r="CE17" s="682"/>
      <c r="CF17" s="682"/>
      <c r="CG17" s="682"/>
      <c r="CH17" s="682"/>
      <c r="CI17" s="682"/>
      <c r="CJ17" s="682"/>
      <c r="CK17" s="682"/>
      <c r="CL17" s="682"/>
      <c r="CM17" s="682"/>
      <c r="CN17" s="682"/>
      <c r="CO17" s="682"/>
      <c r="CP17" s="682"/>
      <c r="CQ17" s="683"/>
      <c r="CR17" s="666">
        <v>1267490</v>
      </c>
      <c r="CS17" s="667"/>
      <c r="CT17" s="667"/>
      <c r="CU17" s="667"/>
      <c r="CV17" s="667"/>
      <c r="CW17" s="667"/>
      <c r="CX17" s="667"/>
      <c r="CY17" s="668"/>
      <c r="CZ17" s="669">
        <v>8.9</v>
      </c>
      <c r="DA17" s="669"/>
      <c r="DB17" s="669"/>
      <c r="DC17" s="669"/>
      <c r="DD17" s="675" t="s">
        <v>253</v>
      </c>
      <c r="DE17" s="667"/>
      <c r="DF17" s="667"/>
      <c r="DG17" s="667"/>
      <c r="DH17" s="667"/>
      <c r="DI17" s="667"/>
      <c r="DJ17" s="667"/>
      <c r="DK17" s="667"/>
      <c r="DL17" s="667"/>
      <c r="DM17" s="667"/>
      <c r="DN17" s="667"/>
      <c r="DO17" s="667"/>
      <c r="DP17" s="668"/>
      <c r="DQ17" s="675">
        <v>1267490</v>
      </c>
      <c r="DR17" s="667"/>
      <c r="DS17" s="667"/>
      <c r="DT17" s="667"/>
      <c r="DU17" s="667"/>
      <c r="DV17" s="667"/>
      <c r="DW17" s="667"/>
      <c r="DX17" s="667"/>
      <c r="DY17" s="667"/>
      <c r="DZ17" s="667"/>
      <c r="EA17" s="667"/>
      <c r="EB17" s="667"/>
      <c r="EC17" s="676"/>
    </row>
    <row r="18" spans="2:133" ht="11.25" customHeight="1" x14ac:dyDescent="0.2">
      <c r="B18" s="663" t="s">
        <v>277</v>
      </c>
      <c r="C18" s="664"/>
      <c r="D18" s="664"/>
      <c r="E18" s="664"/>
      <c r="F18" s="664"/>
      <c r="G18" s="664"/>
      <c r="H18" s="664"/>
      <c r="I18" s="664"/>
      <c r="J18" s="664"/>
      <c r="K18" s="664"/>
      <c r="L18" s="664"/>
      <c r="M18" s="664"/>
      <c r="N18" s="664"/>
      <c r="O18" s="664"/>
      <c r="P18" s="664"/>
      <c r="Q18" s="665"/>
      <c r="R18" s="666">
        <v>54954</v>
      </c>
      <c r="S18" s="667"/>
      <c r="T18" s="667"/>
      <c r="U18" s="667"/>
      <c r="V18" s="667"/>
      <c r="W18" s="667"/>
      <c r="X18" s="667"/>
      <c r="Y18" s="668"/>
      <c r="Z18" s="669">
        <v>0.4</v>
      </c>
      <c r="AA18" s="669"/>
      <c r="AB18" s="669"/>
      <c r="AC18" s="669"/>
      <c r="AD18" s="670">
        <v>54954</v>
      </c>
      <c r="AE18" s="670"/>
      <c r="AF18" s="670"/>
      <c r="AG18" s="670"/>
      <c r="AH18" s="670"/>
      <c r="AI18" s="670"/>
      <c r="AJ18" s="670"/>
      <c r="AK18" s="670"/>
      <c r="AL18" s="671">
        <v>0.7</v>
      </c>
      <c r="AM18" s="672"/>
      <c r="AN18" s="672"/>
      <c r="AO18" s="673"/>
      <c r="AP18" s="663" t="s">
        <v>278</v>
      </c>
      <c r="AQ18" s="664"/>
      <c r="AR18" s="664"/>
      <c r="AS18" s="664"/>
      <c r="AT18" s="664"/>
      <c r="AU18" s="664"/>
      <c r="AV18" s="664"/>
      <c r="AW18" s="664"/>
      <c r="AX18" s="664"/>
      <c r="AY18" s="664"/>
      <c r="AZ18" s="664"/>
      <c r="BA18" s="664"/>
      <c r="BB18" s="664"/>
      <c r="BC18" s="664"/>
      <c r="BD18" s="664"/>
      <c r="BE18" s="664"/>
      <c r="BF18" s="665"/>
      <c r="BG18" s="666" t="s">
        <v>178</v>
      </c>
      <c r="BH18" s="667"/>
      <c r="BI18" s="667"/>
      <c r="BJ18" s="667"/>
      <c r="BK18" s="667"/>
      <c r="BL18" s="667"/>
      <c r="BM18" s="667"/>
      <c r="BN18" s="668"/>
      <c r="BO18" s="669" t="s">
        <v>178</v>
      </c>
      <c r="BP18" s="669"/>
      <c r="BQ18" s="669"/>
      <c r="BR18" s="669"/>
      <c r="BS18" s="670" t="s">
        <v>178</v>
      </c>
      <c r="BT18" s="670"/>
      <c r="BU18" s="670"/>
      <c r="BV18" s="670"/>
      <c r="BW18" s="670"/>
      <c r="BX18" s="670"/>
      <c r="BY18" s="670"/>
      <c r="BZ18" s="670"/>
      <c r="CA18" s="670"/>
      <c r="CB18" s="674"/>
      <c r="CD18" s="681" t="s">
        <v>279</v>
      </c>
      <c r="CE18" s="682"/>
      <c r="CF18" s="682"/>
      <c r="CG18" s="682"/>
      <c r="CH18" s="682"/>
      <c r="CI18" s="682"/>
      <c r="CJ18" s="682"/>
      <c r="CK18" s="682"/>
      <c r="CL18" s="682"/>
      <c r="CM18" s="682"/>
      <c r="CN18" s="682"/>
      <c r="CO18" s="682"/>
      <c r="CP18" s="682"/>
      <c r="CQ18" s="683"/>
      <c r="CR18" s="666" t="s">
        <v>178</v>
      </c>
      <c r="CS18" s="667"/>
      <c r="CT18" s="667"/>
      <c r="CU18" s="667"/>
      <c r="CV18" s="667"/>
      <c r="CW18" s="667"/>
      <c r="CX18" s="667"/>
      <c r="CY18" s="668"/>
      <c r="CZ18" s="669" t="s">
        <v>247</v>
      </c>
      <c r="DA18" s="669"/>
      <c r="DB18" s="669"/>
      <c r="DC18" s="669"/>
      <c r="DD18" s="675" t="s">
        <v>178</v>
      </c>
      <c r="DE18" s="667"/>
      <c r="DF18" s="667"/>
      <c r="DG18" s="667"/>
      <c r="DH18" s="667"/>
      <c r="DI18" s="667"/>
      <c r="DJ18" s="667"/>
      <c r="DK18" s="667"/>
      <c r="DL18" s="667"/>
      <c r="DM18" s="667"/>
      <c r="DN18" s="667"/>
      <c r="DO18" s="667"/>
      <c r="DP18" s="668"/>
      <c r="DQ18" s="675" t="s">
        <v>253</v>
      </c>
      <c r="DR18" s="667"/>
      <c r="DS18" s="667"/>
      <c r="DT18" s="667"/>
      <c r="DU18" s="667"/>
      <c r="DV18" s="667"/>
      <c r="DW18" s="667"/>
      <c r="DX18" s="667"/>
      <c r="DY18" s="667"/>
      <c r="DZ18" s="667"/>
      <c r="EA18" s="667"/>
      <c r="EB18" s="667"/>
      <c r="EC18" s="676"/>
    </row>
    <row r="19" spans="2:133" ht="11.25" customHeight="1" x14ac:dyDescent="0.2">
      <c r="B19" s="663" t="s">
        <v>280</v>
      </c>
      <c r="C19" s="664"/>
      <c r="D19" s="664"/>
      <c r="E19" s="664"/>
      <c r="F19" s="664"/>
      <c r="G19" s="664"/>
      <c r="H19" s="664"/>
      <c r="I19" s="664"/>
      <c r="J19" s="664"/>
      <c r="K19" s="664"/>
      <c r="L19" s="664"/>
      <c r="M19" s="664"/>
      <c r="N19" s="664"/>
      <c r="O19" s="664"/>
      <c r="P19" s="664"/>
      <c r="Q19" s="665"/>
      <c r="R19" s="666">
        <v>13165</v>
      </c>
      <c r="S19" s="667"/>
      <c r="T19" s="667"/>
      <c r="U19" s="667"/>
      <c r="V19" s="667"/>
      <c r="W19" s="667"/>
      <c r="X19" s="667"/>
      <c r="Y19" s="668"/>
      <c r="Z19" s="669">
        <v>0.1</v>
      </c>
      <c r="AA19" s="669"/>
      <c r="AB19" s="669"/>
      <c r="AC19" s="669"/>
      <c r="AD19" s="670">
        <v>13165</v>
      </c>
      <c r="AE19" s="670"/>
      <c r="AF19" s="670"/>
      <c r="AG19" s="670"/>
      <c r="AH19" s="670"/>
      <c r="AI19" s="670"/>
      <c r="AJ19" s="670"/>
      <c r="AK19" s="670"/>
      <c r="AL19" s="671">
        <v>0.2</v>
      </c>
      <c r="AM19" s="672"/>
      <c r="AN19" s="672"/>
      <c r="AO19" s="673"/>
      <c r="AP19" s="663" t="s">
        <v>281</v>
      </c>
      <c r="AQ19" s="664"/>
      <c r="AR19" s="664"/>
      <c r="AS19" s="664"/>
      <c r="AT19" s="664"/>
      <c r="AU19" s="664"/>
      <c r="AV19" s="664"/>
      <c r="AW19" s="664"/>
      <c r="AX19" s="664"/>
      <c r="AY19" s="664"/>
      <c r="AZ19" s="664"/>
      <c r="BA19" s="664"/>
      <c r="BB19" s="664"/>
      <c r="BC19" s="664"/>
      <c r="BD19" s="664"/>
      <c r="BE19" s="664"/>
      <c r="BF19" s="665"/>
      <c r="BG19" s="666">
        <v>14040</v>
      </c>
      <c r="BH19" s="667"/>
      <c r="BI19" s="667"/>
      <c r="BJ19" s="667"/>
      <c r="BK19" s="667"/>
      <c r="BL19" s="667"/>
      <c r="BM19" s="667"/>
      <c r="BN19" s="668"/>
      <c r="BO19" s="669">
        <v>0.6</v>
      </c>
      <c r="BP19" s="669"/>
      <c r="BQ19" s="669"/>
      <c r="BR19" s="669"/>
      <c r="BS19" s="670" t="s">
        <v>253</v>
      </c>
      <c r="BT19" s="670"/>
      <c r="BU19" s="670"/>
      <c r="BV19" s="670"/>
      <c r="BW19" s="670"/>
      <c r="BX19" s="670"/>
      <c r="BY19" s="670"/>
      <c r="BZ19" s="670"/>
      <c r="CA19" s="670"/>
      <c r="CB19" s="674"/>
      <c r="CD19" s="681" t="s">
        <v>282</v>
      </c>
      <c r="CE19" s="682"/>
      <c r="CF19" s="682"/>
      <c r="CG19" s="682"/>
      <c r="CH19" s="682"/>
      <c r="CI19" s="682"/>
      <c r="CJ19" s="682"/>
      <c r="CK19" s="682"/>
      <c r="CL19" s="682"/>
      <c r="CM19" s="682"/>
      <c r="CN19" s="682"/>
      <c r="CO19" s="682"/>
      <c r="CP19" s="682"/>
      <c r="CQ19" s="683"/>
      <c r="CR19" s="666" t="s">
        <v>178</v>
      </c>
      <c r="CS19" s="667"/>
      <c r="CT19" s="667"/>
      <c r="CU19" s="667"/>
      <c r="CV19" s="667"/>
      <c r="CW19" s="667"/>
      <c r="CX19" s="667"/>
      <c r="CY19" s="668"/>
      <c r="CZ19" s="669" t="s">
        <v>178</v>
      </c>
      <c r="DA19" s="669"/>
      <c r="DB19" s="669"/>
      <c r="DC19" s="669"/>
      <c r="DD19" s="675" t="s">
        <v>178</v>
      </c>
      <c r="DE19" s="667"/>
      <c r="DF19" s="667"/>
      <c r="DG19" s="667"/>
      <c r="DH19" s="667"/>
      <c r="DI19" s="667"/>
      <c r="DJ19" s="667"/>
      <c r="DK19" s="667"/>
      <c r="DL19" s="667"/>
      <c r="DM19" s="667"/>
      <c r="DN19" s="667"/>
      <c r="DO19" s="667"/>
      <c r="DP19" s="668"/>
      <c r="DQ19" s="675" t="s">
        <v>178</v>
      </c>
      <c r="DR19" s="667"/>
      <c r="DS19" s="667"/>
      <c r="DT19" s="667"/>
      <c r="DU19" s="667"/>
      <c r="DV19" s="667"/>
      <c r="DW19" s="667"/>
      <c r="DX19" s="667"/>
      <c r="DY19" s="667"/>
      <c r="DZ19" s="667"/>
      <c r="EA19" s="667"/>
      <c r="EB19" s="667"/>
      <c r="EC19" s="676"/>
    </row>
    <row r="20" spans="2:133" ht="11.25" customHeight="1" x14ac:dyDescent="0.2">
      <c r="B20" s="663" t="s">
        <v>283</v>
      </c>
      <c r="C20" s="664"/>
      <c r="D20" s="664"/>
      <c r="E20" s="664"/>
      <c r="F20" s="664"/>
      <c r="G20" s="664"/>
      <c r="H20" s="664"/>
      <c r="I20" s="664"/>
      <c r="J20" s="664"/>
      <c r="K20" s="664"/>
      <c r="L20" s="664"/>
      <c r="M20" s="664"/>
      <c r="N20" s="664"/>
      <c r="O20" s="664"/>
      <c r="P20" s="664"/>
      <c r="Q20" s="665"/>
      <c r="R20" s="666">
        <v>3624</v>
      </c>
      <c r="S20" s="667"/>
      <c r="T20" s="667"/>
      <c r="U20" s="667"/>
      <c r="V20" s="667"/>
      <c r="W20" s="667"/>
      <c r="X20" s="667"/>
      <c r="Y20" s="668"/>
      <c r="Z20" s="669">
        <v>0</v>
      </c>
      <c r="AA20" s="669"/>
      <c r="AB20" s="669"/>
      <c r="AC20" s="669"/>
      <c r="AD20" s="670">
        <v>3624</v>
      </c>
      <c r="AE20" s="670"/>
      <c r="AF20" s="670"/>
      <c r="AG20" s="670"/>
      <c r="AH20" s="670"/>
      <c r="AI20" s="670"/>
      <c r="AJ20" s="670"/>
      <c r="AK20" s="670"/>
      <c r="AL20" s="671">
        <v>0</v>
      </c>
      <c r="AM20" s="672"/>
      <c r="AN20" s="672"/>
      <c r="AO20" s="673"/>
      <c r="AP20" s="663" t="s">
        <v>284</v>
      </c>
      <c r="AQ20" s="664"/>
      <c r="AR20" s="664"/>
      <c r="AS20" s="664"/>
      <c r="AT20" s="664"/>
      <c r="AU20" s="664"/>
      <c r="AV20" s="664"/>
      <c r="AW20" s="664"/>
      <c r="AX20" s="664"/>
      <c r="AY20" s="664"/>
      <c r="AZ20" s="664"/>
      <c r="BA20" s="664"/>
      <c r="BB20" s="664"/>
      <c r="BC20" s="664"/>
      <c r="BD20" s="664"/>
      <c r="BE20" s="664"/>
      <c r="BF20" s="665"/>
      <c r="BG20" s="666">
        <v>14040</v>
      </c>
      <c r="BH20" s="667"/>
      <c r="BI20" s="667"/>
      <c r="BJ20" s="667"/>
      <c r="BK20" s="667"/>
      <c r="BL20" s="667"/>
      <c r="BM20" s="667"/>
      <c r="BN20" s="668"/>
      <c r="BO20" s="669">
        <v>0.6</v>
      </c>
      <c r="BP20" s="669"/>
      <c r="BQ20" s="669"/>
      <c r="BR20" s="669"/>
      <c r="BS20" s="670" t="s">
        <v>253</v>
      </c>
      <c r="BT20" s="670"/>
      <c r="BU20" s="670"/>
      <c r="BV20" s="670"/>
      <c r="BW20" s="670"/>
      <c r="BX20" s="670"/>
      <c r="BY20" s="670"/>
      <c r="BZ20" s="670"/>
      <c r="CA20" s="670"/>
      <c r="CB20" s="674"/>
      <c r="CD20" s="681" t="s">
        <v>285</v>
      </c>
      <c r="CE20" s="682"/>
      <c r="CF20" s="682"/>
      <c r="CG20" s="682"/>
      <c r="CH20" s="682"/>
      <c r="CI20" s="682"/>
      <c r="CJ20" s="682"/>
      <c r="CK20" s="682"/>
      <c r="CL20" s="682"/>
      <c r="CM20" s="682"/>
      <c r="CN20" s="682"/>
      <c r="CO20" s="682"/>
      <c r="CP20" s="682"/>
      <c r="CQ20" s="683"/>
      <c r="CR20" s="666">
        <v>14316478</v>
      </c>
      <c r="CS20" s="667"/>
      <c r="CT20" s="667"/>
      <c r="CU20" s="667"/>
      <c r="CV20" s="667"/>
      <c r="CW20" s="667"/>
      <c r="CX20" s="667"/>
      <c r="CY20" s="668"/>
      <c r="CZ20" s="669">
        <v>100</v>
      </c>
      <c r="DA20" s="669"/>
      <c r="DB20" s="669"/>
      <c r="DC20" s="669"/>
      <c r="DD20" s="675">
        <v>1915264</v>
      </c>
      <c r="DE20" s="667"/>
      <c r="DF20" s="667"/>
      <c r="DG20" s="667"/>
      <c r="DH20" s="667"/>
      <c r="DI20" s="667"/>
      <c r="DJ20" s="667"/>
      <c r="DK20" s="667"/>
      <c r="DL20" s="667"/>
      <c r="DM20" s="667"/>
      <c r="DN20" s="667"/>
      <c r="DO20" s="667"/>
      <c r="DP20" s="668"/>
      <c r="DQ20" s="675">
        <v>9460074</v>
      </c>
      <c r="DR20" s="667"/>
      <c r="DS20" s="667"/>
      <c r="DT20" s="667"/>
      <c r="DU20" s="667"/>
      <c r="DV20" s="667"/>
      <c r="DW20" s="667"/>
      <c r="DX20" s="667"/>
      <c r="DY20" s="667"/>
      <c r="DZ20" s="667"/>
      <c r="EA20" s="667"/>
      <c r="EB20" s="667"/>
      <c r="EC20" s="676"/>
    </row>
    <row r="21" spans="2:133" ht="11.25" customHeight="1" x14ac:dyDescent="0.2">
      <c r="B21" s="663" t="s">
        <v>286</v>
      </c>
      <c r="C21" s="664"/>
      <c r="D21" s="664"/>
      <c r="E21" s="664"/>
      <c r="F21" s="664"/>
      <c r="G21" s="664"/>
      <c r="H21" s="664"/>
      <c r="I21" s="664"/>
      <c r="J21" s="664"/>
      <c r="K21" s="664"/>
      <c r="L21" s="664"/>
      <c r="M21" s="664"/>
      <c r="N21" s="664"/>
      <c r="O21" s="664"/>
      <c r="P21" s="664"/>
      <c r="Q21" s="665"/>
      <c r="R21" s="666">
        <v>1254</v>
      </c>
      <c r="S21" s="667"/>
      <c r="T21" s="667"/>
      <c r="U21" s="667"/>
      <c r="V21" s="667"/>
      <c r="W21" s="667"/>
      <c r="X21" s="667"/>
      <c r="Y21" s="668"/>
      <c r="Z21" s="669">
        <v>0</v>
      </c>
      <c r="AA21" s="669"/>
      <c r="AB21" s="669"/>
      <c r="AC21" s="669"/>
      <c r="AD21" s="670">
        <v>1254</v>
      </c>
      <c r="AE21" s="670"/>
      <c r="AF21" s="670"/>
      <c r="AG21" s="670"/>
      <c r="AH21" s="670"/>
      <c r="AI21" s="670"/>
      <c r="AJ21" s="670"/>
      <c r="AK21" s="670"/>
      <c r="AL21" s="671">
        <v>0</v>
      </c>
      <c r="AM21" s="672"/>
      <c r="AN21" s="672"/>
      <c r="AO21" s="673"/>
      <c r="AP21" s="685" t="s">
        <v>287</v>
      </c>
      <c r="AQ21" s="686"/>
      <c r="AR21" s="686"/>
      <c r="AS21" s="686"/>
      <c r="AT21" s="686"/>
      <c r="AU21" s="686"/>
      <c r="AV21" s="686"/>
      <c r="AW21" s="686"/>
      <c r="AX21" s="686"/>
      <c r="AY21" s="686"/>
      <c r="AZ21" s="686"/>
      <c r="BA21" s="686"/>
      <c r="BB21" s="686"/>
      <c r="BC21" s="686"/>
      <c r="BD21" s="686"/>
      <c r="BE21" s="686"/>
      <c r="BF21" s="687"/>
      <c r="BG21" s="666">
        <v>14040</v>
      </c>
      <c r="BH21" s="667"/>
      <c r="BI21" s="667"/>
      <c r="BJ21" s="667"/>
      <c r="BK21" s="667"/>
      <c r="BL21" s="667"/>
      <c r="BM21" s="667"/>
      <c r="BN21" s="668"/>
      <c r="BO21" s="669">
        <v>0.6</v>
      </c>
      <c r="BP21" s="669"/>
      <c r="BQ21" s="669"/>
      <c r="BR21" s="669"/>
      <c r="BS21" s="670" t="s">
        <v>178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288</v>
      </c>
      <c r="C22" s="703"/>
      <c r="D22" s="703"/>
      <c r="E22" s="703"/>
      <c r="F22" s="703"/>
      <c r="G22" s="703"/>
      <c r="H22" s="703"/>
      <c r="I22" s="703"/>
      <c r="J22" s="703"/>
      <c r="K22" s="703"/>
      <c r="L22" s="703"/>
      <c r="M22" s="703"/>
      <c r="N22" s="703"/>
      <c r="O22" s="703"/>
      <c r="P22" s="703"/>
      <c r="Q22" s="704"/>
      <c r="R22" s="666">
        <v>36911</v>
      </c>
      <c r="S22" s="667"/>
      <c r="T22" s="667"/>
      <c r="U22" s="667"/>
      <c r="V22" s="667"/>
      <c r="W22" s="667"/>
      <c r="X22" s="667"/>
      <c r="Y22" s="668"/>
      <c r="Z22" s="669">
        <v>0.2</v>
      </c>
      <c r="AA22" s="669"/>
      <c r="AB22" s="669"/>
      <c r="AC22" s="669"/>
      <c r="AD22" s="670">
        <v>36911</v>
      </c>
      <c r="AE22" s="670"/>
      <c r="AF22" s="670"/>
      <c r="AG22" s="670"/>
      <c r="AH22" s="670"/>
      <c r="AI22" s="670"/>
      <c r="AJ22" s="670"/>
      <c r="AK22" s="670"/>
      <c r="AL22" s="671">
        <v>0.5</v>
      </c>
      <c r="AM22" s="672"/>
      <c r="AN22" s="672"/>
      <c r="AO22" s="673"/>
      <c r="AP22" s="685" t="s">
        <v>289</v>
      </c>
      <c r="AQ22" s="686"/>
      <c r="AR22" s="686"/>
      <c r="AS22" s="686"/>
      <c r="AT22" s="686"/>
      <c r="AU22" s="686"/>
      <c r="AV22" s="686"/>
      <c r="AW22" s="686"/>
      <c r="AX22" s="686"/>
      <c r="AY22" s="686"/>
      <c r="AZ22" s="686"/>
      <c r="BA22" s="686"/>
      <c r="BB22" s="686"/>
      <c r="BC22" s="686"/>
      <c r="BD22" s="686"/>
      <c r="BE22" s="686"/>
      <c r="BF22" s="687"/>
      <c r="BG22" s="666" t="s">
        <v>178</v>
      </c>
      <c r="BH22" s="667"/>
      <c r="BI22" s="667"/>
      <c r="BJ22" s="667"/>
      <c r="BK22" s="667"/>
      <c r="BL22" s="667"/>
      <c r="BM22" s="667"/>
      <c r="BN22" s="668"/>
      <c r="BO22" s="669" t="s">
        <v>178</v>
      </c>
      <c r="BP22" s="669"/>
      <c r="BQ22" s="669"/>
      <c r="BR22" s="669"/>
      <c r="BS22" s="670" t="s">
        <v>178</v>
      </c>
      <c r="BT22" s="670"/>
      <c r="BU22" s="670"/>
      <c r="BV22" s="670"/>
      <c r="BW22" s="670"/>
      <c r="BX22" s="670"/>
      <c r="BY22" s="670"/>
      <c r="BZ22" s="670"/>
      <c r="CA22" s="670"/>
      <c r="CB22" s="674"/>
      <c r="CD22" s="648" t="s">
        <v>290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291</v>
      </c>
      <c r="C23" s="664"/>
      <c r="D23" s="664"/>
      <c r="E23" s="664"/>
      <c r="F23" s="664"/>
      <c r="G23" s="664"/>
      <c r="H23" s="664"/>
      <c r="I23" s="664"/>
      <c r="J23" s="664"/>
      <c r="K23" s="664"/>
      <c r="L23" s="664"/>
      <c r="M23" s="664"/>
      <c r="N23" s="664"/>
      <c r="O23" s="664"/>
      <c r="P23" s="664"/>
      <c r="Q23" s="665"/>
      <c r="R23" s="666">
        <v>5752117</v>
      </c>
      <c r="S23" s="667"/>
      <c r="T23" s="667"/>
      <c r="U23" s="667"/>
      <c r="V23" s="667"/>
      <c r="W23" s="667"/>
      <c r="X23" s="667"/>
      <c r="Y23" s="668"/>
      <c r="Z23" s="669">
        <v>38.299999999999997</v>
      </c>
      <c r="AA23" s="669"/>
      <c r="AB23" s="669"/>
      <c r="AC23" s="669"/>
      <c r="AD23" s="670">
        <v>4913584</v>
      </c>
      <c r="AE23" s="670"/>
      <c r="AF23" s="670"/>
      <c r="AG23" s="670"/>
      <c r="AH23" s="670"/>
      <c r="AI23" s="670"/>
      <c r="AJ23" s="670"/>
      <c r="AK23" s="670"/>
      <c r="AL23" s="671">
        <v>61.7</v>
      </c>
      <c r="AM23" s="672"/>
      <c r="AN23" s="672"/>
      <c r="AO23" s="673"/>
      <c r="AP23" s="685" t="s">
        <v>292</v>
      </c>
      <c r="AQ23" s="686"/>
      <c r="AR23" s="686"/>
      <c r="AS23" s="686"/>
      <c r="AT23" s="686"/>
      <c r="AU23" s="686"/>
      <c r="AV23" s="686"/>
      <c r="AW23" s="686"/>
      <c r="AX23" s="686"/>
      <c r="AY23" s="686"/>
      <c r="AZ23" s="686"/>
      <c r="BA23" s="686"/>
      <c r="BB23" s="686"/>
      <c r="BC23" s="686"/>
      <c r="BD23" s="686"/>
      <c r="BE23" s="686"/>
      <c r="BF23" s="687"/>
      <c r="BG23" s="666" t="s">
        <v>178</v>
      </c>
      <c r="BH23" s="667"/>
      <c r="BI23" s="667"/>
      <c r="BJ23" s="667"/>
      <c r="BK23" s="667"/>
      <c r="BL23" s="667"/>
      <c r="BM23" s="667"/>
      <c r="BN23" s="668"/>
      <c r="BO23" s="669" t="s">
        <v>247</v>
      </c>
      <c r="BP23" s="669"/>
      <c r="BQ23" s="669"/>
      <c r="BR23" s="669"/>
      <c r="BS23" s="670" t="s">
        <v>253</v>
      </c>
      <c r="BT23" s="670"/>
      <c r="BU23" s="670"/>
      <c r="BV23" s="670"/>
      <c r="BW23" s="670"/>
      <c r="BX23" s="670"/>
      <c r="BY23" s="670"/>
      <c r="BZ23" s="670"/>
      <c r="CA23" s="670"/>
      <c r="CB23" s="674"/>
      <c r="CD23" s="648" t="s">
        <v>230</v>
      </c>
      <c r="CE23" s="649"/>
      <c r="CF23" s="649"/>
      <c r="CG23" s="649"/>
      <c r="CH23" s="649"/>
      <c r="CI23" s="649"/>
      <c r="CJ23" s="649"/>
      <c r="CK23" s="649"/>
      <c r="CL23" s="649"/>
      <c r="CM23" s="649"/>
      <c r="CN23" s="649"/>
      <c r="CO23" s="649"/>
      <c r="CP23" s="649"/>
      <c r="CQ23" s="650"/>
      <c r="CR23" s="648" t="s">
        <v>293</v>
      </c>
      <c r="CS23" s="649"/>
      <c r="CT23" s="649"/>
      <c r="CU23" s="649"/>
      <c r="CV23" s="649"/>
      <c r="CW23" s="649"/>
      <c r="CX23" s="649"/>
      <c r="CY23" s="650"/>
      <c r="CZ23" s="648" t="s">
        <v>294</v>
      </c>
      <c r="DA23" s="649"/>
      <c r="DB23" s="649"/>
      <c r="DC23" s="650"/>
      <c r="DD23" s="648" t="s">
        <v>295</v>
      </c>
      <c r="DE23" s="649"/>
      <c r="DF23" s="649"/>
      <c r="DG23" s="649"/>
      <c r="DH23" s="649"/>
      <c r="DI23" s="649"/>
      <c r="DJ23" s="649"/>
      <c r="DK23" s="650"/>
      <c r="DL23" s="697" t="s">
        <v>296</v>
      </c>
      <c r="DM23" s="698"/>
      <c r="DN23" s="698"/>
      <c r="DO23" s="698"/>
      <c r="DP23" s="698"/>
      <c r="DQ23" s="698"/>
      <c r="DR23" s="698"/>
      <c r="DS23" s="698"/>
      <c r="DT23" s="698"/>
      <c r="DU23" s="698"/>
      <c r="DV23" s="699"/>
      <c r="DW23" s="648" t="s">
        <v>297</v>
      </c>
      <c r="DX23" s="649"/>
      <c r="DY23" s="649"/>
      <c r="DZ23" s="649"/>
      <c r="EA23" s="649"/>
      <c r="EB23" s="649"/>
      <c r="EC23" s="650"/>
    </row>
    <row r="24" spans="2:133" ht="11.25" customHeight="1" x14ac:dyDescent="0.2">
      <c r="B24" s="663" t="s">
        <v>298</v>
      </c>
      <c r="C24" s="664"/>
      <c r="D24" s="664"/>
      <c r="E24" s="664"/>
      <c r="F24" s="664"/>
      <c r="G24" s="664"/>
      <c r="H24" s="664"/>
      <c r="I24" s="664"/>
      <c r="J24" s="664"/>
      <c r="K24" s="664"/>
      <c r="L24" s="664"/>
      <c r="M24" s="664"/>
      <c r="N24" s="664"/>
      <c r="O24" s="664"/>
      <c r="P24" s="664"/>
      <c r="Q24" s="665"/>
      <c r="R24" s="666">
        <v>4913584</v>
      </c>
      <c r="S24" s="667"/>
      <c r="T24" s="667"/>
      <c r="U24" s="667"/>
      <c r="V24" s="667"/>
      <c r="W24" s="667"/>
      <c r="X24" s="667"/>
      <c r="Y24" s="668"/>
      <c r="Z24" s="669">
        <v>32.700000000000003</v>
      </c>
      <c r="AA24" s="669"/>
      <c r="AB24" s="669"/>
      <c r="AC24" s="669"/>
      <c r="AD24" s="670">
        <v>4913584</v>
      </c>
      <c r="AE24" s="670"/>
      <c r="AF24" s="670"/>
      <c r="AG24" s="670"/>
      <c r="AH24" s="670"/>
      <c r="AI24" s="670"/>
      <c r="AJ24" s="670"/>
      <c r="AK24" s="670"/>
      <c r="AL24" s="671">
        <v>61.7</v>
      </c>
      <c r="AM24" s="672"/>
      <c r="AN24" s="672"/>
      <c r="AO24" s="673"/>
      <c r="AP24" s="685" t="s">
        <v>299</v>
      </c>
      <c r="AQ24" s="686"/>
      <c r="AR24" s="686"/>
      <c r="AS24" s="686"/>
      <c r="AT24" s="686"/>
      <c r="AU24" s="686"/>
      <c r="AV24" s="686"/>
      <c r="AW24" s="686"/>
      <c r="AX24" s="686"/>
      <c r="AY24" s="686"/>
      <c r="AZ24" s="686"/>
      <c r="BA24" s="686"/>
      <c r="BB24" s="686"/>
      <c r="BC24" s="686"/>
      <c r="BD24" s="686"/>
      <c r="BE24" s="686"/>
      <c r="BF24" s="687"/>
      <c r="BG24" s="666" t="s">
        <v>253</v>
      </c>
      <c r="BH24" s="667"/>
      <c r="BI24" s="667"/>
      <c r="BJ24" s="667"/>
      <c r="BK24" s="667"/>
      <c r="BL24" s="667"/>
      <c r="BM24" s="667"/>
      <c r="BN24" s="668"/>
      <c r="BO24" s="669" t="s">
        <v>178</v>
      </c>
      <c r="BP24" s="669"/>
      <c r="BQ24" s="669"/>
      <c r="BR24" s="669"/>
      <c r="BS24" s="670" t="s">
        <v>253</v>
      </c>
      <c r="BT24" s="670"/>
      <c r="BU24" s="670"/>
      <c r="BV24" s="670"/>
      <c r="BW24" s="670"/>
      <c r="BX24" s="670"/>
      <c r="BY24" s="670"/>
      <c r="BZ24" s="670"/>
      <c r="CA24" s="670"/>
      <c r="CB24" s="674"/>
      <c r="CD24" s="677" t="s">
        <v>300</v>
      </c>
      <c r="CE24" s="678"/>
      <c r="CF24" s="678"/>
      <c r="CG24" s="678"/>
      <c r="CH24" s="678"/>
      <c r="CI24" s="678"/>
      <c r="CJ24" s="678"/>
      <c r="CK24" s="678"/>
      <c r="CL24" s="678"/>
      <c r="CM24" s="678"/>
      <c r="CN24" s="678"/>
      <c r="CO24" s="678"/>
      <c r="CP24" s="678"/>
      <c r="CQ24" s="679"/>
      <c r="CR24" s="655">
        <v>5478731</v>
      </c>
      <c r="CS24" s="656"/>
      <c r="CT24" s="656"/>
      <c r="CU24" s="656"/>
      <c r="CV24" s="656"/>
      <c r="CW24" s="656"/>
      <c r="CX24" s="656"/>
      <c r="CY24" s="657"/>
      <c r="CZ24" s="660">
        <v>38.299999999999997</v>
      </c>
      <c r="DA24" s="661"/>
      <c r="DB24" s="661"/>
      <c r="DC24" s="680"/>
      <c r="DD24" s="708">
        <v>3828550</v>
      </c>
      <c r="DE24" s="656"/>
      <c r="DF24" s="656"/>
      <c r="DG24" s="656"/>
      <c r="DH24" s="656"/>
      <c r="DI24" s="656"/>
      <c r="DJ24" s="656"/>
      <c r="DK24" s="657"/>
      <c r="DL24" s="708">
        <v>3803512</v>
      </c>
      <c r="DM24" s="656"/>
      <c r="DN24" s="656"/>
      <c r="DO24" s="656"/>
      <c r="DP24" s="656"/>
      <c r="DQ24" s="656"/>
      <c r="DR24" s="656"/>
      <c r="DS24" s="656"/>
      <c r="DT24" s="656"/>
      <c r="DU24" s="656"/>
      <c r="DV24" s="657"/>
      <c r="DW24" s="660">
        <v>46.4</v>
      </c>
      <c r="DX24" s="661"/>
      <c r="DY24" s="661"/>
      <c r="DZ24" s="661"/>
      <c r="EA24" s="661"/>
      <c r="EB24" s="661"/>
      <c r="EC24" s="662"/>
    </row>
    <row r="25" spans="2:133" ht="11.25" customHeight="1" x14ac:dyDescent="0.2">
      <c r="B25" s="663" t="s">
        <v>301</v>
      </c>
      <c r="C25" s="664"/>
      <c r="D25" s="664"/>
      <c r="E25" s="664"/>
      <c r="F25" s="664"/>
      <c r="G25" s="664"/>
      <c r="H25" s="664"/>
      <c r="I25" s="664"/>
      <c r="J25" s="664"/>
      <c r="K25" s="664"/>
      <c r="L25" s="664"/>
      <c r="M25" s="664"/>
      <c r="N25" s="664"/>
      <c r="O25" s="664"/>
      <c r="P25" s="664"/>
      <c r="Q25" s="665"/>
      <c r="R25" s="666">
        <v>838533</v>
      </c>
      <c r="S25" s="667"/>
      <c r="T25" s="667"/>
      <c r="U25" s="667"/>
      <c r="V25" s="667"/>
      <c r="W25" s="667"/>
      <c r="X25" s="667"/>
      <c r="Y25" s="668"/>
      <c r="Z25" s="669">
        <v>5.6</v>
      </c>
      <c r="AA25" s="669"/>
      <c r="AB25" s="669"/>
      <c r="AC25" s="669"/>
      <c r="AD25" s="670" t="s">
        <v>253</v>
      </c>
      <c r="AE25" s="670"/>
      <c r="AF25" s="670"/>
      <c r="AG25" s="670"/>
      <c r="AH25" s="670"/>
      <c r="AI25" s="670"/>
      <c r="AJ25" s="670"/>
      <c r="AK25" s="670"/>
      <c r="AL25" s="671" t="s">
        <v>178</v>
      </c>
      <c r="AM25" s="672"/>
      <c r="AN25" s="672"/>
      <c r="AO25" s="673"/>
      <c r="AP25" s="685" t="s">
        <v>302</v>
      </c>
      <c r="AQ25" s="686"/>
      <c r="AR25" s="686"/>
      <c r="AS25" s="686"/>
      <c r="AT25" s="686"/>
      <c r="AU25" s="686"/>
      <c r="AV25" s="686"/>
      <c r="AW25" s="686"/>
      <c r="AX25" s="686"/>
      <c r="AY25" s="686"/>
      <c r="AZ25" s="686"/>
      <c r="BA25" s="686"/>
      <c r="BB25" s="686"/>
      <c r="BC25" s="686"/>
      <c r="BD25" s="686"/>
      <c r="BE25" s="686"/>
      <c r="BF25" s="687"/>
      <c r="BG25" s="666" t="s">
        <v>253</v>
      </c>
      <c r="BH25" s="667"/>
      <c r="BI25" s="667"/>
      <c r="BJ25" s="667"/>
      <c r="BK25" s="667"/>
      <c r="BL25" s="667"/>
      <c r="BM25" s="667"/>
      <c r="BN25" s="668"/>
      <c r="BO25" s="669" t="s">
        <v>253</v>
      </c>
      <c r="BP25" s="669"/>
      <c r="BQ25" s="669"/>
      <c r="BR25" s="669"/>
      <c r="BS25" s="670" t="s">
        <v>247</v>
      </c>
      <c r="BT25" s="670"/>
      <c r="BU25" s="670"/>
      <c r="BV25" s="670"/>
      <c r="BW25" s="670"/>
      <c r="BX25" s="670"/>
      <c r="BY25" s="670"/>
      <c r="BZ25" s="670"/>
      <c r="CA25" s="670"/>
      <c r="CB25" s="674"/>
      <c r="CD25" s="681" t="s">
        <v>303</v>
      </c>
      <c r="CE25" s="682"/>
      <c r="CF25" s="682"/>
      <c r="CG25" s="682"/>
      <c r="CH25" s="682"/>
      <c r="CI25" s="682"/>
      <c r="CJ25" s="682"/>
      <c r="CK25" s="682"/>
      <c r="CL25" s="682"/>
      <c r="CM25" s="682"/>
      <c r="CN25" s="682"/>
      <c r="CO25" s="682"/>
      <c r="CP25" s="682"/>
      <c r="CQ25" s="683"/>
      <c r="CR25" s="666">
        <v>2003211</v>
      </c>
      <c r="CS25" s="705"/>
      <c r="CT25" s="705"/>
      <c r="CU25" s="705"/>
      <c r="CV25" s="705"/>
      <c r="CW25" s="705"/>
      <c r="CX25" s="705"/>
      <c r="CY25" s="706"/>
      <c r="CZ25" s="671">
        <v>14</v>
      </c>
      <c r="DA25" s="700"/>
      <c r="DB25" s="700"/>
      <c r="DC25" s="707"/>
      <c r="DD25" s="675">
        <v>1853688</v>
      </c>
      <c r="DE25" s="705"/>
      <c r="DF25" s="705"/>
      <c r="DG25" s="705"/>
      <c r="DH25" s="705"/>
      <c r="DI25" s="705"/>
      <c r="DJ25" s="705"/>
      <c r="DK25" s="706"/>
      <c r="DL25" s="675">
        <v>1828650</v>
      </c>
      <c r="DM25" s="705"/>
      <c r="DN25" s="705"/>
      <c r="DO25" s="705"/>
      <c r="DP25" s="705"/>
      <c r="DQ25" s="705"/>
      <c r="DR25" s="705"/>
      <c r="DS25" s="705"/>
      <c r="DT25" s="705"/>
      <c r="DU25" s="705"/>
      <c r="DV25" s="706"/>
      <c r="DW25" s="671">
        <v>22.3</v>
      </c>
      <c r="DX25" s="700"/>
      <c r="DY25" s="700"/>
      <c r="DZ25" s="700"/>
      <c r="EA25" s="700"/>
      <c r="EB25" s="700"/>
      <c r="EC25" s="701"/>
    </row>
    <row r="26" spans="2:133" ht="11.25" customHeight="1" x14ac:dyDescent="0.2">
      <c r="B26" s="663" t="s">
        <v>304</v>
      </c>
      <c r="C26" s="664"/>
      <c r="D26" s="664"/>
      <c r="E26" s="664"/>
      <c r="F26" s="664"/>
      <c r="G26" s="664"/>
      <c r="H26" s="664"/>
      <c r="I26" s="664"/>
      <c r="J26" s="664"/>
      <c r="K26" s="664"/>
      <c r="L26" s="664"/>
      <c r="M26" s="664"/>
      <c r="N26" s="664"/>
      <c r="O26" s="664"/>
      <c r="P26" s="664"/>
      <c r="Q26" s="665"/>
      <c r="R26" s="666" t="s">
        <v>253</v>
      </c>
      <c r="S26" s="667"/>
      <c r="T26" s="667"/>
      <c r="U26" s="667"/>
      <c r="V26" s="667"/>
      <c r="W26" s="667"/>
      <c r="X26" s="667"/>
      <c r="Y26" s="668"/>
      <c r="Z26" s="669" t="s">
        <v>178</v>
      </c>
      <c r="AA26" s="669"/>
      <c r="AB26" s="669"/>
      <c r="AC26" s="669"/>
      <c r="AD26" s="670" t="s">
        <v>178</v>
      </c>
      <c r="AE26" s="670"/>
      <c r="AF26" s="670"/>
      <c r="AG26" s="670"/>
      <c r="AH26" s="670"/>
      <c r="AI26" s="670"/>
      <c r="AJ26" s="670"/>
      <c r="AK26" s="670"/>
      <c r="AL26" s="671" t="s">
        <v>253</v>
      </c>
      <c r="AM26" s="672"/>
      <c r="AN26" s="672"/>
      <c r="AO26" s="673"/>
      <c r="AP26" s="685" t="s">
        <v>305</v>
      </c>
      <c r="AQ26" s="715"/>
      <c r="AR26" s="715"/>
      <c r="AS26" s="715"/>
      <c r="AT26" s="715"/>
      <c r="AU26" s="715"/>
      <c r="AV26" s="715"/>
      <c r="AW26" s="715"/>
      <c r="AX26" s="715"/>
      <c r="AY26" s="715"/>
      <c r="AZ26" s="715"/>
      <c r="BA26" s="715"/>
      <c r="BB26" s="715"/>
      <c r="BC26" s="715"/>
      <c r="BD26" s="715"/>
      <c r="BE26" s="715"/>
      <c r="BF26" s="687"/>
      <c r="BG26" s="666" t="s">
        <v>178</v>
      </c>
      <c r="BH26" s="667"/>
      <c r="BI26" s="667"/>
      <c r="BJ26" s="667"/>
      <c r="BK26" s="667"/>
      <c r="BL26" s="667"/>
      <c r="BM26" s="667"/>
      <c r="BN26" s="668"/>
      <c r="BO26" s="669" t="s">
        <v>178</v>
      </c>
      <c r="BP26" s="669"/>
      <c r="BQ26" s="669"/>
      <c r="BR26" s="669"/>
      <c r="BS26" s="670" t="s">
        <v>178</v>
      </c>
      <c r="BT26" s="670"/>
      <c r="BU26" s="670"/>
      <c r="BV26" s="670"/>
      <c r="BW26" s="670"/>
      <c r="BX26" s="670"/>
      <c r="BY26" s="670"/>
      <c r="BZ26" s="670"/>
      <c r="CA26" s="670"/>
      <c r="CB26" s="674"/>
      <c r="CD26" s="681" t="s">
        <v>306</v>
      </c>
      <c r="CE26" s="682"/>
      <c r="CF26" s="682"/>
      <c r="CG26" s="682"/>
      <c r="CH26" s="682"/>
      <c r="CI26" s="682"/>
      <c r="CJ26" s="682"/>
      <c r="CK26" s="682"/>
      <c r="CL26" s="682"/>
      <c r="CM26" s="682"/>
      <c r="CN26" s="682"/>
      <c r="CO26" s="682"/>
      <c r="CP26" s="682"/>
      <c r="CQ26" s="683"/>
      <c r="CR26" s="666">
        <v>1246262</v>
      </c>
      <c r="CS26" s="667"/>
      <c r="CT26" s="667"/>
      <c r="CU26" s="667"/>
      <c r="CV26" s="667"/>
      <c r="CW26" s="667"/>
      <c r="CX26" s="667"/>
      <c r="CY26" s="668"/>
      <c r="CZ26" s="671">
        <v>8.6999999999999993</v>
      </c>
      <c r="DA26" s="700"/>
      <c r="DB26" s="700"/>
      <c r="DC26" s="707"/>
      <c r="DD26" s="675">
        <v>1134021</v>
      </c>
      <c r="DE26" s="667"/>
      <c r="DF26" s="667"/>
      <c r="DG26" s="667"/>
      <c r="DH26" s="667"/>
      <c r="DI26" s="667"/>
      <c r="DJ26" s="667"/>
      <c r="DK26" s="668"/>
      <c r="DL26" s="675" t="s">
        <v>247</v>
      </c>
      <c r="DM26" s="667"/>
      <c r="DN26" s="667"/>
      <c r="DO26" s="667"/>
      <c r="DP26" s="667"/>
      <c r="DQ26" s="667"/>
      <c r="DR26" s="667"/>
      <c r="DS26" s="667"/>
      <c r="DT26" s="667"/>
      <c r="DU26" s="667"/>
      <c r="DV26" s="668"/>
      <c r="DW26" s="671" t="s">
        <v>178</v>
      </c>
      <c r="DX26" s="700"/>
      <c r="DY26" s="700"/>
      <c r="DZ26" s="700"/>
      <c r="EA26" s="700"/>
      <c r="EB26" s="700"/>
      <c r="EC26" s="701"/>
    </row>
    <row r="27" spans="2:133" ht="11.25" customHeight="1" x14ac:dyDescent="0.2">
      <c r="B27" s="663" t="s">
        <v>307</v>
      </c>
      <c r="C27" s="664"/>
      <c r="D27" s="664"/>
      <c r="E27" s="664"/>
      <c r="F27" s="664"/>
      <c r="G27" s="664"/>
      <c r="H27" s="664"/>
      <c r="I27" s="664"/>
      <c r="J27" s="664"/>
      <c r="K27" s="664"/>
      <c r="L27" s="664"/>
      <c r="M27" s="664"/>
      <c r="N27" s="664"/>
      <c r="O27" s="664"/>
      <c r="P27" s="664"/>
      <c r="Q27" s="665"/>
      <c r="R27" s="666">
        <v>8786524</v>
      </c>
      <c r="S27" s="667"/>
      <c r="T27" s="667"/>
      <c r="U27" s="667"/>
      <c r="V27" s="667"/>
      <c r="W27" s="667"/>
      <c r="X27" s="667"/>
      <c r="Y27" s="668"/>
      <c r="Z27" s="669">
        <v>58.5</v>
      </c>
      <c r="AA27" s="669"/>
      <c r="AB27" s="669"/>
      <c r="AC27" s="669"/>
      <c r="AD27" s="670">
        <v>7947991</v>
      </c>
      <c r="AE27" s="670"/>
      <c r="AF27" s="670"/>
      <c r="AG27" s="670"/>
      <c r="AH27" s="670"/>
      <c r="AI27" s="670"/>
      <c r="AJ27" s="670"/>
      <c r="AK27" s="670"/>
      <c r="AL27" s="671">
        <v>99.8</v>
      </c>
      <c r="AM27" s="672"/>
      <c r="AN27" s="672"/>
      <c r="AO27" s="673"/>
      <c r="AP27" s="663" t="s">
        <v>308</v>
      </c>
      <c r="AQ27" s="664"/>
      <c r="AR27" s="664"/>
      <c r="AS27" s="664"/>
      <c r="AT27" s="664"/>
      <c r="AU27" s="664"/>
      <c r="AV27" s="664"/>
      <c r="AW27" s="664"/>
      <c r="AX27" s="664"/>
      <c r="AY27" s="664"/>
      <c r="AZ27" s="664"/>
      <c r="BA27" s="664"/>
      <c r="BB27" s="664"/>
      <c r="BC27" s="664"/>
      <c r="BD27" s="664"/>
      <c r="BE27" s="664"/>
      <c r="BF27" s="665"/>
      <c r="BG27" s="666">
        <v>2285667</v>
      </c>
      <c r="BH27" s="667"/>
      <c r="BI27" s="667"/>
      <c r="BJ27" s="667"/>
      <c r="BK27" s="667"/>
      <c r="BL27" s="667"/>
      <c r="BM27" s="667"/>
      <c r="BN27" s="668"/>
      <c r="BO27" s="669">
        <v>100</v>
      </c>
      <c r="BP27" s="669"/>
      <c r="BQ27" s="669"/>
      <c r="BR27" s="669"/>
      <c r="BS27" s="670">
        <v>51428</v>
      </c>
      <c r="BT27" s="670"/>
      <c r="BU27" s="670"/>
      <c r="BV27" s="670"/>
      <c r="BW27" s="670"/>
      <c r="BX27" s="670"/>
      <c r="BY27" s="670"/>
      <c r="BZ27" s="670"/>
      <c r="CA27" s="670"/>
      <c r="CB27" s="674"/>
      <c r="CD27" s="681" t="s">
        <v>309</v>
      </c>
      <c r="CE27" s="682"/>
      <c r="CF27" s="682"/>
      <c r="CG27" s="682"/>
      <c r="CH27" s="682"/>
      <c r="CI27" s="682"/>
      <c r="CJ27" s="682"/>
      <c r="CK27" s="682"/>
      <c r="CL27" s="682"/>
      <c r="CM27" s="682"/>
      <c r="CN27" s="682"/>
      <c r="CO27" s="682"/>
      <c r="CP27" s="682"/>
      <c r="CQ27" s="683"/>
      <c r="CR27" s="666">
        <v>2208030</v>
      </c>
      <c r="CS27" s="705"/>
      <c r="CT27" s="705"/>
      <c r="CU27" s="705"/>
      <c r="CV27" s="705"/>
      <c r="CW27" s="705"/>
      <c r="CX27" s="705"/>
      <c r="CY27" s="706"/>
      <c r="CZ27" s="671">
        <v>15.4</v>
      </c>
      <c r="DA27" s="700"/>
      <c r="DB27" s="700"/>
      <c r="DC27" s="707"/>
      <c r="DD27" s="675">
        <v>707372</v>
      </c>
      <c r="DE27" s="705"/>
      <c r="DF27" s="705"/>
      <c r="DG27" s="705"/>
      <c r="DH27" s="705"/>
      <c r="DI27" s="705"/>
      <c r="DJ27" s="705"/>
      <c r="DK27" s="706"/>
      <c r="DL27" s="675">
        <v>707372</v>
      </c>
      <c r="DM27" s="705"/>
      <c r="DN27" s="705"/>
      <c r="DO27" s="705"/>
      <c r="DP27" s="705"/>
      <c r="DQ27" s="705"/>
      <c r="DR27" s="705"/>
      <c r="DS27" s="705"/>
      <c r="DT27" s="705"/>
      <c r="DU27" s="705"/>
      <c r="DV27" s="706"/>
      <c r="DW27" s="671">
        <v>8.6</v>
      </c>
      <c r="DX27" s="700"/>
      <c r="DY27" s="700"/>
      <c r="DZ27" s="700"/>
      <c r="EA27" s="700"/>
      <c r="EB27" s="700"/>
      <c r="EC27" s="701"/>
    </row>
    <row r="28" spans="2:133" ht="11.25" customHeight="1" x14ac:dyDescent="0.2">
      <c r="B28" s="663" t="s">
        <v>310</v>
      </c>
      <c r="C28" s="664"/>
      <c r="D28" s="664"/>
      <c r="E28" s="664"/>
      <c r="F28" s="664"/>
      <c r="G28" s="664"/>
      <c r="H28" s="664"/>
      <c r="I28" s="664"/>
      <c r="J28" s="664"/>
      <c r="K28" s="664"/>
      <c r="L28" s="664"/>
      <c r="M28" s="664"/>
      <c r="N28" s="664"/>
      <c r="O28" s="664"/>
      <c r="P28" s="664"/>
      <c r="Q28" s="665"/>
      <c r="R28" s="666">
        <v>1493</v>
      </c>
      <c r="S28" s="667"/>
      <c r="T28" s="667"/>
      <c r="U28" s="667"/>
      <c r="V28" s="667"/>
      <c r="W28" s="667"/>
      <c r="X28" s="667"/>
      <c r="Y28" s="668"/>
      <c r="Z28" s="669">
        <v>0</v>
      </c>
      <c r="AA28" s="669"/>
      <c r="AB28" s="669"/>
      <c r="AC28" s="669"/>
      <c r="AD28" s="670">
        <v>1493</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311</v>
      </c>
      <c r="CE28" s="682"/>
      <c r="CF28" s="682"/>
      <c r="CG28" s="682"/>
      <c r="CH28" s="682"/>
      <c r="CI28" s="682"/>
      <c r="CJ28" s="682"/>
      <c r="CK28" s="682"/>
      <c r="CL28" s="682"/>
      <c r="CM28" s="682"/>
      <c r="CN28" s="682"/>
      <c r="CO28" s="682"/>
      <c r="CP28" s="682"/>
      <c r="CQ28" s="683"/>
      <c r="CR28" s="666">
        <v>1267490</v>
      </c>
      <c r="CS28" s="667"/>
      <c r="CT28" s="667"/>
      <c r="CU28" s="667"/>
      <c r="CV28" s="667"/>
      <c r="CW28" s="667"/>
      <c r="CX28" s="667"/>
      <c r="CY28" s="668"/>
      <c r="CZ28" s="671">
        <v>8.9</v>
      </c>
      <c r="DA28" s="700"/>
      <c r="DB28" s="700"/>
      <c r="DC28" s="707"/>
      <c r="DD28" s="675">
        <v>1267490</v>
      </c>
      <c r="DE28" s="667"/>
      <c r="DF28" s="667"/>
      <c r="DG28" s="667"/>
      <c r="DH28" s="667"/>
      <c r="DI28" s="667"/>
      <c r="DJ28" s="667"/>
      <c r="DK28" s="668"/>
      <c r="DL28" s="675">
        <v>1267490</v>
      </c>
      <c r="DM28" s="667"/>
      <c r="DN28" s="667"/>
      <c r="DO28" s="667"/>
      <c r="DP28" s="667"/>
      <c r="DQ28" s="667"/>
      <c r="DR28" s="667"/>
      <c r="DS28" s="667"/>
      <c r="DT28" s="667"/>
      <c r="DU28" s="667"/>
      <c r="DV28" s="668"/>
      <c r="DW28" s="671">
        <v>15.4</v>
      </c>
      <c r="DX28" s="700"/>
      <c r="DY28" s="700"/>
      <c r="DZ28" s="700"/>
      <c r="EA28" s="700"/>
      <c r="EB28" s="700"/>
      <c r="EC28" s="701"/>
    </row>
    <row r="29" spans="2:133" ht="11.25" customHeight="1" x14ac:dyDescent="0.2">
      <c r="B29" s="663" t="s">
        <v>312</v>
      </c>
      <c r="C29" s="664"/>
      <c r="D29" s="664"/>
      <c r="E29" s="664"/>
      <c r="F29" s="664"/>
      <c r="G29" s="664"/>
      <c r="H29" s="664"/>
      <c r="I29" s="664"/>
      <c r="J29" s="664"/>
      <c r="K29" s="664"/>
      <c r="L29" s="664"/>
      <c r="M29" s="664"/>
      <c r="N29" s="664"/>
      <c r="O29" s="664"/>
      <c r="P29" s="664"/>
      <c r="Q29" s="665"/>
      <c r="R29" s="666">
        <v>43849</v>
      </c>
      <c r="S29" s="667"/>
      <c r="T29" s="667"/>
      <c r="U29" s="667"/>
      <c r="V29" s="667"/>
      <c r="W29" s="667"/>
      <c r="X29" s="667"/>
      <c r="Y29" s="668"/>
      <c r="Z29" s="669">
        <v>0.3</v>
      </c>
      <c r="AA29" s="669"/>
      <c r="AB29" s="669"/>
      <c r="AC29" s="669"/>
      <c r="AD29" s="670" t="s">
        <v>178</v>
      </c>
      <c r="AE29" s="670"/>
      <c r="AF29" s="670"/>
      <c r="AG29" s="670"/>
      <c r="AH29" s="670"/>
      <c r="AI29" s="670"/>
      <c r="AJ29" s="670"/>
      <c r="AK29" s="670"/>
      <c r="AL29" s="671" t="s">
        <v>178</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313</v>
      </c>
      <c r="CE29" s="710"/>
      <c r="CF29" s="681" t="s">
        <v>314</v>
      </c>
      <c r="CG29" s="682"/>
      <c r="CH29" s="682"/>
      <c r="CI29" s="682"/>
      <c r="CJ29" s="682"/>
      <c r="CK29" s="682"/>
      <c r="CL29" s="682"/>
      <c r="CM29" s="682"/>
      <c r="CN29" s="682"/>
      <c r="CO29" s="682"/>
      <c r="CP29" s="682"/>
      <c r="CQ29" s="683"/>
      <c r="CR29" s="666">
        <v>1267490</v>
      </c>
      <c r="CS29" s="705"/>
      <c r="CT29" s="705"/>
      <c r="CU29" s="705"/>
      <c r="CV29" s="705"/>
      <c r="CW29" s="705"/>
      <c r="CX29" s="705"/>
      <c r="CY29" s="706"/>
      <c r="CZ29" s="671">
        <v>8.9</v>
      </c>
      <c r="DA29" s="700"/>
      <c r="DB29" s="700"/>
      <c r="DC29" s="707"/>
      <c r="DD29" s="675">
        <v>1267490</v>
      </c>
      <c r="DE29" s="705"/>
      <c r="DF29" s="705"/>
      <c r="DG29" s="705"/>
      <c r="DH29" s="705"/>
      <c r="DI29" s="705"/>
      <c r="DJ29" s="705"/>
      <c r="DK29" s="706"/>
      <c r="DL29" s="675">
        <v>1267490</v>
      </c>
      <c r="DM29" s="705"/>
      <c r="DN29" s="705"/>
      <c r="DO29" s="705"/>
      <c r="DP29" s="705"/>
      <c r="DQ29" s="705"/>
      <c r="DR29" s="705"/>
      <c r="DS29" s="705"/>
      <c r="DT29" s="705"/>
      <c r="DU29" s="705"/>
      <c r="DV29" s="706"/>
      <c r="DW29" s="671">
        <v>15.4</v>
      </c>
      <c r="DX29" s="700"/>
      <c r="DY29" s="700"/>
      <c r="DZ29" s="700"/>
      <c r="EA29" s="700"/>
      <c r="EB29" s="700"/>
      <c r="EC29" s="701"/>
    </row>
    <row r="30" spans="2:133" ht="11.25" customHeight="1" x14ac:dyDescent="0.2">
      <c r="B30" s="663" t="s">
        <v>315</v>
      </c>
      <c r="C30" s="664"/>
      <c r="D30" s="664"/>
      <c r="E30" s="664"/>
      <c r="F30" s="664"/>
      <c r="G30" s="664"/>
      <c r="H30" s="664"/>
      <c r="I30" s="664"/>
      <c r="J30" s="664"/>
      <c r="K30" s="664"/>
      <c r="L30" s="664"/>
      <c r="M30" s="664"/>
      <c r="N30" s="664"/>
      <c r="O30" s="664"/>
      <c r="P30" s="664"/>
      <c r="Q30" s="665"/>
      <c r="R30" s="666">
        <v>114722</v>
      </c>
      <c r="S30" s="667"/>
      <c r="T30" s="667"/>
      <c r="U30" s="667"/>
      <c r="V30" s="667"/>
      <c r="W30" s="667"/>
      <c r="X30" s="667"/>
      <c r="Y30" s="668"/>
      <c r="Z30" s="669">
        <v>0.8</v>
      </c>
      <c r="AA30" s="669"/>
      <c r="AB30" s="669"/>
      <c r="AC30" s="669"/>
      <c r="AD30" s="670">
        <v>6773</v>
      </c>
      <c r="AE30" s="670"/>
      <c r="AF30" s="670"/>
      <c r="AG30" s="670"/>
      <c r="AH30" s="670"/>
      <c r="AI30" s="670"/>
      <c r="AJ30" s="670"/>
      <c r="AK30" s="670"/>
      <c r="AL30" s="671">
        <v>0.1</v>
      </c>
      <c r="AM30" s="672"/>
      <c r="AN30" s="672"/>
      <c r="AO30" s="673"/>
      <c r="AP30" s="645" t="s">
        <v>230</v>
      </c>
      <c r="AQ30" s="646"/>
      <c r="AR30" s="646"/>
      <c r="AS30" s="646"/>
      <c r="AT30" s="646"/>
      <c r="AU30" s="646"/>
      <c r="AV30" s="646"/>
      <c r="AW30" s="646"/>
      <c r="AX30" s="646"/>
      <c r="AY30" s="646"/>
      <c r="AZ30" s="646"/>
      <c r="BA30" s="646"/>
      <c r="BB30" s="646"/>
      <c r="BC30" s="646"/>
      <c r="BD30" s="646"/>
      <c r="BE30" s="646"/>
      <c r="BF30" s="647"/>
      <c r="BG30" s="645" t="s">
        <v>316</v>
      </c>
      <c r="BH30" s="719"/>
      <c r="BI30" s="719"/>
      <c r="BJ30" s="719"/>
      <c r="BK30" s="719"/>
      <c r="BL30" s="719"/>
      <c r="BM30" s="719"/>
      <c r="BN30" s="719"/>
      <c r="BO30" s="719"/>
      <c r="BP30" s="719"/>
      <c r="BQ30" s="720"/>
      <c r="BR30" s="645" t="s">
        <v>317</v>
      </c>
      <c r="BS30" s="719"/>
      <c r="BT30" s="719"/>
      <c r="BU30" s="719"/>
      <c r="BV30" s="719"/>
      <c r="BW30" s="719"/>
      <c r="BX30" s="719"/>
      <c r="BY30" s="719"/>
      <c r="BZ30" s="719"/>
      <c r="CA30" s="719"/>
      <c r="CB30" s="720"/>
      <c r="CD30" s="711"/>
      <c r="CE30" s="712"/>
      <c r="CF30" s="681" t="s">
        <v>318</v>
      </c>
      <c r="CG30" s="682"/>
      <c r="CH30" s="682"/>
      <c r="CI30" s="682"/>
      <c r="CJ30" s="682"/>
      <c r="CK30" s="682"/>
      <c r="CL30" s="682"/>
      <c r="CM30" s="682"/>
      <c r="CN30" s="682"/>
      <c r="CO30" s="682"/>
      <c r="CP30" s="682"/>
      <c r="CQ30" s="683"/>
      <c r="CR30" s="666">
        <v>1227125</v>
      </c>
      <c r="CS30" s="667"/>
      <c r="CT30" s="667"/>
      <c r="CU30" s="667"/>
      <c r="CV30" s="667"/>
      <c r="CW30" s="667"/>
      <c r="CX30" s="667"/>
      <c r="CY30" s="668"/>
      <c r="CZ30" s="671">
        <v>8.6</v>
      </c>
      <c r="DA30" s="700"/>
      <c r="DB30" s="700"/>
      <c r="DC30" s="707"/>
      <c r="DD30" s="675">
        <v>1227125</v>
      </c>
      <c r="DE30" s="667"/>
      <c r="DF30" s="667"/>
      <c r="DG30" s="667"/>
      <c r="DH30" s="667"/>
      <c r="DI30" s="667"/>
      <c r="DJ30" s="667"/>
      <c r="DK30" s="668"/>
      <c r="DL30" s="675">
        <v>1227125</v>
      </c>
      <c r="DM30" s="667"/>
      <c r="DN30" s="667"/>
      <c r="DO30" s="667"/>
      <c r="DP30" s="667"/>
      <c r="DQ30" s="667"/>
      <c r="DR30" s="667"/>
      <c r="DS30" s="667"/>
      <c r="DT30" s="667"/>
      <c r="DU30" s="667"/>
      <c r="DV30" s="668"/>
      <c r="DW30" s="671">
        <v>15</v>
      </c>
      <c r="DX30" s="700"/>
      <c r="DY30" s="700"/>
      <c r="DZ30" s="700"/>
      <c r="EA30" s="700"/>
      <c r="EB30" s="700"/>
      <c r="EC30" s="701"/>
    </row>
    <row r="31" spans="2:133" ht="11.25" customHeight="1" x14ac:dyDescent="0.2">
      <c r="B31" s="663" t="s">
        <v>319</v>
      </c>
      <c r="C31" s="664"/>
      <c r="D31" s="664"/>
      <c r="E31" s="664"/>
      <c r="F31" s="664"/>
      <c r="G31" s="664"/>
      <c r="H31" s="664"/>
      <c r="I31" s="664"/>
      <c r="J31" s="664"/>
      <c r="K31" s="664"/>
      <c r="L31" s="664"/>
      <c r="M31" s="664"/>
      <c r="N31" s="664"/>
      <c r="O31" s="664"/>
      <c r="P31" s="664"/>
      <c r="Q31" s="665"/>
      <c r="R31" s="666">
        <v>12200</v>
      </c>
      <c r="S31" s="667"/>
      <c r="T31" s="667"/>
      <c r="U31" s="667"/>
      <c r="V31" s="667"/>
      <c r="W31" s="667"/>
      <c r="X31" s="667"/>
      <c r="Y31" s="668"/>
      <c r="Z31" s="669">
        <v>0.1</v>
      </c>
      <c r="AA31" s="669"/>
      <c r="AB31" s="669"/>
      <c r="AC31" s="669"/>
      <c r="AD31" s="670" t="s">
        <v>253</v>
      </c>
      <c r="AE31" s="670"/>
      <c r="AF31" s="670"/>
      <c r="AG31" s="670"/>
      <c r="AH31" s="670"/>
      <c r="AI31" s="670"/>
      <c r="AJ31" s="670"/>
      <c r="AK31" s="670"/>
      <c r="AL31" s="671" t="s">
        <v>253</v>
      </c>
      <c r="AM31" s="672"/>
      <c r="AN31" s="672"/>
      <c r="AO31" s="673"/>
      <c r="AP31" s="723" t="s">
        <v>320</v>
      </c>
      <c r="AQ31" s="724"/>
      <c r="AR31" s="724"/>
      <c r="AS31" s="724"/>
      <c r="AT31" s="729" t="s">
        <v>321</v>
      </c>
      <c r="AU31" s="217"/>
      <c r="AV31" s="217"/>
      <c r="AW31" s="217"/>
      <c r="AX31" s="652" t="s">
        <v>193</v>
      </c>
      <c r="AY31" s="653"/>
      <c r="AZ31" s="653"/>
      <c r="BA31" s="653"/>
      <c r="BB31" s="653"/>
      <c r="BC31" s="653"/>
      <c r="BD31" s="653"/>
      <c r="BE31" s="653"/>
      <c r="BF31" s="654"/>
      <c r="BG31" s="734">
        <v>99.2</v>
      </c>
      <c r="BH31" s="721"/>
      <c r="BI31" s="721"/>
      <c r="BJ31" s="721"/>
      <c r="BK31" s="721"/>
      <c r="BL31" s="721"/>
      <c r="BM31" s="661">
        <v>94</v>
      </c>
      <c r="BN31" s="721"/>
      <c r="BO31" s="721"/>
      <c r="BP31" s="721"/>
      <c r="BQ31" s="722"/>
      <c r="BR31" s="734">
        <v>99.1</v>
      </c>
      <c r="BS31" s="721"/>
      <c r="BT31" s="721"/>
      <c r="BU31" s="721"/>
      <c r="BV31" s="721"/>
      <c r="BW31" s="721"/>
      <c r="BX31" s="661">
        <v>93.3</v>
      </c>
      <c r="BY31" s="721"/>
      <c r="BZ31" s="721"/>
      <c r="CA31" s="721"/>
      <c r="CB31" s="722"/>
      <c r="CD31" s="711"/>
      <c r="CE31" s="712"/>
      <c r="CF31" s="681" t="s">
        <v>322</v>
      </c>
      <c r="CG31" s="682"/>
      <c r="CH31" s="682"/>
      <c r="CI31" s="682"/>
      <c r="CJ31" s="682"/>
      <c r="CK31" s="682"/>
      <c r="CL31" s="682"/>
      <c r="CM31" s="682"/>
      <c r="CN31" s="682"/>
      <c r="CO31" s="682"/>
      <c r="CP31" s="682"/>
      <c r="CQ31" s="683"/>
      <c r="CR31" s="666">
        <v>40365</v>
      </c>
      <c r="CS31" s="705"/>
      <c r="CT31" s="705"/>
      <c r="CU31" s="705"/>
      <c r="CV31" s="705"/>
      <c r="CW31" s="705"/>
      <c r="CX31" s="705"/>
      <c r="CY31" s="706"/>
      <c r="CZ31" s="671">
        <v>0.3</v>
      </c>
      <c r="DA31" s="700"/>
      <c r="DB31" s="700"/>
      <c r="DC31" s="707"/>
      <c r="DD31" s="675">
        <v>40365</v>
      </c>
      <c r="DE31" s="705"/>
      <c r="DF31" s="705"/>
      <c r="DG31" s="705"/>
      <c r="DH31" s="705"/>
      <c r="DI31" s="705"/>
      <c r="DJ31" s="705"/>
      <c r="DK31" s="706"/>
      <c r="DL31" s="675">
        <v>40365</v>
      </c>
      <c r="DM31" s="705"/>
      <c r="DN31" s="705"/>
      <c r="DO31" s="705"/>
      <c r="DP31" s="705"/>
      <c r="DQ31" s="705"/>
      <c r="DR31" s="705"/>
      <c r="DS31" s="705"/>
      <c r="DT31" s="705"/>
      <c r="DU31" s="705"/>
      <c r="DV31" s="706"/>
      <c r="DW31" s="671">
        <v>0.5</v>
      </c>
      <c r="DX31" s="700"/>
      <c r="DY31" s="700"/>
      <c r="DZ31" s="700"/>
      <c r="EA31" s="700"/>
      <c r="EB31" s="700"/>
      <c r="EC31" s="701"/>
    </row>
    <row r="32" spans="2:133" ht="11.25" customHeight="1" x14ac:dyDescent="0.2">
      <c r="B32" s="663" t="s">
        <v>323</v>
      </c>
      <c r="C32" s="664"/>
      <c r="D32" s="664"/>
      <c r="E32" s="664"/>
      <c r="F32" s="664"/>
      <c r="G32" s="664"/>
      <c r="H32" s="664"/>
      <c r="I32" s="664"/>
      <c r="J32" s="664"/>
      <c r="K32" s="664"/>
      <c r="L32" s="664"/>
      <c r="M32" s="664"/>
      <c r="N32" s="664"/>
      <c r="O32" s="664"/>
      <c r="P32" s="664"/>
      <c r="Q32" s="665"/>
      <c r="R32" s="666">
        <v>1836593</v>
      </c>
      <c r="S32" s="667"/>
      <c r="T32" s="667"/>
      <c r="U32" s="667"/>
      <c r="V32" s="667"/>
      <c r="W32" s="667"/>
      <c r="X32" s="667"/>
      <c r="Y32" s="668"/>
      <c r="Z32" s="669">
        <v>12.2</v>
      </c>
      <c r="AA32" s="669"/>
      <c r="AB32" s="669"/>
      <c r="AC32" s="669"/>
      <c r="AD32" s="670" t="s">
        <v>178</v>
      </c>
      <c r="AE32" s="670"/>
      <c r="AF32" s="670"/>
      <c r="AG32" s="670"/>
      <c r="AH32" s="670"/>
      <c r="AI32" s="670"/>
      <c r="AJ32" s="670"/>
      <c r="AK32" s="670"/>
      <c r="AL32" s="671" t="s">
        <v>253</v>
      </c>
      <c r="AM32" s="672"/>
      <c r="AN32" s="672"/>
      <c r="AO32" s="673"/>
      <c r="AP32" s="725"/>
      <c r="AQ32" s="726"/>
      <c r="AR32" s="726"/>
      <c r="AS32" s="726"/>
      <c r="AT32" s="730"/>
      <c r="AU32" s="216" t="s">
        <v>324</v>
      </c>
      <c r="AV32" s="216"/>
      <c r="AW32" s="216"/>
      <c r="AX32" s="663" t="s">
        <v>325</v>
      </c>
      <c r="AY32" s="664"/>
      <c r="AZ32" s="664"/>
      <c r="BA32" s="664"/>
      <c r="BB32" s="664"/>
      <c r="BC32" s="664"/>
      <c r="BD32" s="664"/>
      <c r="BE32" s="664"/>
      <c r="BF32" s="665"/>
      <c r="BG32" s="735">
        <v>99.4</v>
      </c>
      <c r="BH32" s="705"/>
      <c r="BI32" s="705"/>
      <c r="BJ32" s="705"/>
      <c r="BK32" s="705"/>
      <c r="BL32" s="705"/>
      <c r="BM32" s="672">
        <v>97.7</v>
      </c>
      <c r="BN32" s="732"/>
      <c r="BO32" s="732"/>
      <c r="BP32" s="732"/>
      <c r="BQ32" s="733"/>
      <c r="BR32" s="735">
        <v>99.4</v>
      </c>
      <c r="BS32" s="705"/>
      <c r="BT32" s="705"/>
      <c r="BU32" s="705"/>
      <c r="BV32" s="705"/>
      <c r="BW32" s="705"/>
      <c r="BX32" s="672">
        <v>97.6</v>
      </c>
      <c r="BY32" s="732"/>
      <c r="BZ32" s="732"/>
      <c r="CA32" s="732"/>
      <c r="CB32" s="733"/>
      <c r="CD32" s="713"/>
      <c r="CE32" s="714"/>
      <c r="CF32" s="681" t="s">
        <v>326</v>
      </c>
      <c r="CG32" s="682"/>
      <c r="CH32" s="682"/>
      <c r="CI32" s="682"/>
      <c r="CJ32" s="682"/>
      <c r="CK32" s="682"/>
      <c r="CL32" s="682"/>
      <c r="CM32" s="682"/>
      <c r="CN32" s="682"/>
      <c r="CO32" s="682"/>
      <c r="CP32" s="682"/>
      <c r="CQ32" s="683"/>
      <c r="CR32" s="666" t="s">
        <v>178</v>
      </c>
      <c r="CS32" s="667"/>
      <c r="CT32" s="667"/>
      <c r="CU32" s="667"/>
      <c r="CV32" s="667"/>
      <c r="CW32" s="667"/>
      <c r="CX32" s="667"/>
      <c r="CY32" s="668"/>
      <c r="CZ32" s="671" t="s">
        <v>247</v>
      </c>
      <c r="DA32" s="700"/>
      <c r="DB32" s="700"/>
      <c r="DC32" s="707"/>
      <c r="DD32" s="675" t="s">
        <v>178</v>
      </c>
      <c r="DE32" s="667"/>
      <c r="DF32" s="667"/>
      <c r="DG32" s="667"/>
      <c r="DH32" s="667"/>
      <c r="DI32" s="667"/>
      <c r="DJ32" s="667"/>
      <c r="DK32" s="668"/>
      <c r="DL32" s="675" t="s">
        <v>253</v>
      </c>
      <c r="DM32" s="667"/>
      <c r="DN32" s="667"/>
      <c r="DO32" s="667"/>
      <c r="DP32" s="667"/>
      <c r="DQ32" s="667"/>
      <c r="DR32" s="667"/>
      <c r="DS32" s="667"/>
      <c r="DT32" s="667"/>
      <c r="DU32" s="667"/>
      <c r="DV32" s="668"/>
      <c r="DW32" s="671" t="s">
        <v>178</v>
      </c>
      <c r="DX32" s="700"/>
      <c r="DY32" s="700"/>
      <c r="DZ32" s="700"/>
      <c r="EA32" s="700"/>
      <c r="EB32" s="700"/>
      <c r="EC32" s="701"/>
    </row>
    <row r="33" spans="2:133" ht="11.25" customHeight="1" x14ac:dyDescent="0.2">
      <c r="B33" s="702" t="s">
        <v>327</v>
      </c>
      <c r="C33" s="703"/>
      <c r="D33" s="703"/>
      <c r="E33" s="703"/>
      <c r="F33" s="703"/>
      <c r="G33" s="703"/>
      <c r="H33" s="703"/>
      <c r="I33" s="703"/>
      <c r="J33" s="703"/>
      <c r="K33" s="703"/>
      <c r="L33" s="703"/>
      <c r="M33" s="703"/>
      <c r="N33" s="703"/>
      <c r="O33" s="703"/>
      <c r="P33" s="703"/>
      <c r="Q33" s="704"/>
      <c r="R33" s="666" t="s">
        <v>178</v>
      </c>
      <c r="S33" s="667"/>
      <c r="T33" s="667"/>
      <c r="U33" s="667"/>
      <c r="V33" s="667"/>
      <c r="W33" s="667"/>
      <c r="X33" s="667"/>
      <c r="Y33" s="668"/>
      <c r="Z33" s="669" t="s">
        <v>178</v>
      </c>
      <c r="AA33" s="669"/>
      <c r="AB33" s="669"/>
      <c r="AC33" s="669"/>
      <c r="AD33" s="670" t="s">
        <v>178</v>
      </c>
      <c r="AE33" s="670"/>
      <c r="AF33" s="670"/>
      <c r="AG33" s="670"/>
      <c r="AH33" s="670"/>
      <c r="AI33" s="670"/>
      <c r="AJ33" s="670"/>
      <c r="AK33" s="670"/>
      <c r="AL33" s="671" t="s">
        <v>178</v>
      </c>
      <c r="AM33" s="672"/>
      <c r="AN33" s="672"/>
      <c r="AO33" s="673"/>
      <c r="AP33" s="727"/>
      <c r="AQ33" s="728"/>
      <c r="AR33" s="728"/>
      <c r="AS33" s="728"/>
      <c r="AT33" s="731"/>
      <c r="AU33" s="218"/>
      <c r="AV33" s="218"/>
      <c r="AW33" s="218"/>
      <c r="AX33" s="716" t="s">
        <v>328</v>
      </c>
      <c r="AY33" s="717"/>
      <c r="AZ33" s="717"/>
      <c r="BA33" s="717"/>
      <c r="BB33" s="717"/>
      <c r="BC33" s="717"/>
      <c r="BD33" s="717"/>
      <c r="BE33" s="717"/>
      <c r="BF33" s="718"/>
      <c r="BG33" s="736">
        <v>98.7</v>
      </c>
      <c r="BH33" s="737"/>
      <c r="BI33" s="737"/>
      <c r="BJ33" s="737"/>
      <c r="BK33" s="737"/>
      <c r="BL33" s="737"/>
      <c r="BM33" s="738">
        <v>88.6</v>
      </c>
      <c r="BN33" s="737"/>
      <c r="BO33" s="737"/>
      <c r="BP33" s="737"/>
      <c r="BQ33" s="739"/>
      <c r="BR33" s="736">
        <v>98.6</v>
      </c>
      <c r="BS33" s="737"/>
      <c r="BT33" s="737"/>
      <c r="BU33" s="737"/>
      <c r="BV33" s="737"/>
      <c r="BW33" s="737"/>
      <c r="BX33" s="738">
        <v>87.6</v>
      </c>
      <c r="BY33" s="737"/>
      <c r="BZ33" s="737"/>
      <c r="CA33" s="737"/>
      <c r="CB33" s="739"/>
      <c r="CD33" s="681" t="s">
        <v>329</v>
      </c>
      <c r="CE33" s="682"/>
      <c r="CF33" s="682"/>
      <c r="CG33" s="682"/>
      <c r="CH33" s="682"/>
      <c r="CI33" s="682"/>
      <c r="CJ33" s="682"/>
      <c r="CK33" s="682"/>
      <c r="CL33" s="682"/>
      <c r="CM33" s="682"/>
      <c r="CN33" s="682"/>
      <c r="CO33" s="682"/>
      <c r="CP33" s="682"/>
      <c r="CQ33" s="683"/>
      <c r="CR33" s="666">
        <v>6731879</v>
      </c>
      <c r="CS33" s="705"/>
      <c r="CT33" s="705"/>
      <c r="CU33" s="705"/>
      <c r="CV33" s="705"/>
      <c r="CW33" s="705"/>
      <c r="CX33" s="705"/>
      <c r="CY33" s="706"/>
      <c r="CZ33" s="671">
        <v>47</v>
      </c>
      <c r="DA33" s="700"/>
      <c r="DB33" s="700"/>
      <c r="DC33" s="707"/>
      <c r="DD33" s="675">
        <v>5144319</v>
      </c>
      <c r="DE33" s="705"/>
      <c r="DF33" s="705"/>
      <c r="DG33" s="705"/>
      <c r="DH33" s="705"/>
      <c r="DI33" s="705"/>
      <c r="DJ33" s="705"/>
      <c r="DK33" s="706"/>
      <c r="DL33" s="675">
        <v>4003597</v>
      </c>
      <c r="DM33" s="705"/>
      <c r="DN33" s="705"/>
      <c r="DO33" s="705"/>
      <c r="DP33" s="705"/>
      <c r="DQ33" s="705"/>
      <c r="DR33" s="705"/>
      <c r="DS33" s="705"/>
      <c r="DT33" s="705"/>
      <c r="DU33" s="705"/>
      <c r="DV33" s="706"/>
      <c r="DW33" s="671">
        <v>48.8</v>
      </c>
      <c r="DX33" s="700"/>
      <c r="DY33" s="700"/>
      <c r="DZ33" s="700"/>
      <c r="EA33" s="700"/>
      <c r="EB33" s="700"/>
      <c r="EC33" s="701"/>
    </row>
    <row r="34" spans="2:133" ht="11.25" customHeight="1" x14ac:dyDescent="0.2">
      <c r="B34" s="663" t="s">
        <v>330</v>
      </c>
      <c r="C34" s="664"/>
      <c r="D34" s="664"/>
      <c r="E34" s="664"/>
      <c r="F34" s="664"/>
      <c r="G34" s="664"/>
      <c r="H34" s="664"/>
      <c r="I34" s="664"/>
      <c r="J34" s="664"/>
      <c r="K34" s="664"/>
      <c r="L34" s="664"/>
      <c r="M34" s="664"/>
      <c r="N34" s="664"/>
      <c r="O34" s="664"/>
      <c r="P34" s="664"/>
      <c r="Q34" s="665"/>
      <c r="R34" s="666">
        <v>1086164</v>
      </c>
      <c r="S34" s="667"/>
      <c r="T34" s="667"/>
      <c r="U34" s="667"/>
      <c r="V34" s="667"/>
      <c r="W34" s="667"/>
      <c r="X34" s="667"/>
      <c r="Y34" s="668"/>
      <c r="Z34" s="669">
        <v>7.2</v>
      </c>
      <c r="AA34" s="669"/>
      <c r="AB34" s="669"/>
      <c r="AC34" s="669"/>
      <c r="AD34" s="670" t="s">
        <v>253</v>
      </c>
      <c r="AE34" s="670"/>
      <c r="AF34" s="670"/>
      <c r="AG34" s="670"/>
      <c r="AH34" s="670"/>
      <c r="AI34" s="670"/>
      <c r="AJ34" s="670"/>
      <c r="AK34" s="670"/>
      <c r="AL34" s="671" t="s">
        <v>247</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331</v>
      </c>
      <c r="CE34" s="682"/>
      <c r="CF34" s="682"/>
      <c r="CG34" s="682"/>
      <c r="CH34" s="682"/>
      <c r="CI34" s="682"/>
      <c r="CJ34" s="682"/>
      <c r="CK34" s="682"/>
      <c r="CL34" s="682"/>
      <c r="CM34" s="682"/>
      <c r="CN34" s="682"/>
      <c r="CO34" s="682"/>
      <c r="CP34" s="682"/>
      <c r="CQ34" s="683"/>
      <c r="CR34" s="666">
        <v>2134996</v>
      </c>
      <c r="CS34" s="667"/>
      <c r="CT34" s="667"/>
      <c r="CU34" s="667"/>
      <c r="CV34" s="667"/>
      <c r="CW34" s="667"/>
      <c r="CX34" s="667"/>
      <c r="CY34" s="668"/>
      <c r="CZ34" s="671">
        <v>14.9</v>
      </c>
      <c r="DA34" s="700"/>
      <c r="DB34" s="700"/>
      <c r="DC34" s="707"/>
      <c r="DD34" s="675">
        <v>1611711</v>
      </c>
      <c r="DE34" s="667"/>
      <c r="DF34" s="667"/>
      <c r="DG34" s="667"/>
      <c r="DH34" s="667"/>
      <c r="DI34" s="667"/>
      <c r="DJ34" s="667"/>
      <c r="DK34" s="668"/>
      <c r="DL34" s="675">
        <v>1514158</v>
      </c>
      <c r="DM34" s="667"/>
      <c r="DN34" s="667"/>
      <c r="DO34" s="667"/>
      <c r="DP34" s="667"/>
      <c r="DQ34" s="667"/>
      <c r="DR34" s="667"/>
      <c r="DS34" s="667"/>
      <c r="DT34" s="667"/>
      <c r="DU34" s="667"/>
      <c r="DV34" s="668"/>
      <c r="DW34" s="671">
        <v>18.5</v>
      </c>
      <c r="DX34" s="700"/>
      <c r="DY34" s="700"/>
      <c r="DZ34" s="700"/>
      <c r="EA34" s="700"/>
      <c r="EB34" s="700"/>
      <c r="EC34" s="701"/>
    </row>
    <row r="35" spans="2:133" ht="11.25" customHeight="1" x14ac:dyDescent="0.2">
      <c r="B35" s="663" t="s">
        <v>332</v>
      </c>
      <c r="C35" s="664"/>
      <c r="D35" s="664"/>
      <c r="E35" s="664"/>
      <c r="F35" s="664"/>
      <c r="G35" s="664"/>
      <c r="H35" s="664"/>
      <c r="I35" s="664"/>
      <c r="J35" s="664"/>
      <c r="K35" s="664"/>
      <c r="L35" s="664"/>
      <c r="M35" s="664"/>
      <c r="N35" s="664"/>
      <c r="O35" s="664"/>
      <c r="P35" s="664"/>
      <c r="Q35" s="665"/>
      <c r="R35" s="666">
        <v>86465</v>
      </c>
      <c r="S35" s="667"/>
      <c r="T35" s="667"/>
      <c r="U35" s="667"/>
      <c r="V35" s="667"/>
      <c r="W35" s="667"/>
      <c r="X35" s="667"/>
      <c r="Y35" s="668"/>
      <c r="Z35" s="669">
        <v>0.6</v>
      </c>
      <c r="AA35" s="669"/>
      <c r="AB35" s="669"/>
      <c r="AC35" s="669"/>
      <c r="AD35" s="670">
        <v>5109</v>
      </c>
      <c r="AE35" s="670"/>
      <c r="AF35" s="670"/>
      <c r="AG35" s="670"/>
      <c r="AH35" s="670"/>
      <c r="AI35" s="670"/>
      <c r="AJ35" s="670"/>
      <c r="AK35" s="670"/>
      <c r="AL35" s="671">
        <v>0.1</v>
      </c>
      <c r="AM35" s="672"/>
      <c r="AN35" s="672"/>
      <c r="AO35" s="673"/>
      <c r="AP35" s="221"/>
      <c r="AQ35" s="645" t="s">
        <v>333</v>
      </c>
      <c r="AR35" s="646"/>
      <c r="AS35" s="646"/>
      <c r="AT35" s="646"/>
      <c r="AU35" s="646"/>
      <c r="AV35" s="646"/>
      <c r="AW35" s="646"/>
      <c r="AX35" s="646"/>
      <c r="AY35" s="646"/>
      <c r="AZ35" s="646"/>
      <c r="BA35" s="646"/>
      <c r="BB35" s="646"/>
      <c r="BC35" s="646"/>
      <c r="BD35" s="646"/>
      <c r="BE35" s="646"/>
      <c r="BF35" s="647"/>
      <c r="BG35" s="645" t="s">
        <v>334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335</v>
      </c>
      <c r="CE35" s="682"/>
      <c r="CF35" s="682"/>
      <c r="CG35" s="682"/>
      <c r="CH35" s="682"/>
      <c r="CI35" s="682"/>
      <c r="CJ35" s="682"/>
      <c r="CK35" s="682"/>
      <c r="CL35" s="682"/>
      <c r="CM35" s="682"/>
      <c r="CN35" s="682"/>
      <c r="CO35" s="682"/>
      <c r="CP35" s="682"/>
      <c r="CQ35" s="683"/>
      <c r="CR35" s="666">
        <v>325259</v>
      </c>
      <c r="CS35" s="705"/>
      <c r="CT35" s="705"/>
      <c r="CU35" s="705"/>
      <c r="CV35" s="705"/>
      <c r="CW35" s="705"/>
      <c r="CX35" s="705"/>
      <c r="CY35" s="706"/>
      <c r="CZ35" s="671">
        <v>2.2999999999999998</v>
      </c>
      <c r="DA35" s="700"/>
      <c r="DB35" s="700"/>
      <c r="DC35" s="707"/>
      <c r="DD35" s="675">
        <v>253450</v>
      </c>
      <c r="DE35" s="705"/>
      <c r="DF35" s="705"/>
      <c r="DG35" s="705"/>
      <c r="DH35" s="705"/>
      <c r="DI35" s="705"/>
      <c r="DJ35" s="705"/>
      <c r="DK35" s="706"/>
      <c r="DL35" s="675">
        <v>253450</v>
      </c>
      <c r="DM35" s="705"/>
      <c r="DN35" s="705"/>
      <c r="DO35" s="705"/>
      <c r="DP35" s="705"/>
      <c r="DQ35" s="705"/>
      <c r="DR35" s="705"/>
      <c r="DS35" s="705"/>
      <c r="DT35" s="705"/>
      <c r="DU35" s="705"/>
      <c r="DV35" s="706"/>
      <c r="DW35" s="671">
        <v>3.1</v>
      </c>
      <c r="DX35" s="700"/>
      <c r="DY35" s="700"/>
      <c r="DZ35" s="700"/>
      <c r="EA35" s="700"/>
      <c r="EB35" s="700"/>
      <c r="EC35" s="701"/>
    </row>
    <row r="36" spans="2:133" ht="11.25" customHeight="1" x14ac:dyDescent="0.2">
      <c r="B36" s="663" t="s">
        <v>336</v>
      </c>
      <c r="C36" s="664"/>
      <c r="D36" s="664"/>
      <c r="E36" s="664"/>
      <c r="F36" s="664"/>
      <c r="G36" s="664"/>
      <c r="H36" s="664"/>
      <c r="I36" s="664"/>
      <c r="J36" s="664"/>
      <c r="K36" s="664"/>
      <c r="L36" s="664"/>
      <c r="M36" s="664"/>
      <c r="N36" s="664"/>
      <c r="O36" s="664"/>
      <c r="P36" s="664"/>
      <c r="Q36" s="665"/>
      <c r="R36" s="666">
        <v>498003</v>
      </c>
      <c r="S36" s="667"/>
      <c r="T36" s="667"/>
      <c r="U36" s="667"/>
      <c r="V36" s="667"/>
      <c r="W36" s="667"/>
      <c r="X36" s="667"/>
      <c r="Y36" s="668"/>
      <c r="Z36" s="669">
        <v>3.3</v>
      </c>
      <c r="AA36" s="669"/>
      <c r="AB36" s="669"/>
      <c r="AC36" s="669"/>
      <c r="AD36" s="670" t="s">
        <v>178</v>
      </c>
      <c r="AE36" s="670"/>
      <c r="AF36" s="670"/>
      <c r="AG36" s="670"/>
      <c r="AH36" s="670"/>
      <c r="AI36" s="670"/>
      <c r="AJ36" s="670"/>
      <c r="AK36" s="670"/>
      <c r="AL36" s="671" t="s">
        <v>178</v>
      </c>
      <c r="AM36" s="672"/>
      <c r="AN36" s="672"/>
      <c r="AO36" s="673"/>
      <c r="AP36" s="221"/>
      <c r="AQ36" s="740" t="s">
        <v>337</v>
      </c>
      <c r="AR36" s="741"/>
      <c r="AS36" s="741"/>
      <c r="AT36" s="741"/>
      <c r="AU36" s="741"/>
      <c r="AV36" s="741"/>
      <c r="AW36" s="741"/>
      <c r="AX36" s="741"/>
      <c r="AY36" s="742"/>
      <c r="AZ36" s="655">
        <v>1550314</v>
      </c>
      <c r="BA36" s="656"/>
      <c r="BB36" s="656"/>
      <c r="BC36" s="656"/>
      <c r="BD36" s="656"/>
      <c r="BE36" s="656"/>
      <c r="BF36" s="743"/>
      <c r="BG36" s="677" t="s">
        <v>338</v>
      </c>
      <c r="BH36" s="678"/>
      <c r="BI36" s="678"/>
      <c r="BJ36" s="678"/>
      <c r="BK36" s="678"/>
      <c r="BL36" s="678"/>
      <c r="BM36" s="678"/>
      <c r="BN36" s="678"/>
      <c r="BO36" s="678"/>
      <c r="BP36" s="678"/>
      <c r="BQ36" s="678"/>
      <c r="BR36" s="678"/>
      <c r="BS36" s="678"/>
      <c r="BT36" s="678"/>
      <c r="BU36" s="679"/>
      <c r="BV36" s="655">
        <v>70623</v>
      </c>
      <c r="BW36" s="656"/>
      <c r="BX36" s="656"/>
      <c r="BY36" s="656"/>
      <c r="BZ36" s="656"/>
      <c r="CA36" s="656"/>
      <c r="CB36" s="743"/>
      <c r="CD36" s="681" t="s">
        <v>339</v>
      </c>
      <c r="CE36" s="682"/>
      <c r="CF36" s="682"/>
      <c r="CG36" s="682"/>
      <c r="CH36" s="682"/>
      <c r="CI36" s="682"/>
      <c r="CJ36" s="682"/>
      <c r="CK36" s="682"/>
      <c r="CL36" s="682"/>
      <c r="CM36" s="682"/>
      <c r="CN36" s="682"/>
      <c r="CO36" s="682"/>
      <c r="CP36" s="682"/>
      <c r="CQ36" s="683"/>
      <c r="CR36" s="666">
        <v>2150610</v>
      </c>
      <c r="CS36" s="667"/>
      <c r="CT36" s="667"/>
      <c r="CU36" s="667"/>
      <c r="CV36" s="667"/>
      <c r="CW36" s="667"/>
      <c r="CX36" s="667"/>
      <c r="CY36" s="668"/>
      <c r="CZ36" s="671">
        <v>15</v>
      </c>
      <c r="DA36" s="700"/>
      <c r="DB36" s="700"/>
      <c r="DC36" s="707"/>
      <c r="DD36" s="675">
        <v>1868350</v>
      </c>
      <c r="DE36" s="667"/>
      <c r="DF36" s="667"/>
      <c r="DG36" s="667"/>
      <c r="DH36" s="667"/>
      <c r="DI36" s="667"/>
      <c r="DJ36" s="667"/>
      <c r="DK36" s="668"/>
      <c r="DL36" s="675">
        <v>1456515</v>
      </c>
      <c r="DM36" s="667"/>
      <c r="DN36" s="667"/>
      <c r="DO36" s="667"/>
      <c r="DP36" s="667"/>
      <c r="DQ36" s="667"/>
      <c r="DR36" s="667"/>
      <c r="DS36" s="667"/>
      <c r="DT36" s="667"/>
      <c r="DU36" s="667"/>
      <c r="DV36" s="668"/>
      <c r="DW36" s="671">
        <v>17.8</v>
      </c>
      <c r="DX36" s="700"/>
      <c r="DY36" s="700"/>
      <c r="DZ36" s="700"/>
      <c r="EA36" s="700"/>
      <c r="EB36" s="700"/>
      <c r="EC36" s="701"/>
    </row>
    <row r="37" spans="2:133" ht="11.25" customHeight="1" x14ac:dyDescent="0.2">
      <c r="B37" s="663" t="s">
        <v>340</v>
      </c>
      <c r="C37" s="664"/>
      <c r="D37" s="664"/>
      <c r="E37" s="664"/>
      <c r="F37" s="664"/>
      <c r="G37" s="664"/>
      <c r="H37" s="664"/>
      <c r="I37" s="664"/>
      <c r="J37" s="664"/>
      <c r="K37" s="664"/>
      <c r="L37" s="664"/>
      <c r="M37" s="664"/>
      <c r="N37" s="664"/>
      <c r="O37" s="664"/>
      <c r="P37" s="664"/>
      <c r="Q37" s="665"/>
      <c r="R37" s="666">
        <v>386866</v>
      </c>
      <c r="S37" s="667"/>
      <c r="T37" s="667"/>
      <c r="U37" s="667"/>
      <c r="V37" s="667"/>
      <c r="W37" s="667"/>
      <c r="X37" s="667"/>
      <c r="Y37" s="668"/>
      <c r="Z37" s="669">
        <v>2.6</v>
      </c>
      <c r="AA37" s="669"/>
      <c r="AB37" s="669"/>
      <c r="AC37" s="669"/>
      <c r="AD37" s="670" t="s">
        <v>178</v>
      </c>
      <c r="AE37" s="670"/>
      <c r="AF37" s="670"/>
      <c r="AG37" s="670"/>
      <c r="AH37" s="670"/>
      <c r="AI37" s="670"/>
      <c r="AJ37" s="670"/>
      <c r="AK37" s="670"/>
      <c r="AL37" s="671" t="s">
        <v>178</v>
      </c>
      <c r="AM37" s="672"/>
      <c r="AN37" s="672"/>
      <c r="AO37" s="673"/>
      <c r="AQ37" s="744" t="s">
        <v>341</v>
      </c>
      <c r="AR37" s="745"/>
      <c r="AS37" s="745"/>
      <c r="AT37" s="745"/>
      <c r="AU37" s="745"/>
      <c r="AV37" s="745"/>
      <c r="AW37" s="745"/>
      <c r="AX37" s="745"/>
      <c r="AY37" s="746"/>
      <c r="AZ37" s="666">
        <v>356000</v>
      </c>
      <c r="BA37" s="667"/>
      <c r="BB37" s="667"/>
      <c r="BC37" s="667"/>
      <c r="BD37" s="705"/>
      <c r="BE37" s="705"/>
      <c r="BF37" s="733"/>
      <c r="BG37" s="681" t="s">
        <v>342</v>
      </c>
      <c r="BH37" s="682"/>
      <c r="BI37" s="682"/>
      <c r="BJ37" s="682"/>
      <c r="BK37" s="682"/>
      <c r="BL37" s="682"/>
      <c r="BM37" s="682"/>
      <c r="BN37" s="682"/>
      <c r="BO37" s="682"/>
      <c r="BP37" s="682"/>
      <c r="BQ37" s="682"/>
      <c r="BR37" s="682"/>
      <c r="BS37" s="682"/>
      <c r="BT37" s="682"/>
      <c r="BU37" s="683"/>
      <c r="BV37" s="666">
        <v>102198</v>
      </c>
      <c r="BW37" s="667"/>
      <c r="BX37" s="667"/>
      <c r="BY37" s="667"/>
      <c r="BZ37" s="667"/>
      <c r="CA37" s="667"/>
      <c r="CB37" s="676"/>
      <c r="CD37" s="681" t="s">
        <v>343</v>
      </c>
      <c r="CE37" s="682"/>
      <c r="CF37" s="682"/>
      <c r="CG37" s="682"/>
      <c r="CH37" s="682"/>
      <c r="CI37" s="682"/>
      <c r="CJ37" s="682"/>
      <c r="CK37" s="682"/>
      <c r="CL37" s="682"/>
      <c r="CM37" s="682"/>
      <c r="CN37" s="682"/>
      <c r="CO37" s="682"/>
      <c r="CP37" s="682"/>
      <c r="CQ37" s="683"/>
      <c r="CR37" s="666">
        <v>760690</v>
      </c>
      <c r="CS37" s="705"/>
      <c r="CT37" s="705"/>
      <c r="CU37" s="705"/>
      <c r="CV37" s="705"/>
      <c r="CW37" s="705"/>
      <c r="CX37" s="705"/>
      <c r="CY37" s="706"/>
      <c r="CZ37" s="671">
        <v>5.3</v>
      </c>
      <c r="DA37" s="700"/>
      <c r="DB37" s="700"/>
      <c r="DC37" s="707"/>
      <c r="DD37" s="675">
        <v>736109</v>
      </c>
      <c r="DE37" s="705"/>
      <c r="DF37" s="705"/>
      <c r="DG37" s="705"/>
      <c r="DH37" s="705"/>
      <c r="DI37" s="705"/>
      <c r="DJ37" s="705"/>
      <c r="DK37" s="706"/>
      <c r="DL37" s="675">
        <v>611586</v>
      </c>
      <c r="DM37" s="705"/>
      <c r="DN37" s="705"/>
      <c r="DO37" s="705"/>
      <c r="DP37" s="705"/>
      <c r="DQ37" s="705"/>
      <c r="DR37" s="705"/>
      <c r="DS37" s="705"/>
      <c r="DT37" s="705"/>
      <c r="DU37" s="705"/>
      <c r="DV37" s="706"/>
      <c r="DW37" s="671">
        <v>7.5</v>
      </c>
      <c r="DX37" s="700"/>
      <c r="DY37" s="700"/>
      <c r="DZ37" s="700"/>
      <c r="EA37" s="700"/>
      <c r="EB37" s="700"/>
      <c r="EC37" s="701"/>
    </row>
    <row r="38" spans="2:133" ht="11.25" customHeight="1" x14ac:dyDescent="0.2">
      <c r="B38" s="663" t="s">
        <v>344</v>
      </c>
      <c r="C38" s="664"/>
      <c r="D38" s="664"/>
      <c r="E38" s="664"/>
      <c r="F38" s="664"/>
      <c r="G38" s="664"/>
      <c r="H38" s="664"/>
      <c r="I38" s="664"/>
      <c r="J38" s="664"/>
      <c r="K38" s="664"/>
      <c r="L38" s="664"/>
      <c r="M38" s="664"/>
      <c r="N38" s="664"/>
      <c r="O38" s="664"/>
      <c r="P38" s="664"/>
      <c r="Q38" s="665"/>
      <c r="R38" s="666">
        <v>669516</v>
      </c>
      <c r="S38" s="667"/>
      <c r="T38" s="667"/>
      <c r="U38" s="667"/>
      <c r="V38" s="667"/>
      <c r="W38" s="667"/>
      <c r="X38" s="667"/>
      <c r="Y38" s="668"/>
      <c r="Z38" s="669">
        <v>4.5</v>
      </c>
      <c r="AA38" s="669"/>
      <c r="AB38" s="669"/>
      <c r="AC38" s="669"/>
      <c r="AD38" s="670" t="s">
        <v>253</v>
      </c>
      <c r="AE38" s="670"/>
      <c r="AF38" s="670"/>
      <c r="AG38" s="670"/>
      <c r="AH38" s="670"/>
      <c r="AI38" s="670"/>
      <c r="AJ38" s="670"/>
      <c r="AK38" s="670"/>
      <c r="AL38" s="671" t="s">
        <v>178</v>
      </c>
      <c r="AM38" s="672"/>
      <c r="AN38" s="672"/>
      <c r="AO38" s="673"/>
      <c r="AQ38" s="744" t="s">
        <v>345</v>
      </c>
      <c r="AR38" s="745"/>
      <c r="AS38" s="745"/>
      <c r="AT38" s="745"/>
      <c r="AU38" s="745"/>
      <c r="AV38" s="745"/>
      <c r="AW38" s="745"/>
      <c r="AX38" s="745"/>
      <c r="AY38" s="746"/>
      <c r="AZ38" s="666">
        <v>181772</v>
      </c>
      <c r="BA38" s="667"/>
      <c r="BB38" s="667"/>
      <c r="BC38" s="667"/>
      <c r="BD38" s="705"/>
      <c r="BE38" s="705"/>
      <c r="BF38" s="733"/>
      <c r="BG38" s="681" t="s">
        <v>346</v>
      </c>
      <c r="BH38" s="682"/>
      <c r="BI38" s="682"/>
      <c r="BJ38" s="682"/>
      <c r="BK38" s="682"/>
      <c r="BL38" s="682"/>
      <c r="BM38" s="682"/>
      <c r="BN38" s="682"/>
      <c r="BO38" s="682"/>
      <c r="BP38" s="682"/>
      <c r="BQ38" s="682"/>
      <c r="BR38" s="682"/>
      <c r="BS38" s="682"/>
      <c r="BT38" s="682"/>
      <c r="BU38" s="683"/>
      <c r="BV38" s="666">
        <v>2585</v>
      </c>
      <c r="BW38" s="667"/>
      <c r="BX38" s="667"/>
      <c r="BY38" s="667"/>
      <c r="BZ38" s="667"/>
      <c r="CA38" s="667"/>
      <c r="CB38" s="676"/>
      <c r="CD38" s="681" t="s">
        <v>347</v>
      </c>
      <c r="CE38" s="682"/>
      <c r="CF38" s="682"/>
      <c r="CG38" s="682"/>
      <c r="CH38" s="682"/>
      <c r="CI38" s="682"/>
      <c r="CJ38" s="682"/>
      <c r="CK38" s="682"/>
      <c r="CL38" s="682"/>
      <c r="CM38" s="682"/>
      <c r="CN38" s="682"/>
      <c r="CO38" s="682"/>
      <c r="CP38" s="682"/>
      <c r="CQ38" s="683"/>
      <c r="CR38" s="666">
        <v>1223052</v>
      </c>
      <c r="CS38" s="667"/>
      <c r="CT38" s="667"/>
      <c r="CU38" s="667"/>
      <c r="CV38" s="667"/>
      <c r="CW38" s="667"/>
      <c r="CX38" s="667"/>
      <c r="CY38" s="668"/>
      <c r="CZ38" s="671">
        <v>8.5</v>
      </c>
      <c r="DA38" s="700"/>
      <c r="DB38" s="700"/>
      <c r="DC38" s="707"/>
      <c r="DD38" s="675">
        <v>1077486</v>
      </c>
      <c r="DE38" s="667"/>
      <c r="DF38" s="667"/>
      <c r="DG38" s="667"/>
      <c r="DH38" s="667"/>
      <c r="DI38" s="667"/>
      <c r="DJ38" s="667"/>
      <c r="DK38" s="668"/>
      <c r="DL38" s="675">
        <v>779474</v>
      </c>
      <c r="DM38" s="667"/>
      <c r="DN38" s="667"/>
      <c r="DO38" s="667"/>
      <c r="DP38" s="667"/>
      <c r="DQ38" s="667"/>
      <c r="DR38" s="667"/>
      <c r="DS38" s="667"/>
      <c r="DT38" s="667"/>
      <c r="DU38" s="667"/>
      <c r="DV38" s="668"/>
      <c r="DW38" s="671">
        <v>9.5</v>
      </c>
      <c r="DX38" s="700"/>
      <c r="DY38" s="700"/>
      <c r="DZ38" s="700"/>
      <c r="EA38" s="700"/>
      <c r="EB38" s="700"/>
      <c r="EC38" s="701"/>
    </row>
    <row r="39" spans="2:133" ht="11.25" customHeight="1" x14ac:dyDescent="0.2">
      <c r="B39" s="663" t="s">
        <v>348</v>
      </c>
      <c r="C39" s="664"/>
      <c r="D39" s="664"/>
      <c r="E39" s="664"/>
      <c r="F39" s="664"/>
      <c r="G39" s="664"/>
      <c r="H39" s="664"/>
      <c r="I39" s="664"/>
      <c r="J39" s="664"/>
      <c r="K39" s="664"/>
      <c r="L39" s="664"/>
      <c r="M39" s="664"/>
      <c r="N39" s="664"/>
      <c r="O39" s="664"/>
      <c r="P39" s="664"/>
      <c r="Q39" s="665"/>
      <c r="R39" s="666">
        <v>242714</v>
      </c>
      <c r="S39" s="667"/>
      <c r="T39" s="667"/>
      <c r="U39" s="667"/>
      <c r="V39" s="667"/>
      <c r="W39" s="667"/>
      <c r="X39" s="667"/>
      <c r="Y39" s="668"/>
      <c r="Z39" s="669">
        <v>1.6</v>
      </c>
      <c r="AA39" s="669"/>
      <c r="AB39" s="669"/>
      <c r="AC39" s="669"/>
      <c r="AD39" s="670">
        <v>137</v>
      </c>
      <c r="AE39" s="670"/>
      <c r="AF39" s="670"/>
      <c r="AG39" s="670"/>
      <c r="AH39" s="670"/>
      <c r="AI39" s="670"/>
      <c r="AJ39" s="670"/>
      <c r="AK39" s="670"/>
      <c r="AL39" s="671">
        <v>0</v>
      </c>
      <c r="AM39" s="672"/>
      <c r="AN39" s="672"/>
      <c r="AO39" s="673"/>
      <c r="AQ39" s="744" t="s">
        <v>349</v>
      </c>
      <c r="AR39" s="745"/>
      <c r="AS39" s="745"/>
      <c r="AT39" s="745"/>
      <c r="AU39" s="745"/>
      <c r="AV39" s="745"/>
      <c r="AW39" s="745"/>
      <c r="AX39" s="745"/>
      <c r="AY39" s="746"/>
      <c r="AZ39" s="666">
        <v>145490</v>
      </c>
      <c r="BA39" s="667"/>
      <c r="BB39" s="667"/>
      <c r="BC39" s="667"/>
      <c r="BD39" s="705"/>
      <c r="BE39" s="705"/>
      <c r="BF39" s="733"/>
      <c r="BG39" s="681" t="s">
        <v>350</v>
      </c>
      <c r="BH39" s="682"/>
      <c r="BI39" s="682"/>
      <c r="BJ39" s="682"/>
      <c r="BK39" s="682"/>
      <c r="BL39" s="682"/>
      <c r="BM39" s="682"/>
      <c r="BN39" s="682"/>
      <c r="BO39" s="682"/>
      <c r="BP39" s="682"/>
      <c r="BQ39" s="682"/>
      <c r="BR39" s="682"/>
      <c r="BS39" s="682"/>
      <c r="BT39" s="682"/>
      <c r="BU39" s="683"/>
      <c r="BV39" s="666">
        <v>4119</v>
      </c>
      <c r="BW39" s="667"/>
      <c r="BX39" s="667"/>
      <c r="BY39" s="667"/>
      <c r="BZ39" s="667"/>
      <c r="CA39" s="667"/>
      <c r="CB39" s="676"/>
      <c r="CD39" s="681" t="s">
        <v>351</v>
      </c>
      <c r="CE39" s="682"/>
      <c r="CF39" s="682"/>
      <c r="CG39" s="682"/>
      <c r="CH39" s="682"/>
      <c r="CI39" s="682"/>
      <c r="CJ39" s="682"/>
      <c r="CK39" s="682"/>
      <c r="CL39" s="682"/>
      <c r="CM39" s="682"/>
      <c r="CN39" s="682"/>
      <c r="CO39" s="682"/>
      <c r="CP39" s="682"/>
      <c r="CQ39" s="683"/>
      <c r="CR39" s="666">
        <v>856362</v>
      </c>
      <c r="CS39" s="705"/>
      <c r="CT39" s="705"/>
      <c r="CU39" s="705"/>
      <c r="CV39" s="705"/>
      <c r="CW39" s="705"/>
      <c r="CX39" s="705"/>
      <c r="CY39" s="706"/>
      <c r="CZ39" s="671">
        <v>6</v>
      </c>
      <c r="DA39" s="700"/>
      <c r="DB39" s="700"/>
      <c r="DC39" s="707"/>
      <c r="DD39" s="675">
        <v>333322</v>
      </c>
      <c r="DE39" s="705"/>
      <c r="DF39" s="705"/>
      <c r="DG39" s="705"/>
      <c r="DH39" s="705"/>
      <c r="DI39" s="705"/>
      <c r="DJ39" s="705"/>
      <c r="DK39" s="706"/>
      <c r="DL39" s="675" t="s">
        <v>178</v>
      </c>
      <c r="DM39" s="705"/>
      <c r="DN39" s="705"/>
      <c r="DO39" s="705"/>
      <c r="DP39" s="705"/>
      <c r="DQ39" s="705"/>
      <c r="DR39" s="705"/>
      <c r="DS39" s="705"/>
      <c r="DT39" s="705"/>
      <c r="DU39" s="705"/>
      <c r="DV39" s="706"/>
      <c r="DW39" s="671" t="s">
        <v>178</v>
      </c>
      <c r="DX39" s="700"/>
      <c r="DY39" s="700"/>
      <c r="DZ39" s="700"/>
      <c r="EA39" s="700"/>
      <c r="EB39" s="700"/>
      <c r="EC39" s="701"/>
    </row>
    <row r="40" spans="2:133" ht="11.25" customHeight="1" x14ac:dyDescent="0.2">
      <c r="B40" s="663" t="s">
        <v>352</v>
      </c>
      <c r="C40" s="664"/>
      <c r="D40" s="664"/>
      <c r="E40" s="664"/>
      <c r="F40" s="664"/>
      <c r="G40" s="664"/>
      <c r="H40" s="664"/>
      <c r="I40" s="664"/>
      <c r="J40" s="664"/>
      <c r="K40" s="664"/>
      <c r="L40" s="664"/>
      <c r="M40" s="664"/>
      <c r="N40" s="664"/>
      <c r="O40" s="664"/>
      <c r="P40" s="664"/>
      <c r="Q40" s="665"/>
      <c r="R40" s="666">
        <v>1265000</v>
      </c>
      <c r="S40" s="667"/>
      <c r="T40" s="667"/>
      <c r="U40" s="667"/>
      <c r="V40" s="667"/>
      <c r="W40" s="667"/>
      <c r="X40" s="667"/>
      <c r="Y40" s="668"/>
      <c r="Z40" s="669">
        <v>8.4</v>
      </c>
      <c r="AA40" s="669"/>
      <c r="AB40" s="669"/>
      <c r="AC40" s="669"/>
      <c r="AD40" s="670" t="s">
        <v>253</v>
      </c>
      <c r="AE40" s="670"/>
      <c r="AF40" s="670"/>
      <c r="AG40" s="670"/>
      <c r="AH40" s="670"/>
      <c r="AI40" s="670"/>
      <c r="AJ40" s="670"/>
      <c r="AK40" s="670"/>
      <c r="AL40" s="671" t="s">
        <v>253</v>
      </c>
      <c r="AM40" s="672"/>
      <c r="AN40" s="672"/>
      <c r="AO40" s="673"/>
      <c r="AQ40" s="744" t="s">
        <v>353</v>
      </c>
      <c r="AR40" s="745"/>
      <c r="AS40" s="745"/>
      <c r="AT40" s="745"/>
      <c r="AU40" s="745"/>
      <c r="AV40" s="745"/>
      <c r="AW40" s="745"/>
      <c r="AX40" s="745"/>
      <c r="AY40" s="746"/>
      <c r="AZ40" s="666">
        <v>99799</v>
      </c>
      <c r="BA40" s="667"/>
      <c r="BB40" s="667"/>
      <c r="BC40" s="667"/>
      <c r="BD40" s="705"/>
      <c r="BE40" s="705"/>
      <c r="BF40" s="733"/>
      <c r="BG40" s="747" t="s">
        <v>354</v>
      </c>
      <c r="BH40" s="748"/>
      <c r="BI40" s="748"/>
      <c r="BJ40" s="748"/>
      <c r="BK40" s="748"/>
      <c r="BL40" s="222"/>
      <c r="BM40" s="682" t="s">
        <v>355</v>
      </c>
      <c r="BN40" s="682"/>
      <c r="BO40" s="682"/>
      <c r="BP40" s="682"/>
      <c r="BQ40" s="682"/>
      <c r="BR40" s="682"/>
      <c r="BS40" s="682"/>
      <c r="BT40" s="682"/>
      <c r="BU40" s="683"/>
      <c r="BV40" s="666">
        <v>119</v>
      </c>
      <c r="BW40" s="667"/>
      <c r="BX40" s="667"/>
      <c r="BY40" s="667"/>
      <c r="BZ40" s="667"/>
      <c r="CA40" s="667"/>
      <c r="CB40" s="676"/>
      <c r="CD40" s="681" t="s">
        <v>356</v>
      </c>
      <c r="CE40" s="682"/>
      <c r="CF40" s="682"/>
      <c r="CG40" s="682"/>
      <c r="CH40" s="682"/>
      <c r="CI40" s="682"/>
      <c r="CJ40" s="682"/>
      <c r="CK40" s="682"/>
      <c r="CL40" s="682"/>
      <c r="CM40" s="682"/>
      <c r="CN40" s="682"/>
      <c r="CO40" s="682"/>
      <c r="CP40" s="682"/>
      <c r="CQ40" s="683"/>
      <c r="CR40" s="666">
        <v>41600</v>
      </c>
      <c r="CS40" s="667"/>
      <c r="CT40" s="667"/>
      <c r="CU40" s="667"/>
      <c r="CV40" s="667"/>
      <c r="CW40" s="667"/>
      <c r="CX40" s="667"/>
      <c r="CY40" s="668"/>
      <c r="CZ40" s="671">
        <v>0.3</v>
      </c>
      <c r="DA40" s="700"/>
      <c r="DB40" s="700"/>
      <c r="DC40" s="707"/>
      <c r="DD40" s="675" t="s">
        <v>253</v>
      </c>
      <c r="DE40" s="667"/>
      <c r="DF40" s="667"/>
      <c r="DG40" s="667"/>
      <c r="DH40" s="667"/>
      <c r="DI40" s="667"/>
      <c r="DJ40" s="667"/>
      <c r="DK40" s="668"/>
      <c r="DL40" s="675" t="s">
        <v>253</v>
      </c>
      <c r="DM40" s="667"/>
      <c r="DN40" s="667"/>
      <c r="DO40" s="667"/>
      <c r="DP40" s="667"/>
      <c r="DQ40" s="667"/>
      <c r="DR40" s="667"/>
      <c r="DS40" s="667"/>
      <c r="DT40" s="667"/>
      <c r="DU40" s="667"/>
      <c r="DV40" s="668"/>
      <c r="DW40" s="671" t="s">
        <v>178</v>
      </c>
      <c r="DX40" s="700"/>
      <c r="DY40" s="700"/>
      <c r="DZ40" s="700"/>
      <c r="EA40" s="700"/>
      <c r="EB40" s="700"/>
      <c r="EC40" s="701"/>
    </row>
    <row r="41" spans="2:133" ht="11.25" customHeight="1" x14ac:dyDescent="0.2">
      <c r="B41" s="663" t="s">
        <v>357</v>
      </c>
      <c r="C41" s="664"/>
      <c r="D41" s="664"/>
      <c r="E41" s="664"/>
      <c r="F41" s="664"/>
      <c r="G41" s="664"/>
      <c r="H41" s="664"/>
      <c r="I41" s="664"/>
      <c r="J41" s="664"/>
      <c r="K41" s="664"/>
      <c r="L41" s="664"/>
      <c r="M41" s="664"/>
      <c r="N41" s="664"/>
      <c r="O41" s="664"/>
      <c r="P41" s="664"/>
      <c r="Q41" s="665"/>
      <c r="R41" s="666" t="s">
        <v>178</v>
      </c>
      <c r="S41" s="667"/>
      <c r="T41" s="667"/>
      <c r="U41" s="667"/>
      <c r="V41" s="667"/>
      <c r="W41" s="667"/>
      <c r="X41" s="667"/>
      <c r="Y41" s="668"/>
      <c r="Z41" s="669" t="s">
        <v>253</v>
      </c>
      <c r="AA41" s="669"/>
      <c r="AB41" s="669"/>
      <c r="AC41" s="669"/>
      <c r="AD41" s="670" t="s">
        <v>178</v>
      </c>
      <c r="AE41" s="670"/>
      <c r="AF41" s="670"/>
      <c r="AG41" s="670"/>
      <c r="AH41" s="670"/>
      <c r="AI41" s="670"/>
      <c r="AJ41" s="670"/>
      <c r="AK41" s="670"/>
      <c r="AL41" s="671" t="s">
        <v>253</v>
      </c>
      <c r="AM41" s="672"/>
      <c r="AN41" s="672"/>
      <c r="AO41" s="673"/>
      <c r="AQ41" s="744" t="s">
        <v>358</v>
      </c>
      <c r="AR41" s="745"/>
      <c r="AS41" s="745"/>
      <c r="AT41" s="745"/>
      <c r="AU41" s="745"/>
      <c r="AV41" s="745"/>
      <c r="AW41" s="745"/>
      <c r="AX41" s="745"/>
      <c r="AY41" s="746"/>
      <c r="AZ41" s="666">
        <v>130627</v>
      </c>
      <c r="BA41" s="667"/>
      <c r="BB41" s="667"/>
      <c r="BC41" s="667"/>
      <c r="BD41" s="705"/>
      <c r="BE41" s="705"/>
      <c r="BF41" s="733"/>
      <c r="BG41" s="747"/>
      <c r="BH41" s="748"/>
      <c r="BI41" s="748"/>
      <c r="BJ41" s="748"/>
      <c r="BK41" s="748"/>
      <c r="BL41" s="222"/>
      <c r="BM41" s="682" t="s">
        <v>359</v>
      </c>
      <c r="BN41" s="682"/>
      <c r="BO41" s="682"/>
      <c r="BP41" s="682"/>
      <c r="BQ41" s="682"/>
      <c r="BR41" s="682"/>
      <c r="BS41" s="682"/>
      <c r="BT41" s="682"/>
      <c r="BU41" s="683"/>
      <c r="BV41" s="666" t="s">
        <v>178</v>
      </c>
      <c r="BW41" s="667"/>
      <c r="BX41" s="667"/>
      <c r="BY41" s="667"/>
      <c r="BZ41" s="667"/>
      <c r="CA41" s="667"/>
      <c r="CB41" s="676"/>
      <c r="CD41" s="681" t="s">
        <v>360</v>
      </c>
      <c r="CE41" s="682"/>
      <c r="CF41" s="682"/>
      <c r="CG41" s="682"/>
      <c r="CH41" s="682"/>
      <c r="CI41" s="682"/>
      <c r="CJ41" s="682"/>
      <c r="CK41" s="682"/>
      <c r="CL41" s="682"/>
      <c r="CM41" s="682"/>
      <c r="CN41" s="682"/>
      <c r="CO41" s="682"/>
      <c r="CP41" s="682"/>
      <c r="CQ41" s="683"/>
      <c r="CR41" s="666" t="s">
        <v>253</v>
      </c>
      <c r="CS41" s="705"/>
      <c r="CT41" s="705"/>
      <c r="CU41" s="705"/>
      <c r="CV41" s="705"/>
      <c r="CW41" s="705"/>
      <c r="CX41" s="705"/>
      <c r="CY41" s="706"/>
      <c r="CZ41" s="671" t="s">
        <v>178</v>
      </c>
      <c r="DA41" s="700"/>
      <c r="DB41" s="700"/>
      <c r="DC41" s="707"/>
      <c r="DD41" s="675" t="s">
        <v>253</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361</v>
      </c>
      <c r="C42" s="664"/>
      <c r="D42" s="664"/>
      <c r="E42" s="664"/>
      <c r="F42" s="664"/>
      <c r="G42" s="664"/>
      <c r="H42" s="664"/>
      <c r="I42" s="664"/>
      <c r="J42" s="664"/>
      <c r="K42" s="664"/>
      <c r="L42" s="664"/>
      <c r="M42" s="664"/>
      <c r="N42" s="664"/>
      <c r="O42" s="664"/>
      <c r="P42" s="664"/>
      <c r="Q42" s="665"/>
      <c r="R42" s="666" t="s">
        <v>253</v>
      </c>
      <c r="S42" s="667"/>
      <c r="T42" s="667"/>
      <c r="U42" s="667"/>
      <c r="V42" s="667"/>
      <c r="W42" s="667"/>
      <c r="X42" s="667"/>
      <c r="Y42" s="668"/>
      <c r="Z42" s="669" t="s">
        <v>178</v>
      </c>
      <c r="AA42" s="669"/>
      <c r="AB42" s="669"/>
      <c r="AC42" s="669"/>
      <c r="AD42" s="670" t="s">
        <v>178</v>
      </c>
      <c r="AE42" s="670"/>
      <c r="AF42" s="670"/>
      <c r="AG42" s="670"/>
      <c r="AH42" s="670"/>
      <c r="AI42" s="670"/>
      <c r="AJ42" s="670"/>
      <c r="AK42" s="670"/>
      <c r="AL42" s="671" t="s">
        <v>253</v>
      </c>
      <c r="AM42" s="672"/>
      <c r="AN42" s="672"/>
      <c r="AO42" s="673"/>
      <c r="AQ42" s="751" t="s">
        <v>362</v>
      </c>
      <c r="AR42" s="752"/>
      <c r="AS42" s="752"/>
      <c r="AT42" s="752"/>
      <c r="AU42" s="752"/>
      <c r="AV42" s="752"/>
      <c r="AW42" s="752"/>
      <c r="AX42" s="752"/>
      <c r="AY42" s="753"/>
      <c r="AZ42" s="760">
        <v>636626</v>
      </c>
      <c r="BA42" s="761"/>
      <c r="BB42" s="761"/>
      <c r="BC42" s="761"/>
      <c r="BD42" s="737"/>
      <c r="BE42" s="737"/>
      <c r="BF42" s="739"/>
      <c r="BG42" s="749"/>
      <c r="BH42" s="750"/>
      <c r="BI42" s="750"/>
      <c r="BJ42" s="750"/>
      <c r="BK42" s="750"/>
      <c r="BL42" s="223"/>
      <c r="BM42" s="692" t="s">
        <v>363</v>
      </c>
      <c r="BN42" s="692"/>
      <c r="BO42" s="692"/>
      <c r="BP42" s="692"/>
      <c r="BQ42" s="692"/>
      <c r="BR42" s="692"/>
      <c r="BS42" s="692"/>
      <c r="BT42" s="692"/>
      <c r="BU42" s="693"/>
      <c r="BV42" s="760">
        <v>401</v>
      </c>
      <c r="BW42" s="761"/>
      <c r="BX42" s="761"/>
      <c r="BY42" s="761"/>
      <c r="BZ42" s="761"/>
      <c r="CA42" s="761"/>
      <c r="CB42" s="773"/>
      <c r="CD42" s="663" t="s">
        <v>364</v>
      </c>
      <c r="CE42" s="664"/>
      <c r="CF42" s="664"/>
      <c r="CG42" s="664"/>
      <c r="CH42" s="664"/>
      <c r="CI42" s="664"/>
      <c r="CJ42" s="664"/>
      <c r="CK42" s="664"/>
      <c r="CL42" s="664"/>
      <c r="CM42" s="664"/>
      <c r="CN42" s="664"/>
      <c r="CO42" s="664"/>
      <c r="CP42" s="664"/>
      <c r="CQ42" s="665"/>
      <c r="CR42" s="666">
        <v>2105868</v>
      </c>
      <c r="CS42" s="705"/>
      <c r="CT42" s="705"/>
      <c r="CU42" s="705"/>
      <c r="CV42" s="705"/>
      <c r="CW42" s="705"/>
      <c r="CX42" s="705"/>
      <c r="CY42" s="706"/>
      <c r="CZ42" s="671">
        <v>14.7</v>
      </c>
      <c r="DA42" s="700"/>
      <c r="DB42" s="700"/>
      <c r="DC42" s="707"/>
      <c r="DD42" s="675">
        <v>487205</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365</v>
      </c>
      <c r="C43" s="664"/>
      <c r="D43" s="664"/>
      <c r="E43" s="664"/>
      <c r="F43" s="664"/>
      <c r="G43" s="664"/>
      <c r="H43" s="664"/>
      <c r="I43" s="664"/>
      <c r="J43" s="664"/>
      <c r="K43" s="664"/>
      <c r="L43" s="664"/>
      <c r="M43" s="664"/>
      <c r="N43" s="664"/>
      <c r="O43" s="664"/>
      <c r="P43" s="664"/>
      <c r="Q43" s="665"/>
      <c r="R43" s="666">
        <v>244000</v>
      </c>
      <c r="S43" s="667"/>
      <c r="T43" s="667"/>
      <c r="U43" s="667"/>
      <c r="V43" s="667"/>
      <c r="W43" s="667"/>
      <c r="X43" s="667"/>
      <c r="Y43" s="668"/>
      <c r="Z43" s="669">
        <v>1.6</v>
      </c>
      <c r="AA43" s="669"/>
      <c r="AB43" s="669"/>
      <c r="AC43" s="669"/>
      <c r="AD43" s="670" t="s">
        <v>253</v>
      </c>
      <c r="AE43" s="670"/>
      <c r="AF43" s="670"/>
      <c r="AG43" s="670"/>
      <c r="AH43" s="670"/>
      <c r="AI43" s="670"/>
      <c r="AJ43" s="670"/>
      <c r="AK43" s="670"/>
      <c r="AL43" s="671" t="s">
        <v>178</v>
      </c>
      <c r="AM43" s="672"/>
      <c r="AN43" s="672"/>
      <c r="AO43" s="673"/>
      <c r="BV43" s="224"/>
      <c r="BW43" s="224"/>
      <c r="BX43" s="224"/>
      <c r="BY43" s="224"/>
      <c r="BZ43" s="224"/>
      <c r="CA43" s="224"/>
      <c r="CB43" s="224"/>
      <c r="CD43" s="663" t="s">
        <v>366</v>
      </c>
      <c r="CE43" s="664"/>
      <c r="CF43" s="664"/>
      <c r="CG43" s="664"/>
      <c r="CH43" s="664"/>
      <c r="CI43" s="664"/>
      <c r="CJ43" s="664"/>
      <c r="CK43" s="664"/>
      <c r="CL43" s="664"/>
      <c r="CM43" s="664"/>
      <c r="CN43" s="664"/>
      <c r="CO43" s="664"/>
      <c r="CP43" s="664"/>
      <c r="CQ43" s="665"/>
      <c r="CR43" s="666">
        <v>18683</v>
      </c>
      <c r="CS43" s="705"/>
      <c r="CT43" s="705"/>
      <c r="CU43" s="705"/>
      <c r="CV43" s="705"/>
      <c r="CW43" s="705"/>
      <c r="CX43" s="705"/>
      <c r="CY43" s="706"/>
      <c r="CZ43" s="671">
        <v>0.1</v>
      </c>
      <c r="DA43" s="700"/>
      <c r="DB43" s="700"/>
      <c r="DC43" s="707"/>
      <c r="DD43" s="675">
        <v>18683</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6" t="s">
        <v>367</v>
      </c>
      <c r="C44" s="717"/>
      <c r="D44" s="717"/>
      <c r="E44" s="717"/>
      <c r="F44" s="717"/>
      <c r="G44" s="717"/>
      <c r="H44" s="717"/>
      <c r="I44" s="717"/>
      <c r="J44" s="717"/>
      <c r="K44" s="717"/>
      <c r="L44" s="717"/>
      <c r="M44" s="717"/>
      <c r="N44" s="717"/>
      <c r="O44" s="717"/>
      <c r="P44" s="717"/>
      <c r="Q44" s="718"/>
      <c r="R44" s="760">
        <v>15030109</v>
      </c>
      <c r="S44" s="761"/>
      <c r="T44" s="761"/>
      <c r="U44" s="761"/>
      <c r="V44" s="761"/>
      <c r="W44" s="761"/>
      <c r="X44" s="761"/>
      <c r="Y44" s="762"/>
      <c r="Z44" s="763">
        <v>100</v>
      </c>
      <c r="AA44" s="763"/>
      <c r="AB44" s="763"/>
      <c r="AC44" s="763"/>
      <c r="AD44" s="764">
        <v>7961503</v>
      </c>
      <c r="AE44" s="764"/>
      <c r="AF44" s="764"/>
      <c r="AG44" s="764"/>
      <c r="AH44" s="764"/>
      <c r="AI44" s="764"/>
      <c r="AJ44" s="764"/>
      <c r="AK44" s="764"/>
      <c r="AL44" s="765">
        <v>100</v>
      </c>
      <c r="AM44" s="738"/>
      <c r="AN44" s="738"/>
      <c r="AO44" s="766"/>
      <c r="CD44" s="767" t="s">
        <v>313</v>
      </c>
      <c r="CE44" s="768"/>
      <c r="CF44" s="663" t="s">
        <v>368</v>
      </c>
      <c r="CG44" s="664"/>
      <c r="CH44" s="664"/>
      <c r="CI44" s="664"/>
      <c r="CJ44" s="664"/>
      <c r="CK44" s="664"/>
      <c r="CL44" s="664"/>
      <c r="CM44" s="664"/>
      <c r="CN44" s="664"/>
      <c r="CO44" s="664"/>
      <c r="CP44" s="664"/>
      <c r="CQ44" s="665"/>
      <c r="CR44" s="666">
        <v>1915264</v>
      </c>
      <c r="CS44" s="667"/>
      <c r="CT44" s="667"/>
      <c r="CU44" s="667"/>
      <c r="CV44" s="667"/>
      <c r="CW44" s="667"/>
      <c r="CX44" s="667"/>
      <c r="CY44" s="668"/>
      <c r="CZ44" s="671">
        <v>13.4</v>
      </c>
      <c r="DA44" s="672"/>
      <c r="DB44" s="672"/>
      <c r="DC44" s="684"/>
      <c r="DD44" s="675">
        <v>431608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369</v>
      </c>
      <c r="CG45" s="664"/>
      <c r="CH45" s="664"/>
      <c r="CI45" s="664"/>
      <c r="CJ45" s="664"/>
      <c r="CK45" s="664"/>
      <c r="CL45" s="664"/>
      <c r="CM45" s="664"/>
      <c r="CN45" s="664"/>
      <c r="CO45" s="664"/>
      <c r="CP45" s="664"/>
      <c r="CQ45" s="665"/>
      <c r="CR45" s="666">
        <v>662524</v>
      </c>
      <c r="CS45" s="705"/>
      <c r="CT45" s="705"/>
      <c r="CU45" s="705"/>
      <c r="CV45" s="705"/>
      <c r="CW45" s="705"/>
      <c r="CX45" s="705"/>
      <c r="CY45" s="706"/>
      <c r="CZ45" s="671">
        <v>4.5999999999999996</v>
      </c>
      <c r="DA45" s="700"/>
      <c r="DB45" s="700"/>
      <c r="DC45" s="707"/>
      <c r="DD45" s="675">
        <v>31311</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371</v>
      </c>
      <c r="CG46" s="664"/>
      <c r="CH46" s="664"/>
      <c r="CI46" s="664"/>
      <c r="CJ46" s="664"/>
      <c r="CK46" s="664"/>
      <c r="CL46" s="664"/>
      <c r="CM46" s="664"/>
      <c r="CN46" s="664"/>
      <c r="CO46" s="664"/>
      <c r="CP46" s="664"/>
      <c r="CQ46" s="665"/>
      <c r="CR46" s="666">
        <v>1207155</v>
      </c>
      <c r="CS46" s="667"/>
      <c r="CT46" s="667"/>
      <c r="CU46" s="667"/>
      <c r="CV46" s="667"/>
      <c r="CW46" s="667"/>
      <c r="CX46" s="667"/>
      <c r="CY46" s="668"/>
      <c r="CZ46" s="671">
        <v>8.4</v>
      </c>
      <c r="DA46" s="672"/>
      <c r="DB46" s="672"/>
      <c r="DC46" s="684"/>
      <c r="DD46" s="675">
        <v>397070</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372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373</v>
      </c>
      <c r="CG47" s="664"/>
      <c r="CH47" s="664"/>
      <c r="CI47" s="664"/>
      <c r="CJ47" s="664"/>
      <c r="CK47" s="664"/>
      <c r="CL47" s="664"/>
      <c r="CM47" s="664"/>
      <c r="CN47" s="664"/>
      <c r="CO47" s="664"/>
      <c r="CP47" s="664"/>
      <c r="CQ47" s="665"/>
      <c r="CR47" s="666">
        <v>190604</v>
      </c>
      <c r="CS47" s="705"/>
      <c r="CT47" s="705"/>
      <c r="CU47" s="705"/>
      <c r="CV47" s="705"/>
      <c r="CW47" s="705"/>
      <c r="CX47" s="705"/>
      <c r="CY47" s="706"/>
      <c r="CZ47" s="671">
        <v>1.3</v>
      </c>
      <c r="DA47" s="700"/>
      <c r="DB47" s="700"/>
      <c r="DC47" s="707"/>
      <c r="DD47" s="675">
        <v>55597</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374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375</v>
      </c>
      <c r="CG48" s="664"/>
      <c r="CH48" s="664"/>
      <c r="CI48" s="664"/>
      <c r="CJ48" s="664"/>
      <c r="CK48" s="664"/>
      <c r="CL48" s="664"/>
      <c r="CM48" s="664"/>
      <c r="CN48" s="664"/>
      <c r="CO48" s="664"/>
      <c r="CP48" s="664"/>
      <c r="CQ48" s="665"/>
      <c r="CR48" s="666" t="s">
        <v>247</v>
      </c>
      <c r="CS48" s="667"/>
      <c r="CT48" s="667"/>
      <c r="CU48" s="667"/>
      <c r="CV48" s="667"/>
      <c r="CW48" s="667"/>
      <c r="CX48" s="667"/>
      <c r="CY48" s="668"/>
      <c r="CZ48" s="671" t="s">
        <v>253</v>
      </c>
      <c r="DA48" s="672"/>
      <c r="DB48" s="672"/>
      <c r="DC48" s="684"/>
      <c r="DD48" s="675" t="s">
        <v>253</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6" t="s">
        <v>376</v>
      </c>
      <c r="CE49" s="717"/>
      <c r="CF49" s="717"/>
      <c r="CG49" s="717"/>
      <c r="CH49" s="717"/>
      <c r="CI49" s="717"/>
      <c r="CJ49" s="717"/>
      <c r="CK49" s="717"/>
      <c r="CL49" s="717"/>
      <c r="CM49" s="717"/>
      <c r="CN49" s="717"/>
      <c r="CO49" s="717"/>
      <c r="CP49" s="717"/>
      <c r="CQ49" s="718"/>
      <c r="CR49" s="760">
        <v>14316478</v>
      </c>
      <c r="CS49" s="737"/>
      <c r="CT49" s="737"/>
      <c r="CU49" s="737"/>
      <c r="CV49" s="737"/>
      <c r="CW49" s="737"/>
      <c r="CX49" s="737"/>
      <c r="CY49" s="774"/>
      <c r="CZ49" s="765">
        <v>100</v>
      </c>
      <c r="DA49" s="775"/>
      <c r="DB49" s="775"/>
      <c r="DC49" s="776"/>
      <c r="DD49" s="777">
        <v>9460074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377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378</v>
      </c>
      <c r="DK2" s="788"/>
      <c r="DL2" s="788"/>
      <c r="DM2" s="788"/>
      <c r="DN2" s="788"/>
      <c r="DO2" s="789"/>
      <c r="DP2" s="231"/>
      <c r="DQ2" s="787" t="s">
        <v>379</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380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381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382</v>
      </c>
      <c r="B5" s="793"/>
      <c r="C5" s="793"/>
      <c r="D5" s="793"/>
      <c r="E5" s="793"/>
      <c r="F5" s="793"/>
      <c r="G5" s="793"/>
      <c r="H5" s="793"/>
      <c r="I5" s="793"/>
      <c r="J5" s="793"/>
      <c r="K5" s="793"/>
      <c r="L5" s="793"/>
      <c r="M5" s="793"/>
      <c r="N5" s="793"/>
      <c r="O5" s="793"/>
      <c r="P5" s="794"/>
      <c r="Q5" s="798" t="s">
        <v>383</v>
      </c>
      <c r="R5" s="799"/>
      <c r="S5" s="799"/>
      <c r="T5" s="799"/>
      <c r="U5" s="800"/>
      <c r="V5" s="798" t="s">
        <v>384</v>
      </c>
      <c r="W5" s="799"/>
      <c r="X5" s="799"/>
      <c r="Y5" s="799"/>
      <c r="Z5" s="800"/>
      <c r="AA5" s="798" t="s">
        <v>385</v>
      </c>
      <c r="AB5" s="799"/>
      <c r="AC5" s="799"/>
      <c r="AD5" s="799"/>
      <c r="AE5" s="799"/>
      <c r="AF5" s="804" t="s">
        <v>386</v>
      </c>
      <c r="AG5" s="799"/>
      <c r="AH5" s="799"/>
      <c r="AI5" s="799"/>
      <c r="AJ5" s="805"/>
      <c r="AK5" s="799" t="s">
        <v>387</v>
      </c>
      <c r="AL5" s="799"/>
      <c r="AM5" s="799"/>
      <c r="AN5" s="799"/>
      <c r="AO5" s="800"/>
      <c r="AP5" s="798" t="s">
        <v>388</v>
      </c>
      <c r="AQ5" s="799"/>
      <c r="AR5" s="799"/>
      <c r="AS5" s="799"/>
      <c r="AT5" s="800"/>
      <c r="AU5" s="798" t="s">
        <v>389</v>
      </c>
      <c r="AV5" s="799"/>
      <c r="AW5" s="799"/>
      <c r="AX5" s="799"/>
      <c r="AY5" s="805"/>
      <c r="AZ5" s="235"/>
      <c r="BA5" s="235"/>
      <c r="BB5" s="235"/>
      <c r="BC5" s="235"/>
      <c r="BD5" s="235"/>
      <c r="BE5" s="236"/>
      <c r="BF5" s="236"/>
      <c r="BG5" s="236"/>
      <c r="BH5" s="236"/>
      <c r="BI5" s="236"/>
      <c r="BJ5" s="236"/>
      <c r="BK5" s="236"/>
      <c r="BL5" s="236"/>
      <c r="BM5" s="236"/>
      <c r="BN5" s="236"/>
      <c r="BO5" s="236"/>
      <c r="BP5" s="236"/>
      <c r="BQ5" s="792" t="s">
        <v>390</v>
      </c>
      <c r="BR5" s="793"/>
      <c r="BS5" s="793"/>
      <c r="BT5" s="793"/>
      <c r="BU5" s="793"/>
      <c r="BV5" s="793"/>
      <c r="BW5" s="793"/>
      <c r="BX5" s="793"/>
      <c r="BY5" s="793"/>
      <c r="BZ5" s="793"/>
      <c r="CA5" s="793"/>
      <c r="CB5" s="793"/>
      <c r="CC5" s="793"/>
      <c r="CD5" s="793"/>
      <c r="CE5" s="793"/>
      <c r="CF5" s="793"/>
      <c r="CG5" s="794"/>
      <c r="CH5" s="798" t="s">
        <v>391</v>
      </c>
      <c r="CI5" s="799"/>
      <c r="CJ5" s="799"/>
      <c r="CK5" s="799"/>
      <c r="CL5" s="800"/>
      <c r="CM5" s="798" t="s">
        <v>392</v>
      </c>
      <c r="CN5" s="799"/>
      <c r="CO5" s="799"/>
      <c r="CP5" s="799"/>
      <c r="CQ5" s="800"/>
      <c r="CR5" s="798" t="s">
        <v>393</v>
      </c>
      <c r="CS5" s="799"/>
      <c r="CT5" s="799"/>
      <c r="CU5" s="799"/>
      <c r="CV5" s="800"/>
      <c r="CW5" s="798" t="s">
        <v>394</v>
      </c>
      <c r="CX5" s="799"/>
      <c r="CY5" s="799"/>
      <c r="CZ5" s="799"/>
      <c r="DA5" s="800"/>
      <c r="DB5" s="798" t="s">
        <v>395</v>
      </c>
      <c r="DC5" s="799"/>
      <c r="DD5" s="799"/>
      <c r="DE5" s="799"/>
      <c r="DF5" s="800"/>
      <c r="DG5" s="828" t="s">
        <v>396</v>
      </c>
      <c r="DH5" s="829"/>
      <c r="DI5" s="829"/>
      <c r="DJ5" s="829"/>
      <c r="DK5" s="830"/>
      <c r="DL5" s="828" t="s">
        <v>397</v>
      </c>
      <c r="DM5" s="829"/>
      <c r="DN5" s="829"/>
      <c r="DO5" s="829"/>
      <c r="DP5" s="830"/>
      <c r="DQ5" s="798" t="s">
        <v>398</v>
      </c>
      <c r="DR5" s="799"/>
      <c r="DS5" s="799"/>
      <c r="DT5" s="799"/>
      <c r="DU5" s="800"/>
      <c r="DV5" s="798" t="s">
        <v>389</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399</v>
      </c>
      <c r="C7" s="815"/>
      <c r="D7" s="815"/>
      <c r="E7" s="815"/>
      <c r="F7" s="815"/>
      <c r="G7" s="815"/>
      <c r="H7" s="815"/>
      <c r="I7" s="815"/>
      <c r="J7" s="815"/>
      <c r="K7" s="815"/>
      <c r="L7" s="815"/>
      <c r="M7" s="815"/>
      <c r="N7" s="815"/>
      <c r="O7" s="815"/>
      <c r="P7" s="816"/>
      <c r="Q7" s="817">
        <v>14987</v>
      </c>
      <c r="R7" s="818"/>
      <c r="S7" s="818"/>
      <c r="T7" s="818"/>
      <c r="U7" s="818"/>
      <c r="V7" s="818">
        <v>14292</v>
      </c>
      <c r="W7" s="818"/>
      <c r="X7" s="818"/>
      <c r="Y7" s="818"/>
      <c r="Z7" s="818"/>
      <c r="AA7" s="818">
        <v>695</v>
      </c>
      <c r="AB7" s="818"/>
      <c r="AC7" s="818"/>
      <c r="AD7" s="818"/>
      <c r="AE7" s="819"/>
      <c r="AF7" s="820">
        <v>611</v>
      </c>
      <c r="AG7" s="821"/>
      <c r="AH7" s="821"/>
      <c r="AI7" s="821"/>
      <c r="AJ7" s="822"/>
      <c r="AK7" s="823">
        <v>1</v>
      </c>
      <c r="AL7" s="824"/>
      <c r="AM7" s="824"/>
      <c r="AN7" s="824"/>
      <c r="AO7" s="824"/>
      <c r="AP7" s="824">
        <v>12771</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620</v>
      </c>
      <c r="BT7" s="812"/>
      <c r="BU7" s="812"/>
      <c r="BV7" s="812"/>
      <c r="BW7" s="812"/>
      <c r="BX7" s="812"/>
      <c r="BY7" s="812"/>
      <c r="BZ7" s="812"/>
      <c r="CA7" s="812"/>
      <c r="CB7" s="812"/>
      <c r="CC7" s="812"/>
      <c r="CD7" s="812"/>
      <c r="CE7" s="812"/>
      <c r="CF7" s="812"/>
      <c r="CG7" s="827"/>
      <c r="CH7" s="808">
        <v>0</v>
      </c>
      <c r="CI7" s="809"/>
      <c r="CJ7" s="809"/>
      <c r="CK7" s="809"/>
      <c r="CL7" s="810"/>
      <c r="CM7" s="808">
        <v>94</v>
      </c>
      <c r="CN7" s="809"/>
      <c r="CO7" s="809"/>
      <c r="CP7" s="809"/>
      <c r="CQ7" s="810"/>
      <c r="CR7" s="808">
        <v>90</v>
      </c>
      <c r="CS7" s="809"/>
      <c r="CT7" s="809"/>
      <c r="CU7" s="809"/>
      <c r="CV7" s="810"/>
      <c r="CW7" s="808">
        <v>280</v>
      </c>
      <c r="CX7" s="809"/>
      <c r="CY7" s="809"/>
      <c r="CZ7" s="809"/>
      <c r="DA7" s="810"/>
      <c r="DB7" s="808" t="s">
        <v>610</v>
      </c>
      <c r="DC7" s="809"/>
      <c r="DD7" s="809"/>
      <c r="DE7" s="809"/>
      <c r="DF7" s="810"/>
      <c r="DG7" s="808" t="s">
        <v>610</v>
      </c>
      <c r="DH7" s="809"/>
      <c r="DI7" s="809"/>
      <c r="DJ7" s="809"/>
      <c r="DK7" s="810"/>
      <c r="DL7" s="808" t="s">
        <v>610</v>
      </c>
      <c r="DM7" s="809"/>
      <c r="DN7" s="809"/>
      <c r="DO7" s="809"/>
      <c r="DP7" s="810"/>
      <c r="DQ7" s="808" t="s">
        <v>610</v>
      </c>
      <c r="DR7" s="809"/>
      <c r="DS7" s="809"/>
      <c r="DT7" s="809"/>
      <c r="DU7" s="810"/>
      <c r="DV7" s="811"/>
      <c r="DW7" s="812"/>
      <c r="DX7" s="812"/>
      <c r="DY7" s="812"/>
      <c r="DZ7" s="813"/>
      <c r="EA7" s="237"/>
    </row>
    <row r="8" spans="1:131" s="238" customFormat="1" ht="26.25" customHeight="1" x14ac:dyDescent="0.2">
      <c r="A8" s="241">
        <v>2</v>
      </c>
      <c r="B8" s="845" t="s">
        <v>400</v>
      </c>
      <c r="C8" s="846"/>
      <c r="D8" s="846"/>
      <c r="E8" s="846"/>
      <c r="F8" s="846"/>
      <c r="G8" s="846"/>
      <c r="H8" s="846"/>
      <c r="I8" s="846"/>
      <c r="J8" s="846"/>
      <c r="K8" s="846"/>
      <c r="L8" s="846"/>
      <c r="M8" s="846"/>
      <c r="N8" s="846"/>
      <c r="O8" s="846"/>
      <c r="P8" s="847"/>
      <c r="Q8" s="848">
        <v>18</v>
      </c>
      <c r="R8" s="849"/>
      <c r="S8" s="849"/>
      <c r="T8" s="849"/>
      <c r="U8" s="849"/>
      <c r="V8" s="849">
        <v>15</v>
      </c>
      <c r="W8" s="849"/>
      <c r="X8" s="849"/>
      <c r="Y8" s="849"/>
      <c r="Z8" s="849"/>
      <c r="AA8" s="849">
        <v>3</v>
      </c>
      <c r="AB8" s="849"/>
      <c r="AC8" s="849"/>
      <c r="AD8" s="849"/>
      <c r="AE8" s="850"/>
      <c r="AF8" s="851">
        <v>3</v>
      </c>
      <c r="AG8" s="852"/>
      <c r="AH8" s="852"/>
      <c r="AI8" s="852"/>
      <c r="AJ8" s="853"/>
      <c r="AK8" s="834">
        <v>2</v>
      </c>
      <c r="AL8" s="835"/>
      <c r="AM8" s="835"/>
      <c r="AN8" s="835"/>
      <c r="AO8" s="835"/>
      <c r="AP8" s="835" t="s">
        <v>610</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
      <c r="A9" s="241">
        <v>3</v>
      </c>
      <c r="B9" s="845" t="s">
        <v>401</v>
      </c>
      <c r="C9" s="846"/>
      <c r="D9" s="846"/>
      <c r="E9" s="846"/>
      <c r="F9" s="846"/>
      <c r="G9" s="846"/>
      <c r="H9" s="846"/>
      <c r="I9" s="846"/>
      <c r="J9" s="846"/>
      <c r="K9" s="846"/>
      <c r="L9" s="846"/>
      <c r="M9" s="846"/>
      <c r="N9" s="846"/>
      <c r="O9" s="846"/>
      <c r="P9" s="847"/>
      <c r="Q9" s="848">
        <v>23</v>
      </c>
      <c r="R9" s="849"/>
      <c r="S9" s="849"/>
      <c r="T9" s="849"/>
      <c r="U9" s="849"/>
      <c r="V9" s="849">
        <v>23</v>
      </c>
      <c r="W9" s="849"/>
      <c r="X9" s="849"/>
      <c r="Y9" s="849"/>
      <c r="Z9" s="849"/>
      <c r="AA9" s="849">
        <v>0</v>
      </c>
      <c r="AB9" s="849"/>
      <c r="AC9" s="849"/>
      <c r="AD9" s="849"/>
      <c r="AE9" s="850"/>
      <c r="AF9" s="851" t="s">
        <v>129</v>
      </c>
      <c r="AG9" s="852"/>
      <c r="AH9" s="852"/>
      <c r="AI9" s="852"/>
      <c r="AJ9" s="853"/>
      <c r="AK9" s="834">
        <v>11</v>
      </c>
      <c r="AL9" s="835"/>
      <c r="AM9" s="835"/>
      <c r="AN9" s="835"/>
      <c r="AO9" s="835"/>
      <c r="AP9" s="835" t="s">
        <v>610</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
      <c r="A10" s="241">
        <v>4</v>
      </c>
      <c r="B10" s="845" t="s">
        <v>403</v>
      </c>
      <c r="C10" s="846"/>
      <c r="D10" s="846"/>
      <c r="E10" s="846"/>
      <c r="F10" s="846"/>
      <c r="G10" s="846"/>
      <c r="H10" s="846"/>
      <c r="I10" s="846"/>
      <c r="J10" s="846"/>
      <c r="K10" s="846"/>
      <c r="L10" s="846"/>
      <c r="M10" s="846"/>
      <c r="N10" s="846"/>
      <c r="O10" s="846"/>
      <c r="P10" s="847"/>
      <c r="Q10" s="848">
        <v>0</v>
      </c>
      <c r="R10" s="849"/>
      <c r="S10" s="849"/>
      <c r="T10" s="849"/>
      <c r="U10" s="849"/>
      <c r="V10" s="849">
        <v>0</v>
      </c>
      <c r="W10" s="849"/>
      <c r="X10" s="849"/>
      <c r="Y10" s="849"/>
      <c r="Z10" s="849"/>
      <c r="AA10" s="849">
        <v>0</v>
      </c>
      <c r="AB10" s="849"/>
      <c r="AC10" s="849"/>
      <c r="AD10" s="849"/>
      <c r="AE10" s="850"/>
      <c r="AF10" s="851" t="s">
        <v>129</v>
      </c>
      <c r="AG10" s="852"/>
      <c r="AH10" s="852"/>
      <c r="AI10" s="852"/>
      <c r="AJ10" s="853"/>
      <c r="AK10" s="834">
        <v>0</v>
      </c>
      <c r="AL10" s="835"/>
      <c r="AM10" s="835"/>
      <c r="AN10" s="835"/>
      <c r="AO10" s="835"/>
      <c r="AP10" s="835" t="s">
        <v>610</v>
      </c>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404</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405</v>
      </c>
      <c r="B23" s="854" t="s">
        <v>406</v>
      </c>
      <c r="C23" s="855"/>
      <c r="D23" s="855"/>
      <c r="E23" s="855"/>
      <c r="F23" s="855"/>
      <c r="G23" s="855"/>
      <c r="H23" s="855"/>
      <c r="I23" s="855"/>
      <c r="J23" s="855"/>
      <c r="K23" s="855"/>
      <c r="L23" s="855"/>
      <c r="M23" s="855"/>
      <c r="N23" s="855"/>
      <c r="O23" s="855"/>
      <c r="P23" s="856"/>
      <c r="Q23" s="857">
        <v>15014</v>
      </c>
      <c r="R23" s="858"/>
      <c r="S23" s="858"/>
      <c r="T23" s="858"/>
      <c r="U23" s="858"/>
      <c r="V23" s="858">
        <v>14316</v>
      </c>
      <c r="W23" s="858"/>
      <c r="X23" s="858"/>
      <c r="Y23" s="858"/>
      <c r="Z23" s="858"/>
      <c r="AA23" s="858">
        <v>698</v>
      </c>
      <c r="AB23" s="858"/>
      <c r="AC23" s="858"/>
      <c r="AD23" s="858"/>
      <c r="AE23" s="859"/>
      <c r="AF23" s="860">
        <v>614</v>
      </c>
      <c r="AG23" s="858"/>
      <c r="AH23" s="858"/>
      <c r="AI23" s="858"/>
      <c r="AJ23" s="861"/>
      <c r="AK23" s="862"/>
      <c r="AL23" s="863"/>
      <c r="AM23" s="863"/>
      <c r="AN23" s="863"/>
      <c r="AO23" s="863"/>
      <c r="AP23" s="858">
        <v>12771</v>
      </c>
      <c r="AQ23" s="858"/>
      <c r="AR23" s="858"/>
      <c r="AS23" s="858"/>
      <c r="AT23" s="858"/>
      <c r="AU23" s="874"/>
      <c r="AV23" s="874"/>
      <c r="AW23" s="874"/>
      <c r="AX23" s="874"/>
      <c r="AY23" s="875"/>
      <c r="AZ23" s="876" t="s">
        <v>407</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408</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409</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382</v>
      </c>
      <c r="B26" s="793"/>
      <c r="C26" s="793"/>
      <c r="D26" s="793"/>
      <c r="E26" s="793"/>
      <c r="F26" s="793"/>
      <c r="G26" s="793"/>
      <c r="H26" s="793"/>
      <c r="I26" s="793"/>
      <c r="J26" s="793"/>
      <c r="K26" s="793"/>
      <c r="L26" s="793"/>
      <c r="M26" s="793"/>
      <c r="N26" s="793"/>
      <c r="O26" s="793"/>
      <c r="P26" s="794"/>
      <c r="Q26" s="798" t="s">
        <v>410</v>
      </c>
      <c r="R26" s="799"/>
      <c r="S26" s="799"/>
      <c r="T26" s="799"/>
      <c r="U26" s="800"/>
      <c r="V26" s="798" t="s">
        <v>411</v>
      </c>
      <c r="W26" s="799"/>
      <c r="X26" s="799"/>
      <c r="Y26" s="799"/>
      <c r="Z26" s="800"/>
      <c r="AA26" s="798" t="s">
        <v>412</v>
      </c>
      <c r="AB26" s="799"/>
      <c r="AC26" s="799"/>
      <c r="AD26" s="799"/>
      <c r="AE26" s="799"/>
      <c r="AF26" s="879" t="s">
        <v>413</v>
      </c>
      <c r="AG26" s="880"/>
      <c r="AH26" s="880"/>
      <c r="AI26" s="880"/>
      <c r="AJ26" s="881"/>
      <c r="AK26" s="799" t="s">
        <v>414</v>
      </c>
      <c r="AL26" s="799"/>
      <c r="AM26" s="799"/>
      <c r="AN26" s="799"/>
      <c r="AO26" s="800"/>
      <c r="AP26" s="798" t="s">
        <v>415</v>
      </c>
      <c r="AQ26" s="799"/>
      <c r="AR26" s="799"/>
      <c r="AS26" s="799"/>
      <c r="AT26" s="800"/>
      <c r="AU26" s="798" t="s">
        <v>416</v>
      </c>
      <c r="AV26" s="799"/>
      <c r="AW26" s="799"/>
      <c r="AX26" s="799"/>
      <c r="AY26" s="800"/>
      <c r="AZ26" s="798" t="s">
        <v>417</v>
      </c>
      <c r="BA26" s="799"/>
      <c r="BB26" s="799"/>
      <c r="BC26" s="799"/>
      <c r="BD26" s="800"/>
      <c r="BE26" s="798" t="s">
        <v>389</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418</v>
      </c>
      <c r="C28" s="815"/>
      <c r="D28" s="815"/>
      <c r="E28" s="815"/>
      <c r="F28" s="815"/>
      <c r="G28" s="815"/>
      <c r="H28" s="815"/>
      <c r="I28" s="815"/>
      <c r="J28" s="815"/>
      <c r="K28" s="815"/>
      <c r="L28" s="815"/>
      <c r="M28" s="815"/>
      <c r="N28" s="815"/>
      <c r="O28" s="815"/>
      <c r="P28" s="816"/>
      <c r="Q28" s="887">
        <v>2396</v>
      </c>
      <c r="R28" s="888"/>
      <c r="S28" s="888"/>
      <c r="T28" s="888"/>
      <c r="U28" s="888"/>
      <c r="V28" s="888">
        <v>2326</v>
      </c>
      <c r="W28" s="888"/>
      <c r="X28" s="888"/>
      <c r="Y28" s="888"/>
      <c r="Z28" s="888"/>
      <c r="AA28" s="888">
        <v>71</v>
      </c>
      <c r="AB28" s="888"/>
      <c r="AC28" s="888"/>
      <c r="AD28" s="888"/>
      <c r="AE28" s="889"/>
      <c r="AF28" s="890">
        <v>71</v>
      </c>
      <c r="AG28" s="888"/>
      <c r="AH28" s="888"/>
      <c r="AI28" s="888"/>
      <c r="AJ28" s="891"/>
      <c r="AK28" s="892">
        <v>131</v>
      </c>
      <c r="AL28" s="893"/>
      <c r="AM28" s="893"/>
      <c r="AN28" s="893"/>
      <c r="AO28" s="893"/>
      <c r="AP28" s="893" t="s">
        <v>610</v>
      </c>
      <c r="AQ28" s="893"/>
      <c r="AR28" s="893"/>
      <c r="AS28" s="893"/>
      <c r="AT28" s="893"/>
      <c r="AU28" s="893" t="s">
        <v>610</v>
      </c>
      <c r="AV28" s="893"/>
      <c r="AW28" s="893"/>
      <c r="AX28" s="893"/>
      <c r="AY28" s="893"/>
      <c r="AZ28" s="894" t="s">
        <v>610</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419</v>
      </c>
      <c r="C29" s="846"/>
      <c r="D29" s="846"/>
      <c r="E29" s="846"/>
      <c r="F29" s="846"/>
      <c r="G29" s="846"/>
      <c r="H29" s="846"/>
      <c r="I29" s="846"/>
      <c r="J29" s="846"/>
      <c r="K29" s="846"/>
      <c r="L29" s="846"/>
      <c r="M29" s="846"/>
      <c r="N29" s="846"/>
      <c r="O29" s="846"/>
      <c r="P29" s="847"/>
      <c r="Q29" s="848">
        <v>2454</v>
      </c>
      <c r="R29" s="849"/>
      <c r="S29" s="849"/>
      <c r="T29" s="849"/>
      <c r="U29" s="849"/>
      <c r="V29" s="849">
        <v>2319</v>
      </c>
      <c r="W29" s="849"/>
      <c r="X29" s="849"/>
      <c r="Y29" s="849"/>
      <c r="Z29" s="849"/>
      <c r="AA29" s="849">
        <v>134</v>
      </c>
      <c r="AB29" s="849"/>
      <c r="AC29" s="849"/>
      <c r="AD29" s="849"/>
      <c r="AE29" s="850"/>
      <c r="AF29" s="851">
        <v>134</v>
      </c>
      <c r="AG29" s="852"/>
      <c r="AH29" s="852"/>
      <c r="AI29" s="852"/>
      <c r="AJ29" s="853"/>
      <c r="AK29" s="899">
        <v>309</v>
      </c>
      <c r="AL29" s="895"/>
      <c r="AM29" s="895"/>
      <c r="AN29" s="895"/>
      <c r="AO29" s="895"/>
      <c r="AP29" s="895" t="s">
        <v>610</v>
      </c>
      <c r="AQ29" s="895"/>
      <c r="AR29" s="895"/>
      <c r="AS29" s="895"/>
      <c r="AT29" s="895"/>
      <c r="AU29" s="895" t="s">
        <v>610</v>
      </c>
      <c r="AV29" s="895"/>
      <c r="AW29" s="895"/>
      <c r="AX29" s="895"/>
      <c r="AY29" s="895"/>
      <c r="AZ29" s="896" t="s">
        <v>610</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420</v>
      </c>
      <c r="C30" s="846"/>
      <c r="D30" s="846"/>
      <c r="E30" s="846"/>
      <c r="F30" s="846"/>
      <c r="G30" s="846"/>
      <c r="H30" s="846"/>
      <c r="I30" s="846"/>
      <c r="J30" s="846"/>
      <c r="K30" s="846"/>
      <c r="L30" s="846"/>
      <c r="M30" s="846"/>
      <c r="N30" s="846"/>
      <c r="O30" s="846"/>
      <c r="P30" s="847"/>
      <c r="Q30" s="848">
        <v>286</v>
      </c>
      <c r="R30" s="849"/>
      <c r="S30" s="849"/>
      <c r="T30" s="849"/>
      <c r="U30" s="849"/>
      <c r="V30" s="849">
        <v>284</v>
      </c>
      <c r="W30" s="849"/>
      <c r="X30" s="849"/>
      <c r="Y30" s="849"/>
      <c r="Z30" s="849"/>
      <c r="AA30" s="849">
        <v>2</v>
      </c>
      <c r="AB30" s="849"/>
      <c r="AC30" s="849"/>
      <c r="AD30" s="849"/>
      <c r="AE30" s="850"/>
      <c r="AF30" s="851">
        <v>2</v>
      </c>
      <c r="AG30" s="852"/>
      <c r="AH30" s="852"/>
      <c r="AI30" s="852"/>
      <c r="AJ30" s="853"/>
      <c r="AK30" s="899">
        <v>64</v>
      </c>
      <c r="AL30" s="895"/>
      <c r="AM30" s="895"/>
      <c r="AN30" s="895"/>
      <c r="AO30" s="895"/>
      <c r="AP30" s="895" t="s">
        <v>610</v>
      </c>
      <c r="AQ30" s="895"/>
      <c r="AR30" s="895"/>
      <c r="AS30" s="895"/>
      <c r="AT30" s="895"/>
      <c r="AU30" s="895" t="s">
        <v>610</v>
      </c>
      <c r="AV30" s="895"/>
      <c r="AW30" s="895"/>
      <c r="AX30" s="895"/>
      <c r="AY30" s="895"/>
      <c r="AZ30" s="896" t="s">
        <v>610</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421</v>
      </c>
      <c r="C31" s="846"/>
      <c r="D31" s="846"/>
      <c r="E31" s="846"/>
      <c r="F31" s="846"/>
      <c r="G31" s="846"/>
      <c r="H31" s="846"/>
      <c r="I31" s="846"/>
      <c r="J31" s="846"/>
      <c r="K31" s="846"/>
      <c r="L31" s="846"/>
      <c r="M31" s="846"/>
      <c r="N31" s="846"/>
      <c r="O31" s="846"/>
      <c r="P31" s="847"/>
      <c r="Q31" s="848">
        <v>96</v>
      </c>
      <c r="R31" s="849"/>
      <c r="S31" s="849"/>
      <c r="T31" s="849"/>
      <c r="U31" s="849"/>
      <c r="V31" s="849">
        <v>34</v>
      </c>
      <c r="W31" s="849"/>
      <c r="X31" s="849"/>
      <c r="Y31" s="849"/>
      <c r="Z31" s="849"/>
      <c r="AA31" s="849">
        <v>62</v>
      </c>
      <c r="AB31" s="849"/>
      <c r="AC31" s="849"/>
      <c r="AD31" s="849"/>
      <c r="AE31" s="850"/>
      <c r="AF31" s="851">
        <v>62</v>
      </c>
      <c r="AG31" s="852"/>
      <c r="AH31" s="852"/>
      <c r="AI31" s="852"/>
      <c r="AJ31" s="853"/>
      <c r="AK31" s="899">
        <v>182</v>
      </c>
      <c r="AL31" s="895"/>
      <c r="AM31" s="895"/>
      <c r="AN31" s="895"/>
      <c r="AO31" s="895"/>
      <c r="AP31" s="895">
        <v>1258</v>
      </c>
      <c r="AQ31" s="895"/>
      <c r="AR31" s="895"/>
      <c r="AS31" s="895"/>
      <c r="AT31" s="895"/>
      <c r="AU31" s="895">
        <v>816</v>
      </c>
      <c r="AV31" s="895"/>
      <c r="AW31" s="895"/>
      <c r="AX31" s="895"/>
      <c r="AY31" s="895"/>
      <c r="AZ31" s="896" t="s">
        <v>610</v>
      </c>
      <c r="BA31" s="896"/>
      <c r="BB31" s="896"/>
      <c r="BC31" s="896"/>
      <c r="BD31" s="896"/>
      <c r="BE31" s="897" t="s">
        <v>422</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t="s">
        <v>423</v>
      </c>
      <c r="C32" s="846"/>
      <c r="D32" s="846"/>
      <c r="E32" s="846"/>
      <c r="F32" s="846"/>
      <c r="G32" s="846"/>
      <c r="H32" s="846"/>
      <c r="I32" s="846"/>
      <c r="J32" s="846"/>
      <c r="K32" s="846"/>
      <c r="L32" s="846"/>
      <c r="M32" s="846"/>
      <c r="N32" s="846"/>
      <c r="O32" s="846"/>
      <c r="P32" s="847"/>
      <c r="Q32" s="848">
        <v>260</v>
      </c>
      <c r="R32" s="849"/>
      <c r="S32" s="849"/>
      <c r="T32" s="849"/>
      <c r="U32" s="849"/>
      <c r="V32" s="849">
        <v>0</v>
      </c>
      <c r="W32" s="849"/>
      <c r="X32" s="849"/>
      <c r="Y32" s="849"/>
      <c r="Z32" s="849"/>
      <c r="AA32" s="849">
        <v>260</v>
      </c>
      <c r="AB32" s="849"/>
      <c r="AC32" s="849"/>
      <c r="AD32" s="849"/>
      <c r="AE32" s="850"/>
      <c r="AF32" s="851">
        <v>260</v>
      </c>
      <c r="AG32" s="852"/>
      <c r="AH32" s="852"/>
      <c r="AI32" s="852"/>
      <c r="AJ32" s="853"/>
      <c r="AK32" s="899">
        <v>145</v>
      </c>
      <c r="AL32" s="895"/>
      <c r="AM32" s="895"/>
      <c r="AN32" s="895"/>
      <c r="AO32" s="895"/>
      <c r="AP32" s="895">
        <v>550</v>
      </c>
      <c r="AQ32" s="895"/>
      <c r="AR32" s="895"/>
      <c r="AS32" s="895"/>
      <c r="AT32" s="895"/>
      <c r="AU32" s="895">
        <v>427</v>
      </c>
      <c r="AV32" s="895"/>
      <c r="AW32" s="895"/>
      <c r="AX32" s="895"/>
      <c r="AY32" s="895"/>
      <c r="AZ32" s="896" t="s">
        <v>610</v>
      </c>
      <c r="BA32" s="896"/>
      <c r="BB32" s="896"/>
      <c r="BC32" s="896"/>
      <c r="BD32" s="896"/>
      <c r="BE32" s="897" t="s">
        <v>424</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t="s">
        <v>425</v>
      </c>
      <c r="C33" s="846"/>
      <c r="D33" s="846"/>
      <c r="E33" s="846"/>
      <c r="F33" s="846"/>
      <c r="G33" s="846"/>
      <c r="H33" s="846"/>
      <c r="I33" s="846"/>
      <c r="J33" s="846"/>
      <c r="K33" s="846"/>
      <c r="L33" s="846"/>
      <c r="M33" s="846"/>
      <c r="N33" s="846"/>
      <c r="O33" s="846"/>
      <c r="P33" s="847"/>
      <c r="Q33" s="848">
        <v>415</v>
      </c>
      <c r="R33" s="849"/>
      <c r="S33" s="849"/>
      <c r="T33" s="849"/>
      <c r="U33" s="849"/>
      <c r="V33" s="849">
        <v>422</v>
      </c>
      <c r="W33" s="849"/>
      <c r="X33" s="849"/>
      <c r="Y33" s="849"/>
      <c r="Z33" s="849"/>
      <c r="AA33" s="849">
        <v>-7</v>
      </c>
      <c r="AB33" s="849"/>
      <c r="AC33" s="849"/>
      <c r="AD33" s="849"/>
      <c r="AE33" s="850"/>
      <c r="AF33" s="851">
        <v>-7</v>
      </c>
      <c r="AG33" s="852"/>
      <c r="AH33" s="852"/>
      <c r="AI33" s="852"/>
      <c r="AJ33" s="853"/>
      <c r="AK33" s="899">
        <v>100</v>
      </c>
      <c r="AL33" s="895"/>
      <c r="AM33" s="895"/>
      <c r="AN33" s="895"/>
      <c r="AO33" s="895"/>
      <c r="AP33" s="895">
        <v>1698</v>
      </c>
      <c r="AQ33" s="895"/>
      <c r="AR33" s="895"/>
      <c r="AS33" s="895"/>
      <c r="AT33" s="895"/>
      <c r="AU33" s="895">
        <v>878</v>
      </c>
      <c r="AV33" s="895"/>
      <c r="AW33" s="895"/>
      <c r="AX33" s="895"/>
      <c r="AY33" s="895"/>
      <c r="AZ33" s="896" t="s">
        <v>610</v>
      </c>
      <c r="BA33" s="896"/>
      <c r="BB33" s="896"/>
      <c r="BC33" s="896"/>
      <c r="BD33" s="896"/>
      <c r="BE33" s="897" t="s">
        <v>426</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t="s">
        <v>427</v>
      </c>
      <c r="C34" s="846"/>
      <c r="D34" s="846"/>
      <c r="E34" s="846"/>
      <c r="F34" s="846"/>
      <c r="G34" s="846"/>
      <c r="H34" s="846"/>
      <c r="I34" s="846"/>
      <c r="J34" s="846"/>
      <c r="K34" s="846"/>
      <c r="L34" s="846"/>
      <c r="M34" s="846"/>
      <c r="N34" s="846"/>
      <c r="O34" s="846"/>
      <c r="P34" s="847"/>
      <c r="Q34" s="848">
        <v>601</v>
      </c>
      <c r="R34" s="849"/>
      <c r="S34" s="849"/>
      <c r="T34" s="849"/>
      <c r="U34" s="849"/>
      <c r="V34" s="849">
        <v>596</v>
      </c>
      <c r="W34" s="849"/>
      <c r="X34" s="849"/>
      <c r="Y34" s="849"/>
      <c r="Z34" s="849"/>
      <c r="AA34" s="849">
        <v>5</v>
      </c>
      <c r="AB34" s="849"/>
      <c r="AC34" s="849"/>
      <c r="AD34" s="849"/>
      <c r="AE34" s="850"/>
      <c r="AF34" s="851">
        <v>5</v>
      </c>
      <c r="AG34" s="852"/>
      <c r="AH34" s="852"/>
      <c r="AI34" s="852"/>
      <c r="AJ34" s="853"/>
      <c r="AK34" s="899">
        <v>236</v>
      </c>
      <c r="AL34" s="895"/>
      <c r="AM34" s="895"/>
      <c r="AN34" s="895"/>
      <c r="AO34" s="895"/>
      <c r="AP34" s="895">
        <v>1430</v>
      </c>
      <c r="AQ34" s="895"/>
      <c r="AR34" s="895"/>
      <c r="AS34" s="895"/>
      <c r="AT34" s="895"/>
      <c r="AU34" s="895">
        <v>1055</v>
      </c>
      <c r="AV34" s="895"/>
      <c r="AW34" s="895"/>
      <c r="AX34" s="895"/>
      <c r="AY34" s="895"/>
      <c r="AZ34" s="896" t="s">
        <v>610</v>
      </c>
      <c r="BA34" s="896"/>
      <c r="BB34" s="896"/>
      <c r="BC34" s="896"/>
      <c r="BD34" s="896"/>
      <c r="BE34" s="897" t="s">
        <v>428</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t="s">
        <v>429</v>
      </c>
      <c r="C35" s="846"/>
      <c r="D35" s="846"/>
      <c r="E35" s="846"/>
      <c r="F35" s="846"/>
      <c r="G35" s="846"/>
      <c r="H35" s="846"/>
      <c r="I35" s="846"/>
      <c r="J35" s="846"/>
      <c r="K35" s="846"/>
      <c r="L35" s="846"/>
      <c r="M35" s="846"/>
      <c r="N35" s="846"/>
      <c r="O35" s="846"/>
      <c r="P35" s="847"/>
      <c r="Q35" s="848">
        <v>280</v>
      </c>
      <c r="R35" s="849"/>
      <c r="S35" s="849"/>
      <c r="T35" s="849"/>
      <c r="U35" s="849"/>
      <c r="V35" s="849">
        <v>277</v>
      </c>
      <c r="W35" s="849"/>
      <c r="X35" s="849"/>
      <c r="Y35" s="849"/>
      <c r="Z35" s="849"/>
      <c r="AA35" s="849">
        <v>4</v>
      </c>
      <c r="AB35" s="849"/>
      <c r="AC35" s="849"/>
      <c r="AD35" s="849"/>
      <c r="AE35" s="850"/>
      <c r="AF35" s="851">
        <v>4</v>
      </c>
      <c r="AG35" s="852"/>
      <c r="AH35" s="852"/>
      <c r="AI35" s="852"/>
      <c r="AJ35" s="853"/>
      <c r="AK35" s="899">
        <v>120</v>
      </c>
      <c r="AL35" s="895"/>
      <c r="AM35" s="895"/>
      <c r="AN35" s="895"/>
      <c r="AO35" s="895"/>
      <c r="AP35" s="895">
        <v>620</v>
      </c>
      <c r="AQ35" s="895"/>
      <c r="AR35" s="895"/>
      <c r="AS35" s="895"/>
      <c r="AT35" s="895"/>
      <c r="AU35" s="895">
        <v>612</v>
      </c>
      <c r="AV35" s="895"/>
      <c r="AW35" s="895"/>
      <c r="AX35" s="895"/>
      <c r="AY35" s="895"/>
      <c r="AZ35" s="896" t="s">
        <v>610</v>
      </c>
      <c r="BA35" s="896"/>
      <c r="BB35" s="896"/>
      <c r="BC35" s="896"/>
      <c r="BD35" s="896"/>
      <c r="BE35" s="897" t="s">
        <v>430</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431</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405</v>
      </c>
      <c r="B63" s="854" t="s">
        <v>432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530</v>
      </c>
      <c r="AG63" s="909"/>
      <c r="AH63" s="909"/>
      <c r="AI63" s="909"/>
      <c r="AJ63" s="910"/>
      <c r="AK63" s="911"/>
      <c r="AL63" s="906"/>
      <c r="AM63" s="906"/>
      <c r="AN63" s="906"/>
      <c r="AO63" s="906"/>
      <c r="AP63" s="909">
        <v>5556</v>
      </c>
      <c r="AQ63" s="909"/>
      <c r="AR63" s="909"/>
      <c r="AS63" s="909"/>
      <c r="AT63" s="909"/>
      <c r="AU63" s="909">
        <v>3788</v>
      </c>
      <c r="AV63" s="909"/>
      <c r="AW63" s="909"/>
      <c r="AX63" s="909"/>
      <c r="AY63" s="909"/>
      <c r="AZ63" s="913"/>
      <c r="BA63" s="913"/>
      <c r="BB63" s="913"/>
      <c r="BC63" s="913"/>
      <c r="BD63" s="913"/>
      <c r="BE63" s="914"/>
      <c r="BF63" s="914"/>
      <c r="BG63" s="914"/>
      <c r="BH63" s="914"/>
      <c r="BI63" s="915"/>
      <c r="BJ63" s="916" t="s">
        <v>433</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434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435</v>
      </c>
      <c r="B66" s="793"/>
      <c r="C66" s="793"/>
      <c r="D66" s="793"/>
      <c r="E66" s="793"/>
      <c r="F66" s="793"/>
      <c r="G66" s="793"/>
      <c r="H66" s="793"/>
      <c r="I66" s="793"/>
      <c r="J66" s="793"/>
      <c r="K66" s="793"/>
      <c r="L66" s="793"/>
      <c r="M66" s="793"/>
      <c r="N66" s="793"/>
      <c r="O66" s="793"/>
      <c r="P66" s="794"/>
      <c r="Q66" s="798" t="s">
        <v>410</v>
      </c>
      <c r="R66" s="799"/>
      <c r="S66" s="799"/>
      <c r="T66" s="799"/>
      <c r="U66" s="800"/>
      <c r="V66" s="798" t="s">
        <v>436</v>
      </c>
      <c r="W66" s="799"/>
      <c r="X66" s="799"/>
      <c r="Y66" s="799"/>
      <c r="Z66" s="800"/>
      <c r="AA66" s="798" t="s">
        <v>437</v>
      </c>
      <c r="AB66" s="799"/>
      <c r="AC66" s="799"/>
      <c r="AD66" s="799"/>
      <c r="AE66" s="800"/>
      <c r="AF66" s="919" t="s">
        <v>438</v>
      </c>
      <c r="AG66" s="880"/>
      <c r="AH66" s="880"/>
      <c r="AI66" s="880"/>
      <c r="AJ66" s="920"/>
      <c r="AK66" s="798" t="s">
        <v>439</v>
      </c>
      <c r="AL66" s="793"/>
      <c r="AM66" s="793"/>
      <c r="AN66" s="793"/>
      <c r="AO66" s="794"/>
      <c r="AP66" s="798" t="s">
        <v>440</v>
      </c>
      <c r="AQ66" s="799"/>
      <c r="AR66" s="799"/>
      <c r="AS66" s="799"/>
      <c r="AT66" s="800"/>
      <c r="AU66" s="798" t="s">
        <v>441</v>
      </c>
      <c r="AV66" s="799"/>
      <c r="AW66" s="799"/>
      <c r="AX66" s="799"/>
      <c r="AY66" s="800"/>
      <c r="AZ66" s="798" t="s">
        <v>389</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
      <c r="A68" s="239">
        <v>1</v>
      </c>
      <c r="B68" s="934" t="s">
        <v>611</v>
      </c>
      <c r="C68" s="935"/>
      <c r="D68" s="935"/>
      <c r="E68" s="935"/>
      <c r="F68" s="935"/>
      <c r="G68" s="935"/>
      <c r="H68" s="935"/>
      <c r="I68" s="935"/>
      <c r="J68" s="935"/>
      <c r="K68" s="935"/>
      <c r="L68" s="935"/>
      <c r="M68" s="935"/>
      <c r="N68" s="935"/>
      <c r="O68" s="935"/>
      <c r="P68" s="936"/>
      <c r="Q68" s="937">
        <v>4581</v>
      </c>
      <c r="R68" s="931"/>
      <c r="S68" s="931"/>
      <c r="T68" s="931"/>
      <c r="U68" s="931"/>
      <c r="V68" s="931">
        <v>3606</v>
      </c>
      <c r="W68" s="931"/>
      <c r="X68" s="931"/>
      <c r="Y68" s="931"/>
      <c r="Z68" s="931"/>
      <c r="AA68" s="931">
        <v>975</v>
      </c>
      <c r="AB68" s="931"/>
      <c r="AC68" s="931"/>
      <c r="AD68" s="931"/>
      <c r="AE68" s="931"/>
      <c r="AF68" s="931">
        <v>975</v>
      </c>
      <c r="AG68" s="931"/>
      <c r="AH68" s="931"/>
      <c r="AI68" s="931"/>
      <c r="AJ68" s="931"/>
      <c r="AK68" s="931">
        <v>0</v>
      </c>
      <c r="AL68" s="931"/>
      <c r="AM68" s="931"/>
      <c r="AN68" s="931"/>
      <c r="AO68" s="931"/>
      <c r="AP68" s="931" t="s">
        <v>610</v>
      </c>
      <c r="AQ68" s="931"/>
      <c r="AR68" s="931"/>
      <c r="AS68" s="931"/>
      <c r="AT68" s="931"/>
      <c r="AU68" s="931" t="s">
        <v>610</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2">
      <c r="A69" s="241">
        <v>2</v>
      </c>
      <c r="B69" s="938" t="s">
        <v>612</v>
      </c>
      <c r="C69" s="939"/>
      <c r="D69" s="939"/>
      <c r="E69" s="939"/>
      <c r="F69" s="939"/>
      <c r="G69" s="939"/>
      <c r="H69" s="939"/>
      <c r="I69" s="939"/>
      <c r="J69" s="939"/>
      <c r="K69" s="939"/>
      <c r="L69" s="939"/>
      <c r="M69" s="939"/>
      <c r="N69" s="939"/>
      <c r="O69" s="939"/>
      <c r="P69" s="940"/>
      <c r="Q69" s="941">
        <v>84</v>
      </c>
      <c r="R69" s="895"/>
      <c r="S69" s="895"/>
      <c r="T69" s="895"/>
      <c r="U69" s="895"/>
      <c r="V69" s="895">
        <v>81</v>
      </c>
      <c r="W69" s="895"/>
      <c r="X69" s="895"/>
      <c r="Y69" s="895"/>
      <c r="Z69" s="895"/>
      <c r="AA69" s="895">
        <v>3</v>
      </c>
      <c r="AB69" s="895"/>
      <c r="AC69" s="895"/>
      <c r="AD69" s="895"/>
      <c r="AE69" s="895"/>
      <c r="AF69" s="895">
        <v>3</v>
      </c>
      <c r="AG69" s="895"/>
      <c r="AH69" s="895"/>
      <c r="AI69" s="895"/>
      <c r="AJ69" s="895"/>
      <c r="AK69" s="895">
        <v>0</v>
      </c>
      <c r="AL69" s="895"/>
      <c r="AM69" s="895"/>
      <c r="AN69" s="895"/>
      <c r="AO69" s="895"/>
      <c r="AP69" s="895" t="s">
        <v>610</v>
      </c>
      <c r="AQ69" s="895"/>
      <c r="AR69" s="895"/>
      <c r="AS69" s="895"/>
      <c r="AT69" s="895"/>
      <c r="AU69" s="895" t="s">
        <v>610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
      <c r="A70" s="241">
        <v>3</v>
      </c>
      <c r="B70" s="938" t="s">
        <v>613</v>
      </c>
      <c r="C70" s="939"/>
      <c r="D70" s="939"/>
      <c r="E70" s="939"/>
      <c r="F70" s="939"/>
      <c r="G70" s="939"/>
      <c r="H70" s="939"/>
      <c r="I70" s="939"/>
      <c r="J70" s="939"/>
      <c r="K70" s="939"/>
      <c r="L70" s="939"/>
      <c r="M70" s="939"/>
      <c r="N70" s="939"/>
      <c r="O70" s="939"/>
      <c r="P70" s="940"/>
      <c r="Q70" s="941">
        <v>503</v>
      </c>
      <c r="R70" s="895"/>
      <c r="S70" s="895"/>
      <c r="T70" s="895"/>
      <c r="U70" s="895"/>
      <c r="V70" s="895">
        <v>471</v>
      </c>
      <c r="W70" s="895"/>
      <c r="X70" s="895"/>
      <c r="Y70" s="895"/>
      <c r="Z70" s="895"/>
      <c r="AA70" s="895">
        <v>33</v>
      </c>
      <c r="AB70" s="895"/>
      <c r="AC70" s="895"/>
      <c r="AD70" s="895"/>
      <c r="AE70" s="895"/>
      <c r="AF70" s="895">
        <v>33</v>
      </c>
      <c r="AG70" s="895"/>
      <c r="AH70" s="895"/>
      <c r="AI70" s="895"/>
      <c r="AJ70" s="895"/>
      <c r="AK70" s="895">
        <v>0</v>
      </c>
      <c r="AL70" s="895"/>
      <c r="AM70" s="895"/>
      <c r="AN70" s="895"/>
      <c r="AO70" s="895"/>
      <c r="AP70" s="895" t="s">
        <v>610</v>
      </c>
      <c r="AQ70" s="895"/>
      <c r="AR70" s="895"/>
      <c r="AS70" s="895"/>
      <c r="AT70" s="895"/>
      <c r="AU70" s="895" t="s">
        <v>610</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
      <c r="A71" s="241">
        <v>4</v>
      </c>
      <c r="B71" s="938" t="s">
        <v>614</v>
      </c>
      <c r="C71" s="939"/>
      <c r="D71" s="939"/>
      <c r="E71" s="939"/>
      <c r="F71" s="939"/>
      <c r="G71" s="939"/>
      <c r="H71" s="939"/>
      <c r="I71" s="939"/>
      <c r="J71" s="939"/>
      <c r="K71" s="939"/>
      <c r="L71" s="939"/>
      <c r="M71" s="939"/>
      <c r="N71" s="939"/>
      <c r="O71" s="939"/>
      <c r="P71" s="940"/>
      <c r="Q71" s="941">
        <v>110356</v>
      </c>
      <c r="R71" s="895"/>
      <c r="S71" s="895"/>
      <c r="T71" s="895"/>
      <c r="U71" s="895"/>
      <c r="V71" s="895">
        <v>107577</v>
      </c>
      <c r="W71" s="895"/>
      <c r="X71" s="895"/>
      <c r="Y71" s="895"/>
      <c r="Z71" s="895"/>
      <c r="AA71" s="895">
        <v>2780</v>
      </c>
      <c r="AB71" s="895"/>
      <c r="AC71" s="895"/>
      <c r="AD71" s="895"/>
      <c r="AE71" s="895"/>
      <c r="AF71" s="895">
        <v>2780</v>
      </c>
      <c r="AG71" s="895"/>
      <c r="AH71" s="895"/>
      <c r="AI71" s="895"/>
      <c r="AJ71" s="895"/>
      <c r="AK71" s="895">
        <v>90</v>
      </c>
      <c r="AL71" s="895"/>
      <c r="AM71" s="895"/>
      <c r="AN71" s="895"/>
      <c r="AO71" s="895"/>
      <c r="AP71" s="895" t="s">
        <v>610</v>
      </c>
      <c r="AQ71" s="895"/>
      <c r="AR71" s="895"/>
      <c r="AS71" s="895"/>
      <c r="AT71" s="895"/>
      <c r="AU71" s="895" t="s">
        <v>610</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
      <c r="A72" s="241">
        <v>5</v>
      </c>
      <c r="B72" s="938" t="s">
        <v>615</v>
      </c>
      <c r="C72" s="939"/>
      <c r="D72" s="939"/>
      <c r="E72" s="939"/>
      <c r="F72" s="939"/>
      <c r="G72" s="939"/>
      <c r="H72" s="939"/>
      <c r="I72" s="939"/>
      <c r="J72" s="939"/>
      <c r="K72" s="939"/>
      <c r="L72" s="939"/>
      <c r="M72" s="939"/>
      <c r="N72" s="939"/>
      <c r="O72" s="939"/>
      <c r="P72" s="940"/>
      <c r="Q72" s="941">
        <v>114</v>
      </c>
      <c r="R72" s="895"/>
      <c r="S72" s="895"/>
      <c r="T72" s="895"/>
      <c r="U72" s="895"/>
      <c r="V72" s="895">
        <v>110</v>
      </c>
      <c r="W72" s="895"/>
      <c r="X72" s="895"/>
      <c r="Y72" s="895"/>
      <c r="Z72" s="895"/>
      <c r="AA72" s="895">
        <v>5</v>
      </c>
      <c r="AB72" s="895"/>
      <c r="AC72" s="895"/>
      <c r="AD72" s="895"/>
      <c r="AE72" s="895"/>
      <c r="AF72" s="895">
        <v>5</v>
      </c>
      <c r="AG72" s="895"/>
      <c r="AH72" s="895"/>
      <c r="AI72" s="895"/>
      <c r="AJ72" s="895"/>
      <c r="AK72" s="895">
        <v>0</v>
      </c>
      <c r="AL72" s="895"/>
      <c r="AM72" s="895"/>
      <c r="AN72" s="895"/>
      <c r="AO72" s="895"/>
      <c r="AP72" s="895" t="s">
        <v>610</v>
      </c>
      <c r="AQ72" s="895"/>
      <c r="AR72" s="895"/>
      <c r="AS72" s="895"/>
      <c r="AT72" s="895"/>
      <c r="AU72" s="895" t="s">
        <v>610</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
      <c r="A73" s="241">
        <v>6</v>
      </c>
      <c r="B73" s="938" t="s">
        <v>616</v>
      </c>
      <c r="C73" s="939"/>
      <c r="D73" s="939"/>
      <c r="E73" s="939"/>
      <c r="F73" s="939"/>
      <c r="G73" s="939"/>
      <c r="H73" s="939"/>
      <c r="I73" s="939"/>
      <c r="J73" s="939"/>
      <c r="K73" s="939"/>
      <c r="L73" s="939"/>
      <c r="M73" s="939"/>
      <c r="N73" s="939"/>
      <c r="O73" s="939"/>
      <c r="P73" s="940"/>
      <c r="Q73" s="941">
        <v>1500</v>
      </c>
      <c r="R73" s="895"/>
      <c r="S73" s="895"/>
      <c r="T73" s="895"/>
      <c r="U73" s="895"/>
      <c r="V73" s="895">
        <v>1411</v>
      </c>
      <c r="W73" s="895"/>
      <c r="X73" s="895"/>
      <c r="Y73" s="895"/>
      <c r="Z73" s="895"/>
      <c r="AA73" s="895">
        <v>90</v>
      </c>
      <c r="AB73" s="895"/>
      <c r="AC73" s="895"/>
      <c r="AD73" s="895"/>
      <c r="AE73" s="895"/>
      <c r="AF73" s="895">
        <v>90</v>
      </c>
      <c r="AG73" s="895"/>
      <c r="AH73" s="895"/>
      <c r="AI73" s="895"/>
      <c r="AJ73" s="895"/>
      <c r="AK73" s="895">
        <v>0</v>
      </c>
      <c r="AL73" s="895"/>
      <c r="AM73" s="895"/>
      <c r="AN73" s="895"/>
      <c r="AO73" s="895"/>
      <c r="AP73" s="895">
        <v>976</v>
      </c>
      <c r="AQ73" s="895"/>
      <c r="AR73" s="895"/>
      <c r="AS73" s="895"/>
      <c r="AT73" s="895"/>
      <c r="AU73" s="895">
        <v>371</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
      <c r="A74" s="241">
        <v>7</v>
      </c>
      <c r="B74" s="938" t="s">
        <v>617</v>
      </c>
      <c r="C74" s="939"/>
      <c r="D74" s="939"/>
      <c r="E74" s="939"/>
      <c r="F74" s="939"/>
      <c r="G74" s="939"/>
      <c r="H74" s="939"/>
      <c r="I74" s="939"/>
      <c r="J74" s="939"/>
      <c r="K74" s="939"/>
      <c r="L74" s="939"/>
      <c r="M74" s="939"/>
      <c r="N74" s="939"/>
      <c r="O74" s="939"/>
      <c r="P74" s="940"/>
      <c r="Q74" s="941">
        <v>1454</v>
      </c>
      <c r="R74" s="895"/>
      <c r="S74" s="895"/>
      <c r="T74" s="895"/>
      <c r="U74" s="895"/>
      <c r="V74" s="895">
        <v>1428</v>
      </c>
      <c r="W74" s="895"/>
      <c r="X74" s="895"/>
      <c r="Y74" s="895"/>
      <c r="Z74" s="895"/>
      <c r="AA74" s="895">
        <v>26</v>
      </c>
      <c r="AB74" s="895"/>
      <c r="AC74" s="895"/>
      <c r="AD74" s="895"/>
      <c r="AE74" s="895"/>
      <c r="AF74" s="895">
        <v>26</v>
      </c>
      <c r="AG74" s="895"/>
      <c r="AH74" s="895"/>
      <c r="AI74" s="895"/>
      <c r="AJ74" s="895"/>
      <c r="AK74" s="895">
        <v>55</v>
      </c>
      <c r="AL74" s="895"/>
      <c r="AM74" s="895"/>
      <c r="AN74" s="895"/>
      <c r="AO74" s="895"/>
      <c r="AP74" s="895">
        <v>1166</v>
      </c>
      <c r="AQ74" s="895"/>
      <c r="AR74" s="895"/>
      <c r="AS74" s="895"/>
      <c r="AT74" s="895"/>
      <c r="AU74" s="895">
        <v>272</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
      <c r="A75" s="241">
        <v>8</v>
      </c>
      <c r="B75" s="938" t="s">
        <v>618</v>
      </c>
      <c r="C75" s="939"/>
      <c r="D75" s="939"/>
      <c r="E75" s="939"/>
      <c r="F75" s="939"/>
      <c r="G75" s="939"/>
      <c r="H75" s="939"/>
      <c r="I75" s="939"/>
      <c r="J75" s="939"/>
      <c r="K75" s="939"/>
      <c r="L75" s="939"/>
      <c r="M75" s="939"/>
      <c r="N75" s="939"/>
      <c r="O75" s="939"/>
      <c r="P75" s="940"/>
      <c r="Q75" s="942">
        <v>409</v>
      </c>
      <c r="R75" s="943"/>
      <c r="S75" s="943"/>
      <c r="T75" s="943"/>
      <c r="U75" s="899"/>
      <c r="V75" s="944">
        <v>337</v>
      </c>
      <c r="W75" s="943"/>
      <c r="X75" s="943"/>
      <c r="Y75" s="943"/>
      <c r="Z75" s="899"/>
      <c r="AA75" s="944">
        <v>71</v>
      </c>
      <c r="AB75" s="943"/>
      <c r="AC75" s="943"/>
      <c r="AD75" s="943"/>
      <c r="AE75" s="899"/>
      <c r="AF75" s="944">
        <v>178</v>
      </c>
      <c r="AG75" s="943"/>
      <c r="AH75" s="943"/>
      <c r="AI75" s="943"/>
      <c r="AJ75" s="899"/>
      <c r="AK75" s="944">
        <v>200</v>
      </c>
      <c r="AL75" s="943"/>
      <c r="AM75" s="943"/>
      <c r="AN75" s="943"/>
      <c r="AO75" s="899"/>
      <c r="AP75" s="944">
        <v>1079</v>
      </c>
      <c r="AQ75" s="943"/>
      <c r="AR75" s="943"/>
      <c r="AS75" s="943"/>
      <c r="AT75" s="899"/>
      <c r="AU75" s="944" t="s">
        <v>610</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
      <c r="A76" s="241">
        <v>9</v>
      </c>
      <c r="B76" s="938" t="s">
        <v>619</v>
      </c>
      <c r="C76" s="939"/>
      <c r="D76" s="939"/>
      <c r="E76" s="939"/>
      <c r="F76" s="939"/>
      <c r="G76" s="939"/>
      <c r="H76" s="939"/>
      <c r="I76" s="939"/>
      <c r="J76" s="939"/>
      <c r="K76" s="939"/>
      <c r="L76" s="939"/>
      <c r="M76" s="939"/>
      <c r="N76" s="939"/>
      <c r="O76" s="939"/>
      <c r="P76" s="940"/>
      <c r="Q76" s="942">
        <v>831</v>
      </c>
      <c r="R76" s="943"/>
      <c r="S76" s="943"/>
      <c r="T76" s="943"/>
      <c r="U76" s="899"/>
      <c r="V76" s="944">
        <v>795</v>
      </c>
      <c r="W76" s="943"/>
      <c r="X76" s="943"/>
      <c r="Y76" s="943"/>
      <c r="Z76" s="899"/>
      <c r="AA76" s="944">
        <v>35</v>
      </c>
      <c r="AB76" s="943"/>
      <c r="AC76" s="943"/>
      <c r="AD76" s="943"/>
      <c r="AE76" s="899"/>
      <c r="AF76" s="944">
        <v>35</v>
      </c>
      <c r="AG76" s="943"/>
      <c r="AH76" s="943"/>
      <c r="AI76" s="943"/>
      <c r="AJ76" s="899"/>
      <c r="AK76" s="944">
        <v>1</v>
      </c>
      <c r="AL76" s="943"/>
      <c r="AM76" s="943"/>
      <c r="AN76" s="943"/>
      <c r="AO76" s="899"/>
      <c r="AP76" s="944" t="s">
        <v>610</v>
      </c>
      <c r="AQ76" s="943"/>
      <c r="AR76" s="943"/>
      <c r="AS76" s="943"/>
      <c r="AT76" s="899"/>
      <c r="AU76" s="944" t="s">
        <v>610</v>
      </c>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5">
      <c r="A88" s="243" t="s">
        <v>405</v>
      </c>
      <c r="B88" s="854" t="s">
        <v>442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4125</v>
      </c>
      <c r="AG88" s="909"/>
      <c r="AH88" s="909"/>
      <c r="AI88" s="909"/>
      <c r="AJ88" s="909"/>
      <c r="AK88" s="906"/>
      <c r="AL88" s="906"/>
      <c r="AM88" s="906"/>
      <c r="AN88" s="906"/>
      <c r="AO88" s="906"/>
      <c r="AP88" s="909">
        <v>3221</v>
      </c>
      <c r="AQ88" s="909"/>
      <c r="AR88" s="909"/>
      <c r="AS88" s="909"/>
      <c r="AT88" s="909"/>
      <c r="AU88" s="909">
        <v>643</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405</v>
      </c>
      <c r="BR102" s="854" t="s">
        <v>443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90</v>
      </c>
      <c r="CS102" s="917"/>
      <c r="CT102" s="917"/>
      <c r="CU102" s="917"/>
      <c r="CV102" s="956"/>
      <c r="CW102" s="955">
        <v>280</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444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445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2" t="s">
        <v>448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2">
      <c r="A109" s="977" t="s">
        <v>450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451</v>
      </c>
      <c r="AB109" s="958"/>
      <c r="AC109" s="958"/>
      <c r="AD109" s="958"/>
      <c r="AE109" s="959"/>
      <c r="AF109" s="957" t="s">
        <v>452</v>
      </c>
      <c r="AG109" s="958"/>
      <c r="AH109" s="958"/>
      <c r="AI109" s="958"/>
      <c r="AJ109" s="959"/>
      <c r="AK109" s="957" t="s">
        <v>316</v>
      </c>
      <c r="AL109" s="958"/>
      <c r="AM109" s="958"/>
      <c r="AN109" s="958"/>
      <c r="AO109" s="959"/>
      <c r="AP109" s="957" t="s">
        <v>453</v>
      </c>
      <c r="AQ109" s="958"/>
      <c r="AR109" s="958"/>
      <c r="AS109" s="958"/>
      <c r="AT109" s="960"/>
      <c r="AU109" s="977" t="s">
        <v>450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451</v>
      </c>
      <c r="BR109" s="958"/>
      <c r="BS109" s="958"/>
      <c r="BT109" s="958"/>
      <c r="BU109" s="959"/>
      <c r="BV109" s="957" t="s">
        <v>452</v>
      </c>
      <c r="BW109" s="958"/>
      <c r="BX109" s="958"/>
      <c r="BY109" s="958"/>
      <c r="BZ109" s="959"/>
      <c r="CA109" s="957" t="s">
        <v>316</v>
      </c>
      <c r="CB109" s="958"/>
      <c r="CC109" s="958"/>
      <c r="CD109" s="958"/>
      <c r="CE109" s="959"/>
      <c r="CF109" s="978" t="s">
        <v>453</v>
      </c>
      <c r="CG109" s="978"/>
      <c r="CH109" s="978"/>
      <c r="CI109" s="978"/>
      <c r="CJ109" s="978"/>
      <c r="CK109" s="957" t="s">
        <v>454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451</v>
      </c>
      <c r="DH109" s="958"/>
      <c r="DI109" s="958"/>
      <c r="DJ109" s="958"/>
      <c r="DK109" s="959"/>
      <c r="DL109" s="957" t="s">
        <v>452</v>
      </c>
      <c r="DM109" s="958"/>
      <c r="DN109" s="958"/>
      <c r="DO109" s="958"/>
      <c r="DP109" s="959"/>
      <c r="DQ109" s="957" t="s">
        <v>316</v>
      </c>
      <c r="DR109" s="958"/>
      <c r="DS109" s="958"/>
      <c r="DT109" s="958"/>
      <c r="DU109" s="959"/>
      <c r="DV109" s="957" t="s">
        <v>453</v>
      </c>
      <c r="DW109" s="958"/>
      <c r="DX109" s="958"/>
      <c r="DY109" s="958"/>
      <c r="DZ109" s="960"/>
    </row>
    <row r="110" spans="1:131" s="233" customFormat="1" ht="26.25" customHeight="1" x14ac:dyDescent="0.2">
      <c r="A110" s="961" t="s">
        <v>455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1151525</v>
      </c>
      <c r="AB110" s="965"/>
      <c r="AC110" s="965"/>
      <c r="AD110" s="965"/>
      <c r="AE110" s="966"/>
      <c r="AF110" s="967">
        <v>1145248</v>
      </c>
      <c r="AG110" s="965"/>
      <c r="AH110" s="965"/>
      <c r="AI110" s="965"/>
      <c r="AJ110" s="966"/>
      <c r="AK110" s="967">
        <v>1267490</v>
      </c>
      <c r="AL110" s="965"/>
      <c r="AM110" s="965"/>
      <c r="AN110" s="965"/>
      <c r="AO110" s="966"/>
      <c r="AP110" s="968">
        <v>18.899999999999999</v>
      </c>
      <c r="AQ110" s="969"/>
      <c r="AR110" s="969"/>
      <c r="AS110" s="969"/>
      <c r="AT110" s="970"/>
      <c r="AU110" s="971" t="s">
        <v>73</v>
      </c>
      <c r="AV110" s="972"/>
      <c r="AW110" s="972"/>
      <c r="AX110" s="972"/>
      <c r="AY110" s="972"/>
      <c r="AZ110" s="994" t="s">
        <v>456</v>
      </c>
      <c r="BA110" s="962"/>
      <c r="BB110" s="962"/>
      <c r="BC110" s="962"/>
      <c r="BD110" s="962"/>
      <c r="BE110" s="962"/>
      <c r="BF110" s="962"/>
      <c r="BG110" s="962"/>
      <c r="BH110" s="962"/>
      <c r="BI110" s="962"/>
      <c r="BJ110" s="962"/>
      <c r="BK110" s="962"/>
      <c r="BL110" s="962"/>
      <c r="BM110" s="962"/>
      <c r="BN110" s="962"/>
      <c r="BO110" s="962"/>
      <c r="BP110" s="963"/>
      <c r="BQ110" s="995">
        <v>10925484</v>
      </c>
      <c r="BR110" s="996"/>
      <c r="BS110" s="996"/>
      <c r="BT110" s="996"/>
      <c r="BU110" s="996"/>
      <c r="BV110" s="996">
        <v>12733458</v>
      </c>
      <c r="BW110" s="996"/>
      <c r="BX110" s="996"/>
      <c r="BY110" s="996"/>
      <c r="BZ110" s="996"/>
      <c r="CA110" s="996">
        <v>12771333</v>
      </c>
      <c r="CB110" s="996"/>
      <c r="CC110" s="996"/>
      <c r="CD110" s="996"/>
      <c r="CE110" s="996"/>
      <c r="CF110" s="1009">
        <v>190.7</v>
      </c>
      <c r="CG110" s="1010"/>
      <c r="CH110" s="1010"/>
      <c r="CI110" s="1010"/>
      <c r="CJ110" s="1010"/>
      <c r="CK110" s="1011" t="s">
        <v>457</v>
      </c>
      <c r="CL110" s="1012"/>
      <c r="CM110" s="994" t="s">
        <v>458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459</v>
      </c>
      <c r="DH110" s="996"/>
      <c r="DI110" s="996"/>
      <c r="DJ110" s="996"/>
      <c r="DK110" s="996"/>
      <c r="DL110" s="996" t="s">
        <v>459</v>
      </c>
      <c r="DM110" s="996"/>
      <c r="DN110" s="996"/>
      <c r="DO110" s="996"/>
      <c r="DP110" s="996"/>
      <c r="DQ110" s="996" t="s">
        <v>459</v>
      </c>
      <c r="DR110" s="996"/>
      <c r="DS110" s="996"/>
      <c r="DT110" s="996"/>
      <c r="DU110" s="996"/>
      <c r="DV110" s="997" t="s">
        <v>402</v>
      </c>
      <c r="DW110" s="997"/>
      <c r="DX110" s="997"/>
      <c r="DY110" s="997"/>
      <c r="DZ110" s="998"/>
    </row>
    <row r="111" spans="1:131" s="233" customFormat="1" ht="26.25" customHeight="1" x14ac:dyDescent="0.2">
      <c r="A111" s="999" t="s">
        <v>460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402</v>
      </c>
      <c r="AB111" s="1003"/>
      <c r="AC111" s="1003"/>
      <c r="AD111" s="1003"/>
      <c r="AE111" s="1004"/>
      <c r="AF111" s="1005" t="s">
        <v>402</v>
      </c>
      <c r="AG111" s="1003"/>
      <c r="AH111" s="1003"/>
      <c r="AI111" s="1003"/>
      <c r="AJ111" s="1004"/>
      <c r="AK111" s="1005" t="s">
        <v>402</v>
      </c>
      <c r="AL111" s="1003"/>
      <c r="AM111" s="1003"/>
      <c r="AN111" s="1003"/>
      <c r="AO111" s="1004"/>
      <c r="AP111" s="1006" t="s">
        <v>402</v>
      </c>
      <c r="AQ111" s="1007"/>
      <c r="AR111" s="1007"/>
      <c r="AS111" s="1007"/>
      <c r="AT111" s="1008"/>
      <c r="AU111" s="973"/>
      <c r="AV111" s="974"/>
      <c r="AW111" s="974"/>
      <c r="AX111" s="974"/>
      <c r="AY111" s="974"/>
      <c r="AZ111" s="987" t="s">
        <v>461</v>
      </c>
      <c r="BA111" s="988"/>
      <c r="BB111" s="988"/>
      <c r="BC111" s="988"/>
      <c r="BD111" s="988"/>
      <c r="BE111" s="988"/>
      <c r="BF111" s="988"/>
      <c r="BG111" s="988"/>
      <c r="BH111" s="988"/>
      <c r="BI111" s="988"/>
      <c r="BJ111" s="988"/>
      <c r="BK111" s="988"/>
      <c r="BL111" s="988"/>
      <c r="BM111" s="988"/>
      <c r="BN111" s="988"/>
      <c r="BO111" s="988"/>
      <c r="BP111" s="989"/>
      <c r="BQ111" s="990">
        <v>373890</v>
      </c>
      <c r="BR111" s="991"/>
      <c r="BS111" s="991"/>
      <c r="BT111" s="991"/>
      <c r="BU111" s="991"/>
      <c r="BV111" s="991">
        <v>50149</v>
      </c>
      <c r="BW111" s="991"/>
      <c r="BX111" s="991"/>
      <c r="BY111" s="991"/>
      <c r="BZ111" s="991"/>
      <c r="CA111" s="991">
        <v>37121</v>
      </c>
      <c r="CB111" s="991"/>
      <c r="CC111" s="991"/>
      <c r="CD111" s="991"/>
      <c r="CE111" s="991"/>
      <c r="CF111" s="985">
        <v>0.6</v>
      </c>
      <c r="CG111" s="986"/>
      <c r="CH111" s="986"/>
      <c r="CI111" s="986"/>
      <c r="CJ111" s="986"/>
      <c r="CK111" s="1013"/>
      <c r="CL111" s="1014"/>
      <c r="CM111" s="987" t="s">
        <v>462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178</v>
      </c>
      <c r="DH111" s="991"/>
      <c r="DI111" s="991"/>
      <c r="DJ111" s="991"/>
      <c r="DK111" s="991"/>
      <c r="DL111" s="991" t="s">
        <v>178</v>
      </c>
      <c r="DM111" s="991"/>
      <c r="DN111" s="991"/>
      <c r="DO111" s="991"/>
      <c r="DP111" s="991"/>
      <c r="DQ111" s="991" t="s">
        <v>178</v>
      </c>
      <c r="DR111" s="991"/>
      <c r="DS111" s="991"/>
      <c r="DT111" s="991"/>
      <c r="DU111" s="991"/>
      <c r="DV111" s="992" t="s">
        <v>178</v>
      </c>
      <c r="DW111" s="992"/>
      <c r="DX111" s="992"/>
      <c r="DY111" s="992"/>
      <c r="DZ111" s="993"/>
    </row>
    <row r="112" spans="1:131" s="233" customFormat="1" ht="26.25" customHeight="1" x14ac:dyDescent="0.2">
      <c r="A112" s="1017" t="s">
        <v>463</v>
      </c>
      <c r="B112" s="1018"/>
      <c r="C112" s="988" t="s">
        <v>464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178</v>
      </c>
      <c r="AB112" s="1024"/>
      <c r="AC112" s="1024"/>
      <c r="AD112" s="1024"/>
      <c r="AE112" s="1025"/>
      <c r="AF112" s="1026" t="s">
        <v>178</v>
      </c>
      <c r="AG112" s="1024"/>
      <c r="AH112" s="1024"/>
      <c r="AI112" s="1024"/>
      <c r="AJ112" s="1025"/>
      <c r="AK112" s="1026" t="s">
        <v>178</v>
      </c>
      <c r="AL112" s="1024"/>
      <c r="AM112" s="1024"/>
      <c r="AN112" s="1024"/>
      <c r="AO112" s="1025"/>
      <c r="AP112" s="1027" t="s">
        <v>465</v>
      </c>
      <c r="AQ112" s="1028"/>
      <c r="AR112" s="1028"/>
      <c r="AS112" s="1028"/>
      <c r="AT112" s="1029"/>
      <c r="AU112" s="973"/>
      <c r="AV112" s="974"/>
      <c r="AW112" s="974"/>
      <c r="AX112" s="974"/>
      <c r="AY112" s="974"/>
      <c r="AZ112" s="987" t="s">
        <v>466</v>
      </c>
      <c r="BA112" s="988"/>
      <c r="BB112" s="988"/>
      <c r="BC112" s="988"/>
      <c r="BD112" s="988"/>
      <c r="BE112" s="988"/>
      <c r="BF112" s="988"/>
      <c r="BG112" s="988"/>
      <c r="BH112" s="988"/>
      <c r="BI112" s="988"/>
      <c r="BJ112" s="988"/>
      <c r="BK112" s="988"/>
      <c r="BL112" s="988"/>
      <c r="BM112" s="988"/>
      <c r="BN112" s="988"/>
      <c r="BO112" s="988"/>
      <c r="BP112" s="989"/>
      <c r="BQ112" s="990">
        <v>4380112</v>
      </c>
      <c r="BR112" s="991"/>
      <c r="BS112" s="991"/>
      <c r="BT112" s="991"/>
      <c r="BU112" s="991"/>
      <c r="BV112" s="991">
        <v>4274038</v>
      </c>
      <c r="BW112" s="991"/>
      <c r="BX112" s="991"/>
      <c r="BY112" s="991"/>
      <c r="BZ112" s="991"/>
      <c r="CA112" s="991">
        <v>3788196</v>
      </c>
      <c r="CB112" s="991"/>
      <c r="CC112" s="991"/>
      <c r="CD112" s="991"/>
      <c r="CE112" s="991"/>
      <c r="CF112" s="985">
        <v>56.6</v>
      </c>
      <c r="CG112" s="986"/>
      <c r="CH112" s="986"/>
      <c r="CI112" s="986"/>
      <c r="CJ112" s="986"/>
      <c r="CK112" s="1013"/>
      <c r="CL112" s="1014"/>
      <c r="CM112" s="987" t="s">
        <v>467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468</v>
      </c>
      <c r="DH112" s="991"/>
      <c r="DI112" s="991"/>
      <c r="DJ112" s="991"/>
      <c r="DK112" s="991"/>
      <c r="DL112" s="991" t="s">
        <v>469</v>
      </c>
      <c r="DM112" s="991"/>
      <c r="DN112" s="991"/>
      <c r="DO112" s="991"/>
      <c r="DP112" s="991"/>
      <c r="DQ112" s="991" t="s">
        <v>468</v>
      </c>
      <c r="DR112" s="991"/>
      <c r="DS112" s="991"/>
      <c r="DT112" s="991"/>
      <c r="DU112" s="991"/>
      <c r="DV112" s="992" t="s">
        <v>178</v>
      </c>
      <c r="DW112" s="992"/>
      <c r="DX112" s="992"/>
      <c r="DY112" s="992"/>
      <c r="DZ112" s="993"/>
    </row>
    <row r="113" spans="1:130" s="233" customFormat="1" ht="26.25" customHeight="1" x14ac:dyDescent="0.2">
      <c r="A113" s="1019"/>
      <c r="B113" s="1020"/>
      <c r="C113" s="988" t="s">
        <v>470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696136</v>
      </c>
      <c r="AB113" s="1003"/>
      <c r="AC113" s="1003"/>
      <c r="AD113" s="1003"/>
      <c r="AE113" s="1004"/>
      <c r="AF113" s="1005">
        <v>639915</v>
      </c>
      <c r="AG113" s="1003"/>
      <c r="AH113" s="1003"/>
      <c r="AI113" s="1003"/>
      <c r="AJ113" s="1004"/>
      <c r="AK113" s="1005">
        <v>579838</v>
      </c>
      <c r="AL113" s="1003"/>
      <c r="AM113" s="1003"/>
      <c r="AN113" s="1003"/>
      <c r="AO113" s="1004"/>
      <c r="AP113" s="1006">
        <v>8.6999999999999993</v>
      </c>
      <c r="AQ113" s="1007"/>
      <c r="AR113" s="1007"/>
      <c r="AS113" s="1007"/>
      <c r="AT113" s="1008"/>
      <c r="AU113" s="973"/>
      <c r="AV113" s="974"/>
      <c r="AW113" s="974"/>
      <c r="AX113" s="974"/>
      <c r="AY113" s="974"/>
      <c r="AZ113" s="987" t="s">
        <v>471</v>
      </c>
      <c r="BA113" s="988"/>
      <c r="BB113" s="988"/>
      <c r="BC113" s="988"/>
      <c r="BD113" s="988"/>
      <c r="BE113" s="988"/>
      <c r="BF113" s="988"/>
      <c r="BG113" s="988"/>
      <c r="BH113" s="988"/>
      <c r="BI113" s="988"/>
      <c r="BJ113" s="988"/>
      <c r="BK113" s="988"/>
      <c r="BL113" s="988"/>
      <c r="BM113" s="988"/>
      <c r="BN113" s="988"/>
      <c r="BO113" s="988"/>
      <c r="BP113" s="989"/>
      <c r="BQ113" s="990">
        <v>631939</v>
      </c>
      <c r="BR113" s="991"/>
      <c r="BS113" s="991"/>
      <c r="BT113" s="991"/>
      <c r="BU113" s="991"/>
      <c r="BV113" s="991">
        <v>658798</v>
      </c>
      <c r="BW113" s="991"/>
      <c r="BX113" s="991"/>
      <c r="BY113" s="991"/>
      <c r="BZ113" s="991"/>
      <c r="CA113" s="991">
        <v>642811</v>
      </c>
      <c r="CB113" s="991"/>
      <c r="CC113" s="991"/>
      <c r="CD113" s="991"/>
      <c r="CE113" s="991"/>
      <c r="CF113" s="985">
        <v>9.6</v>
      </c>
      <c r="CG113" s="986"/>
      <c r="CH113" s="986"/>
      <c r="CI113" s="986"/>
      <c r="CJ113" s="986"/>
      <c r="CK113" s="1013"/>
      <c r="CL113" s="1014"/>
      <c r="CM113" s="987" t="s">
        <v>472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178</v>
      </c>
      <c r="DH113" s="1024"/>
      <c r="DI113" s="1024"/>
      <c r="DJ113" s="1024"/>
      <c r="DK113" s="1025"/>
      <c r="DL113" s="1026" t="s">
        <v>468</v>
      </c>
      <c r="DM113" s="1024"/>
      <c r="DN113" s="1024"/>
      <c r="DO113" s="1024"/>
      <c r="DP113" s="1025"/>
      <c r="DQ113" s="1026" t="s">
        <v>468</v>
      </c>
      <c r="DR113" s="1024"/>
      <c r="DS113" s="1024"/>
      <c r="DT113" s="1024"/>
      <c r="DU113" s="1025"/>
      <c r="DV113" s="1027" t="s">
        <v>178</v>
      </c>
      <c r="DW113" s="1028"/>
      <c r="DX113" s="1028"/>
      <c r="DY113" s="1028"/>
      <c r="DZ113" s="1029"/>
    </row>
    <row r="114" spans="1:130" s="233" customFormat="1" ht="26.25" customHeight="1" x14ac:dyDescent="0.2">
      <c r="A114" s="1019"/>
      <c r="B114" s="1020"/>
      <c r="C114" s="988" t="s">
        <v>473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96032</v>
      </c>
      <c r="AB114" s="1024"/>
      <c r="AC114" s="1024"/>
      <c r="AD114" s="1024"/>
      <c r="AE114" s="1025"/>
      <c r="AF114" s="1026">
        <v>91886</v>
      </c>
      <c r="AG114" s="1024"/>
      <c r="AH114" s="1024"/>
      <c r="AI114" s="1024"/>
      <c r="AJ114" s="1025"/>
      <c r="AK114" s="1026">
        <v>97337</v>
      </c>
      <c r="AL114" s="1024"/>
      <c r="AM114" s="1024"/>
      <c r="AN114" s="1024"/>
      <c r="AO114" s="1025"/>
      <c r="AP114" s="1027">
        <v>1.5</v>
      </c>
      <c r="AQ114" s="1028"/>
      <c r="AR114" s="1028"/>
      <c r="AS114" s="1028"/>
      <c r="AT114" s="1029"/>
      <c r="AU114" s="973"/>
      <c r="AV114" s="974"/>
      <c r="AW114" s="974"/>
      <c r="AX114" s="974"/>
      <c r="AY114" s="974"/>
      <c r="AZ114" s="987" t="s">
        <v>474</v>
      </c>
      <c r="BA114" s="988"/>
      <c r="BB114" s="988"/>
      <c r="BC114" s="988"/>
      <c r="BD114" s="988"/>
      <c r="BE114" s="988"/>
      <c r="BF114" s="988"/>
      <c r="BG114" s="988"/>
      <c r="BH114" s="988"/>
      <c r="BI114" s="988"/>
      <c r="BJ114" s="988"/>
      <c r="BK114" s="988"/>
      <c r="BL114" s="988"/>
      <c r="BM114" s="988"/>
      <c r="BN114" s="988"/>
      <c r="BO114" s="988"/>
      <c r="BP114" s="989"/>
      <c r="BQ114" s="990">
        <v>1950123</v>
      </c>
      <c r="BR114" s="991"/>
      <c r="BS114" s="991"/>
      <c r="BT114" s="991"/>
      <c r="BU114" s="991"/>
      <c r="BV114" s="991">
        <v>1878089</v>
      </c>
      <c r="BW114" s="991"/>
      <c r="BX114" s="991"/>
      <c r="BY114" s="991"/>
      <c r="BZ114" s="991"/>
      <c r="CA114" s="991">
        <v>1837560</v>
      </c>
      <c r="CB114" s="991"/>
      <c r="CC114" s="991"/>
      <c r="CD114" s="991"/>
      <c r="CE114" s="991"/>
      <c r="CF114" s="985">
        <v>27.4</v>
      </c>
      <c r="CG114" s="986"/>
      <c r="CH114" s="986"/>
      <c r="CI114" s="986"/>
      <c r="CJ114" s="986"/>
      <c r="CK114" s="1013"/>
      <c r="CL114" s="1014"/>
      <c r="CM114" s="987" t="s">
        <v>475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469</v>
      </c>
      <c r="DH114" s="1024"/>
      <c r="DI114" s="1024"/>
      <c r="DJ114" s="1024"/>
      <c r="DK114" s="1025"/>
      <c r="DL114" s="1026" t="s">
        <v>178</v>
      </c>
      <c r="DM114" s="1024"/>
      <c r="DN114" s="1024"/>
      <c r="DO114" s="1024"/>
      <c r="DP114" s="1025"/>
      <c r="DQ114" s="1026" t="s">
        <v>465</v>
      </c>
      <c r="DR114" s="1024"/>
      <c r="DS114" s="1024"/>
      <c r="DT114" s="1024"/>
      <c r="DU114" s="1025"/>
      <c r="DV114" s="1027" t="s">
        <v>468</v>
      </c>
      <c r="DW114" s="1028"/>
      <c r="DX114" s="1028"/>
      <c r="DY114" s="1028"/>
      <c r="DZ114" s="1029"/>
    </row>
    <row r="115" spans="1:130" s="233" customFormat="1" ht="26.25" customHeight="1" x14ac:dyDescent="0.2">
      <c r="A115" s="1019"/>
      <c r="B115" s="1020"/>
      <c r="C115" s="988" t="s">
        <v>476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11677</v>
      </c>
      <c r="AB115" s="1003"/>
      <c r="AC115" s="1003"/>
      <c r="AD115" s="1003"/>
      <c r="AE115" s="1004"/>
      <c r="AF115" s="1005">
        <v>7522</v>
      </c>
      <c r="AG115" s="1003"/>
      <c r="AH115" s="1003"/>
      <c r="AI115" s="1003"/>
      <c r="AJ115" s="1004"/>
      <c r="AK115" s="1005">
        <v>5543</v>
      </c>
      <c r="AL115" s="1003"/>
      <c r="AM115" s="1003"/>
      <c r="AN115" s="1003"/>
      <c r="AO115" s="1004"/>
      <c r="AP115" s="1006">
        <v>0.1</v>
      </c>
      <c r="AQ115" s="1007"/>
      <c r="AR115" s="1007"/>
      <c r="AS115" s="1007"/>
      <c r="AT115" s="1008"/>
      <c r="AU115" s="973"/>
      <c r="AV115" s="974"/>
      <c r="AW115" s="974"/>
      <c r="AX115" s="974"/>
      <c r="AY115" s="974"/>
      <c r="AZ115" s="987" t="s">
        <v>477</v>
      </c>
      <c r="BA115" s="988"/>
      <c r="BB115" s="988"/>
      <c r="BC115" s="988"/>
      <c r="BD115" s="988"/>
      <c r="BE115" s="988"/>
      <c r="BF115" s="988"/>
      <c r="BG115" s="988"/>
      <c r="BH115" s="988"/>
      <c r="BI115" s="988"/>
      <c r="BJ115" s="988"/>
      <c r="BK115" s="988"/>
      <c r="BL115" s="988"/>
      <c r="BM115" s="988"/>
      <c r="BN115" s="988"/>
      <c r="BO115" s="988"/>
      <c r="BP115" s="989"/>
      <c r="BQ115" s="990" t="s">
        <v>468</v>
      </c>
      <c r="BR115" s="991"/>
      <c r="BS115" s="991"/>
      <c r="BT115" s="991"/>
      <c r="BU115" s="991"/>
      <c r="BV115" s="991" t="s">
        <v>478</v>
      </c>
      <c r="BW115" s="991"/>
      <c r="BX115" s="991"/>
      <c r="BY115" s="991"/>
      <c r="BZ115" s="991"/>
      <c r="CA115" s="991" t="s">
        <v>178</v>
      </c>
      <c r="CB115" s="991"/>
      <c r="CC115" s="991"/>
      <c r="CD115" s="991"/>
      <c r="CE115" s="991"/>
      <c r="CF115" s="985" t="s">
        <v>469</v>
      </c>
      <c r="CG115" s="986"/>
      <c r="CH115" s="986"/>
      <c r="CI115" s="986"/>
      <c r="CJ115" s="986"/>
      <c r="CK115" s="1013"/>
      <c r="CL115" s="1014"/>
      <c r="CM115" s="987" t="s">
        <v>479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480</v>
      </c>
      <c r="DH115" s="1024"/>
      <c r="DI115" s="1024"/>
      <c r="DJ115" s="1024"/>
      <c r="DK115" s="1025"/>
      <c r="DL115" s="1026" t="s">
        <v>468</v>
      </c>
      <c r="DM115" s="1024"/>
      <c r="DN115" s="1024"/>
      <c r="DO115" s="1024"/>
      <c r="DP115" s="1025"/>
      <c r="DQ115" s="1026" t="s">
        <v>468</v>
      </c>
      <c r="DR115" s="1024"/>
      <c r="DS115" s="1024"/>
      <c r="DT115" s="1024"/>
      <c r="DU115" s="1025"/>
      <c r="DV115" s="1027" t="s">
        <v>480</v>
      </c>
      <c r="DW115" s="1028"/>
      <c r="DX115" s="1028"/>
      <c r="DY115" s="1028"/>
      <c r="DZ115" s="1029"/>
    </row>
    <row r="116" spans="1:130" s="233" customFormat="1" ht="26.25" customHeight="1" x14ac:dyDescent="0.2">
      <c r="A116" s="1021"/>
      <c r="B116" s="1022"/>
      <c r="C116" s="1030" t="s">
        <v>481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469</v>
      </c>
      <c r="AB116" s="1024"/>
      <c r="AC116" s="1024"/>
      <c r="AD116" s="1024"/>
      <c r="AE116" s="1025"/>
      <c r="AF116" s="1026" t="s">
        <v>468</v>
      </c>
      <c r="AG116" s="1024"/>
      <c r="AH116" s="1024"/>
      <c r="AI116" s="1024"/>
      <c r="AJ116" s="1025"/>
      <c r="AK116" s="1026" t="s">
        <v>178</v>
      </c>
      <c r="AL116" s="1024"/>
      <c r="AM116" s="1024"/>
      <c r="AN116" s="1024"/>
      <c r="AO116" s="1025"/>
      <c r="AP116" s="1027" t="s">
        <v>178</v>
      </c>
      <c r="AQ116" s="1028"/>
      <c r="AR116" s="1028"/>
      <c r="AS116" s="1028"/>
      <c r="AT116" s="1029"/>
      <c r="AU116" s="973"/>
      <c r="AV116" s="974"/>
      <c r="AW116" s="974"/>
      <c r="AX116" s="974"/>
      <c r="AY116" s="974"/>
      <c r="AZ116" s="1032" t="s">
        <v>482</v>
      </c>
      <c r="BA116" s="1033"/>
      <c r="BB116" s="1033"/>
      <c r="BC116" s="1033"/>
      <c r="BD116" s="1033"/>
      <c r="BE116" s="1033"/>
      <c r="BF116" s="1033"/>
      <c r="BG116" s="1033"/>
      <c r="BH116" s="1033"/>
      <c r="BI116" s="1033"/>
      <c r="BJ116" s="1033"/>
      <c r="BK116" s="1033"/>
      <c r="BL116" s="1033"/>
      <c r="BM116" s="1033"/>
      <c r="BN116" s="1033"/>
      <c r="BO116" s="1033"/>
      <c r="BP116" s="1034"/>
      <c r="BQ116" s="990" t="s">
        <v>468</v>
      </c>
      <c r="BR116" s="991"/>
      <c r="BS116" s="991"/>
      <c r="BT116" s="991"/>
      <c r="BU116" s="991"/>
      <c r="BV116" s="991" t="s">
        <v>178</v>
      </c>
      <c r="BW116" s="991"/>
      <c r="BX116" s="991"/>
      <c r="BY116" s="991"/>
      <c r="BZ116" s="991"/>
      <c r="CA116" s="991" t="s">
        <v>480</v>
      </c>
      <c r="CB116" s="991"/>
      <c r="CC116" s="991"/>
      <c r="CD116" s="991"/>
      <c r="CE116" s="991"/>
      <c r="CF116" s="985" t="s">
        <v>469</v>
      </c>
      <c r="CG116" s="986"/>
      <c r="CH116" s="986"/>
      <c r="CI116" s="986"/>
      <c r="CJ116" s="986"/>
      <c r="CK116" s="1013"/>
      <c r="CL116" s="1014"/>
      <c r="CM116" s="987" t="s">
        <v>483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178</v>
      </c>
      <c r="DH116" s="1024"/>
      <c r="DI116" s="1024"/>
      <c r="DJ116" s="1024"/>
      <c r="DK116" s="1025"/>
      <c r="DL116" s="1026" t="s">
        <v>178</v>
      </c>
      <c r="DM116" s="1024"/>
      <c r="DN116" s="1024"/>
      <c r="DO116" s="1024"/>
      <c r="DP116" s="1025"/>
      <c r="DQ116" s="1026" t="s">
        <v>468</v>
      </c>
      <c r="DR116" s="1024"/>
      <c r="DS116" s="1024"/>
      <c r="DT116" s="1024"/>
      <c r="DU116" s="1025"/>
      <c r="DV116" s="1027" t="s">
        <v>178</v>
      </c>
      <c r="DW116" s="1028"/>
      <c r="DX116" s="1028"/>
      <c r="DY116" s="1028"/>
      <c r="DZ116" s="1029"/>
    </row>
    <row r="117" spans="1:130" s="233" customFormat="1" ht="26.25" customHeight="1" x14ac:dyDescent="0.2">
      <c r="A117" s="977" t="s">
        <v>193</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484</v>
      </c>
      <c r="Z117" s="959"/>
      <c r="AA117" s="1043">
        <v>1955370</v>
      </c>
      <c r="AB117" s="1044"/>
      <c r="AC117" s="1044"/>
      <c r="AD117" s="1044"/>
      <c r="AE117" s="1045"/>
      <c r="AF117" s="1046">
        <v>1884571</v>
      </c>
      <c r="AG117" s="1044"/>
      <c r="AH117" s="1044"/>
      <c r="AI117" s="1044"/>
      <c r="AJ117" s="1045"/>
      <c r="AK117" s="1046">
        <v>1950208</v>
      </c>
      <c r="AL117" s="1044"/>
      <c r="AM117" s="1044"/>
      <c r="AN117" s="1044"/>
      <c r="AO117" s="1045"/>
      <c r="AP117" s="1047"/>
      <c r="AQ117" s="1048"/>
      <c r="AR117" s="1048"/>
      <c r="AS117" s="1048"/>
      <c r="AT117" s="1049"/>
      <c r="AU117" s="973"/>
      <c r="AV117" s="974"/>
      <c r="AW117" s="974"/>
      <c r="AX117" s="974"/>
      <c r="AY117" s="974"/>
      <c r="AZ117" s="1039" t="s">
        <v>485</v>
      </c>
      <c r="BA117" s="1040"/>
      <c r="BB117" s="1040"/>
      <c r="BC117" s="1040"/>
      <c r="BD117" s="1040"/>
      <c r="BE117" s="1040"/>
      <c r="BF117" s="1040"/>
      <c r="BG117" s="1040"/>
      <c r="BH117" s="1040"/>
      <c r="BI117" s="1040"/>
      <c r="BJ117" s="1040"/>
      <c r="BK117" s="1040"/>
      <c r="BL117" s="1040"/>
      <c r="BM117" s="1040"/>
      <c r="BN117" s="1040"/>
      <c r="BO117" s="1040"/>
      <c r="BP117" s="1041"/>
      <c r="BQ117" s="990" t="s">
        <v>178</v>
      </c>
      <c r="BR117" s="991"/>
      <c r="BS117" s="991"/>
      <c r="BT117" s="991"/>
      <c r="BU117" s="991"/>
      <c r="BV117" s="991" t="s">
        <v>468</v>
      </c>
      <c r="BW117" s="991"/>
      <c r="BX117" s="991"/>
      <c r="BY117" s="991"/>
      <c r="BZ117" s="991"/>
      <c r="CA117" s="991" t="s">
        <v>178</v>
      </c>
      <c r="CB117" s="991"/>
      <c r="CC117" s="991"/>
      <c r="CD117" s="991"/>
      <c r="CE117" s="991"/>
      <c r="CF117" s="985" t="s">
        <v>468</v>
      </c>
      <c r="CG117" s="986"/>
      <c r="CH117" s="986"/>
      <c r="CI117" s="986"/>
      <c r="CJ117" s="986"/>
      <c r="CK117" s="1013"/>
      <c r="CL117" s="1014"/>
      <c r="CM117" s="987" t="s">
        <v>486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478</v>
      </c>
      <c r="DH117" s="1024"/>
      <c r="DI117" s="1024"/>
      <c r="DJ117" s="1024"/>
      <c r="DK117" s="1025"/>
      <c r="DL117" s="1026" t="s">
        <v>178</v>
      </c>
      <c r="DM117" s="1024"/>
      <c r="DN117" s="1024"/>
      <c r="DO117" s="1024"/>
      <c r="DP117" s="1025"/>
      <c r="DQ117" s="1026" t="s">
        <v>178</v>
      </c>
      <c r="DR117" s="1024"/>
      <c r="DS117" s="1024"/>
      <c r="DT117" s="1024"/>
      <c r="DU117" s="1025"/>
      <c r="DV117" s="1027" t="s">
        <v>178</v>
      </c>
      <c r="DW117" s="1028"/>
      <c r="DX117" s="1028"/>
      <c r="DY117" s="1028"/>
      <c r="DZ117" s="1029"/>
    </row>
    <row r="118" spans="1:130" s="233" customFormat="1" ht="26.25" customHeight="1" x14ac:dyDescent="0.2">
      <c r="A118" s="977" t="s">
        <v>454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451</v>
      </c>
      <c r="AB118" s="958"/>
      <c r="AC118" s="958"/>
      <c r="AD118" s="958"/>
      <c r="AE118" s="959"/>
      <c r="AF118" s="957" t="s">
        <v>452</v>
      </c>
      <c r="AG118" s="958"/>
      <c r="AH118" s="958"/>
      <c r="AI118" s="958"/>
      <c r="AJ118" s="959"/>
      <c r="AK118" s="957" t="s">
        <v>316</v>
      </c>
      <c r="AL118" s="958"/>
      <c r="AM118" s="958"/>
      <c r="AN118" s="958"/>
      <c r="AO118" s="959"/>
      <c r="AP118" s="1035" t="s">
        <v>453</v>
      </c>
      <c r="AQ118" s="1036"/>
      <c r="AR118" s="1036"/>
      <c r="AS118" s="1036"/>
      <c r="AT118" s="1037"/>
      <c r="AU118" s="973"/>
      <c r="AV118" s="974"/>
      <c r="AW118" s="974"/>
      <c r="AX118" s="974"/>
      <c r="AY118" s="974"/>
      <c r="AZ118" s="1038" t="s">
        <v>487</v>
      </c>
      <c r="BA118" s="1030"/>
      <c r="BB118" s="1030"/>
      <c r="BC118" s="1030"/>
      <c r="BD118" s="1030"/>
      <c r="BE118" s="1030"/>
      <c r="BF118" s="1030"/>
      <c r="BG118" s="1030"/>
      <c r="BH118" s="1030"/>
      <c r="BI118" s="1030"/>
      <c r="BJ118" s="1030"/>
      <c r="BK118" s="1030"/>
      <c r="BL118" s="1030"/>
      <c r="BM118" s="1030"/>
      <c r="BN118" s="1030"/>
      <c r="BO118" s="1030"/>
      <c r="BP118" s="1031"/>
      <c r="BQ118" s="1064" t="s">
        <v>468</v>
      </c>
      <c r="BR118" s="1065"/>
      <c r="BS118" s="1065"/>
      <c r="BT118" s="1065"/>
      <c r="BU118" s="1065"/>
      <c r="BV118" s="1065" t="s">
        <v>469</v>
      </c>
      <c r="BW118" s="1065"/>
      <c r="BX118" s="1065"/>
      <c r="BY118" s="1065"/>
      <c r="BZ118" s="1065"/>
      <c r="CA118" s="1065" t="s">
        <v>178</v>
      </c>
      <c r="CB118" s="1065"/>
      <c r="CC118" s="1065"/>
      <c r="CD118" s="1065"/>
      <c r="CE118" s="1065"/>
      <c r="CF118" s="985" t="s">
        <v>178</v>
      </c>
      <c r="CG118" s="986"/>
      <c r="CH118" s="986"/>
      <c r="CI118" s="986"/>
      <c r="CJ118" s="986"/>
      <c r="CK118" s="1013"/>
      <c r="CL118" s="1014"/>
      <c r="CM118" s="987" t="s">
        <v>488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469</v>
      </c>
      <c r="DH118" s="1024"/>
      <c r="DI118" s="1024"/>
      <c r="DJ118" s="1024"/>
      <c r="DK118" s="1025"/>
      <c r="DL118" s="1026" t="s">
        <v>469</v>
      </c>
      <c r="DM118" s="1024"/>
      <c r="DN118" s="1024"/>
      <c r="DO118" s="1024"/>
      <c r="DP118" s="1025"/>
      <c r="DQ118" s="1026" t="s">
        <v>469</v>
      </c>
      <c r="DR118" s="1024"/>
      <c r="DS118" s="1024"/>
      <c r="DT118" s="1024"/>
      <c r="DU118" s="1025"/>
      <c r="DV118" s="1027" t="s">
        <v>480</v>
      </c>
      <c r="DW118" s="1028"/>
      <c r="DX118" s="1028"/>
      <c r="DY118" s="1028"/>
      <c r="DZ118" s="1029"/>
    </row>
    <row r="119" spans="1:130" s="233" customFormat="1" ht="26.25" customHeight="1" x14ac:dyDescent="0.2">
      <c r="A119" s="1121" t="s">
        <v>457</v>
      </c>
      <c r="B119" s="1012"/>
      <c r="C119" s="994" t="s">
        <v>458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469</v>
      </c>
      <c r="AB119" s="965"/>
      <c r="AC119" s="965"/>
      <c r="AD119" s="965"/>
      <c r="AE119" s="966"/>
      <c r="AF119" s="967" t="s">
        <v>469</v>
      </c>
      <c r="AG119" s="965"/>
      <c r="AH119" s="965"/>
      <c r="AI119" s="965"/>
      <c r="AJ119" s="966"/>
      <c r="AK119" s="967" t="s">
        <v>469</v>
      </c>
      <c r="AL119" s="965"/>
      <c r="AM119" s="965"/>
      <c r="AN119" s="965"/>
      <c r="AO119" s="966"/>
      <c r="AP119" s="968" t="s">
        <v>478</v>
      </c>
      <c r="AQ119" s="969"/>
      <c r="AR119" s="969"/>
      <c r="AS119" s="969"/>
      <c r="AT119" s="970"/>
      <c r="AU119" s="975"/>
      <c r="AV119" s="976"/>
      <c r="AW119" s="976"/>
      <c r="AX119" s="976"/>
      <c r="AY119" s="976"/>
      <c r="AZ119" s="254" t="s">
        <v>193</v>
      </c>
      <c r="BA119" s="254"/>
      <c r="BB119" s="254"/>
      <c r="BC119" s="254"/>
      <c r="BD119" s="254"/>
      <c r="BE119" s="254"/>
      <c r="BF119" s="254"/>
      <c r="BG119" s="254"/>
      <c r="BH119" s="254"/>
      <c r="BI119" s="254"/>
      <c r="BJ119" s="254"/>
      <c r="BK119" s="254"/>
      <c r="BL119" s="254"/>
      <c r="BM119" s="254"/>
      <c r="BN119" s="254"/>
      <c r="BO119" s="1042" t="s">
        <v>489</v>
      </c>
      <c r="BP119" s="1070"/>
      <c r="BQ119" s="1064">
        <v>18261548</v>
      </c>
      <c r="BR119" s="1065"/>
      <c r="BS119" s="1065"/>
      <c r="BT119" s="1065"/>
      <c r="BU119" s="1065"/>
      <c r="BV119" s="1065">
        <v>19594532</v>
      </c>
      <c r="BW119" s="1065"/>
      <c r="BX119" s="1065"/>
      <c r="BY119" s="1065"/>
      <c r="BZ119" s="1065"/>
      <c r="CA119" s="1065">
        <v>19077021</v>
      </c>
      <c r="CB119" s="1065"/>
      <c r="CC119" s="1065"/>
      <c r="CD119" s="1065"/>
      <c r="CE119" s="1065"/>
      <c r="CF119" s="1066"/>
      <c r="CG119" s="1067"/>
      <c r="CH119" s="1067"/>
      <c r="CI119" s="1067"/>
      <c r="CJ119" s="1068"/>
      <c r="CK119" s="1015"/>
      <c r="CL119" s="1016"/>
      <c r="CM119" s="1038" t="s">
        <v>490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373890</v>
      </c>
      <c r="DH119" s="1051"/>
      <c r="DI119" s="1051"/>
      <c r="DJ119" s="1051"/>
      <c r="DK119" s="1052"/>
      <c r="DL119" s="1050">
        <v>50149</v>
      </c>
      <c r="DM119" s="1051"/>
      <c r="DN119" s="1051"/>
      <c r="DO119" s="1051"/>
      <c r="DP119" s="1052"/>
      <c r="DQ119" s="1050">
        <v>37121</v>
      </c>
      <c r="DR119" s="1051"/>
      <c r="DS119" s="1051"/>
      <c r="DT119" s="1051"/>
      <c r="DU119" s="1052"/>
      <c r="DV119" s="1053">
        <v>0.6</v>
      </c>
      <c r="DW119" s="1054"/>
      <c r="DX119" s="1054"/>
      <c r="DY119" s="1054"/>
      <c r="DZ119" s="1055"/>
    </row>
    <row r="120" spans="1:130" s="233" customFormat="1" ht="26.25" customHeight="1" x14ac:dyDescent="0.2">
      <c r="A120" s="1122"/>
      <c r="B120" s="1014"/>
      <c r="C120" s="987" t="s">
        <v>462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478</v>
      </c>
      <c r="AB120" s="1024"/>
      <c r="AC120" s="1024"/>
      <c r="AD120" s="1024"/>
      <c r="AE120" s="1025"/>
      <c r="AF120" s="1026" t="s">
        <v>469</v>
      </c>
      <c r="AG120" s="1024"/>
      <c r="AH120" s="1024"/>
      <c r="AI120" s="1024"/>
      <c r="AJ120" s="1025"/>
      <c r="AK120" s="1026" t="s">
        <v>469</v>
      </c>
      <c r="AL120" s="1024"/>
      <c r="AM120" s="1024"/>
      <c r="AN120" s="1024"/>
      <c r="AO120" s="1025"/>
      <c r="AP120" s="1027" t="s">
        <v>469</v>
      </c>
      <c r="AQ120" s="1028"/>
      <c r="AR120" s="1028"/>
      <c r="AS120" s="1028"/>
      <c r="AT120" s="1029"/>
      <c r="AU120" s="1056" t="s">
        <v>491</v>
      </c>
      <c r="AV120" s="1057"/>
      <c r="AW120" s="1057"/>
      <c r="AX120" s="1057"/>
      <c r="AY120" s="1058"/>
      <c r="AZ120" s="994" t="s">
        <v>492</v>
      </c>
      <c r="BA120" s="962"/>
      <c r="BB120" s="962"/>
      <c r="BC120" s="962"/>
      <c r="BD120" s="962"/>
      <c r="BE120" s="962"/>
      <c r="BF120" s="962"/>
      <c r="BG120" s="962"/>
      <c r="BH120" s="962"/>
      <c r="BI120" s="962"/>
      <c r="BJ120" s="962"/>
      <c r="BK120" s="962"/>
      <c r="BL120" s="962"/>
      <c r="BM120" s="962"/>
      <c r="BN120" s="962"/>
      <c r="BO120" s="962"/>
      <c r="BP120" s="963"/>
      <c r="BQ120" s="995">
        <v>4224227</v>
      </c>
      <c r="BR120" s="996"/>
      <c r="BS120" s="996"/>
      <c r="BT120" s="996"/>
      <c r="BU120" s="996"/>
      <c r="BV120" s="996">
        <v>3971151</v>
      </c>
      <c r="BW120" s="996"/>
      <c r="BX120" s="996"/>
      <c r="BY120" s="996"/>
      <c r="BZ120" s="996"/>
      <c r="CA120" s="996">
        <v>4305477</v>
      </c>
      <c r="CB120" s="996"/>
      <c r="CC120" s="996"/>
      <c r="CD120" s="996"/>
      <c r="CE120" s="996"/>
      <c r="CF120" s="1009">
        <v>64.3</v>
      </c>
      <c r="CG120" s="1010"/>
      <c r="CH120" s="1010"/>
      <c r="CI120" s="1010"/>
      <c r="CJ120" s="1010"/>
      <c r="CK120" s="1071" t="s">
        <v>493</v>
      </c>
      <c r="CL120" s="1072"/>
      <c r="CM120" s="1072"/>
      <c r="CN120" s="1072"/>
      <c r="CO120" s="1073"/>
      <c r="CP120" s="1079" t="s">
        <v>494</v>
      </c>
      <c r="CQ120" s="1080"/>
      <c r="CR120" s="1080"/>
      <c r="CS120" s="1080"/>
      <c r="CT120" s="1080"/>
      <c r="CU120" s="1080"/>
      <c r="CV120" s="1080"/>
      <c r="CW120" s="1080"/>
      <c r="CX120" s="1080"/>
      <c r="CY120" s="1080"/>
      <c r="CZ120" s="1080"/>
      <c r="DA120" s="1080"/>
      <c r="DB120" s="1080"/>
      <c r="DC120" s="1080"/>
      <c r="DD120" s="1080"/>
      <c r="DE120" s="1080"/>
      <c r="DF120" s="1081"/>
      <c r="DG120" s="995">
        <v>1360454</v>
      </c>
      <c r="DH120" s="996"/>
      <c r="DI120" s="996"/>
      <c r="DJ120" s="996"/>
      <c r="DK120" s="996"/>
      <c r="DL120" s="996">
        <v>1244416</v>
      </c>
      <c r="DM120" s="996"/>
      <c r="DN120" s="996"/>
      <c r="DO120" s="996"/>
      <c r="DP120" s="996"/>
      <c r="DQ120" s="996">
        <v>1055342</v>
      </c>
      <c r="DR120" s="996"/>
      <c r="DS120" s="996"/>
      <c r="DT120" s="996"/>
      <c r="DU120" s="996"/>
      <c r="DV120" s="997">
        <v>15.8</v>
      </c>
      <c r="DW120" s="997"/>
      <c r="DX120" s="997"/>
      <c r="DY120" s="997"/>
      <c r="DZ120" s="998"/>
    </row>
    <row r="121" spans="1:130" s="233" customFormat="1" ht="26.25" customHeight="1" x14ac:dyDescent="0.2">
      <c r="A121" s="1122"/>
      <c r="B121" s="1014"/>
      <c r="C121" s="1039" t="s">
        <v>495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478</v>
      </c>
      <c r="AB121" s="1024"/>
      <c r="AC121" s="1024"/>
      <c r="AD121" s="1024"/>
      <c r="AE121" s="1025"/>
      <c r="AF121" s="1026" t="s">
        <v>469</v>
      </c>
      <c r="AG121" s="1024"/>
      <c r="AH121" s="1024"/>
      <c r="AI121" s="1024"/>
      <c r="AJ121" s="1025"/>
      <c r="AK121" s="1026" t="s">
        <v>469</v>
      </c>
      <c r="AL121" s="1024"/>
      <c r="AM121" s="1024"/>
      <c r="AN121" s="1024"/>
      <c r="AO121" s="1025"/>
      <c r="AP121" s="1027" t="s">
        <v>178</v>
      </c>
      <c r="AQ121" s="1028"/>
      <c r="AR121" s="1028"/>
      <c r="AS121" s="1028"/>
      <c r="AT121" s="1029"/>
      <c r="AU121" s="1059"/>
      <c r="AV121" s="1060"/>
      <c r="AW121" s="1060"/>
      <c r="AX121" s="1060"/>
      <c r="AY121" s="1061"/>
      <c r="AZ121" s="987" t="s">
        <v>496</v>
      </c>
      <c r="BA121" s="988"/>
      <c r="BB121" s="988"/>
      <c r="BC121" s="988"/>
      <c r="BD121" s="988"/>
      <c r="BE121" s="988"/>
      <c r="BF121" s="988"/>
      <c r="BG121" s="988"/>
      <c r="BH121" s="988"/>
      <c r="BI121" s="988"/>
      <c r="BJ121" s="988"/>
      <c r="BK121" s="988"/>
      <c r="BL121" s="988"/>
      <c r="BM121" s="988"/>
      <c r="BN121" s="988"/>
      <c r="BO121" s="988"/>
      <c r="BP121" s="989"/>
      <c r="BQ121" s="990" t="s">
        <v>469</v>
      </c>
      <c r="BR121" s="991"/>
      <c r="BS121" s="991"/>
      <c r="BT121" s="991"/>
      <c r="BU121" s="991"/>
      <c r="BV121" s="991" t="s">
        <v>480</v>
      </c>
      <c r="BW121" s="991"/>
      <c r="BX121" s="991"/>
      <c r="BY121" s="991"/>
      <c r="BZ121" s="991"/>
      <c r="CA121" s="991" t="s">
        <v>178</v>
      </c>
      <c r="CB121" s="991"/>
      <c r="CC121" s="991"/>
      <c r="CD121" s="991"/>
      <c r="CE121" s="991"/>
      <c r="CF121" s="985" t="s">
        <v>469</v>
      </c>
      <c r="CG121" s="986"/>
      <c r="CH121" s="986"/>
      <c r="CI121" s="986"/>
      <c r="CJ121" s="986"/>
      <c r="CK121" s="1074"/>
      <c r="CL121" s="1075"/>
      <c r="CM121" s="1075"/>
      <c r="CN121" s="1075"/>
      <c r="CO121" s="1076"/>
      <c r="CP121" s="1084" t="s">
        <v>497</v>
      </c>
      <c r="CQ121" s="1085"/>
      <c r="CR121" s="1085"/>
      <c r="CS121" s="1085"/>
      <c r="CT121" s="1085"/>
      <c r="CU121" s="1085"/>
      <c r="CV121" s="1085"/>
      <c r="CW121" s="1085"/>
      <c r="CX121" s="1085"/>
      <c r="CY121" s="1085"/>
      <c r="CZ121" s="1085"/>
      <c r="DA121" s="1085"/>
      <c r="DB121" s="1085"/>
      <c r="DC121" s="1085"/>
      <c r="DD121" s="1085"/>
      <c r="DE121" s="1085"/>
      <c r="DF121" s="1086"/>
      <c r="DG121" s="990">
        <v>1012902</v>
      </c>
      <c r="DH121" s="991"/>
      <c r="DI121" s="991"/>
      <c r="DJ121" s="991"/>
      <c r="DK121" s="991"/>
      <c r="DL121" s="991">
        <v>1062591</v>
      </c>
      <c r="DM121" s="991"/>
      <c r="DN121" s="991"/>
      <c r="DO121" s="991"/>
      <c r="DP121" s="991"/>
      <c r="DQ121" s="991">
        <v>877772</v>
      </c>
      <c r="DR121" s="991"/>
      <c r="DS121" s="991"/>
      <c r="DT121" s="991"/>
      <c r="DU121" s="991"/>
      <c r="DV121" s="992">
        <v>13.1</v>
      </c>
      <c r="DW121" s="992"/>
      <c r="DX121" s="992"/>
      <c r="DY121" s="992"/>
      <c r="DZ121" s="993"/>
    </row>
    <row r="122" spans="1:130" s="233" customFormat="1" ht="26.25" customHeight="1" x14ac:dyDescent="0.2">
      <c r="A122" s="1122"/>
      <c r="B122" s="1014"/>
      <c r="C122" s="987" t="s">
        <v>475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468</v>
      </c>
      <c r="AB122" s="1024"/>
      <c r="AC122" s="1024"/>
      <c r="AD122" s="1024"/>
      <c r="AE122" s="1025"/>
      <c r="AF122" s="1026" t="s">
        <v>178</v>
      </c>
      <c r="AG122" s="1024"/>
      <c r="AH122" s="1024"/>
      <c r="AI122" s="1024"/>
      <c r="AJ122" s="1025"/>
      <c r="AK122" s="1026" t="s">
        <v>178</v>
      </c>
      <c r="AL122" s="1024"/>
      <c r="AM122" s="1024"/>
      <c r="AN122" s="1024"/>
      <c r="AO122" s="1025"/>
      <c r="AP122" s="1027" t="s">
        <v>478</v>
      </c>
      <c r="AQ122" s="1028"/>
      <c r="AR122" s="1028"/>
      <c r="AS122" s="1028"/>
      <c r="AT122" s="1029"/>
      <c r="AU122" s="1059"/>
      <c r="AV122" s="1060"/>
      <c r="AW122" s="1060"/>
      <c r="AX122" s="1060"/>
      <c r="AY122" s="1061"/>
      <c r="AZ122" s="1038" t="s">
        <v>498</v>
      </c>
      <c r="BA122" s="1030"/>
      <c r="BB122" s="1030"/>
      <c r="BC122" s="1030"/>
      <c r="BD122" s="1030"/>
      <c r="BE122" s="1030"/>
      <c r="BF122" s="1030"/>
      <c r="BG122" s="1030"/>
      <c r="BH122" s="1030"/>
      <c r="BI122" s="1030"/>
      <c r="BJ122" s="1030"/>
      <c r="BK122" s="1030"/>
      <c r="BL122" s="1030"/>
      <c r="BM122" s="1030"/>
      <c r="BN122" s="1030"/>
      <c r="BO122" s="1030"/>
      <c r="BP122" s="1031"/>
      <c r="BQ122" s="1064">
        <v>13051216</v>
      </c>
      <c r="BR122" s="1065"/>
      <c r="BS122" s="1065"/>
      <c r="BT122" s="1065"/>
      <c r="BU122" s="1065"/>
      <c r="BV122" s="1065">
        <v>13982044</v>
      </c>
      <c r="BW122" s="1065"/>
      <c r="BX122" s="1065"/>
      <c r="BY122" s="1065"/>
      <c r="BZ122" s="1065"/>
      <c r="CA122" s="1065">
        <v>13737378</v>
      </c>
      <c r="CB122" s="1065"/>
      <c r="CC122" s="1065"/>
      <c r="CD122" s="1065"/>
      <c r="CE122" s="1065"/>
      <c r="CF122" s="1082">
        <v>205.2</v>
      </c>
      <c r="CG122" s="1083"/>
      <c r="CH122" s="1083"/>
      <c r="CI122" s="1083"/>
      <c r="CJ122" s="1083"/>
      <c r="CK122" s="1074"/>
      <c r="CL122" s="1075"/>
      <c r="CM122" s="1075"/>
      <c r="CN122" s="1075"/>
      <c r="CO122" s="1076"/>
      <c r="CP122" s="1084" t="s">
        <v>499</v>
      </c>
      <c r="CQ122" s="1085"/>
      <c r="CR122" s="1085"/>
      <c r="CS122" s="1085"/>
      <c r="CT122" s="1085"/>
      <c r="CU122" s="1085"/>
      <c r="CV122" s="1085"/>
      <c r="CW122" s="1085"/>
      <c r="CX122" s="1085"/>
      <c r="CY122" s="1085"/>
      <c r="CZ122" s="1085"/>
      <c r="DA122" s="1085"/>
      <c r="DB122" s="1085"/>
      <c r="DC122" s="1085"/>
      <c r="DD122" s="1085"/>
      <c r="DE122" s="1085"/>
      <c r="DF122" s="1086"/>
      <c r="DG122" s="990">
        <v>880908</v>
      </c>
      <c r="DH122" s="991"/>
      <c r="DI122" s="991"/>
      <c r="DJ122" s="991"/>
      <c r="DK122" s="991"/>
      <c r="DL122" s="991">
        <v>902233</v>
      </c>
      <c r="DM122" s="991"/>
      <c r="DN122" s="991"/>
      <c r="DO122" s="991"/>
      <c r="DP122" s="991"/>
      <c r="DQ122" s="991">
        <v>816166</v>
      </c>
      <c r="DR122" s="991"/>
      <c r="DS122" s="991"/>
      <c r="DT122" s="991"/>
      <c r="DU122" s="991"/>
      <c r="DV122" s="992">
        <v>12.2</v>
      </c>
      <c r="DW122" s="992"/>
      <c r="DX122" s="992"/>
      <c r="DY122" s="992"/>
      <c r="DZ122" s="993"/>
    </row>
    <row r="123" spans="1:130" s="233" customFormat="1" ht="26.25" customHeight="1" x14ac:dyDescent="0.2">
      <c r="A123" s="1122"/>
      <c r="B123" s="1014"/>
      <c r="C123" s="987" t="s">
        <v>483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468</v>
      </c>
      <c r="AB123" s="1024"/>
      <c r="AC123" s="1024"/>
      <c r="AD123" s="1024"/>
      <c r="AE123" s="1025"/>
      <c r="AF123" s="1026" t="s">
        <v>468</v>
      </c>
      <c r="AG123" s="1024"/>
      <c r="AH123" s="1024"/>
      <c r="AI123" s="1024"/>
      <c r="AJ123" s="1025"/>
      <c r="AK123" s="1026" t="s">
        <v>469</v>
      </c>
      <c r="AL123" s="1024"/>
      <c r="AM123" s="1024"/>
      <c r="AN123" s="1024"/>
      <c r="AO123" s="1025"/>
      <c r="AP123" s="1027" t="s">
        <v>469</v>
      </c>
      <c r="AQ123" s="1028"/>
      <c r="AR123" s="1028"/>
      <c r="AS123" s="1028"/>
      <c r="AT123" s="1029"/>
      <c r="AU123" s="1062"/>
      <c r="AV123" s="1063"/>
      <c r="AW123" s="1063"/>
      <c r="AX123" s="1063"/>
      <c r="AY123" s="1063"/>
      <c r="AZ123" s="254" t="s">
        <v>193</v>
      </c>
      <c r="BA123" s="254"/>
      <c r="BB123" s="254"/>
      <c r="BC123" s="254"/>
      <c r="BD123" s="254"/>
      <c r="BE123" s="254"/>
      <c r="BF123" s="254"/>
      <c r="BG123" s="254"/>
      <c r="BH123" s="254"/>
      <c r="BI123" s="254"/>
      <c r="BJ123" s="254"/>
      <c r="BK123" s="254"/>
      <c r="BL123" s="254"/>
      <c r="BM123" s="254"/>
      <c r="BN123" s="254"/>
      <c r="BO123" s="1042" t="s">
        <v>500</v>
      </c>
      <c r="BP123" s="1070"/>
      <c r="BQ123" s="1128">
        <v>17275443</v>
      </c>
      <c r="BR123" s="1129"/>
      <c r="BS123" s="1129"/>
      <c r="BT123" s="1129"/>
      <c r="BU123" s="1129"/>
      <c r="BV123" s="1129">
        <v>17953195</v>
      </c>
      <c r="BW123" s="1129"/>
      <c r="BX123" s="1129"/>
      <c r="BY123" s="1129"/>
      <c r="BZ123" s="1129"/>
      <c r="CA123" s="1129">
        <v>18042855</v>
      </c>
      <c r="CB123" s="1129"/>
      <c r="CC123" s="1129"/>
      <c r="CD123" s="1129"/>
      <c r="CE123" s="1129"/>
      <c r="CF123" s="1066"/>
      <c r="CG123" s="1067"/>
      <c r="CH123" s="1067"/>
      <c r="CI123" s="1067"/>
      <c r="CJ123" s="1068"/>
      <c r="CK123" s="1074"/>
      <c r="CL123" s="1075"/>
      <c r="CM123" s="1075"/>
      <c r="CN123" s="1075"/>
      <c r="CO123" s="1076"/>
      <c r="CP123" s="1084" t="s">
        <v>501</v>
      </c>
      <c r="CQ123" s="1085"/>
      <c r="CR123" s="1085"/>
      <c r="CS123" s="1085"/>
      <c r="CT123" s="1085"/>
      <c r="CU123" s="1085"/>
      <c r="CV123" s="1085"/>
      <c r="CW123" s="1085"/>
      <c r="CX123" s="1085"/>
      <c r="CY123" s="1085"/>
      <c r="CZ123" s="1085"/>
      <c r="DA123" s="1085"/>
      <c r="DB123" s="1085"/>
      <c r="DC123" s="1085"/>
      <c r="DD123" s="1085"/>
      <c r="DE123" s="1085"/>
      <c r="DF123" s="1086"/>
      <c r="DG123" s="1023">
        <v>707047</v>
      </c>
      <c r="DH123" s="1024"/>
      <c r="DI123" s="1024"/>
      <c r="DJ123" s="1024"/>
      <c r="DK123" s="1025"/>
      <c r="DL123" s="1026">
        <v>682838</v>
      </c>
      <c r="DM123" s="1024"/>
      <c r="DN123" s="1024"/>
      <c r="DO123" s="1024"/>
      <c r="DP123" s="1025"/>
      <c r="DQ123" s="1026">
        <v>611594</v>
      </c>
      <c r="DR123" s="1024"/>
      <c r="DS123" s="1024"/>
      <c r="DT123" s="1024"/>
      <c r="DU123" s="1025"/>
      <c r="DV123" s="1027">
        <v>9.1</v>
      </c>
      <c r="DW123" s="1028"/>
      <c r="DX123" s="1028"/>
      <c r="DY123" s="1028"/>
      <c r="DZ123" s="1029"/>
    </row>
    <row r="124" spans="1:130" s="233" customFormat="1" ht="26.25" customHeight="1" thickBot="1" x14ac:dyDescent="0.25">
      <c r="A124" s="1122"/>
      <c r="B124" s="1014"/>
      <c r="C124" s="987" t="s">
        <v>486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468</v>
      </c>
      <c r="AB124" s="1024"/>
      <c r="AC124" s="1024"/>
      <c r="AD124" s="1024"/>
      <c r="AE124" s="1025"/>
      <c r="AF124" s="1026" t="s">
        <v>469</v>
      </c>
      <c r="AG124" s="1024"/>
      <c r="AH124" s="1024"/>
      <c r="AI124" s="1024"/>
      <c r="AJ124" s="1025"/>
      <c r="AK124" s="1026" t="s">
        <v>469</v>
      </c>
      <c r="AL124" s="1024"/>
      <c r="AM124" s="1024"/>
      <c r="AN124" s="1024"/>
      <c r="AO124" s="1025"/>
      <c r="AP124" s="1027" t="s">
        <v>469</v>
      </c>
      <c r="AQ124" s="1028"/>
      <c r="AR124" s="1028"/>
      <c r="AS124" s="1028"/>
      <c r="AT124" s="1029"/>
      <c r="AU124" s="1124" t="s">
        <v>502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16.2</v>
      </c>
      <c r="BR124" s="1092"/>
      <c r="BS124" s="1092"/>
      <c r="BT124" s="1092"/>
      <c r="BU124" s="1092"/>
      <c r="BV124" s="1092">
        <v>25.9</v>
      </c>
      <c r="BW124" s="1092"/>
      <c r="BX124" s="1092"/>
      <c r="BY124" s="1092"/>
      <c r="BZ124" s="1092"/>
      <c r="CA124" s="1092">
        <v>15.4</v>
      </c>
      <c r="CB124" s="1092"/>
      <c r="CC124" s="1092"/>
      <c r="CD124" s="1092"/>
      <c r="CE124" s="1092"/>
      <c r="CF124" s="1093"/>
      <c r="CG124" s="1094"/>
      <c r="CH124" s="1094"/>
      <c r="CI124" s="1094"/>
      <c r="CJ124" s="1095"/>
      <c r="CK124" s="1077"/>
      <c r="CL124" s="1077"/>
      <c r="CM124" s="1077"/>
      <c r="CN124" s="1077"/>
      <c r="CO124" s="1078"/>
      <c r="CP124" s="1084" t="s">
        <v>503</v>
      </c>
      <c r="CQ124" s="1085"/>
      <c r="CR124" s="1085"/>
      <c r="CS124" s="1085"/>
      <c r="CT124" s="1085"/>
      <c r="CU124" s="1085"/>
      <c r="CV124" s="1085"/>
      <c r="CW124" s="1085"/>
      <c r="CX124" s="1085"/>
      <c r="CY124" s="1085"/>
      <c r="CZ124" s="1085"/>
      <c r="DA124" s="1085"/>
      <c r="DB124" s="1085"/>
      <c r="DC124" s="1085"/>
      <c r="DD124" s="1085"/>
      <c r="DE124" s="1085"/>
      <c r="DF124" s="1086"/>
      <c r="DG124" s="1069">
        <v>418801</v>
      </c>
      <c r="DH124" s="1051"/>
      <c r="DI124" s="1051"/>
      <c r="DJ124" s="1051"/>
      <c r="DK124" s="1052"/>
      <c r="DL124" s="1050">
        <v>381960</v>
      </c>
      <c r="DM124" s="1051"/>
      <c r="DN124" s="1051"/>
      <c r="DO124" s="1051"/>
      <c r="DP124" s="1052"/>
      <c r="DQ124" s="1050">
        <v>427322</v>
      </c>
      <c r="DR124" s="1051"/>
      <c r="DS124" s="1051"/>
      <c r="DT124" s="1051"/>
      <c r="DU124" s="1052"/>
      <c r="DV124" s="1053">
        <v>6.4</v>
      </c>
      <c r="DW124" s="1054"/>
      <c r="DX124" s="1054"/>
      <c r="DY124" s="1054"/>
      <c r="DZ124" s="1055"/>
    </row>
    <row r="125" spans="1:130" s="233" customFormat="1" ht="26.25" customHeight="1" x14ac:dyDescent="0.2">
      <c r="A125" s="1122"/>
      <c r="B125" s="1014"/>
      <c r="C125" s="987" t="s">
        <v>488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504</v>
      </c>
      <c r="AB125" s="1024"/>
      <c r="AC125" s="1024"/>
      <c r="AD125" s="1024"/>
      <c r="AE125" s="1025"/>
      <c r="AF125" s="1026" t="s">
        <v>504</v>
      </c>
      <c r="AG125" s="1024"/>
      <c r="AH125" s="1024"/>
      <c r="AI125" s="1024"/>
      <c r="AJ125" s="1025"/>
      <c r="AK125" s="1026" t="s">
        <v>178</v>
      </c>
      <c r="AL125" s="1024"/>
      <c r="AM125" s="1024"/>
      <c r="AN125" s="1024"/>
      <c r="AO125" s="1025"/>
      <c r="AP125" s="1027" t="s">
        <v>178</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505</v>
      </c>
      <c r="CL125" s="1072"/>
      <c r="CM125" s="1072"/>
      <c r="CN125" s="1072"/>
      <c r="CO125" s="1073"/>
      <c r="CP125" s="994" t="s">
        <v>506</v>
      </c>
      <c r="CQ125" s="962"/>
      <c r="CR125" s="962"/>
      <c r="CS125" s="962"/>
      <c r="CT125" s="962"/>
      <c r="CU125" s="962"/>
      <c r="CV125" s="962"/>
      <c r="CW125" s="962"/>
      <c r="CX125" s="962"/>
      <c r="CY125" s="962"/>
      <c r="CZ125" s="962"/>
      <c r="DA125" s="962"/>
      <c r="DB125" s="962"/>
      <c r="DC125" s="962"/>
      <c r="DD125" s="962"/>
      <c r="DE125" s="962"/>
      <c r="DF125" s="963"/>
      <c r="DG125" s="995" t="s">
        <v>507</v>
      </c>
      <c r="DH125" s="996"/>
      <c r="DI125" s="996"/>
      <c r="DJ125" s="996"/>
      <c r="DK125" s="996"/>
      <c r="DL125" s="996" t="s">
        <v>507</v>
      </c>
      <c r="DM125" s="996"/>
      <c r="DN125" s="996"/>
      <c r="DO125" s="996"/>
      <c r="DP125" s="996"/>
      <c r="DQ125" s="996" t="s">
        <v>508</v>
      </c>
      <c r="DR125" s="996"/>
      <c r="DS125" s="996"/>
      <c r="DT125" s="996"/>
      <c r="DU125" s="996"/>
      <c r="DV125" s="997" t="s">
        <v>507</v>
      </c>
      <c r="DW125" s="997"/>
      <c r="DX125" s="997"/>
      <c r="DY125" s="997"/>
      <c r="DZ125" s="998"/>
    </row>
    <row r="126" spans="1:130" s="233" customFormat="1" ht="26.25" customHeight="1" thickBot="1" x14ac:dyDescent="0.25">
      <c r="A126" s="1122"/>
      <c r="B126" s="1014"/>
      <c r="C126" s="987" t="s">
        <v>490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11677</v>
      </c>
      <c r="AB126" s="1024"/>
      <c r="AC126" s="1024"/>
      <c r="AD126" s="1024"/>
      <c r="AE126" s="1025"/>
      <c r="AF126" s="1026">
        <v>7522</v>
      </c>
      <c r="AG126" s="1024"/>
      <c r="AH126" s="1024"/>
      <c r="AI126" s="1024"/>
      <c r="AJ126" s="1025"/>
      <c r="AK126" s="1026">
        <v>5543</v>
      </c>
      <c r="AL126" s="1024"/>
      <c r="AM126" s="1024"/>
      <c r="AN126" s="1024"/>
      <c r="AO126" s="1025"/>
      <c r="AP126" s="1027">
        <v>0.1</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509</v>
      </c>
      <c r="CQ126" s="988"/>
      <c r="CR126" s="988"/>
      <c r="CS126" s="988"/>
      <c r="CT126" s="988"/>
      <c r="CU126" s="988"/>
      <c r="CV126" s="988"/>
      <c r="CW126" s="988"/>
      <c r="CX126" s="988"/>
      <c r="CY126" s="988"/>
      <c r="CZ126" s="988"/>
      <c r="DA126" s="988"/>
      <c r="DB126" s="988"/>
      <c r="DC126" s="988"/>
      <c r="DD126" s="988"/>
      <c r="DE126" s="988"/>
      <c r="DF126" s="989"/>
      <c r="DG126" s="990" t="s">
        <v>508</v>
      </c>
      <c r="DH126" s="991"/>
      <c r="DI126" s="991"/>
      <c r="DJ126" s="991"/>
      <c r="DK126" s="991"/>
      <c r="DL126" s="991" t="s">
        <v>504</v>
      </c>
      <c r="DM126" s="991"/>
      <c r="DN126" s="991"/>
      <c r="DO126" s="991"/>
      <c r="DP126" s="991"/>
      <c r="DQ126" s="991" t="s">
        <v>504</v>
      </c>
      <c r="DR126" s="991"/>
      <c r="DS126" s="991"/>
      <c r="DT126" s="991"/>
      <c r="DU126" s="991"/>
      <c r="DV126" s="992" t="s">
        <v>178</v>
      </c>
      <c r="DW126" s="992"/>
      <c r="DX126" s="992"/>
      <c r="DY126" s="992"/>
      <c r="DZ126" s="993"/>
    </row>
    <row r="127" spans="1:130" s="233" customFormat="1" ht="26.25" customHeight="1" x14ac:dyDescent="0.2">
      <c r="A127" s="1123"/>
      <c r="B127" s="1016"/>
      <c r="C127" s="1038" t="s">
        <v>510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508</v>
      </c>
      <c r="AB127" s="1024"/>
      <c r="AC127" s="1024"/>
      <c r="AD127" s="1024"/>
      <c r="AE127" s="1025"/>
      <c r="AF127" s="1026" t="s">
        <v>504</v>
      </c>
      <c r="AG127" s="1024"/>
      <c r="AH127" s="1024"/>
      <c r="AI127" s="1024"/>
      <c r="AJ127" s="1025"/>
      <c r="AK127" s="1026" t="s">
        <v>511</v>
      </c>
      <c r="AL127" s="1024"/>
      <c r="AM127" s="1024"/>
      <c r="AN127" s="1024"/>
      <c r="AO127" s="1025"/>
      <c r="AP127" s="1027" t="s">
        <v>507</v>
      </c>
      <c r="AQ127" s="1028"/>
      <c r="AR127" s="1028"/>
      <c r="AS127" s="1028"/>
      <c r="AT127" s="1029"/>
      <c r="AU127" s="235"/>
      <c r="AV127" s="235"/>
      <c r="AW127" s="235"/>
      <c r="AX127" s="1096" t="s">
        <v>512</v>
      </c>
      <c r="AY127" s="1097"/>
      <c r="AZ127" s="1097"/>
      <c r="BA127" s="1097"/>
      <c r="BB127" s="1097"/>
      <c r="BC127" s="1097"/>
      <c r="BD127" s="1097"/>
      <c r="BE127" s="1098"/>
      <c r="BF127" s="1099" t="s">
        <v>513</v>
      </c>
      <c r="BG127" s="1097"/>
      <c r="BH127" s="1097"/>
      <c r="BI127" s="1097"/>
      <c r="BJ127" s="1097"/>
      <c r="BK127" s="1097"/>
      <c r="BL127" s="1098"/>
      <c r="BM127" s="1099" t="s">
        <v>514</v>
      </c>
      <c r="BN127" s="1097"/>
      <c r="BO127" s="1097"/>
      <c r="BP127" s="1097"/>
      <c r="BQ127" s="1097"/>
      <c r="BR127" s="1097"/>
      <c r="BS127" s="1098"/>
      <c r="BT127" s="1099" t="s">
        <v>515</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516</v>
      </c>
      <c r="CQ127" s="988"/>
      <c r="CR127" s="988"/>
      <c r="CS127" s="988"/>
      <c r="CT127" s="988"/>
      <c r="CU127" s="988"/>
      <c r="CV127" s="988"/>
      <c r="CW127" s="988"/>
      <c r="CX127" s="988"/>
      <c r="CY127" s="988"/>
      <c r="CZ127" s="988"/>
      <c r="DA127" s="988"/>
      <c r="DB127" s="988"/>
      <c r="DC127" s="988"/>
      <c r="DD127" s="988"/>
      <c r="DE127" s="988"/>
      <c r="DF127" s="989"/>
      <c r="DG127" s="990" t="s">
        <v>504</v>
      </c>
      <c r="DH127" s="991"/>
      <c r="DI127" s="991"/>
      <c r="DJ127" s="991"/>
      <c r="DK127" s="991"/>
      <c r="DL127" s="991" t="s">
        <v>508</v>
      </c>
      <c r="DM127" s="991"/>
      <c r="DN127" s="991"/>
      <c r="DO127" s="991"/>
      <c r="DP127" s="991"/>
      <c r="DQ127" s="991" t="s">
        <v>507</v>
      </c>
      <c r="DR127" s="991"/>
      <c r="DS127" s="991"/>
      <c r="DT127" s="991"/>
      <c r="DU127" s="991"/>
      <c r="DV127" s="992" t="s">
        <v>178</v>
      </c>
      <c r="DW127" s="992"/>
      <c r="DX127" s="992"/>
      <c r="DY127" s="992"/>
      <c r="DZ127" s="993"/>
    </row>
    <row r="128" spans="1:130" s="233" customFormat="1" ht="26.25" customHeight="1" thickBot="1" x14ac:dyDescent="0.25">
      <c r="A128" s="1106" t="s">
        <v>517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518</v>
      </c>
      <c r="X128" s="1108"/>
      <c r="Y128" s="1108"/>
      <c r="Z128" s="1109"/>
      <c r="AA128" s="1110" t="s">
        <v>507</v>
      </c>
      <c r="AB128" s="1111"/>
      <c r="AC128" s="1111"/>
      <c r="AD128" s="1111"/>
      <c r="AE128" s="1112"/>
      <c r="AF128" s="1113" t="s">
        <v>504</v>
      </c>
      <c r="AG128" s="1111"/>
      <c r="AH128" s="1111"/>
      <c r="AI128" s="1111"/>
      <c r="AJ128" s="1112"/>
      <c r="AK128" s="1113" t="s">
        <v>504</v>
      </c>
      <c r="AL128" s="1111"/>
      <c r="AM128" s="1111"/>
      <c r="AN128" s="1111"/>
      <c r="AO128" s="1112"/>
      <c r="AP128" s="1114"/>
      <c r="AQ128" s="1115"/>
      <c r="AR128" s="1115"/>
      <c r="AS128" s="1115"/>
      <c r="AT128" s="1116"/>
      <c r="AU128" s="235"/>
      <c r="AV128" s="235"/>
      <c r="AW128" s="235"/>
      <c r="AX128" s="961" t="s">
        <v>519</v>
      </c>
      <c r="AY128" s="962"/>
      <c r="AZ128" s="962"/>
      <c r="BA128" s="962"/>
      <c r="BB128" s="962"/>
      <c r="BC128" s="962"/>
      <c r="BD128" s="962"/>
      <c r="BE128" s="963"/>
      <c r="BF128" s="1117" t="s">
        <v>508</v>
      </c>
      <c r="BG128" s="1118"/>
      <c r="BH128" s="1118"/>
      <c r="BI128" s="1118"/>
      <c r="BJ128" s="1118"/>
      <c r="BK128" s="1118"/>
      <c r="BL128" s="1119"/>
      <c r="BM128" s="1117">
        <v>13.73</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520</v>
      </c>
      <c r="CQ128" s="791"/>
      <c r="CR128" s="791"/>
      <c r="CS128" s="791"/>
      <c r="CT128" s="791"/>
      <c r="CU128" s="791"/>
      <c r="CV128" s="791"/>
      <c r="CW128" s="791"/>
      <c r="CX128" s="791"/>
      <c r="CY128" s="791"/>
      <c r="CZ128" s="791"/>
      <c r="DA128" s="791"/>
      <c r="DB128" s="791"/>
      <c r="DC128" s="791"/>
      <c r="DD128" s="791"/>
      <c r="DE128" s="791"/>
      <c r="DF128" s="1101"/>
      <c r="DG128" s="1102" t="s">
        <v>504</v>
      </c>
      <c r="DH128" s="1103"/>
      <c r="DI128" s="1103"/>
      <c r="DJ128" s="1103"/>
      <c r="DK128" s="1103"/>
      <c r="DL128" s="1103" t="s">
        <v>178</v>
      </c>
      <c r="DM128" s="1103"/>
      <c r="DN128" s="1103"/>
      <c r="DO128" s="1103"/>
      <c r="DP128" s="1103"/>
      <c r="DQ128" s="1103" t="s">
        <v>178</v>
      </c>
      <c r="DR128" s="1103"/>
      <c r="DS128" s="1103"/>
      <c r="DT128" s="1103"/>
      <c r="DU128" s="1103"/>
      <c r="DV128" s="1104" t="s">
        <v>178</v>
      </c>
      <c r="DW128" s="1104"/>
      <c r="DX128" s="1104"/>
      <c r="DY128" s="1104"/>
      <c r="DZ128" s="1105"/>
    </row>
    <row r="129" spans="1:131" s="233"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521</v>
      </c>
      <c r="X129" s="1136"/>
      <c r="Y129" s="1136"/>
      <c r="Z129" s="1137"/>
      <c r="AA129" s="1023">
        <v>7445088</v>
      </c>
      <c r="AB129" s="1024"/>
      <c r="AC129" s="1024"/>
      <c r="AD129" s="1024"/>
      <c r="AE129" s="1025"/>
      <c r="AF129" s="1026">
        <v>7663352</v>
      </c>
      <c r="AG129" s="1024"/>
      <c r="AH129" s="1024"/>
      <c r="AI129" s="1024"/>
      <c r="AJ129" s="1025"/>
      <c r="AK129" s="1026">
        <v>8064381</v>
      </c>
      <c r="AL129" s="1024"/>
      <c r="AM129" s="1024"/>
      <c r="AN129" s="1024"/>
      <c r="AO129" s="1025"/>
      <c r="AP129" s="1138"/>
      <c r="AQ129" s="1139"/>
      <c r="AR129" s="1139"/>
      <c r="AS129" s="1139"/>
      <c r="AT129" s="1140"/>
      <c r="AU129" s="236"/>
      <c r="AV129" s="236"/>
      <c r="AW129" s="236"/>
      <c r="AX129" s="1130" t="s">
        <v>522</v>
      </c>
      <c r="AY129" s="988"/>
      <c r="AZ129" s="988"/>
      <c r="BA129" s="988"/>
      <c r="BB129" s="988"/>
      <c r="BC129" s="988"/>
      <c r="BD129" s="988"/>
      <c r="BE129" s="989"/>
      <c r="BF129" s="1131" t="s">
        <v>178</v>
      </c>
      <c r="BG129" s="1132"/>
      <c r="BH129" s="1132"/>
      <c r="BI129" s="1132"/>
      <c r="BJ129" s="1132"/>
      <c r="BK129" s="1132"/>
      <c r="BL129" s="1133"/>
      <c r="BM129" s="1131">
        <v>18.73</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9" t="s">
        <v>523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524</v>
      </c>
      <c r="X130" s="1136"/>
      <c r="Y130" s="1136"/>
      <c r="Z130" s="1137"/>
      <c r="AA130" s="1023">
        <v>1393848</v>
      </c>
      <c r="AB130" s="1024"/>
      <c r="AC130" s="1024"/>
      <c r="AD130" s="1024"/>
      <c r="AE130" s="1025"/>
      <c r="AF130" s="1026">
        <v>1339111</v>
      </c>
      <c r="AG130" s="1024"/>
      <c r="AH130" s="1024"/>
      <c r="AI130" s="1024"/>
      <c r="AJ130" s="1025"/>
      <c r="AK130" s="1026">
        <v>1368456</v>
      </c>
      <c r="AL130" s="1024"/>
      <c r="AM130" s="1024"/>
      <c r="AN130" s="1024"/>
      <c r="AO130" s="1025"/>
      <c r="AP130" s="1138"/>
      <c r="AQ130" s="1139"/>
      <c r="AR130" s="1139"/>
      <c r="AS130" s="1139"/>
      <c r="AT130" s="1140"/>
      <c r="AU130" s="236"/>
      <c r="AV130" s="236"/>
      <c r="AW130" s="236"/>
      <c r="AX130" s="1130" t="s">
        <v>525</v>
      </c>
      <c r="AY130" s="988"/>
      <c r="AZ130" s="988"/>
      <c r="BA130" s="988"/>
      <c r="BB130" s="988"/>
      <c r="BC130" s="988"/>
      <c r="BD130" s="988"/>
      <c r="BE130" s="989"/>
      <c r="BF130" s="1166">
        <v>8.8000000000000007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526</v>
      </c>
      <c r="X131" s="1173"/>
      <c r="Y131" s="1173"/>
      <c r="Z131" s="1174"/>
      <c r="AA131" s="1069">
        <v>6051240</v>
      </c>
      <c r="AB131" s="1051"/>
      <c r="AC131" s="1051"/>
      <c r="AD131" s="1051"/>
      <c r="AE131" s="1052"/>
      <c r="AF131" s="1050">
        <v>6324241</v>
      </c>
      <c r="AG131" s="1051"/>
      <c r="AH131" s="1051"/>
      <c r="AI131" s="1051"/>
      <c r="AJ131" s="1052"/>
      <c r="AK131" s="1050">
        <v>6695925</v>
      </c>
      <c r="AL131" s="1051"/>
      <c r="AM131" s="1051"/>
      <c r="AN131" s="1051"/>
      <c r="AO131" s="1052"/>
      <c r="AP131" s="1175"/>
      <c r="AQ131" s="1176"/>
      <c r="AR131" s="1176"/>
      <c r="AS131" s="1176"/>
      <c r="AT131" s="1177"/>
      <c r="AU131" s="236"/>
      <c r="AV131" s="236"/>
      <c r="AW131" s="236"/>
      <c r="AX131" s="1148" t="s">
        <v>527</v>
      </c>
      <c r="AY131" s="791"/>
      <c r="AZ131" s="791"/>
      <c r="BA131" s="791"/>
      <c r="BB131" s="791"/>
      <c r="BC131" s="791"/>
      <c r="BD131" s="791"/>
      <c r="BE131" s="1101"/>
      <c r="BF131" s="1149">
        <v>15.4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5" t="s">
        <v>528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529</v>
      </c>
      <c r="W132" s="1159"/>
      <c r="X132" s="1159"/>
      <c r="Y132" s="1159"/>
      <c r="Z132" s="1160"/>
      <c r="AA132" s="1161">
        <v>9.2794534669999997</v>
      </c>
      <c r="AB132" s="1162"/>
      <c r="AC132" s="1162"/>
      <c r="AD132" s="1162"/>
      <c r="AE132" s="1163"/>
      <c r="AF132" s="1164">
        <v>8.6249085070000007</v>
      </c>
      <c r="AG132" s="1162"/>
      <c r="AH132" s="1162"/>
      <c r="AI132" s="1162"/>
      <c r="AJ132" s="1163"/>
      <c r="AK132" s="1164">
        <v>8.6881498819999994</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530</v>
      </c>
      <c r="W133" s="1142"/>
      <c r="X133" s="1142"/>
      <c r="Y133" s="1142"/>
      <c r="Z133" s="1143"/>
      <c r="AA133" s="1144">
        <v>9.1</v>
      </c>
      <c r="AB133" s="1145"/>
      <c r="AC133" s="1145"/>
      <c r="AD133" s="1145"/>
      <c r="AE133" s="1146"/>
      <c r="AF133" s="1144">
        <v>9.4</v>
      </c>
      <c r="AG133" s="1145"/>
      <c r="AH133" s="1145"/>
      <c r="AI133" s="1145"/>
      <c r="AJ133" s="1146"/>
      <c r="AK133" s="1144">
        <v>8.8000000000000007</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Lfdu2dkFgp2i3GmtP9eE24lYbBVuQ8d/OLZXeF75FpBJg6j43YMuHZ0y08Rfw5vjSq0WX7DGt3w3n6VY/OFGw==" saltValue="raKnXU0VmtjIdQf3cEcp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531</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wd6IpZ4znFDA0iIisKlef3vr/Qcgz3QDpdMZXr6etNca6g8es7HiUC2NAO0dgHkHk2acJmYh/sqHHCAZU48+Q==" saltValue="LSRUcY3ufbK2/0p5I3D2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532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533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534</v>
      </c>
      <c r="AP7" s="275"/>
      <c r="AQ7" s="276" t="s">
        <v>535</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536</v>
      </c>
      <c r="AQ8" s="282" t="s">
        <v>537</v>
      </c>
      <c r="AR8" s="283" t="s">
        <v>538</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539</v>
      </c>
      <c r="AL9" s="1182"/>
      <c r="AM9" s="1182"/>
      <c r="AN9" s="1183"/>
      <c r="AO9" s="284">
        <v>2003211</v>
      </c>
      <c r="AP9" s="284">
        <v>97333</v>
      </c>
      <c r="AQ9" s="285">
        <v>75794</v>
      </c>
      <c r="AR9" s="286">
        <v>28.4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540</v>
      </c>
      <c r="AL10" s="1182"/>
      <c r="AM10" s="1182"/>
      <c r="AN10" s="1183"/>
      <c r="AO10" s="287">
        <v>322096</v>
      </c>
      <c r="AP10" s="287">
        <v>15650</v>
      </c>
      <c r="AQ10" s="288">
        <v>8131</v>
      </c>
      <c r="AR10" s="289">
        <v>92.5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541</v>
      </c>
      <c r="AL11" s="1182"/>
      <c r="AM11" s="1182"/>
      <c r="AN11" s="1183"/>
      <c r="AO11" s="287" t="s">
        <v>542</v>
      </c>
      <c r="AP11" s="287" t="s">
        <v>542</v>
      </c>
      <c r="AQ11" s="288">
        <v>549</v>
      </c>
      <c r="AR11" s="289" t="s">
        <v>542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543</v>
      </c>
      <c r="AL12" s="1182"/>
      <c r="AM12" s="1182"/>
      <c r="AN12" s="1183"/>
      <c r="AO12" s="287" t="s">
        <v>542</v>
      </c>
      <c r="AP12" s="287" t="s">
        <v>542</v>
      </c>
      <c r="AQ12" s="288">
        <v>5</v>
      </c>
      <c r="AR12" s="289" t="s">
        <v>542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544</v>
      </c>
      <c r="AL13" s="1182"/>
      <c r="AM13" s="1182"/>
      <c r="AN13" s="1183"/>
      <c r="AO13" s="287">
        <v>4172</v>
      </c>
      <c r="AP13" s="287">
        <v>203</v>
      </c>
      <c r="AQ13" s="288">
        <v>2734</v>
      </c>
      <c r="AR13" s="289">
        <v>-92.6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545</v>
      </c>
      <c r="AL14" s="1182"/>
      <c r="AM14" s="1182"/>
      <c r="AN14" s="1183"/>
      <c r="AO14" s="287">
        <v>18683</v>
      </c>
      <c r="AP14" s="287">
        <v>908</v>
      </c>
      <c r="AQ14" s="288">
        <v>1219</v>
      </c>
      <c r="AR14" s="289">
        <v>-25.5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546</v>
      </c>
      <c r="AL15" s="1185"/>
      <c r="AM15" s="1185"/>
      <c r="AN15" s="1186"/>
      <c r="AO15" s="287">
        <v>-169948</v>
      </c>
      <c r="AP15" s="287">
        <v>-8258</v>
      </c>
      <c r="AQ15" s="288">
        <v>-5248</v>
      </c>
      <c r="AR15" s="289">
        <v>57.4</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193</v>
      </c>
      <c r="AL16" s="1185"/>
      <c r="AM16" s="1185"/>
      <c r="AN16" s="1186"/>
      <c r="AO16" s="287">
        <v>2178214</v>
      </c>
      <c r="AP16" s="287">
        <v>105836</v>
      </c>
      <c r="AQ16" s="288">
        <v>83183</v>
      </c>
      <c r="AR16" s="289">
        <v>27.2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547</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548</v>
      </c>
      <c r="AP20" s="296" t="s">
        <v>549</v>
      </c>
      <c r="AQ20" s="297" t="s">
        <v>550</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551</v>
      </c>
      <c r="AL21" s="1188"/>
      <c r="AM21" s="1188"/>
      <c r="AN21" s="1189"/>
      <c r="AO21" s="300">
        <v>10.93</v>
      </c>
      <c r="AP21" s="301">
        <v>7.75</v>
      </c>
      <c r="AQ21" s="302">
        <v>3.18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552</v>
      </c>
      <c r="AL22" s="1188"/>
      <c r="AM22" s="1188"/>
      <c r="AN22" s="1189"/>
      <c r="AO22" s="305">
        <v>92.7</v>
      </c>
      <c r="AP22" s="306">
        <v>97.5</v>
      </c>
      <c r="AQ22" s="307">
        <v>-4.8</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8" t="s">
        <v>553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3.2" x14ac:dyDescent="0.2">
      <c r="A27" s="312"/>
      <c r="AO27" s="265"/>
      <c r="AP27" s="265"/>
      <c r="AQ27" s="265"/>
      <c r="AR27" s="265"/>
      <c r="AS27" s="265"/>
      <c r="AT27" s="265"/>
    </row>
    <row r="28" spans="1:46" ht="16.2" x14ac:dyDescent="0.2">
      <c r="A28" s="266" t="s">
        <v>554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555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534</v>
      </c>
      <c r="AP30" s="275"/>
      <c r="AQ30" s="276" t="s">
        <v>535</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536</v>
      </c>
      <c r="AQ31" s="282" t="s">
        <v>537</v>
      </c>
      <c r="AR31" s="283" t="s">
        <v>538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556</v>
      </c>
      <c r="AL32" s="1196"/>
      <c r="AM32" s="1196"/>
      <c r="AN32" s="1197"/>
      <c r="AO32" s="315">
        <v>1267490</v>
      </c>
      <c r="AP32" s="315">
        <v>61585</v>
      </c>
      <c r="AQ32" s="316">
        <v>33516</v>
      </c>
      <c r="AR32" s="317">
        <v>83.7</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557</v>
      </c>
      <c r="AL33" s="1196"/>
      <c r="AM33" s="1196"/>
      <c r="AN33" s="1197"/>
      <c r="AO33" s="315" t="s">
        <v>542</v>
      </c>
      <c r="AP33" s="315" t="s">
        <v>542</v>
      </c>
      <c r="AQ33" s="316" t="s">
        <v>542</v>
      </c>
      <c r="AR33" s="317" t="s">
        <v>542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558</v>
      </c>
      <c r="AL34" s="1196"/>
      <c r="AM34" s="1196"/>
      <c r="AN34" s="1197"/>
      <c r="AO34" s="315" t="s">
        <v>542</v>
      </c>
      <c r="AP34" s="315" t="s">
        <v>542</v>
      </c>
      <c r="AQ34" s="316" t="s">
        <v>542</v>
      </c>
      <c r="AR34" s="317" t="s">
        <v>542</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559</v>
      </c>
      <c r="AL35" s="1196"/>
      <c r="AM35" s="1196"/>
      <c r="AN35" s="1197"/>
      <c r="AO35" s="315">
        <v>579838</v>
      </c>
      <c r="AP35" s="315">
        <v>28173</v>
      </c>
      <c r="AQ35" s="316">
        <v>11499</v>
      </c>
      <c r="AR35" s="317">
        <v>145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560</v>
      </c>
      <c r="AL36" s="1196"/>
      <c r="AM36" s="1196"/>
      <c r="AN36" s="1197"/>
      <c r="AO36" s="315">
        <v>97337</v>
      </c>
      <c r="AP36" s="315">
        <v>4729</v>
      </c>
      <c r="AQ36" s="316">
        <v>2953</v>
      </c>
      <c r="AR36" s="317">
        <v>60.1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561</v>
      </c>
      <c r="AL37" s="1196"/>
      <c r="AM37" s="1196"/>
      <c r="AN37" s="1197"/>
      <c r="AO37" s="315">
        <v>5543</v>
      </c>
      <c r="AP37" s="315">
        <v>269</v>
      </c>
      <c r="AQ37" s="316">
        <v>178</v>
      </c>
      <c r="AR37" s="317">
        <v>51.1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562</v>
      </c>
      <c r="AL38" s="1199"/>
      <c r="AM38" s="1199"/>
      <c r="AN38" s="1200"/>
      <c r="AO38" s="318" t="s">
        <v>542</v>
      </c>
      <c r="AP38" s="318" t="s">
        <v>542</v>
      </c>
      <c r="AQ38" s="319">
        <v>3</v>
      </c>
      <c r="AR38" s="307" t="s">
        <v>542</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563</v>
      </c>
      <c r="AL39" s="1199"/>
      <c r="AM39" s="1199"/>
      <c r="AN39" s="1200"/>
      <c r="AO39" s="315" t="s">
        <v>542</v>
      </c>
      <c r="AP39" s="315" t="s">
        <v>542</v>
      </c>
      <c r="AQ39" s="316">
        <v>-2838</v>
      </c>
      <c r="AR39" s="317" t="s">
        <v>542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564</v>
      </c>
      <c r="AL40" s="1196"/>
      <c r="AM40" s="1196"/>
      <c r="AN40" s="1197"/>
      <c r="AO40" s="315">
        <v>-1368456</v>
      </c>
      <c r="AP40" s="315">
        <v>-66491</v>
      </c>
      <c r="AQ40" s="316">
        <v>-31562</v>
      </c>
      <c r="AR40" s="317">
        <v>110.7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308</v>
      </c>
      <c r="AL41" s="1202"/>
      <c r="AM41" s="1202"/>
      <c r="AN41" s="1203"/>
      <c r="AO41" s="315">
        <v>581752</v>
      </c>
      <c r="AP41" s="315">
        <v>28266</v>
      </c>
      <c r="AQ41" s="316">
        <v>13749</v>
      </c>
      <c r="AR41" s="317">
        <v>105.6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565</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566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534</v>
      </c>
      <c r="AN49" s="1192" t="s">
        <v>568</v>
      </c>
      <c r="AO49" s="1193"/>
      <c r="AP49" s="1193"/>
      <c r="AQ49" s="1193"/>
      <c r="AR49" s="119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569</v>
      </c>
      <c r="AO50" s="332" t="s">
        <v>570</v>
      </c>
      <c r="AP50" s="333" t="s">
        <v>571</v>
      </c>
      <c r="AQ50" s="334" t="s">
        <v>572</v>
      </c>
      <c r="AR50" s="335" t="s">
        <v>573</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574</v>
      </c>
      <c r="AL51" s="328"/>
      <c r="AM51" s="336">
        <v>1966266</v>
      </c>
      <c r="AN51" s="337">
        <v>89303</v>
      </c>
      <c r="AO51" s="338">
        <v>-1.3</v>
      </c>
      <c r="AP51" s="339">
        <v>53655</v>
      </c>
      <c r="AQ51" s="340">
        <v>-6.1</v>
      </c>
      <c r="AR51" s="341">
        <v>4.8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575</v>
      </c>
      <c r="AM52" s="344">
        <v>1374743</v>
      </c>
      <c r="AN52" s="345">
        <v>62437</v>
      </c>
      <c r="AO52" s="346">
        <v>-11.4</v>
      </c>
      <c r="AP52" s="347">
        <v>32719</v>
      </c>
      <c r="AQ52" s="348">
        <v>-9.6</v>
      </c>
      <c r="AR52" s="349">
        <v>-1.8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576</v>
      </c>
      <c r="AL53" s="328"/>
      <c r="AM53" s="336">
        <v>2647558</v>
      </c>
      <c r="AN53" s="337">
        <v>122227</v>
      </c>
      <c r="AO53" s="338">
        <v>36.9</v>
      </c>
      <c r="AP53" s="339">
        <v>53869</v>
      </c>
      <c r="AQ53" s="340">
        <v>0.4</v>
      </c>
      <c r="AR53" s="341">
        <v>36.5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575</v>
      </c>
      <c r="AM54" s="344">
        <v>1661899</v>
      </c>
      <c r="AN54" s="345">
        <v>76723</v>
      </c>
      <c r="AO54" s="346">
        <v>22.9</v>
      </c>
      <c r="AP54" s="347">
        <v>35046</v>
      </c>
      <c r="AQ54" s="348">
        <v>7.1</v>
      </c>
      <c r="AR54" s="349">
        <v>15.8</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577</v>
      </c>
      <c r="AL55" s="328"/>
      <c r="AM55" s="336">
        <v>2424042</v>
      </c>
      <c r="AN55" s="337">
        <v>113687</v>
      </c>
      <c r="AO55" s="338">
        <v>-7</v>
      </c>
      <c r="AP55" s="339">
        <v>59119</v>
      </c>
      <c r="AQ55" s="340">
        <v>9.6999999999999993</v>
      </c>
      <c r="AR55" s="341">
        <v>-16.7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575</v>
      </c>
      <c r="AM56" s="344">
        <v>960500</v>
      </c>
      <c r="AN56" s="345">
        <v>45047</v>
      </c>
      <c r="AO56" s="346">
        <v>-41.3</v>
      </c>
      <c r="AP56" s="347">
        <v>29900</v>
      </c>
      <c r="AQ56" s="348">
        <v>-14.7</v>
      </c>
      <c r="AR56" s="349">
        <v>-26.6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578</v>
      </c>
      <c r="AL57" s="328"/>
      <c r="AM57" s="336">
        <v>3943242</v>
      </c>
      <c r="AN57" s="337">
        <v>188311</v>
      </c>
      <c r="AO57" s="338">
        <v>65.599999999999994</v>
      </c>
      <c r="AP57" s="339">
        <v>53895</v>
      </c>
      <c r="AQ57" s="340">
        <v>-8.8000000000000007</v>
      </c>
      <c r="AR57" s="341">
        <v>74.400000000000006</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575</v>
      </c>
      <c r="AM58" s="344">
        <v>2780898</v>
      </c>
      <c r="AN58" s="345">
        <v>132803</v>
      </c>
      <c r="AO58" s="346">
        <v>194.8</v>
      </c>
      <c r="AP58" s="347">
        <v>31224</v>
      </c>
      <c r="AQ58" s="348">
        <v>4.4000000000000004</v>
      </c>
      <c r="AR58" s="349">
        <v>190.4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579</v>
      </c>
      <c r="AL59" s="328"/>
      <c r="AM59" s="336">
        <v>1915264</v>
      </c>
      <c r="AN59" s="337">
        <v>93060</v>
      </c>
      <c r="AO59" s="338">
        <v>-50.6</v>
      </c>
      <c r="AP59" s="339">
        <v>56181</v>
      </c>
      <c r="AQ59" s="340">
        <v>4.2</v>
      </c>
      <c r="AR59" s="341">
        <v>-54.8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575</v>
      </c>
      <c r="AM60" s="344">
        <v>1207155</v>
      </c>
      <c r="AN60" s="345">
        <v>58654</v>
      </c>
      <c r="AO60" s="346">
        <v>-55.8</v>
      </c>
      <c r="AP60" s="347">
        <v>32039</v>
      </c>
      <c r="AQ60" s="348">
        <v>2.6</v>
      </c>
      <c r="AR60" s="349">
        <v>-58.4</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580</v>
      </c>
      <c r="AL61" s="350"/>
      <c r="AM61" s="351">
        <v>2579274</v>
      </c>
      <c r="AN61" s="352">
        <v>121318</v>
      </c>
      <c r="AO61" s="353">
        <v>8.6999999999999993</v>
      </c>
      <c r="AP61" s="354">
        <v>55344</v>
      </c>
      <c r="AQ61" s="355">
        <v>-0.1</v>
      </c>
      <c r="AR61" s="341">
        <v>8.8000000000000007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575</v>
      </c>
      <c r="AM62" s="344">
        <v>1597039</v>
      </c>
      <c r="AN62" s="345">
        <v>75133</v>
      </c>
      <c r="AO62" s="346">
        <v>21.8</v>
      </c>
      <c r="AP62" s="347">
        <v>32186</v>
      </c>
      <c r="AQ62" s="348">
        <v>-2</v>
      </c>
      <c r="AR62" s="349">
        <v>23.8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9NIFQ7djq1rFzhItHOJ4Q+Gzr0rT2ezdGZgTaYWHHIA7BqglLj2EsLeHBiCwSeLwES7TF9Wpg4uiuk7oQFw2zA==" saltValue="2v+IfMnwLx4W1CvGHFrv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582</v>
      </c>
    </row>
    <row r="121" spans="125:125" ht="13.5" hidden="1" customHeight="1" x14ac:dyDescent="0.2">
      <c r="DU121" s="262"/>
    </row>
  </sheetData>
  <sheetProtection algorithmName="SHA-512" hashValue="8tX5U4M5J8msRVfi5zJ63geB0msWjFsf4ThCVnRzV+hcaqrppWhSZmcqls9nlxZAoPotOr+TBM+/7ikLIy5Hfw==" saltValue="VZjwEjUzFO/TjMFF9c8D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583</v>
      </c>
    </row>
  </sheetData>
  <sheetProtection algorithmName="SHA-512" hashValue="OLyY3n4roO6+kzE5lEWtZEX77B9uNt+AuIs4Z+JVKucU5DaLuD5GLdDYkXh0ch62YRgkdnRoxRjWfp9xbB0Bzw==" saltValue="cxb22AaK8mDjThhM14w5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2">
      <c r="B47" s="10"/>
      <c r="C47" s="1204" t="s">
        <v>3</v>
      </c>
      <c r="D47" s="1204"/>
      <c r="E47" s="1205"/>
      <c r="F47" s="11">
        <v>37.42</v>
      </c>
      <c r="G47" s="12">
        <v>41.81</v>
      </c>
      <c r="H47" s="12">
        <v>41.06</v>
      </c>
      <c r="I47" s="12">
        <v>35.729999999999997</v>
      </c>
      <c r="J47" s="13">
        <v>36.270000000000003</v>
      </c>
    </row>
    <row r="48" spans="2:10" ht="57.75" customHeight="1" x14ac:dyDescent="0.2">
      <c r="B48" s="14"/>
      <c r="C48" s="1206" t="s">
        <v>4</v>
      </c>
      <c r="D48" s="1206"/>
      <c r="E48" s="1207"/>
      <c r="F48" s="15">
        <v>11.75</v>
      </c>
      <c r="G48" s="16">
        <v>8.59</v>
      </c>
      <c r="H48" s="16">
        <v>8.07</v>
      </c>
      <c r="I48" s="16">
        <v>7.96</v>
      </c>
      <c r="J48" s="17">
        <v>7.62</v>
      </c>
    </row>
    <row r="49" spans="2:10" ht="57.75" customHeight="1" thickBot="1" x14ac:dyDescent="0.25">
      <c r="B49" s="18"/>
      <c r="C49" s="1208" t="s">
        <v>5</v>
      </c>
      <c r="D49" s="1208"/>
      <c r="E49" s="1209"/>
      <c r="F49" s="19" t="s">
        <v>589</v>
      </c>
      <c r="G49" s="20" t="s">
        <v>590</v>
      </c>
      <c r="H49" s="20" t="s">
        <v>591</v>
      </c>
      <c r="I49" s="20" t="s">
        <v>592</v>
      </c>
      <c r="J49" s="21">
        <v>2.36</v>
      </c>
    </row>
    <row r="50" spans="2:10" ht="13.2" x14ac:dyDescent="0.2"/>
  </sheetData>
  <sheetProtection algorithmName="SHA-512" hashValue="I4tLbk63ESGsf+dg14ove6F+gQ/+1TCKKB29dHWAC7qkjGlVetdQIpYjvV3B2S4xVQIZWx904on8OISopFDUEw==" saltValue="h6YKfPqts6ZSLKieWp8K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2023-11-20T06:32:34Z</cp:lastPrinted>
  <dcterms:created xsi:type="dcterms:W3CDTF">2023-02-20T05:09:13Z</dcterms:created>
  <dcterms:modified xsi:type="dcterms:W3CDTF">2023-11-21T08:01:07Z</dcterms:modified>
  <cp:category/>
</cp:coreProperties>
</file>