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4F9ABD1C-0A6D-4DDE-94F5-DE964F0FCA19}"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C39" i="10"/>
  <c r="BE38" i="10"/>
  <c r="AM38" i="10"/>
  <c r="C38" i="10"/>
  <c r="AM37" i="10"/>
  <c r="C37" i="10"/>
  <c r="C36" i="10"/>
  <c r="C34" i="10"/>
  <c r="C35" i="10" s="1"/>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E37" i="10" s="1"/>
  <c r="BW34" i="10" l="1"/>
  <c r="BW35" i="10" l="1"/>
  <c r="BW36" i="10" s="1"/>
  <c r="BW37" i="10" s="1"/>
  <c r="BW38" i="10" s="1"/>
  <c r="BW39" i="10" s="1"/>
  <c r="BW40" i="10" s="1"/>
  <c r="CO34" i="10" l="1"/>
  <c r="CO35" i="10" s="1"/>
  <c r="CO36" i="10" s="1"/>
  <c r="CO37" i="10" s="1"/>
  <c r="CO38" i="10" s="1"/>
  <c r="CO39" i="10" s="1"/>
</calcChain>
</file>

<file path=xl/sharedStrings.xml><?xml version="1.0" encoding="utf-8"?>
<sst xmlns="http://schemas.openxmlformats.org/spreadsheetml/2006/main" count="1091" uniqueCount="621">
  <si>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</si>
  <si>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</si>
  <si>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</si>
  <si>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</si>
  <si>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</si>
  <si>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</si>
  <si>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</si>
  <si>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</si>
  <si>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</si>
  <si>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</si>
  <si>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</si>
  <si>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</si>
  <si>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</si>
  <si>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</si>
  <si>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</si>
  <si>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</si>
  <si>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</si>
  <si>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</si>
  <si>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</si>
  <si>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</si>
  <si>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</si>
  <si>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</si>
  <si>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</si>
  <si>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</si>
  <si>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</si>
  <si>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</si>
  <si>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</si>
  <si>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</si>
  <si>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</si>
  <si>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</si>
  <si>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</si>
  <si>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</si>
  <si>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</si>
  <si>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</si>
  <si>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</si>
  <si>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</si>
  <si>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</si>
  <si>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</si>
  <si>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</si>
  <si>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</si>
  <si>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</si>
  <si>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</si>
  <si>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</si>
  <si>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</si>
  <si>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</si>
  <si>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</si>
  <si>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</si>
  <si>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</si>
  <si>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</si>
  <si>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</si>
  <si>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</si>
  <si>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</si>
  <si>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</si>
  <si>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</si>
  <si>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</si>
  <si>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</si>
  <si>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</si>
  <si>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</si>
  <si>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</si>
  <si>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</si>
  <si>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</si>
  <si>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</si>
  <si>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</si>
  <si>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</si>
  <si>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</si>
  <si>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</si>
  <si>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</si>
  <si>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</si>
  <si>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</si>
  <si>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</si>
  <si>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</si>
  <si>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</si>
  <si>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</si>
  <si>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</si>
  <si>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</si>
  <si>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</si>
  <si>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</si>
  <si>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</si>
  <si>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</si>
  <si>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</si>
  <si>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</si>
  <si>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</si>
  <si>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</si>
  <si>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</si>
  <si>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</si>
  <si>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</si>
  <si>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</si>
  <si>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</si>
  <si>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</si>
  <si>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</si>
  <si>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</si>
  <si>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</si>
  <si>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</si>
  <si>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</si>
  <si>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</si>
  <si>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</si>
  <si>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</si>
  <si>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</si>
  <si>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福井市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</si>
  <si>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</si>
  <si>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</si>
  <si>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</si>
  <si>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</si>
  <si>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</si>
  <si>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</si>
  <si>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</si>
  <si>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</si>
  <si>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</si>
  <si>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</si>
  <si>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</si>
  <si>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</si>
  <si>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</si>
  <si>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</si>
  <si>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</si>
  <si>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</si>
  <si>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</si>
  <si>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</si>
  <si>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</si>
  <si>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</si>
  <si>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</si>
  <si>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</si>
  <si>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</si>
  <si>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</si>
  <si>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</si>
  <si>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</si>
  <si>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</si>
  <si>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</si>
  <si>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</si>
  <si>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</si>
  <si>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</si>
  <si>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</si>
  <si>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</si>
  <si>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</si>
  <si>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</si>
  <si>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</si>
  <si>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</si>
  <si>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</si>
  <si>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</si>
  <si>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</si>
  <si>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</si>
  <si>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</si>
  <si>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</si>
  <si>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</si>
  <si>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</si>
  <si>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</si>
  <si>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</si>
  <si>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</si>
  <si>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</si>
  <si>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</si>
  <si>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</si>
  <si>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</si>
  <si>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</si>
  <si>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</si>
  <si>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</si>
  <si>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</si>
  <si>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</si>
  <si>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</si>
  <si>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</si>
  <si>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</si>
  <si>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</si>
  <si>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</si>
  <si>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</si>
  <si>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</si>
  <si>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</si>
  <si>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</si>
  <si>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</si>
  <si>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</si>
  <si>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</si>
  <si>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</si>
  <si>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</si>
  <si>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</si>
  <si>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</si>
  <si>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</si>
  <si>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</si>
  <si>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</si>
  <si>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</si>
  <si>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</si>
  <si>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</si>
  <si>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</si>
  <si>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</si>
  <si>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</si>
  <si>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</si>
  <si>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</si>
  <si>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</si>
  <si>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</si>
  <si>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</si>
  <si>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</si>
  <si>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</si>
  <si>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</si>
  <si>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</si>
  <si>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</si>
  <si>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</si>
  <si>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</si>
  <si>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</si>
  <si>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</si>
  <si>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</si>
  <si>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</si>
  <si>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</si>
  <si>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</si>
  <si>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</si>
  <si>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</si>
  <si>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</si>
  <si>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</si>
  <si>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</si>
  <si>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</si>
  <si>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</si>
  <si>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</si>
  <si>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</si>
  <si>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</si>
  <si>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</si>
  <si>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</si>
  <si>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</si>
  <si>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</si>
  <si>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福井県福井市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</si>
  <si>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</si>
  <si>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</si>
  <si>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</si>
  <si>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</si>
  <si>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</si>
  <si>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</si>
  <si>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</si>
  <si>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</si>
  <si>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</si>
  <si>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</si>
  <si>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</si>
  <si>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</si>
  <si>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</si>
  <si>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</si>
  <si>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</si>
  <si>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</si>
  <si>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</si>
  <si>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</si>
  <si>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</si>
  <si>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</si>
  <si>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</si>
  <si>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</si>
  <si>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</si>
  <si>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</si>
  <si>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</si>
  <si>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</si>
  <si>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</si>
  <si>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</si>
  <si>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</si>
  <si>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</si>
  <si>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</si>
  <si>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</si>
  <si>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</si>
  <si>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</si>
  <si>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</si>
  <si>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</si>
  <si>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</si>
  <si>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</si>
  <si>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</si>
  <si>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</si>
  <si>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</si>
  <si>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</si>
  <si>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</si>
  <si>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</si>
  <si>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</si>
  <si>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</si>
  <si>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</si>
  <si>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</si>
  <si>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</si>
  <si>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</si>
  <si>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</si>
  <si>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</si>
  <si>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</si>
  <si>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</si>
  <si>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</si>
  <si>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</si>
  <si>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</si>
  <si>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</si>
  <si>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</si>
  <si>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</si>
  <si>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</si>
  <si>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</si>
  <si>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</si>
  <si>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</si>
  <si>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</si>
  <si>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</si>
  <si>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</si>
  <si>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</si>
  <si>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</si>
  <si>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</si>
  <si>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</si>
  <si>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</si>
  <si>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</si>
  <si>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</si>
  <si>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</si>
  <si>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</si>
  <si>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</si>
  <si>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</si>
  <si>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</si>
  <si>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</si>
  <si>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</si>
  <si>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</si>
  <si>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</si>
  <si>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</si>
  <si>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</si>
  <si>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</si>
  <si>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</si>
  <si>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</si>
  <si>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</si>
  <si>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</si>
  <si>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</si>
  <si>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</si>
  <si>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</si>
  <si>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</si>
  <si>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</si>
  <si>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</si>
  <si>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</si>
  <si>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</si>
  <si>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</si>
  <si>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</si>
  <si>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</si>
  <si>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</si>
  <si>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</si>
  <si>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</si>
  <si>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</si>
  <si>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</si>
  <si>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</si>
  <si>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</si>
  <si>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</si>
  <si>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</si>
  <si>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</si>
  <si>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</si>
  <si>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</si>
  <si>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</si>
  <si>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</si>
  <si>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</si>
  <si>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</si>
  <si>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</si>
  <si>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</si>
  <si>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</si>
  <si>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</si>
  <si>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</si>
  <si>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</si>
  <si>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</si>
  <si>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</si>
  <si>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</si>
  <si>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</si>
  <si>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</si>
  <si>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</si>
  <si>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</si>
  <si>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</si>
  <si>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</si>
  <si>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</si>
  <si>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</si>
  <si>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</si>
  <si>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</si>
  <si>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</si>
  <si>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</si>
  <si>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</si>
  <si>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</si>
  <si>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</si>
  <si>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</si>
  <si>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</si>
  <si>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</si>
  <si>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</si>
  <si>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</si>
  <si>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</si>
  <si>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</si>
  <si>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</si>
  <si>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</si>
  <si>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</si>
  <si>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</si>
  <si>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</si>
  <si>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</si>
  <si>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</si>
  <si>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</si>
  <si>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福井県福井市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</si>
  <si>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</si>
  <si>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</si>
  <si>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</si>
  <si>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</si>
  <si>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</si>
  <si>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</si>
  <si>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</si>
  <si>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</si>
  <si>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</si>
  <si>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</si>
  <si>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</si>
  <si>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</si>
  <si>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</si>
  <si>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</si>
  <si>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</si>
  <si>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</si>
  <si>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</si>
  <si>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</si>
  <si>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</si>
  <si>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</si>
  <si>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</si>
  <si>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</si>
  <si>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</si>
  <si>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</si>
  <si>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</si>
  <si>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</si>
  <si>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</si>
  <si>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</si>
  <si>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</si>
  <si>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</si>
  <si>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</si>
  <si>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</si>
  <si>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</si>
  <si>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</si>
  <si>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</si>
  <si>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</si>
  <si>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</si>
  <si>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</si>
  <si>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</si>
  <si>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競輪特別会計</t>
    <phoneticPr fontId="5"/>
  </si>
  <si>
    <t>駐車場特別会計</t>
    <phoneticPr fontId="5"/>
  </si>
  <si>
    <t>下水道事業会計</t>
    <phoneticPr fontId="5"/>
  </si>
  <si>
    <t>法適用企業</t>
    <phoneticPr fontId="5"/>
  </si>
  <si>
    <t>水道事業会計</t>
    <phoneticPr fontId="5"/>
  </si>
  <si>
    <t>法適用企業</t>
    <phoneticPr fontId="5"/>
  </si>
  <si>
    <t>簡易水道事業会計</t>
    <phoneticPr fontId="5"/>
  </si>
  <si>
    <t>中央卸売市場特別会計</t>
    <phoneticPr fontId="5"/>
  </si>
  <si>
    <t>法非適用企業</t>
    <phoneticPr fontId="5"/>
  </si>
  <si>
    <t>集落排水特別会計</t>
    <phoneticPr fontId="5"/>
  </si>
  <si>
    <t>法非適用企業</t>
    <phoneticPr fontId="5"/>
  </si>
  <si>
    <t>地域生活排水特別会計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</si>
  <si>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</si>
  <si>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</si>
  <si>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</si>
  <si>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</si>
  <si>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</si>
  <si>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</si>
  <si>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</si>
  <si>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</si>
  <si>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</si>
  <si>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</si>
  <si>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</si>
  <si>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</si>
  <si>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</si>
  <si>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</si>
  <si>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</si>
  <si>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</si>
  <si>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</si>
  <si>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</si>
  <si>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</si>
  <si>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</si>
  <si>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</si>
  <si>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</si>
  <si>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</si>
  <si>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</si>
  <si>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</si>
  <si>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</si>
  <si>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</si>
  <si>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</si>
  <si>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</si>
  <si>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</si>
  <si>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</si>
  <si>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</si>
  <si>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</si>
  <si>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</si>
  <si>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</si>
  <si>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</si>
  <si>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</si>
  <si>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</si>
  <si>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</si>
  <si>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</si>
  <si>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</si>
  <si>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</si>
  <si>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</si>
  <si>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</si>
  <si>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</si>
  <si>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</si>
  <si>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</si>
  <si>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</si>
  <si>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</si>
  <si>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</si>
  <si>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</si>
  <si>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</si>
  <si>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</si>
  <si>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</si>
  <si>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</si>
  <si>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</si>
  <si>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</si>
  <si>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</si>
  <si>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</si>
  <si>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</si>
  <si>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</si>
  <si>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</si>
  <si>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</si>
  <si>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</si>
  <si>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</si>
  <si>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</si>
  <si>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</si>
  <si>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</si>
  <si>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</si>
  <si>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</si>
  <si>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</si>
  <si>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</si>
  <si>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</si>
  <si>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</si>
  <si>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</si>
  <si>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</si>
  <si>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</si>
  <si>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</si>
  <si>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</si>
  <si>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</si>
  <si>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</si>
  <si>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</si>
  <si>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</si>
  <si>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</si>
  <si>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</si>
  <si>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</si>
  <si>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</si>
  <si>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</si>
  <si>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</si>
  <si>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</si>
  <si>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</si>
  <si>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</si>
  <si>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</si>
  <si>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</si>
  <si>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</si>
  <si>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</si>
  <si>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</si>
  <si>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</si>
  <si>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</si>
  <si>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</si>
  <si>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</si>
  <si>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</si>
  <si>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</si>
  <si>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</si>
  <si>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</si>
  <si>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</si>
  <si>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</si>
  <si>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</si>
  <si>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</si>
  <si>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</si>
  <si>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</si>
  <si>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</si>
  <si>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</si>
  <si>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</si>
  <si>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</si>
  <si>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</si>
  <si>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</si>
  <si>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</si>
  <si>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</si>
  <si>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</si>
  <si>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</si>
  <si>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</si>
  <si>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</si>
  <si>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</si>
  <si>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</si>
  <si>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</si>
  <si>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</si>
  <si>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</si>
  <si>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</si>
  <si>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</si>
  <si>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</si>
  <si>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</si>
  <si>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</si>
  <si>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</si>
  <si>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</si>
  <si>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</si>
  <si>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</si>
  <si>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</si>
  <si>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</si>
  <si>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</si>
  <si>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</si>
  <si>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</si>
  <si>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</si>
  <si>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</si>
  <si>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</si>
  <si>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</si>
  <si>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</si>
  <si>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</si>
  <si>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</si>
  <si>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0.24</t>
  </si>
  <si>
    <t>▲ 4.99</t>
  </si>
  <si>
    <t>下水道事業会計</t>
  </si>
  <si>
    <t>水道事業会計</t>
  </si>
  <si>
    <t>一般会計</t>
  </si>
  <si>
    <t>▲ 0.27</t>
  </si>
  <si>
    <t>国民健康保険特別会計</t>
  </si>
  <si>
    <t>▲ 1.03</t>
  </si>
  <si>
    <t>介護保険特別会計</t>
  </si>
  <si>
    <t>競輪特別会計</t>
  </si>
  <si>
    <t>簡易水道事業会計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</si>
  <si>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</si>
  <si>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</si>
  <si>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</si>
  <si>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</si>
  <si>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</si>
  <si>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</si>
  <si>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</si>
  <si>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</si>
  <si>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</si>
  <si>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</si>
  <si>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福井市漁業振興会</t>
    <rPh sb="0" eb="3">
      <t>フクイシ</t>
    </rPh>
    <rPh sb="3" eb="5">
      <t>ギョギョウ</t>
    </rPh>
    <rPh sb="5" eb="8">
      <t>シンコウカイ</t>
    </rPh>
    <phoneticPr fontId="13"/>
  </si>
  <si>
    <t>福井市ふれあい公社</t>
    <rPh sb="0" eb="3">
      <t>フクイシ</t>
    </rPh>
    <rPh sb="7" eb="9">
      <t>コウシャ</t>
    </rPh>
    <phoneticPr fontId="13"/>
  </si>
  <si>
    <t>歴史のみえるまちづくり協会</t>
    <rPh sb="0" eb="2">
      <t>レキシ</t>
    </rPh>
    <rPh sb="11" eb="13">
      <t>キョウカイ</t>
    </rPh>
    <phoneticPr fontId="13"/>
  </si>
  <si>
    <t>まちづくり福井株式会社</t>
    <rPh sb="5" eb="7">
      <t>フクイ</t>
    </rPh>
    <rPh sb="7" eb="9">
      <t>カブシキ</t>
    </rPh>
    <rPh sb="9" eb="11">
      <t>カイシャ</t>
    </rPh>
    <phoneticPr fontId="13"/>
  </si>
  <si>
    <t>福井市土地開発公社</t>
    <rPh sb="0" eb="3">
      <t>フクイシ</t>
    </rPh>
    <rPh sb="3" eb="5">
      <t>トチ</t>
    </rPh>
    <rPh sb="5" eb="7">
      <t>カイハツ</t>
    </rPh>
    <rPh sb="7" eb="9">
      <t>コウシャ</t>
    </rPh>
    <phoneticPr fontId="13"/>
  </si>
  <si>
    <t>福井市観光協会</t>
    <rPh sb="0" eb="3">
      <t>フクイシ</t>
    </rPh>
    <rPh sb="3" eb="5">
      <t>カンコウ</t>
    </rPh>
    <rPh sb="5" eb="7">
      <t>キョウカイ</t>
    </rPh>
    <phoneticPr fontId="13"/>
  </si>
  <si>
    <t>福井県後期高齢者医療広域連合</t>
  </si>
  <si>
    <t>福井県後期高齢者医療広域連合（事業会計）</t>
    <rPh sb="15" eb="17">
      <t>ジギョウ</t>
    </rPh>
    <rPh sb="17" eb="19">
      <t>カイケイ</t>
    </rPh>
    <phoneticPr fontId="2"/>
  </si>
  <si>
    <t>福井県市町総合事務組合（普通会計）</t>
    <rPh sb="12" eb="14">
      <t>フツウ</t>
    </rPh>
    <rPh sb="14" eb="16">
      <t>カイケイ</t>
    </rPh>
    <phoneticPr fontId="2"/>
  </si>
  <si>
    <t>福井県市町総合事務組合（事業会計）</t>
    <rPh sb="12" eb="14">
      <t>ジギョウ</t>
    </rPh>
    <rPh sb="14" eb="16">
      <t>カイケイ</t>
    </rPh>
    <phoneticPr fontId="2"/>
  </si>
  <si>
    <t>福井県自治会館組合</t>
  </si>
  <si>
    <t>鯖江広域衛生施設組合</t>
  </si>
  <si>
    <t>福井坂井地区広域市町村圏事務組合</t>
  </si>
  <si>
    <t>公共施設等総合管理基金</t>
  </si>
  <si>
    <t>災害対策基金</t>
  </si>
  <si>
    <t>地域振興基金</t>
  </si>
  <si>
    <t>新型コロナウイルス感染症対策利子補給基金</t>
  </si>
  <si>
    <t>都市緑化基金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</si>
  <si>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</si>
  <si>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</si>
  <si>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有形固定資産減価償却率、将来負担比率ともに類似団体内平均値より高い状況にある。更新の必要がある施設を多く抱えているものの、将来の財政圧迫を考慮すると、投資的経費や新規借入の抑制が必要である。そのため、単に施設を更新するのではなく、類似施設の統廃合を検討し、効率的な施設配置を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</si>
  <si>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</si>
  <si>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</si>
  <si>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</si>
  <si>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</si>
  <si>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</si>
  <si>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</si>
  <si>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本市は、福井駅西口中央地区市街地再開発事業を始めとする大型事業の財源として市債を発行したことにより、将来負担比率、実質公債費比率ともに類似団体内平均値を大きく上回っている状況にある。
　一方で指標は改善傾向にあることから、今後も、福井市財政再建計画を基本に令和4年2月に策定した福井市財政計画に基づき、第八次福井市総合計画実施計画以外の投資的経費の抑制、新規借入の抑制及び財政調整基金の積立を実施し、引き続き将来負担比率、実質公債費比率の更なる抑制に努めていきたい。</t>
    <rPh sb="94" eb="96">
      <t>イッポウ</t>
    </rPh>
    <rPh sb="97" eb="99">
      <t>シヒョウ</t>
    </rPh>
    <rPh sb="100" eb="104">
      <t>カイゼンケイコウ</t>
    </rPh>
    <rPh sb="112" eb="114">
      <t>コンゴ</t>
    </rPh>
    <rPh sb="152" eb="155">
      <t>ダイハチジ</t>
    </rPh>
    <rPh sb="178" eb="180">
      <t>シンキ</t>
    </rPh>
    <rPh sb="180" eb="182">
      <t>カリイ</t>
    </rPh>
    <rPh sb="185" eb="186">
      <t>オヨ</t>
    </rPh>
    <rPh sb="197" eb="199">
      <t>ジッシ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</si>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</sst>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9"/>
      <color theme="1"/>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40" fillId="0" borderId="0" xfId="38"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4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1000000}"/>
    <cellStyle name="標準 2 2" xfId="7" xr:uid="{00000000-0005-0000-0000-000002000000}"/>
    <cellStyle name="標準 2 3" xfId="10" xr:uid="{00000000-0005-0000-0000-000003000000}"/>
    <cellStyle name="標準 2 3 2" xfId="29" xr:uid="{00000000-0005-0000-0000-00000C000000}"/>
    <cellStyle name="標準 2 4" xfId="39" xr:uid="{00000000-0005-0000-0000-00000D000000}"/>
    <cellStyle name="標準 2_2007AJAHO401600" xfId="30" xr:uid="{00000000-0005-0000-0000-00000E000000}"/>
    <cellStyle name="標準 3" xfId="11" xr:uid="{00000000-0005-0000-0000-000004000000}"/>
    <cellStyle name="標準 3 2" xfId="32" xr:uid="{00000000-0005-0000-0000-000010000000}"/>
    <cellStyle name="標準 3 3" xfId="40" xr:uid="{00000000-0005-0000-0000-000011000000}"/>
    <cellStyle name="標準 3 4" xfId="31" xr:uid="{00000000-0005-0000-0000-00000F000000}"/>
    <cellStyle name="標準 3_APAHO401000" xfId="33" xr:uid="{00000000-0005-0000-0000-000012000000}"/>
    <cellStyle name="標準 4" xfId="5" xr:uid="{00000000-0005-0000-0000-000005000000}"/>
    <cellStyle name="標準 4 2" xfId="34" xr:uid="{00000000-0005-0000-0000-000014000000}"/>
    <cellStyle name="標準 4_APAHO401000" xfId="35" xr:uid="{00000000-0005-0000-0000-00001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6" xr:uid="{00000000-0005-0000-0000-00001A000000}"/>
    <cellStyle name="標準 6" xfId="8" xr:uid="{00000000-0005-0000-0000-000009000000}"/>
    <cellStyle name="標準 6 2" xfId="38" xr:uid="{00000000-0005-0000-0000-00001C000000}"/>
    <cellStyle name="標準 6 3" xfId="37" xr:uid="{00000000-0005-0000-0000-00001B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1" xr:uid="{00000000-0005-0000-0000-000020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982C-43DD-BF1E-4962E5F69C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50253</c:v>
                </c:pt>
                <c:pt idx="1">
                  <c:v>37233</c:v>
                </c:pt>
                <c:pt idx="2">
                  <c:v>28682</c:v>
                </c:pt>
                <c:pt idx="3">
                  <c:v>49534</c:v>
                </c:pt>
                <c:pt idx="4">
                  <c:v>50382</c:v>
                </c:pt>
              </c:numCache>
            </c:numRef>
          </c:val>
          <c:smooth val="0"/>
          <c:extLst>
            <c:ext xmlns:c16="http://schemas.microsoft.com/office/drawing/2014/chart" uri="{C3380CC4-5D6E-409C-BE32-E72D297353CC}">
              <c16:uniqueId val="{00000001-982C-43DD-BF1E-4962E5F69C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-0.24</c:v>
                </c:pt>
                <c:pt idx="1">
                  <c:v>3.09</c:v>
                </c:pt>
                <c:pt idx="2">
                  <c:v>3.9</c:v>
                </c:pt>
                <c:pt idx="3">
                  <c:v>4.93</c:v>
                </c:pt>
                <c:pt idx="4">
                  <c:v>5.48</c:v>
                </c:pt>
              </c:numCache>
            </c:numRef>
          </c:val>
          <c:extLst>
            <c:ext xmlns:c16="http://schemas.microsoft.com/office/drawing/2014/chart" uri="{C3380CC4-5D6E-409C-BE32-E72D297353CC}">
              <c16:uniqueId val="{00000000-0959-4387-AE60-EA82CBF2CE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c:v>
                </c:pt>
                <c:pt idx="1">
                  <c:v>0.06</c:v>
                </c:pt>
                <c:pt idx="2">
                  <c:v>0.55000000000000004</c:v>
                </c:pt>
                <c:pt idx="3">
                  <c:v>1.73</c:v>
                </c:pt>
                <c:pt idx="4">
                  <c:v>4.3099999999999996</c:v>
                </c:pt>
              </c:numCache>
            </c:numRef>
          </c:val>
          <c:extLst>
            <c:ext xmlns:c16="http://schemas.microsoft.com/office/drawing/2014/chart" uri="{C3380CC4-5D6E-409C-BE32-E72D297353CC}">
              <c16:uniqueId val="{00000001-0959-4387-AE60-EA82CBF2CE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-4.99</c:v>
                </c:pt>
                <c:pt idx="1">
                  <c:v>3.39</c:v>
                </c:pt>
                <c:pt idx="2">
                  <c:v>1.38</c:v>
                </c:pt>
                <c:pt idx="3">
                  <c:v>2.34</c:v>
                </c:pt>
                <c:pt idx="4">
                  <c:v>3.43</c:v>
                </c:pt>
              </c:numCache>
            </c:numRef>
          </c:val>
          <c:smooth val="0"/>
          <c:extLst>
            <c:ext xmlns:c16="http://schemas.microsoft.com/office/drawing/2014/chart" uri="{C3380CC4-5D6E-409C-BE32-E72D297353CC}">
              <c16:uniqueId val="{00000002-0959-4387-AE60-EA82CBF2CE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2.63</c:v>
                </c:pt>
                <c:pt idx="2">
                  <c:v>#N/A</c:v>
                </c:pt>
                <c:pt idx="3">
                  <c:v>1.99</c:v>
                </c:pt>
                <c:pt idx="4">
                  <c:v>#N/A</c:v>
                </c:pt>
                <c:pt idx="5">
                  <c:v>1.29</c:v>
                </c:pt>
                <c:pt idx="6">
                  <c:v>#N/A</c:v>
                </c:pt>
                <c:pt idx="7">
                  <c:v>0</c:v>
                </c:pt>
                <c:pt idx="8">
                  <c:v>#N/A</c:v>
                </c:pt>
                <c:pt idx="9">
                  <c:v>0</c:v>
                </c:pt>
              </c:numCache>
            </c:numRef>
          </c:val>
          <c:extLst>
            <c:ext xmlns:c16="http://schemas.microsoft.com/office/drawing/2014/chart" uri="{C3380CC4-5D6E-409C-BE32-E72D297353CC}">
              <c16:uniqueId val="{00000000-F88C-4CF6-A3FF-1C682223BE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8C-4CF6-A3FF-1C682223BE1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88C-4CF6-A3FF-1C682223BE13}"/>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0.04</c:v>
                </c:pt>
                <c:pt idx="6">
                  <c:v>#N/A</c:v>
                </c:pt>
                <c:pt idx="7">
                  <c:v>0.06</c:v>
                </c:pt>
                <c:pt idx="8">
                  <c:v>#N/A</c:v>
                </c:pt>
                <c:pt idx="9">
                  <c:v>0.08</c:v>
                </c:pt>
              </c:numCache>
            </c:numRef>
          </c:val>
          <c:extLst>
            <c:ext xmlns:c16="http://schemas.microsoft.com/office/drawing/2014/chart" uri="{C3380CC4-5D6E-409C-BE32-E72D297353CC}">
              <c16:uniqueId val="{00000003-F88C-4CF6-A3FF-1C682223BE13}"/>
            </c:ext>
          </c:extLst>
        </c:ser>
        <c:ser>
          <c:idx val="4"/>
          <c:order val="4"/>
          <c:tx>
            <c:strRef>
              <c:f>データシート!$A$31</c:f>
              <c:strCache>
                <c:ptCount val="1"/>
                <c:pt idx="0">
                  <c:v>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0.28000000000000003</c:v>
                </c:pt>
                <c:pt idx="4">
                  <c:v>#N/A</c:v>
                </c:pt>
                <c:pt idx="5">
                  <c:v>0.13</c:v>
                </c:pt>
                <c:pt idx="6">
                  <c:v>#N/A</c:v>
                </c:pt>
                <c:pt idx="7">
                  <c:v>0.59</c:v>
                </c:pt>
                <c:pt idx="8">
                  <c:v>#N/A</c:v>
                </c:pt>
                <c:pt idx="9">
                  <c:v>0.6</c:v>
                </c:pt>
              </c:numCache>
            </c:numRef>
          </c:val>
          <c:extLst>
            <c:ext xmlns:c16="http://schemas.microsoft.com/office/drawing/2014/chart" uri="{C3380CC4-5D6E-409C-BE32-E72D297353CC}">
              <c16:uniqueId val="{00000004-F88C-4CF6-A3FF-1C682223BE1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0.53</c:v>
                </c:pt>
                <c:pt idx="2">
                  <c:v>#N/A</c:v>
                </c:pt>
                <c:pt idx="3">
                  <c:v>0.59</c:v>
                </c:pt>
                <c:pt idx="4">
                  <c:v>#N/A</c:v>
                </c:pt>
                <c:pt idx="5">
                  <c:v>0.3</c:v>
                </c:pt>
                <c:pt idx="6">
                  <c:v>#N/A</c:v>
                </c:pt>
                <c:pt idx="7">
                  <c:v>0.5</c:v>
                </c:pt>
                <c:pt idx="8">
                  <c:v>#N/A</c:v>
                </c:pt>
                <c:pt idx="9">
                  <c:v>0.95</c:v>
                </c:pt>
              </c:numCache>
            </c:numRef>
          </c:val>
          <c:extLst>
            <c:ext xmlns:c16="http://schemas.microsoft.com/office/drawing/2014/chart" uri="{C3380CC4-5D6E-409C-BE32-E72D297353CC}">
              <c16:uniqueId val="{00000005-F88C-4CF6-A3FF-1C682223BE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1.03</c:v>
                </c:pt>
                <c:pt idx="1">
                  <c:v>#N/A</c:v>
                </c:pt>
                <c:pt idx="2">
                  <c:v>#N/A</c:v>
                </c:pt>
                <c:pt idx="3">
                  <c:v>0.2</c:v>
                </c:pt>
                <c:pt idx="4">
                  <c:v>#N/A</c:v>
                </c:pt>
                <c:pt idx="5">
                  <c:v>0.42</c:v>
                </c:pt>
                <c:pt idx="6">
                  <c:v>#N/A</c:v>
                </c:pt>
                <c:pt idx="7">
                  <c:v>1.1399999999999999</c:v>
                </c:pt>
                <c:pt idx="8">
                  <c:v>#N/A</c:v>
                </c:pt>
                <c:pt idx="9">
                  <c:v>1.63</c:v>
                </c:pt>
              </c:numCache>
            </c:numRef>
          </c:val>
          <c:extLst>
            <c:ext xmlns:c16="http://schemas.microsoft.com/office/drawing/2014/chart" uri="{C3380CC4-5D6E-409C-BE32-E72D297353CC}">
              <c16:uniqueId val="{00000006-F88C-4CF6-A3FF-1C682223BE1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0.27</c:v>
                </c:pt>
                <c:pt idx="1">
                  <c:v>#N/A</c:v>
                </c:pt>
                <c:pt idx="2">
                  <c:v>#N/A</c:v>
                </c:pt>
                <c:pt idx="3">
                  <c:v>3.05</c:v>
                </c:pt>
                <c:pt idx="4">
                  <c:v>#N/A</c:v>
                </c:pt>
                <c:pt idx="5">
                  <c:v>3.84</c:v>
                </c:pt>
                <c:pt idx="6">
                  <c:v>#N/A</c:v>
                </c:pt>
                <c:pt idx="7">
                  <c:v>4.92</c:v>
                </c:pt>
                <c:pt idx="8">
                  <c:v>#N/A</c:v>
                </c:pt>
                <c:pt idx="9">
                  <c:v>5.47</c:v>
                </c:pt>
              </c:numCache>
            </c:numRef>
          </c:val>
          <c:extLst>
            <c:ext xmlns:c16="http://schemas.microsoft.com/office/drawing/2014/chart" uri="{C3380CC4-5D6E-409C-BE32-E72D297353CC}">
              <c16:uniqueId val="{00000007-F88C-4CF6-A3FF-1C682223BE1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c:v>
                </c:pt>
                <c:pt idx="2">
                  <c:v>#N/A</c:v>
                </c:pt>
                <c:pt idx="3">
                  <c:v>6.45</c:v>
                </c:pt>
                <c:pt idx="4">
                  <c:v>#N/A</c:v>
                </c:pt>
                <c:pt idx="5">
                  <c:v>7.48</c:v>
                </c:pt>
                <c:pt idx="6">
                  <c:v>#N/A</c:v>
                </c:pt>
                <c:pt idx="7">
                  <c:v>7.77</c:v>
                </c:pt>
                <c:pt idx="8">
                  <c:v>#N/A</c:v>
                </c:pt>
                <c:pt idx="9">
                  <c:v>7.49</c:v>
                </c:pt>
              </c:numCache>
            </c:numRef>
          </c:val>
          <c:extLst>
            <c:ext xmlns:c16="http://schemas.microsoft.com/office/drawing/2014/chart" uri="{C3380CC4-5D6E-409C-BE32-E72D297353CC}">
              <c16:uniqueId val="{00000008-F88C-4CF6-A3FF-1C682223BE1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7.89</c:v>
                </c:pt>
                <c:pt idx="2">
                  <c:v>#N/A</c:v>
                </c:pt>
                <c:pt idx="3">
                  <c:v>7.33</c:v>
                </c:pt>
                <c:pt idx="4">
                  <c:v>#N/A</c:v>
                </c:pt>
                <c:pt idx="5">
                  <c:v>8.15</c:v>
                </c:pt>
                <c:pt idx="6">
                  <c:v>#N/A</c:v>
                </c:pt>
                <c:pt idx="7">
                  <c:v>8.23</c:v>
                </c:pt>
                <c:pt idx="8">
                  <c:v>#N/A</c:v>
                </c:pt>
                <c:pt idx="9">
                  <c:v>8.35</c:v>
                </c:pt>
              </c:numCache>
            </c:numRef>
          </c:val>
          <c:extLst>
            <c:ext xmlns:c16="http://schemas.microsoft.com/office/drawing/2014/chart" uri="{C3380CC4-5D6E-409C-BE32-E72D297353CC}">
              <c16:uniqueId val="{00000009-F88C-4CF6-A3FF-1C682223BE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10944</c:v>
                </c:pt>
                <c:pt idx="5">
                  <c:v>10893</c:v>
                </c:pt>
                <c:pt idx="8">
                  <c:v>10875</c:v>
                </c:pt>
                <c:pt idx="11">
                  <c:v>10798</c:v>
                </c:pt>
                <c:pt idx="14">
                  <c:v>10692</c:v>
                </c:pt>
              </c:numCache>
            </c:numRef>
          </c:val>
          <c:extLst>
            <c:ext xmlns:c16="http://schemas.microsoft.com/office/drawing/2014/chart" uri="{C3380CC4-5D6E-409C-BE32-E72D297353CC}">
              <c16:uniqueId val="{00000000-12A5-4E16-A226-EB8223D66E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A5-4E16-A226-EB8223D66E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118</c:v>
                </c:pt>
                <c:pt idx="3">
                  <c:v>103</c:v>
                </c:pt>
                <c:pt idx="6">
                  <c:v>96</c:v>
                </c:pt>
                <c:pt idx="9">
                  <c:v>99</c:v>
                </c:pt>
                <c:pt idx="12">
                  <c:v>237</c:v>
                </c:pt>
              </c:numCache>
            </c:numRef>
          </c:val>
          <c:extLst>
            <c:ext xmlns:c16="http://schemas.microsoft.com/office/drawing/2014/chart" uri="{C3380CC4-5D6E-409C-BE32-E72D297353CC}">
              <c16:uniqueId val="{00000002-12A5-4E16-A226-EB8223D66E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30</c:v>
                </c:pt>
                <c:pt idx="6">
                  <c:v>36</c:v>
                </c:pt>
                <c:pt idx="9">
                  <c:v>154</c:v>
                </c:pt>
                <c:pt idx="12">
                  <c:v>141</c:v>
                </c:pt>
              </c:numCache>
            </c:numRef>
          </c:val>
          <c:extLst>
            <c:ext xmlns:c16="http://schemas.microsoft.com/office/drawing/2014/chart" uri="{C3380CC4-5D6E-409C-BE32-E72D297353CC}">
              <c16:uniqueId val="{00000003-12A5-4E16-A226-EB8223D66E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3460</c:v>
                </c:pt>
                <c:pt idx="3">
                  <c:v>2982</c:v>
                </c:pt>
                <c:pt idx="6">
                  <c:v>2917</c:v>
                </c:pt>
                <c:pt idx="9">
                  <c:v>3161</c:v>
                </c:pt>
                <c:pt idx="12">
                  <c:v>2706</c:v>
                </c:pt>
              </c:numCache>
            </c:numRef>
          </c:val>
          <c:extLst>
            <c:ext xmlns:c16="http://schemas.microsoft.com/office/drawing/2014/chart" uri="{C3380CC4-5D6E-409C-BE32-E72D297353CC}">
              <c16:uniqueId val="{00000004-12A5-4E16-A226-EB8223D66E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A5-4E16-A226-EB8223D66E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A5-4E16-A226-EB8223D66E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12924</c:v>
                </c:pt>
                <c:pt idx="3">
                  <c:v>12873</c:v>
                </c:pt>
                <c:pt idx="6">
                  <c:v>13097</c:v>
                </c:pt>
                <c:pt idx="9">
                  <c:v>13235</c:v>
                </c:pt>
                <c:pt idx="12">
                  <c:v>13409</c:v>
                </c:pt>
              </c:numCache>
            </c:numRef>
          </c:val>
          <c:extLst>
            <c:ext xmlns:c16="http://schemas.microsoft.com/office/drawing/2014/chart" uri="{C3380CC4-5D6E-409C-BE32-E72D297353CC}">
              <c16:uniqueId val="{00000007-12A5-4E16-A226-EB8223D66E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5589</c:v>
                </c:pt>
                <c:pt idx="2">
                  <c:v>#N/A</c:v>
                </c:pt>
                <c:pt idx="3">
                  <c:v>#N/A</c:v>
                </c:pt>
                <c:pt idx="4">
                  <c:v>5095</c:v>
                </c:pt>
                <c:pt idx="5">
                  <c:v>#N/A</c:v>
                </c:pt>
                <c:pt idx="6">
                  <c:v>#N/A</c:v>
                </c:pt>
                <c:pt idx="7">
                  <c:v>5271</c:v>
                </c:pt>
                <c:pt idx="8">
                  <c:v>#N/A</c:v>
                </c:pt>
                <c:pt idx="9">
                  <c:v>#N/A</c:v>
                </c:pt>
                <c:pt idx="10">
                  <c:v>5851</c:v>
                </c:pt>
                <c:pt idx="11">
                  <c:v>#N/A</c:v>
                </c:pt>
                <c:pt idx="12">
                  <c:v>#N/A</c:v>
                </c:pt>
                <c:pt idx="13">
                  <c:v>5801</c:v>
                </c:pt>
                <c:pt idx="14">
                  <c:v>#N/A</c:v>
                </c:pt>
              </c:numCache>
            </c:numRef>
          </c:val>
          <c:smooth val="0"/>
          <c:extLst>
            <c:ext xmlns:c16="http://schemas.microsoft.com/office/drawing/2014/chart" uri="{C3380CC4-5D6E-409C-BE32-E72D297353CC}">
              <c16:uniqueId val="{00000008-12A5-4E16-A226-EB8223D66E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116761</c:v>
                </c:pt>
                <c:pt idx="5">
                  <c:v>115686</c:v>
                </c:pt>
                <c:pt idx="8">
                  <c:v>114857</c:v>
                </c:pt>
                <c:pt idx="11">
                  <c:v>114026</c:v>
                </c:pt>
                <c:pt idx="14">
                  <c:v>111802</c:v>
                </c:pt>
              </c:numCache>
            </c:numRef>
          </c:val>
          <c:extLst>
            <c:ext xmlns:c16="http://schemas.microsoft.com/office/drawing/2014/chart" uri="{C3380CC4-5D6E-409C-BE32-E72D297353CC}">
              <c16:uniqueId val="{00000000-06FD-4448-AF00-1F78491C52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37066</c:v>
                </c:pt>
                <c:pt idx="5">
                  <c:v>39007</c:v>
                </c:pt>
                <c:pt idx="8">
                  <c:v>38349</c:v>
                </c:pt>
                <c:pt idx="11">
                  <c:v>41951</c:v>
                </c:pt>
                <c:pt idx="14">
                  <c:v>40127</c:v>
                </c:pt>
              </c:numCache>
            </c:numRef>
          </c:val>
          <c:extLst>
            <c:ext xmlns:c16="http://schemas.microsoft.com/office/drawing/2014/chart" uri="{C3380CC4-5D6E-409C-BE32-E72D297353CC}">
              <c16:uniqueId val="{00000001-06FD-4448-AF00-1F78491C52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4869</c:v>
                </c:pt>
                <c:pt idx="5">
                  <c:v>3896</c:v>
                </c:pt>
                <c:pt idx="8">
                  <c:v>4984</c:v>
                </c:pt>
                <c:pt idx="11">
                  <c:v>9768</c:v>
                </c:pt>
                <c:pt idx="14">
                  <c:v>14702</c:v>
                </c:pt>
              </c:numCache>
            </c:numRef>
          </c:val>
          <c:extLst>
            <c:ext xmlns:c16="http://schemas.microsoft.com/office/drawing/2014/chart" uri="{C3380CC4-5D6E-409C-BE32-E72D297353CC}">
              <c16:uniqueId val="{00000002-06FD-4448-AF00-1F78491C52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FD-4448-AF00-1F78491C52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FD-4448-AF00-1F78491C52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FD-4448-AF00-1F78491C52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15254</c:v>
                </c:pt>
                <c:pt idx="3">
                  <c:v>14822</c:v>
                </c:pt>
                <c:pt idx="6">
                  <c:v>14592</c:v>
                </c:pt>
                <c:pt idx="9">
                  <c:v>14915</c:v>
                </c:pt>
                <c:pt idx="12">
                  <c:v>15338</c:v>
                </c:pt>
              </c:numCache>
            </c:numRef>
          </c:val>
          <c:extLst>
            <c:ext xmlns:c16="http://schemas.microsoft.com/office/drawing/2014/chart" uri="{C3380CC4-5D6E-409C-BE32-E72D297353CC}">
              <c16:uniqueId val="{00000006-06FD-4448-AF00-1F78491C52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1001</c:v>
                </c:pt>
                <c:pt idx="3">
                  <c:v>993</c:v>
                </c:pt>
                <c:pt idx="6">
                  <c:v>979</c:v>
                </c:pt>
                <c:pt idx="9">
                  <c:v>843</c:v>
                </c:pt>
                <c:pt idx="12">
                  <c:v>715</c:v>
                </c:pt>
              </c:numCache>
            </c:numRef>
          </c:val>
          <c:extLst>
            <c:ext xmlns:c16="http://schemas.microsoft.com/office/drawing/2014/chart" uri="{C3380CC4-5D6E-409C-BE32-E72D297353CC}">
              <c16:uniqueId val="{00000007-06FD-4448-AF00-1F78491C52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46224</c:v>
                </c:pt>
                <c:pt idx="3">
                  <c:v>44152</c:v>
                </c:pt>
                <c:pt idx="6">
                  <c:v>42310</c:v>
                </c:pt>
                <c:pt idx="9">
                  <c:v>39955</c:v>
                </c:pt>
                <c:pt idx="12">
                  <c:v>38541</c:v>
                </c:pt>
              </c:numCache>
            </c:numRef>
          </c:val>
          <c:extLst>
            <c:ext xmlns:c16="http://schemas.microsoft.com/office/drawing/2014/chart" uri="{C3380CC4-5D6E-409C-BE32-E72D297353CC}">
              <c16:uniqueId val="{00000008-06FD-4448-AF00-1F78491C52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958</c:v>
                </c:pt>
                <c:pt idx="3">
                  <c:v>3076</c:v>
                </c:pt>
                <c:pt idx="6">
                  <c:v>2977</c:v>
                </c:pt>
                <c:pt idx="9">
                  <c:v>2879</c:v>
                </c:pt>
                <c:pt idx="12">
                  <c:v>2642</c:v>
                </c:pt>
              </c:numCache>
            </c:numRef>
          </c:val>
          <c:extLst>
            <c:ext xmlns:c16="http://schemas.microsoft.com/office/drawing/2014/chart" uri="{C3380CC4-5D6E-409C-BE32-E72D297353CC}">
              <c16:uniqueId val="{00000009-06FD-4448-AF00-1F78491C52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153576</c:v>
                </c:pt>
                <c:pt idx="3">
                  <c:v>150946</c:v>
                </c:pt>
                <c:pt idx="6">
                  <c:v>146525</c:v>
                </c:pt>
                <c:pt idx="9">
                  <c:v>142915</c:v>
                </c:pt>
                <c:pt idx="12">
                  <c:v>137812</c:v>
                </c:pt>
              </c:numCache>
            </c:numRef>
          </c:val>
          <c:extLst>
            <c:ext xmlns:c16="http://schemas.microsoft.com/office/drawing/2014/chart" uri="{C3380CC4-5D6E-409C-BE32-E72D297353CC}">
              <c16:uniqueId val="{0000000A-06FD-4448-AF00-1F78491C52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58316</c:v>
                </c:pt>
                <c:pt idx="2">
                  <c:v>#N/A</c:v>
                </c:pt>
                <c:pt idx="3">
                  <c:v>#N/A</c:v>
                </c:pt>
                <c:pt idx="4">
                  <c:v>55398</c:v>
                </c:pt>
                <c:pt idx="5">
                  <c:v>#N/A</c:v>
                </c:pt>
                <c:pt idx="6">
                  <c:v>#N/A</c:v>
                </c:pt>
                <c:pt idx="7">
                  <c:v>49192</c:v>
                </c:pt>
                <c:pt idx="8">
                  <c:v>#N/A</c:v>
                </c:pt>
                <c:pt idx="9">
                  <c:v>#N/A</c:v>
                </c:pt>
                <c:pt idx="10">
                  <c:v>35762</c:v>
                </c:pt>
                <c:pt idx="11">
                  <c:v>#N/A</c:v>
                </c:pt>
                <c:pt idx="12">
                  <c:v>#N/A</c:v>
                </c:pt>
                <c:pt idx="13">
                  <c:v>28417</c:v>
                </c:pt>
                <c:pt idx="14">
                  <c:v>#N/A</c:v>
                </c:pt>
              </c:numCache>
            </c:numRef>
          </c:val>
          <c:smooth val="0"/>
          <c:extLst>
            <c:ext xmlns:c16="http://schemas.microsoft.com/office/drawing/2014/chart" uri="{C3380CC4-5D6E-409C-BE32-E72D297353CC}">
              <c16:uniqueId val="{0000000B-06FD-4448-AF00-1F78491C52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334</c:v>
                </c:pt>
                <c:pt idx="1">
                  <c:v>1073</c:v>
                </c:pt>
                <c:pt idx="2">
                  <c:v>2805</c:v>
                </c:pt>
              </c:numCache>
            </c:numRef>
          </c:val>
          <c:extLst>
            <c:ext xmlns:c16="http://schemas.microsoft.com/office/drawing/2014/chart" uri="{C3380CC4-5D6E-409C-BE32-E72D297353CC}">
              <c16:uniqueId val="{00000000-1360-4857-BAF6-FCDB38E49F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1360-4857-BAF6-FCDB38E49F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3125</c:v>
                </c:pt>
                <c:pt idx="1">
                  <c:v>7016</c:v>
                </c:pt>
                <c:pt idx="2">
                  <c:v>9294</c:v>
                </c:pt>
              </c:numCache>
            </c:numRef>
          </c:val>
          <c:extLst>
            <c:ext xmlns:c16="http://schemas.microsoft.com/office/drawing/2014/chart" uri="{C3380CC4-5D6E-409C-BE32-E72D297353CC}">
              <c16:uniqueId val="{00000002-1360-4857-BAF6-FCDB38E49F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{4A9A0973-FD73-42FC-8100-6E68F78F888C}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4A1-4DAA-80AD-89AEA37A77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{32862015-1C41-4B7C-BF0F-FF4EE16D5299}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A1-4DAA-80AD-89AEA37A77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{4E88E5D1-1DA7-4343-969A-34E3DDA1CBC1}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A1-4DAA-80AD-89AEA37A77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{61E12041-054B-4747-83D5-8AFD94C0E45C}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A1-4DAA-80AD-89AEA37A77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{4CA8230E-ABEA-484A-BB41-A7D316760D6A}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A1-4DAA-80AD-89AEA37A779A}"/>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{269B0B7C-6760-4F81-BBDA-357C360E8AA3}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4A1-4DAA-80AD-89AEA37A779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{912B0F8A-0F41-4114-B2DC-192757E7E2F6}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4A1-4DAA-80AD-89AEA37A779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{1C90D82D-904F-4DFD-AD83-148D68BB05C2}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4A1-4DAA-80AD-89AEA37A779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{362BD4C5-4853-4C76-B1E3-83FDF749CA7F}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4A1-4DAA-80AD-89AEA37A77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70.8</c:v>
                </c:pt>
                <c:pt idx="8">
                  <c:v>71.8</c:v>
                </c:pt>
                <c:pt idx="16">
                  <c:v>72.7</c:v>
                </c:pt>
                <c:pt idx="24">
                  <c:v>74</c:v>
                </c:pt>
                <c:pt idx="32">
                  <c:v>75.3</c:v>
                </c:pt>
              </c:numCache>
            </c:numRef>
          </c:xVal>
          <c:yVal>
            <c:numRef>
              <c:f>公会計指標分析・財政指標組合せ分析表!$BP$51:$DC$51</c:f>
              <c:numCache>
                <c:formatCode>#,##0.0;"▲ "#,##0.0</c:formatCode>
                <c:ptCount val="40"/>
                <c:pt idx="0">
                  <c:v>117.7</c:v>
                </c:pt>
                <c:pt idx="8">
                  <c:v>110.6</c:v>
                </c:pt>
                <c:pt idx="16">
                  <c:v>95.7</c:v>
                </c:pt>
                <c:pt idx="24">
                  <c:v>67.3</c:v>
                </c:pt>
                <c:pt idx="32">
                  <c:v>50.6</c:v>
                </c:pt>
              </c:numCache>
            </c:numRef>
          </c:yVal>
          <c:smooth val="0"/>
          <c:extLst>
            <c:ext xmlns:c16="http://schemas.microsoft.com/office/drawing/2014/chart" uri="{C3380CC4-5D6E-409C-BE32-E72D297353CC}">
              <c16:uniqueId val="{00000009-74A1-4DAA-80AD-89AEA37A77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{50B7A78F-15F7-4738-9A26-F252A50F0C14}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4A1-4DAA-80AD-89AEA37A77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{30E98CDA-312E-482F-8B21-D6CB3974B685}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A1-4DAA-80AD-89AEA37A77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{59626695-09DD-416E-BD91-1072F9904344}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A1-4DAA-80AD-89AEA37A77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{0D3A1449-58E4-4A46-AB29-D579016B415A}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A1-4DAA-80AD-89AEA37A77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{995C6CCA-C0D6-46B0-946B-9C70516D1F3C}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A1-4DAA-80AD-89AEA37A77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{2CB7C03E-0EF5-4189-AD26-B6217EAB3A6C}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4A1-4DAA-80AD-89AEA37A779A}"/>
                </c:ext>
              </c:extLst>
            </c:dLbl>
            <c:dLbl>
              <c:idx val="16"/>
              <c:layout>
                <c:manualLayout>
                  <c:x val="-2.992970103061859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{8104A938-22C6-4A1E-9045-ACA5B27CFA6D}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4A1-4DAA-80AD-89AEA37A779A}"/>
                </c:ext>
              </c:extLst>
            </c:dLbl>
            <c:dLbl>
              <c:idx val="24"/>
              <c:layout>
                <c:manualLayout>
                  <c:x val="-3.41018002698497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{DDF91C0B-1C22-424D-9055-E9F6EE594106}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4A1-4DAA-80AD-89AEA37A77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{A46A9429-A93C-45EC-82C2-F2B9102B3A1E}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4A1-4DAA-80AD-89AEA37A77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61.9</c:v>
                </c:pt>
                <c:pt idx="24">
                  <c:v>62.7</c:v>
                </c:pt>
                <c:pt idx="32">
                  <c:v>63.9</c:v>
                </c:pt>
              </c:numCache>
            </c:numRef>
          </c:xVal>
          <c:yVal>
            <c:numRef>
              <c:f>公会計指標分析・財政指標組合せ分析表!$BP$55:$DC$55</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74A1-4DAA-80AD-89AEA37A779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{075D166D-1198-41BF-B792-8D8F60C3AEC5}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D82-426B-8245-A3F66E0515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{291B0567-85BA-42CF-8140-9B764AA3D398}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82-426B-8245-A3F66E0515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{873952D8-657F-4697-B9E6-E0DB7E9C031F}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82-426B-8245-A3F66E0515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{64585FBD-5419-45C1-919E-E74A5E4C52DC}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82-426B-8245-A3F66E0515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{2281C117-04F3-43B0-9FE4-70DEBC7790F2}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82-426B-8245-A3F66E05155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{0E622DB5-C705-48D1-ACEA-5904F4566293}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D82-426B-8245-A3F66E05155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{0B2A71FF-DFB4-4829-AA10-726C6330CF75}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D82-426B-8245-A3F66E05155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{32927523-CAAB-44B0-A34F-8F8B35997C12}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D82-426B-8245-A3F66E05155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{65047B64-6E04-4742-96B3-70C05F32074A}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D82-426B-8245-A3F66E0515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c:v>
                </c:pt>
                <c:pt idx="16">
                  <c:v>10.5</c:v>
                </c:pt>
                <c:pt idx="24">
                  <c:v>10.4</c:v>
                </c:pt>
                <c:pt idx="32">
                  <c:v>10.5</c:v>
                </c:pt>
              </c:numCache>
            </c:numRef>
          </c:xVal>
          <c:yVal>
            <c:numRef>
              <c:f>公会計指標分析・財政指標組合せ分析表!$BP$73:$DC$73</c:f>
              <c:numCache>
                <c:formatCode>#,##0.0;"▲ "#,##0.0</c:formatCode>
                <c:ptCount val="40"/>
                <c:pt idx="0">
                  <c:v>117.7</c:v>
                </c:pt>
                <c:pt idx="8">
                  <c:v>110.6</c:v>
                </c:pt>
                <c:pt idx="16">
                  <c:v>95.7</c:v>
                </c:pt>
                <c:pt idx="24">
                  <c:v>67.3</c:v>
                </c:pt>
                <c:pt idx="32">
                  <c:v>50.6</c:v>
                </c:pt>
              </c:numCache>
            </c:numRef>
          </c:yVal>
          <c:smooth val="0"/>
          <c:extLst>
            <c:ext xmlns:c16="http://schemas.microsoft.com/office/drawing/2014/chart" uri="{C3380CC4-5D6E-409C-BE32-E72D297353CC}">
              <c16:uniqueId val="{00000009-FD82-426B-8245-A3F66E0515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{ACEF757F-CAE0-4707-8C1C-180CE1FA5D7A}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D82-426B-8245-A3F66E0515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{23857606-08D3-4990-9001-6D5ABEE44121}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82-426B-8245-A3F66E0515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{03F7CC58-0BC1-4D4A-BC17-8E6FE85CFCE4}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82-426B-8245-A3F66E0515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{BD03F378-C139-46C2-9359-A4DE004920EA}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82-426B-8245-A3F66E0515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{5979C061-3364-4CD8-87D8-3DC4CDB0E0E1}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82-426B-8245-A3F66E0515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{EC370F22-1C20-465B-AF4C-3EDA553AC4FF}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D82-426B-8245-A3F66E0515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{51671FD7-7F0D-4F5E-98EB-5366010504A6}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D82-426B-8245-A3F66E05155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{E0D44705-9611-4D07-8D9F-271F0B9C1681}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D82-426B-8245-A3F66E05155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{029CADAF-B7E2-49D0-82E5-861C96E4DEF7}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D82-426B-8245-A3F66E0515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5.7</c:v>
                </c:pt>
                <c:pt idx="24">
                  <c:v>5.4</c:v>
                </c:pt>
                <c:pt idx="32">
                  <c:v>5.2</c:v>
                </c:pt>
              </c:numCache>
            </c:numRef>
          </c:xVal>
          <c:yVal>
            <c:numRef>
              <c:f>公会計指標分析・財政指標組合せ分析表!$BP$77:$DC$77</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FD82-426B-8245-A3F66E051552}"/>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元利償還金は増加したものの、下水道事業や宅地造成特別会計への公営企業債の元利償還金繰入金が減少したことから、元利償還金等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Ａ）は減少した。</a:t>
          </a:r>
        </a:p>
        <a:p>
          <a:r>
            <a:rPr kumimoji="1" lang="ja-JP" altLang="en-US" sz="1400">
              <a:latin typeface="ＭＳ ゴシック" pitchFamily="49" charset="-128"/>
              <a:ea typeface="ＭＳ ゴシック" pitchFamily="49" charset="-128"/>
            </a:rPr>
            <a:t>　今後も、令和８年度までを期間とする財政計画に基づき、地方債発行額を抑制することとあわせ、算入公債費の増を図るためより有利な市債を借り入れるように努める。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一般会計等に係る地方債の現在高については、平成３０年度に策定した財政再建計画に基づき発行額を抑制していることから、前年度に比べ減少している。</a:t>
          </a:r>
        </a:p>
        <a:p>
          <a:r>
            <a:rPr kumimoji="1" lang="ja-JP" altLang="en-US" sz="1300">
              <a:latin typeface="ＭＳ ゴシック" pitchFamily="49" charset="-128"/>
              <a:ea typeface="ＭＳ ゴシック" pitchFamily="49" charset="-128"/>
            </a:rPr>
            <a:t>　公営企業債等繰入見込額についても、公営企業会計における繰出対象企業債残高の減少により、減少している。</a:t>
          </a:r>
        </a:p>
        <a:p>
          <a:r>
            <a:rPr kumimoji="1" lang="ja-JP" altLang="en-US" sz="1300">
              <a:latin typeface="ＭＳ ゴシック" pitchFamily="49" charset="-128"/>
              <a:ea typeface="ＭＳ ゴシック" pitchFamily="49" charset="-128"/>
            </a:rPr>
            <a:t>　充当可能基金については、公共施設等総合管理基金や財政調整基金への積み立てを行ったことで増加している。</a:t>
          </a:r>
        </a:p>
        <a:p>
          <a:r>
            <a:rPr kumimoji="1" lang="ja-JP" altLang="en-US" sz="1300">
              <a:latin typeface="ＭＳ ゴシック" pitchFamily="49" charset="-128"/>
              <a:ea typeface="ＭＳ ゴシック" pitchFamily="49" charset="-128"/>
            </a:rPr>
            <a:t>　将来負担比率の分子については、将来負担額（Ａ）が、地方債の現在高や公営企業債等繰入見込額の減により前年度に比べ減少し、充当可能財源等（Ｂ）が増加したため（Ａ）－（Ｂ）は減少した。</a:t>
          </a:r>
        </a:p>
        <a:p>
          <a:r>
            <a:rPr kumimoji="1" lang="ja-JP" altLang="en-US" sz="1300">
              <a:latin typeface="ＭＳ ゴシック" pitchFamily="49" charset="-128"/>
              <a:ea typeface="ＭＳ ゴシック" pitchFamily="49" charset="-128"/>
            </a:rPr>
            <a:t>　今後も、令和８年度までを期間とする財政計画に基づき、地方債発行額を抑制することにより、将来負担比率を改善していく。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福井県福井市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財政調整基金に積み立てたほか、将来増加が見込まれる公共施設の除却、整備、改修等に備えるため公共施設等総合管理基金を積み立てたことにより、前年度よりも約４０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今後は、令和８年度までを期間とする財政計画に基づき、基金繰入に頼らない収支均衡した財政構造を確立し、財政調整基金を計画的に積み立てていくことを予定している。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公共施設等総合管理基金：長期にわたる安全で快適な公共施設等の管理運営及び財政の健全な運営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災害対策基金：市民生活の安定に資するため災害についての総合的な対策の実施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新型コロナウイルス感染症対策利子補給基金：福井県経営安定資金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の利子補給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都市緑化基金：緑豊かで安全かつ快適な都市づくりの推進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公共施設等総合管理基金：将来増加が見込まれる公共施設の除却、整備、改修等に備えるため約２４億５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新型コロナウイルス感染症対策利子補給基金：市内中小企業者の経営安定化を図るための利子補給として約１億２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０００万円を取り崩した。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各基金の目的に応じ適切に運用していく。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財政再建計画に基づき約１７億３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２００万円を積み立てた。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今後は、令和８年度までを期間とする財政計画に基づき、計画期間中に５０億円を計画的に積み立てていくことを予定している。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3E5D9C-22D5-4E7C-9BC1-6A8DB1494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C493B0E-754A-4B30-BFEA-86363B06CF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2FC0460-6F92-4ABA-B625-A275E32395AD}"/>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D5F1663-A108-44B0-8B43-8303B1B997C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67AE648-1E36-4B2D-8257-5F4C81740379}"/>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0EF6C91-ABEB-4D37-A63D-C31EB21E1E56}"/>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04F128-618C-401A-A1B7-7E7B43932E2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A8CD3DC-6AF8-491E-99DF-49C1DA86C340}"/>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06EEA83-BFEA-4035-86C2-FA7A8DE55C0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8CF54F4-72D1-441C-949D-02DAAFC905A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E780FE4-366A-4A8B-9EFE-8E21A322D31E}"/>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BC6046-FB0D-46D8-90B1-375165AB8A9B}"/>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F582E89-52BC-4B65-9276-5EF9CDCB87C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DC0046F-088C-4C42-B2B0-1D6C3001C76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01BD34A-03DF-454E-A734-D9F5CD6372D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DBBDF4-3E82-45E7-A538-F1DE6894F567}"/>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EB289F5-7969-40A0-A797-8EA673FC41F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59E1C8-9DE0-44AD-A53A-7C1FDAF8104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B5C86F9-6690-41D6-BC59-27CC5B77545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1B4AE33-D7FC-4D70-BED6-EBE8FF2314EA}"/>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BC5F263-5285-4E22-B037-999CA3C28ECF}"/>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9C6F171-3FDC-4B1B-994B-768C6175535D}"/>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D868F2D-94B6-4CE2-A770-299F69E6136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7CB3DEA-2016-49A1-ACEF-00C842DAC9CE}"/>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DA81855-4FFD-4A23-96EF-495C74AD723B}"/>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76CB8E4-3075-42D4-B943-6BEE135E8E1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3B6ED0F-95D3-419F-850C-F374F5CDB699}"/>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ED0561-9971-4C83-A339-E03CCCE52B2A}"/>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E629F1-88B5-4D35-8F94-9CF90FF23156}"/>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02CF735-514E-44A1-AD26-59CF148DA06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2827472-9158-47E3-9F7E-5CD1D2AA443E}"/>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9C77685-0481-4738-9EAF-A4601B85F2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5F35BD3-6A14-49BC-8F5E-FDE71BCD2B5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628A2C-D842-4527-89F7-27FE5411FE2D}"/>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87AC24F-25BF-4E5F-9E12-C5C4A2447232}"/>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E03FB4B-72CE-4E3F-8F07-562DBD1C1B2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B538B1E-C5D4-4A24-B305-39C42059E6D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8DE3DFD-BB31-42E6-8BB8-1076CDED4BEE}"/>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BCB6CB-01D8-4B1B-8970-65E0270EE07D}"/>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5C689C-7ABC-48D0-8704-64852E57BAB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84F46AB-4735-40D3-833D-BB99FD288422}"/>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81D55ED-0392-454D-8023-1B215F8F51B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74E53D2-464E-4DEA-A0FB-9CF6663B4FB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E63FF68-D460-49EE-A9E0-B144AD956A83}"/>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FF32E7-AC90-4E4C-BFA4-4AE59E81CA3F}"/>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D1760AE-D5F2-46BC-AA84-79AFD16CB8F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A81C9F2-D8AE-4CB8-9956-56BC9BC5E951}"/>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本市の有形固定資産減価償却率は類似団体内順位が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団体中）であり、全国平均、県平均と比較しても非常に高い数値であることから、老朽化が進み更新の必要がある施設を多く保有していることが分かる。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7E61465-41DD-491E-AC78-9B906968B00A}"/>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18E8DB5-DFE7-4C0F-9847-A97D8F7F943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82FF86C-A175-4E11-AB07-1B23CF101220}"/>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EE9D2D6-DF24-4D6C-BB65-3BB3F61E9DC4}"/>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571B216-D8DD-428D-9338-FDCB0E807C12}"/>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882028EB-7CCC-4AA8-A207-B6D053C6F25F}"/>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54244C8-D7E8-4159-A171-D2FB7F6C242A}"/>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AF12D20-7C59-4654-AEC0-6432027DC02A}"/>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911FAA4-0223-475C-8F70-AA68D8585034}"/>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0755010-504F-41A4-A772-145C4F4FF0D2}"/>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528F48A-7790-463C-9212-457B1E975135}"/>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3E6D679-9E02-4503-99DB-5D23668E0A77}"/>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71527B7-55D0-4121-A7E9-CAC6BDB8E3B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BB0F33A-F737-4E48-B57C-30FAF5C6A7B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4A4634D-D35D-49FC-95AB-FF0A56BE213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A4875E9-2C4D-46DC-916A-B330029AABA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7A25C0DB-83B8-42A8-B3D4-F3BE3E96D85C}"/>
            </a:ext>
          </a:extLst>
        </xdr:cNvPr>
        <xdr:cNvCxnSpPr/>
      </xdr:nvCxnSpPr>
      <xdr:spPr>
        <a:xfrm flipV="1">
          <a:off x="4295775" y="5340350"/>
          <a:ext cx="1270" cy="132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B45B6379-32CF-42EE-8D36-630C2C5EB51E}"/>
            </a:ext>
          </a:extLst>
        </xdr:cNvPr>
        <xdr:cNvSpPr txBox="1"/>
      </xdr:nvSpPr>
      <xdr:spPr>
        <a:xfrm>
          <a:off x="4342765" y="667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F828F723-BFAF-4ED3-A0A6-D16E9E686D9E}"/>
            </a:ext>
          </a:extLst>
        </xdr:cNvPr>
        <xdr:cNvCxnSpPr/>
      </xdr:nvCxnSpPr>
      <xdr:spPr>
        <a:xfrm>
          <a:off x="4206875" y="666665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FE76DC8-E096-4887-B94E-DA6616837446}"/>
            </a:ext>
          </a:extLst>
        </xdr:cNvPr>
        <xdr:cNvSpPr txBox="1"/>
      </xdr:nvSpPr>
      <xdr:spPr>
        <a:xfrm>
          <a:off x="4342765" y="51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3C961F60-95BA-45D3-A9A9-C318872C72CA}"/>
            </a:ext>
          </a:extLst>
        </xdr:cNvPr>
        <xdr:cNvCxnSpPr/>
      </xdr:nvCxnSpPr>
      <xdr:spPr>
        <a:xfrm>
          <a:off x="4206875" y="53403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C2510BAB-8EEB-469A-B3CD-23DAC4DF67BB}"/>
            </a:ext>
          </a:extLst>
        </xdr:cNvPr>
        <xdr:cNvSpPr txBox="1"/>
      </xdr:nvSpPr>
      <xdr:spPr>
        <a:xfrm>
          <a:off x="4342765" y="5950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C9D95D1A-1FC5-4764-8638-6EEC78BA4142}"/>
            </a:ext>
          </a:extLst>
        </xdr:cNvPr>
        <xdr:cNvSpPr/>
      </xdr:nvSpPr>
      <xdr:spPr>
        <a:xfrm>
          <a:off x="4244975" y="61029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7F4DA40B-BCD9-4ED4-B14A-59DCF4145B1E}"/>
            </a:ext>
          </a:extLst>
        </xdr:cNvPr>
        <xdr:cNvSpPr/>
      </xdr:nvSpPr>
      <xdr:spPr>
        <a:xfrm>
          <a:off x="3611880" y="60636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8B4B3FFD-6F58-45BA-AE48-88CC2DF00AAC}"/>
            </a:ext>
          </a:extLst>
        </xdr:cNvPr>
        <xdr:cNvSpPr/>
      </xdr:nvSpPr>
      <xdr:spPr>
        <a:xfrm>
          <a:off x="2926080" y="602720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20C50564-6734-44D6-B97F-C3DDEAFFCADB}"/>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a:extLst>
            <a:ext uri="{FF2B5EF4-FFF2-40B4-BE49-F238E27FC236}">
              <a16:creationId xmlns:a16="http://schemas.microsoft.com/office/drawing/2014/main" id="{5D298688-6915-4A09-BF89-B55BC0D83EDF}"/>
            </a:ext>
          </a:extLst>
        </xdr:cNvPr>
        <xdr:cNvSpPr/>
      </xdr:nvSpPr>
      <xdr:spPr>
        <a:xfrm>
          <a:off x="1554480" y="5903383"/>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79014F8-AC22-48BB-A592-98E23352CDFF}"/>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87284EB-A6A7-438C-9535-FA929F876C1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C26D2C-784C-4577-A0D8-C82BB3B0478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BE4630F-D02E-4D35-A8FC-9EB7A60B6BA9}"/>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3548ACC-938C-4E2F-8069-81652ED9009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102870</xdr:rowOff>
    </xdr:from>
    <xdr:to>
      <xdr:col>23</xdr:col>
      <xdr:colOff>136525</xdr:colOff>
      <xdr:row>34</xdr:row>
      <xdr:rowOff>33020</xdr:rowOff>
    </xdr:to>
    <xdr:sp macro="" textlink="">
      <xdr:nvSpPr>
        <xdr:cNvPr id="81" name="楕円 80">
          <a:extLst>
            <a:ext uri="{FF2B5EF4-FFF2-40B4-BE49-F238E27FC236}">
              <a16:creationId xmlns:a16="http://schemas.microsoft.com/office/drawing/2014/main" id="{0C761767-D7A9-497F-8EC7-15D0829425D7}"/>
            </a:ext>
          </a:extLst>
        </xdr:cNvPr>
        <xdr:cNvSpPr/>
      </xdr:nvSpPr>
      <xdr:spPr>
        <a:xfrm>
          <a:off x="4244975" y="65112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17797</xdr:rowOff>
    </xdr:from>
    <xdr:ext cx="405111" cy="259045"/>
    <xdr:sp macro="" textlink="">
      <xdr:nvSpPr>
        <xdr:cNvPr id="82" name="有形固定資産減価償却率該当値テキスト">
          <a:extLst>
            <a:ext uri="{FF2B5EF4-FFF2-40B4-BE49-F238E27FC236}">
              <a16:creationId xmlns:a16="http://schemas.microsoft.com/office/drawing/2014/main" id="{4F54AA04-AA96-414A-9009-D9AD924D5EE5}"/>
            </a:ext>
          </a:extLst>
        </xdr:cNvPr>
        <xdr:cNvSpPr txBox="1"/>
      </xdr:nvSpPr>
      <xdr:spPr>
        <a:xfrm>
          <a:off x="4342765" y="643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56092</xdr:rowOff>
    </xdr:from>
    <xdr:to>
      <xdr:col>19</xdr:col>
      <xdr:colOff>187325</xdr:colOff>
      <xdr:row>33</xdr:row>
      <xdr:rowOff>157691</xdr:rowOff>
    </xdr:to>
    <xdr:sp macro="" textlink="">
      <xdr:nvSpPr>
        <xdr:cNvPr id="83" name="楕円 82">
          <a:extLst>
            <a:ext uri="{FF2B5EF4-FFF2-40B4-BE49-F238E27FC236}">
              <a16:creationId xmlns:a16="http://schemas.microsoft.com/office/drawing/2014/main" id="{23CA5EC9-C347-4CE7-8D5A-141CF301339D}"/>
            </a:ext>
          </a:extLst>
        </xdr:cNvPr>
        <xdr:cNvSpPr/>
      </xdr:nvSpPr>
      <xdr:spPr>
        <a:xfrm>
          <a:off x="3611880" y="6470227"/>
          <a:ext cx="80645" cy="9969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106892</xdr:rowOff>
    </xdr:from>
    <xdr:to>
      <xdr:col>23</xdr:col>
      <xdr:colOff>85725</xdr:colOff>
      <xdr:row>33</xdr:row>
      <xdr:rowOff>153670</xdr:rowOff>
    </xdr:to>
    <xdr:cxnSp macro="">
      <xdr:nvCxnSpPr>
        <xdr:cNvPr id="84" name="直線コネクタ 83">
          <a:extLst>
            <a:ext uri="{FF2B5EF4-FFF2-40B4-BE49-F238E27FC236}">
              <a16:creationId xmlns:a16="http://schemas.microsoft.com/office/drawing/2014/main" id="{D3AAE982-1D36-4529-9AEE-431549F71CAF}"/>
            </a:ext>
          </a:extLst>
        </xdr:cNvPr>
        <xdr:cNvCxnSpPr/>
      </xdr:nvCxnSpPr>
      <xdr:spPr>
        <a:xfrm>
          <a:off x="3656965" y="6515312"/>
          <a:ext cx="640715"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9313</xdr:rowOff>
    </xdr:from>
    <xdr:to>
      <xdr:col>15</xdr:col>
      <xdr:colOff>187325</xdr:colOff>
      <xdr:row>33</xdr:row>
      <xdr:rowOff>110913</xdr:rowOff>
    </xdr:to>
    <xdr:sp macro="" textlink="">
      <xdr:nvSpPr>
        <xdr:cNvPr id="85" name="楕円 84">
          <a:extLst>
            <a:ext uri="{FF2B5EF4-FFF2-40B4-BE49-F238E27FC236}">
              <a16:creationId xmlns:a16="http://schemas.microsoft.com/office/drawing/2014/main" id="{7747BCB7-57AB-4130-9322-B0DF5F59A9D7}"/>
            </a:ext>
          </a:extLst>
        </xdr:cNvPr>
        <xdr:cNvSpPr/>
      </xdr:nvSpPr>
      <xdr:spPr>
        <a:xfrm>
          <a:off x="2926080" y="642154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60113</xdr:rowOff>
    </xdr:from>
    <xdr:to>
      <xdr:col>19</xdr:col>
      <xdr:colOff>136525</xdr:colOff>
      <xdr:row>33</xdr:row>
      <xdr:rowOff>106892</xdr:rowOff>
    </xdr:to>
    <xdr:cxnSp macro="">
      <xdr:nvCxnSpPr>
        <xdr:cNvPr id="86" name="直線コネクタ 85">
          <a:extLst>
            <a:ext uri="{FF2B5EF4-FFF2-40B4-BE49-F238E27FC236}">
              <a16:creationId xmlns:a16="http://schemas.microsoft.com/office/drawing/2014/main" id="{CA500A30-3039-4CC6-896F-842579518C99}"/>
            </a:ext>
          </a:extLst>
        </xdr:cNvPr>
        <xdr:cNvCxnSpPr/>
      </xdr:nvCxnSpPr>
      <xdr:spPr>
        <a:xfrm>
          <a:off x="2971165" y="6466628"/>
          <a:ext cx="685800" cy="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148378</xdr:rowOff>
    </xdr:from>
    <xdr:to>
      <xdr:col>11</xdr:col>
      <xdr:colOff>187325</xdr:colOff>
      <xdr:row>33</xdr:row>
      <xdr:rowOff>78529</xdr:rowOff>
    </xdr:to>
    <xdr:sp macro="" textlink="">
      <xdr:nvSpPr>
        <xdr:cNvPr id="87" name="楕円 86">
          <a:extLst>
            <a:ext uri="{FF2B5EF4-FFF2-40B4-BE49-F238E27FC236}">
              <a16:creationId xmlns:a16="http://schemas.microsoft.com/office/drawing/2014/main" id="{B6DB7689-22F7-4242-A4A4-D9D0B6EA0887}"/>
            </a:ext>
          </a:extLst>
        </xdr:cNvPr>
        <xdr:cNvSpPr/>
      </xdr:nvSpPr>
      <xdr:spPr>
        <a:xfrm>
          <a:off x="2240280" y="6385348"/>
          <a:ext cx="80645" cy="10350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27728</xdr:rowOff>
    </xdr:from>
    <xdr:to>
      <xdr:col>15</xdr:col>
      <xdr:colOff>136525</xdr:colOff>
      <xdr:row>33</xdr:row>
      <xdr:rowOff>60113</xdr:rowOff>
    </xdr:to>
    <xdr:cxnSp macro="">
      <xdr:nvCxnSpPr>
        <xdr:cNvPr id="88" name="直線コネクタ 87">
          <a:extLst>
            <a:ext uri="{FF2B5EF4-FFF2-40B4-BE49-F238E27FC236}">
              <a16:creationId xmlns:a16="http://schemas.microsoft.com/office/drawing/2014/main" id="{BFA40629-26E2-44A7-9879-EEE8398DDADB}"/>
            </a:ext>
          </a:extLst>
        </xdr:cNvPr>
        <xdr:cNvCxnSpPr/>
      </xdr:nvCxnSpPr>
      <xdr:spPr>
        <a:xfrm>
          <a:off x="2285365" y="6436148"/>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89" name="楕円 88">
          <a:extLst>
            <a:ext uri="{FF2B5EF4-FFF2-40B4-BE49-F238E27FC236}">
              <a16:creationId xmlns:a16="http://schemas.microsoft.com/office/drawing/2014/main" id="{5CC210C0-2FC6-43CB-A844-90AD79EADA9D}"/>
            </a:ext>
          </a:extLst>
        </xdr:cNvPr>
        <xdr:cNvSpPr/>
      </xdr:nvSpPr>
      <xdr:spPr>
        <a:xfrm>
          <a:off x="1554480" y="635127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27728</xdr:rowOff>
    </xdr:to>
    <xdr:cxnSp macro="">
      <xdr:nvCxnSpPr>
        <xdr:cNvPr id="90" name="直線コネクタ 89">
          <a:extLst>
            <a:ext uri="{FF2B5EF4-FFF2-40B4-BE49-F238E27FC236}">
              <a16:creationId xmlns:a16="http://schemas.microsoft.com/office/drawing/2014/main" id="{55D144C1-B5EF-4B85-B696-B6BD632C7550}"/>
            </a:ext>
          </a:extLst>
        </xdr:cNvPr>
        <xdr:cNvCxnSpPr/>
      </xdr:nvCxnSpPr>
      <xdr:spPr>
        <a:xfrm>
          <a:off x="1599565" y="6403975"/>
          <a:ext cx="685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5C84FB4A-A739-4E23-8B82-B2E2A1D55D3F}"/>
            </a:ext>
          </a:extLst>
        </xdr:cNvPr>
        <xdr:cNvSpPr txBox="1"/>
      </xdr:nvSpPr>
      <xdr:spPr>
        <a:xfrm>
          <a:off x="346456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48AE5DBE-E4EB-4BE7-9619-1469FE094DB1}"/>
            </a:ext>
          </a:extLst>
        </xdr:cNvPr>
        <xdr:cNvSpPr txBox="1"/>
      </xdr:nvSpPr>
      <xdr:spPr>
        <a:xfrm>
          <a:off x="2793374" y="58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7A8CFF4E-9942-4513-BEEC-269593732C03}"/>
            </a:ext>
          </a:extLst>
        </xdr:cNvPr>
        <xdr:cNvSpPr txBox="1"/>
      </xdr:nvSpPr>
      <xdr:spPr>
        <a:xfrm>
          <a:off x="2107574"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4" name="n_4aveValue有形固定資産減価償却率">
          <a:extLst>
            <a:ext uri="{FF2B5EF4-FFF2-40B4-BE49-F238E27FC236}">
              <a16:creationId xmlns:a16="http://schemas.microsoft.com/office/drawing/2014/main" id="{D8954373-FF07-4E38-96B1-49C6BE5FD5A5}"/>
            </a:ext>
          </a:extLst>
        </xdr:cNvPr>
        <xdr:cNvSpPr txBox="1"/>
      </xdr:nvSpPr>
      <xdr:spPr>
        <a:xfrm>
          <a:off x="1421774" y="567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148819</xdr:rowOff>
    </xdr:from>
    <xdr:ext cx="405111" cy="259045"/>
    <xdr:sp macro="" textlink="">
      <xdr:nvSpPr>
        <xdr:cNvPr id="95" name="n_1mainValue有形固定資産減価償却率">
          <a:extLst>
            <a:ext uri="{FF2B5EF4-FFF2-40B4-BE49-F238E27FC236}">
              <a16:creationId xmlns:a16="http://schemas.microsoft.com/office/drawing/2014/main" id="{0EC9AD6A-5EE8-4A3D-BD80-79BE642E873E}"/>
            </a:ext>
          </a:extLst>
        </xdr:cNvPr>
        <xdr:cNvSpPr txBox="1"/>
      </xdr:nvSpPr>
      <xdr:spPr>
        <a:xfrm>
          <a:off x="3464569" y="655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102040</xdr:rowOff>
    </xdr:from>
    <xdr:ext cx="405111" cy="259045"/>
    <xdr:sp macro="" textlink="">
      <xdr:nvSpPr>
        <xdr:cNvPr id="96" name="n_2mainValue有形固定資産減価償却率">
          <a:extLst>
            <a:ext uri="{FF2B5EF4-FFF2-40B4-BE49-F238E27FC236}">
              <a16:creationId xmlns:a16="http://schemas.microsoft.com/office/drawing/2014/main" id="{DFECE173-D8AB-49E2-A369-4581943848C0}"/>
            </a:ext>
          </a:extLst>
        </xdr:cNvPr>
        <xdr:cNvSpPr txBox="1"/>
      </xdr:nvSpPr>
      <xdr:spPr>
        <a:xfrm>
          <a:off x="2793374" y="650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69656</xdr:rowOff>
    </xdr:from>
    <xdr:ext cx="405111" cy="259045"/>
    <xdr:sp macro="" textlink="">
      <xdr:nvSpPr>
        <xdr:cNvPr id="97" name="n_3mainValue有形固定資産減価償却率">
          <a:extLst>
            <a:ext uri="{FF2B5EF4-FFF2-40B4-BE49-F238E27FC236}">
              <a16:creationId xmlns:a16="http://schemas.microsoft.com/office/drawing/2014/main" id="{B204CE0F-81D2-4C2D-8350-9DE3AE405F38}"/>
            </a:ext>
          </a:extLst>
        </xdr:cNvPr>
        <xdr:cNvSpPr txBox="1"/>
      </xdr:nvSpPr>
      <xdr:spPr>
        <a:xfrm>
          <a:off x="2107574" y="647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98" name="n_4mainValue有形固定資産減価償却率">
          <a:extLst>
            <a:ext uri="{FF2B5EF4-FFF2-40B4-BE49-F238E27FC236}">
              <a16:creationId xmlns:a16="http://schemas.microsoft.com/office/drawing/2014/main" id="{B38D9BBA-3CB2-4AB5-B804-9DF5514D0634}"/>
            </a:ext>
          </a:extLst>
        </xdr:cNvPr>
        <xdr:cNvSpPr txBox="1"/>
      </xdr:nvSpPr>
      <xdr:spPr>
        <a:xfrm>
          <a:off x="1421774" y="644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03341F1-D4DB-4D74-BE18-2C3759CCF2A7}"/>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FE3FED2-41B7-4E65-A691-A8779DC036E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EA6B217-BB57-4BF6-81FC-8AB126DB718D}"/>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E96714C-1C31-4656-93DE-D950768BB97A}"/>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C2A668C-C63B-4042-B012-2DF5168DCD6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AF8F38C-CE3C-4F47-BF09-65FB2C0FA8C1}"/>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D2302A9-72DF-4EDB-BF66-1A1F79E0CA65}"/>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628C057-1DC0-4792-82AB-31054328D3D1}"/>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BF88791-817A-4332-86B0-133F908768D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35BB4B7-9AD6-4A0B-A9D3-55441E11A2E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5381B32-4825-407E-8478-2587446057DC}"/>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0E64425-9947-45FD-BEFC-C4B02E5BCE2F}"/>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0E8F38E-9443-46D6-B60F-047D4BEC76A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本市の債務償還比率は類似団体内順位が</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団体中）であり、全国平均と比較しても債務残高が高いことが分かる。</a:t>
          </a:r>
        </a:p>
        <a:p>
          <a:r>
            <a:rPr kumimoji="1" lang="ja-JP" altLang="en-US" sz="1100">
              <a:latin typeface="ＭＳ Ｐゴシック" panose="020B0600070205080204" pitchFamily="50" charset="-128"/>
              <a:ea typeface="ＭＳ Ｐゴシック" panose="020B0600070205080204" pitchFamily="50" charset="-128"/>
            </a:rPr>
            <a:t>　一方で指標は改善傾向にあり、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a:t>
          </a:r>
          <a:r>
            <a:rPr kumimoji="1" lang="ja-JP" altLang="en-US" sz="1100">
              <a:latin typeface="ＭＳ Ｐゴシック" panose="020B0600070205080204" pitchFamily="50" charset="-128"/>
              <a:ea typeface="ＭＳ Ｐゴシック" panose="020B0600070205080204" pitchFamily="50" charset="-128"/>
            </a:rPr>
            <a:t>る。このことから、平成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年度に策定した福井市財政再建計画に基づく投資的経費の抑制や新規借入の抑制効果が現れていることが見てとれる。</a:t>
          </a:r>
        </a:p>
        <a:p>
          <a:r>
            <a:rPr kumimoji="1" lang="ja-JP" altLang="en-US" sz="1100">
              <a:latin typeface="ＭＳ Ｐゴシック" panose="020B0600070205080204" pitchFamily="50" charset="-128"/>
              <a:ea typeface="ＭＳ Ｐゴシック" panose="020B0600070205080204" pitchFamily="50" charset="-128"/>
            </a:rPr>
            <a:t>　今後も</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、福井市財政再建計画を基本として令和４年２月に策定した福井市財政計画に基づく取組を継続して進めていく必要がある。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03C14F2-059F-4BD1-ACDB-4FC605F6F81D}"/>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2B5D0A2-6303-40D1-BC1C-60DB7968E56B}"/>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2D1945B-CA02-4CBD-BF1F-CF489C8ED6F1}"/>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7C12D22-D4DA-4933-A264-074F7403E24C}"/>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D774127-2367-42C8-9DA8-F18A8CD8D6E2}"/>
            </a:ext>
          </a:extLst>
        </xdr:cNvPr>
        <xdr:cNvSpPr txBox="1"/>
      </xdr:nvSpPr>
      <xdr:spPr>
        <a:xfrm>
          <a:off x="9695591" y="66355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BD4C9A3-B2A6-47CD-9534-0C23CDF6DEB5}"/>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80967AD-99A0-4332-A82F-5F6C6B992BE0}"/>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235E39D-3C57-4737-8978-BCD105894FB9}"/>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DCFE3C7-63E4-48D9-B747-013B324D2A49}"/>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FEF7C375-AAAA-4D70-AE24-4109392E997A}"/>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EC6F758-C2B2-4316-B354-4E84DF7DB674}"/>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63704A42-0519-46D6-8200-EE8E3D6ABD14}"/>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6E3B718-CB22-453F-B8E1-83B496E788A9}"/>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F19D5C8-7604-4BFA-B48B-9AAD06B1620B}"/>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3A26C6E-7809-4FED-9FE1-E582F0339E41}"/>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a:extLst>
            <a:ext uri="{FF2B5EF4-FFF2-40B4-BE49-F238E27FC236}">
              <a16:creationId xmlns:a16="http://schemas.microsoft.com/office/drawing/2014/main" id="{1B63081B-F156-4C57-A33E-A34A20FBEF85}"/>
            </a:ext>
          </a:extLst>
        </xdr:cNvPr>
        <xdr:cNvCxnSpPr/>
      </xdr:nvCxnSpPr>
      <xdr:spPr>
        <a:xfrm flipV="1">
          <a:off x="13313410" y="5295688"/>
          <a:ext cx="1269" cy="118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a:extLst>
            <a:ext uri="{FF2B5EF4-FFF2-40B4-BE49-F238E27FC236}">
              <a16:creationId xmlns:a16="http://schemas.microsoft.com/office/drawing/2014/main" id="{899B9593-38C3-4D11-A396-9F88C6B348D7}"/>
            </a:ext>
          </a:extLst>
        </xdr:cNvPr>
        <xdr:cNvSpPr txBox="1"/>
      </xdr:nvSpPr>
      <xdr:spPr>
        <a:xfrm>
          <a:off x="13369925" y="648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a:extLst>
            <a:ext uri="{FF2B5EF4-FFF2-40B4-BE49-F238E27FC236}">
              <a16:creationId xmlns:a16="http://schemas.microsoft.com/office/drawing/2014/main" id="{93132FE4-9046-4EC3-BC63-16524462FB76}"/>
            </a:ext>
          </a:extLst>
        </xdr:cNvPr>
        <xdr:cNvCxnSpPr/>
      </xdr:nvCxnSpPr>
      <xdr:spPr>
        <a:xfrm>
          <a:off x="13251180" y="648351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621376F4-8016-4E70-BD13-1D4D8C9F4F61}"/>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EAB0100-6217-416C-9C45-5E5922133F2B}"/>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a:extLst>
            <a:ext uri="{FF2B5EF4-FFF2-40B4-BE49-F238E27FC236}">
              <a16:creationId xmlns:a16="http://schemas.microsoft.com/office/drawing/2014/main" id="{83FA1177-6EEC-4C50-A744-C51CE4D12C72}"/>
            </a:ext>
          </a:extLst>
        </xdr:cNvPr>
        <xdr:cNvSpPr txBox="1"/>
      </xdr:nvSpPr>
      <xdr:spPr>
        <a:xfrm>
          <a:off x="13369925" y="5699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a:extLst>
            <a:ext uri="{FF2B5EF4-FFF2-40B4-BE49-F238E27FC236}">
              <a16:creationId xmlns:a16="http://schemas.microsoft.com/office/drawing/2014/main" id="{3B91D908-8125-4CCA-85AA-AE48359B3105}"/>
            </a:ext>
          </a:extLst>
        </xdr:cNvPr>
        <xdr:cNvSpPr/>
      </xdr:nvSpPr>
      <xdr:spPr>
        <a:xfrm>
          <a:off x="13289280" y="585168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a:extLst>
            <a:ext uri="{FF2B5EF4-FFF2-40B4-BE49-F238E27FC236}">
              <a16:creationId xmlns:a16="http://schemas.microsoft.com/office/drawing/2014/main" id="{1DD706F1-6C7E-4047-9403-B80C73F6C74A}"/>
            </a:ext>
          </a:extLst>
        </xdr:cNvPr>
        <xdr:cNvSpPr/>
      </xdr:nvSpPr>
      <xdr:spPr>
        <a:xfrm>
          <a:off x="12629515" y="6027928"/>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a:extLst>
            <a:ext uri="{FF2B5EF4-FFF2-40B4-BE49-F238E27FC236}">
              <a16:creationId xmlns:a16="http://schemas.microsoft.com/office/drawing/2014/main" id="{FBF6F122-E33B-49AA-80B4-EF51647801C5}"/>
            </a:ext>
          </a:extLst>
        </xdr:cNvPr>
        <xdr:cNvSpPr/>
      </xdr:nvSpPr>
      <xdr:spPr>
        <a:xfrm>
          <a:off x="11943715" y="60369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74831</xdr:rowOff>
    </xdr:from>
    <xdr:to>
      <xdr:col>64</xdr:col>
      <xdr:colOff>123825</xdr:colOff>
      <xdr:row>31</xdr:row>
      <xdr:rowOff>4981</xdr:rowOff>
    </xdr:to>
    <xdr:sp macro="" textlink="">
      <xdr:nvSpPr>
        <xdr:cNvPr id="136" name="フローチャート: 判断 135">
          <a:extLst>
            <a:ext uri="{FF2B5EF4-FFF2-40B4-BE49-F238E27FC236}">
              <a16:creationId xmlns:a16="http://schemas.microsoft.com/office/drawing/2014/main" id="{60E98DB6-DC42-4415-8489-63EDC769E151}"/>
            </a:ext>
          </a:extLst>
        </xdr:cNvPr>
        <xdr:cNvSpPr/>
      </xdr:nvSpPr>
      <xdr:spPr>
        <a:xfrm>
          <a:off x="11257915" y="597080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109615</xdr:rowOff>
    </xdr:from>
    <xdr:to>
      <xdr:col>60</xdr:col>
      <xdr:colOff>123825</xdr:colOff>
      <xdr:row>31</xdr:row>
      <xdr:rowOff>39765</xdr:rowOff>
    </xdr:to>
    <xdr:sp macro="" textlink="">
      <xdr:nvSpPr>
        <xdr:cNvPr id="137" name="フローチャート: 判断 136">
          <a:extLst>
            <a:ext uri="{FF2B5EF4-FFF2-40B4-BE49-F238E27FC236}">
              <a16:creationId xmlns:a16="http://schemas.microsoft.com/office/drawing/2014/main" id="{675FFD29-8754-41BA-B897-AFF9E354B620}"/>
            </a:ext>
          </a:extLst>
        </xdr:cNvPr>
        <xdr:cNvSpPr/>
      </xdr:nvSpPr>
      <xdr:spPr>
        <a:xfrm>
          <a:off x="10572115" y="600368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EAD1A50-C566-4453-BB47-16041EBF5DDA}"/>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41574F2-5CA5-4B65-9278-F121CA0EC08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CCDCC02-5C91-4303-A796-0AE838E1143B}"/>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7BAC46A-BD03-4B08-A666-12BC05CD0FB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FEEF01-D502-42E3-A881-4474E9CB7E70}"/>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158002</xdr:rowOff>
    </xdr:from>
    <xdr:to>
      <xdr:col>76</xdr:col>
      <xdr:colOff>73025</xdr:colOff>
      <xdr:row>30</xdr:row>
      <xdr:rowOff>88152</xdr:rowOff>
    </xdr:to>
    <xdr:sp macro="" textlink="">
      <xdr:nvSpPr>
        <xdr:cNvPr id="143" name="楕円 142">
          <a:extLst>
            <a:ext uri="{FF2B5EF4-FFF2-40B4-BE49-F238E27FC236}">
              <a16:creationId xmlns:a16="http://schemas.microsoft.com/office/drawing/2014/main" id="{0D858F7A-BE76-4D0B-BADA-678E62DECB52}"/>
            </a:ext>
          </a:extLst>
        </xdr:cNvPr>
        <xdr:cNvSpPr/>
      </xdr:nvSpPr>
      <xdr:spPr>
        <a:xfrm>
          <a:off x="13289280" y="588443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136429</xdr:rowOff>
    </xdr:from>
    <xdr:ext cx="469744" cy="259045"/>
    <xdr:sp macro="" textlink="">
      <xdr:nvSpPr>
        <xdr:cNvPr id="144" name="債務償還比率該当値テキスト">
          <a:extLst>
            <a:ext uri="{FF2B5EF4-FFF2-40B4-BE49-F238E27FC236}">
              <a16:creationId xmlns:a16="http://schemas.microsoft.com/office/drawing/2014/main" id="{D9E69038-5FB4-4439-8B5D-75A5E73F5A0B}"/>
            </a:ext>
          </a:extLst>
        </xdr:cNvPr>
        <xdr:cNvSpPr txBox="1"/>
      </xdr:nvSpPr>
      <xdr:spPr>
        <a:xfrm>
          <a:off x="13369925" y="585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57630</xdr:rowOff>
    </xdr:from>
    <xdr:to>
      <xdr:col>72</xdr:col>
      <xdr:colOff>123825</xdr:colOff>
      <xdr:row>31</xdr:row>
      <xdr:rowOff>159230</xdr:rowOff>
    </xdr:to>
    <xdr:sp macro="" textlink="">
      <xdr:nvSpPr>
        <xdr:cNvPr id="145" name="楕円 144">
          <a:extLst>
            <a:ext uri="{FF2B5EF4-FFF2-40B4-BE49-F238E27FC236}">
              <a16:creationId xmlns:a16="http://schemas.microsoft.com/office/drawing/2014/main" id="{03B2305D-AADE-4D36-8B2B-5FCED3B0A3CC}"/>
            </a:ext>
          </a:extLst>
        </xdr:cNvPr>
        <xdr:cNvSpPr/>
      </xdr:nvSpPr>
      <xdr:spPr>
        <a:xfrm>
          <a:off x="12629515" y="612124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37352</xdr:rowOff>
    </xdr:from>
    <xdr:to>
      <xdr:col>76</xdr:col>
      <xdr:colOff>22225</xdr:colOff>
      <xdr:row>31</xdr:row>
      <xdr:rowOff>108430</xdr:rowOff>
    </xdr:to>
    <xdr:cxnSp macro="">
      <xdr:nvCxnSpPr>
        <xdr:cNvPr id="146" name="直線コネクタ 145">
          <a:extLst>
            <a:ext uri="{FF2B5EF4-FFF2-40B4-BE49-F238E27FC236}">
              <a16:creationId xmlns:a16="http://schemas.microsoft.com/office/drawing/2014/main" id="{DAB122C2-1EAA-4885-A85B-E9B66399B0FB}"/>
            </a:ext>
          </a:extLst>
        </xdr:cNvPr>
        <xdr:cNvCxnSpPr/>
      </xdr:nvCxnSpPr>
      <xdr:spPr>
        <a:xfrm flipV="1">
          <a:off x="12684125" y="5933327"/>
          <a:ext cx="631190" cy="24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14041</xdr:rowOff>
    </xdr:from>
    <xdr:to>
      <xdr:col>68</xdr:col>
      <xdr:colOff>123825</xdr:colOff>
      <xdr:row>32</xdr:row>
      <xdr:rowOff>115641</xdr:rowOff>
    </xdr:to>
    <xdr:sp macro="" textlink="">
      <xdr:nvSpPr>
        <xdr:cNvPr id="147" name="楕円 146">
          <a:extLst>
            <a:ext uri="{FF2B5EF4-FFF2-40B4-BE49-F238E27FC236}">
              <a16:creationId xmlns:a16="http://schemas.microsoft.com/office/drawing/2014/main" id="{27D64DD0-6956-48EE-8E5F-9BC1B41D81BA}"/>
            </a:ext>
          </a:extLst>
        </xdr:cNvPr>
        <xdr:cNvSpPr/>
      </xdr:nvSpPr>
      <xdr:spPr>
        <a:xfrm>
          <a:off x="11943715" y="625672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108430</xdr:rowOff>
    </xdr:from>
    <xdr:to>
      <xdr:col>72</xdr:col>
      <xdr:colOff>73025</xdr:colOff>
      <xdr:row>32</xdr:row>
      <xdr:rowOff>64841</xdr:rowOff>
    </xdr:to>
    <xdr:cxnSp macro="">
      <xdr:nvCxnSpPr>
        <xdr:cNvPr id="148" name="直線コネクタ 147">
          <a:extLst>
            <a:ext uri="{FF2B5EF4-FFF2-40B4-BE49-F238E27FC236}">
              <a16:creationId xmlns:a16="http://schemas.microsoft.com/office/drawing/2014/main" id="{8182B989-10D4-4A0B-8185-00EC7A0387F4}"/>
            </a:ext>
          </a:extLst>
        </xdr:cNvPr>
        <xdr:cNvCxnSpPr/>
      </xdr:nvCxnSpPr>
      <xdr:spPr>
        <a:xfrm flipV="1">
          <a:off x="11998325" y="6173950"/>
          <a:ext cx="685800" cy="12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135065</xdr:rowOff>
    </xdr:from>
    <xdr:to>
      <xdr:col>64</xdr:col>
      <xdr:colOff>123825</xdr:colOff>
      <xdr:row>33</xdr:row>
      <xdr:rowOff>65215</xdr:rowOff>
    </xdr:to>
    <xdr:sp macro="" textlink="">
      <xdr:nvSpPr>
        <xdr:cNvPr id="149" name="楕円 148">
          <a:extLst>
            <a:ext uri="{FF2B5EF4-FFF2-40B4-BE49-F238E27FC236}">
              <a16:creationId xmlns:a16="http://schemas.microsoft.com/office/drawing/2014/main" id="{DE8A6B04-9252-4779-B92A-F96BE85A5530}"/>
            </a:ext>
          </a:extLst>
        </xdr:cNvPr>
        <xdr:cNvSpPr/>
      </xdr:nvSpPr>
      <xdr:spPr>
        <a:xfrm>
          <a:off x="11257915" y="637013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64841</xdr:rowOff>
    </xdr:from>
    <xdr:to>
      <xdr:col>68</xdr:col>
      <xdr:colOff>73025</xdr:colOff>
      <xdr:row>33</xdr:row>
      <xdr:rowOff>14415</xdr:rowOff>
    </xdr:to>
    <xdr:cxnSp macro="">
      <xdr:nvCxnSpPr>
        <xdr:cNvPr id="150" name="直線コネクタ 149">
          <a:extLst>
            <a:ext uri="{FF2B5EF4-FFF2-40B4-BE49-F238E27FC236}">
              <a16:creationId xmlns:a16="http://schemas.microsoft.com/office/drawing/2014/main" id="{DB18734D-9C32-4A76-9F1D-192C2860F883}"/>
            </a:ext>
          </a:extLst>
        </xdr:cNvPr>
        <xdr:cNvCxnSpPr/>
      </xdr:nvCxnSpPr>
      <xdr:spPr>
        <a:xfrm flipV="1">
          <a:off x="11312525" y="6301811"/>
          <a:ext cx="685800" cy="1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38700</xdr:rowOff>
    </xdr:from>
    <xdr:to>
      <xdr:col>60</xdr:col>
      <xdr:colOff>123825</xdr:colOff>
      <xdr:row>33</xdr:row>
      <xdr:rowOff>140300</xdr:rowOff>
    </xdr:to>
    <xdr:sp macro="" textlink="">
      <xdr:nvSpPr>
        <xdr:cNvPr id="151" name="楕円 150">
          <a:extLst>
            <a:ext uri="{FF2B5EF4-FFF2-40B4-BE49-F238E27FC236}">
              <a16:creationId xmlns:a16="http://schemas.microsoft.com/office/drawing/2014/main" id="{6E66EB0B-BB4D-425D-87C4-E1399F1DA45F}"/>
            </a:ext>
          </a:extLst>
        </xdr:cNvPr>
        <xdr:cNvSpPr/>
      </xdr:nvSpPr>
      <xdr:spPr>
        <a:xfrm>
          <a:off x="10572115" y="644902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14415</xdr:rowOff>
    </xdr:from>
    <xdr:to>
      <xdr:col>64</xdr:col>
      <xdr:colOff>73025</xdr:colOff>
      <xdr:row>33</xdr:row>
      <xdr:rowOff>89500</xdr:rowOff>
    </xdr:to>
    <xdr:cxnSp macro="">
      <xdr:nvCxnSpPr>
        <xdr:cNvPr id="152" name="直線コネクタ 151">
          <a:extLst>
            <a:ext uri="{FF2B5EF4-FFF2-40B4-BE49-F238E27FC236}">
              <a16:creationId xmlns:a16="http://schemas.microsoft.com/office/drawing/2014/main" id="{C7C9B339-8B01-4AE8-A40B-E82C86918ECD}"/>
            </a:ext>
          </a:extLst>
        </xdr:cNvPr>
        <xdr:cNvCxnSpPr/>
      </xdr:nvCxnSpPr>
      <xdr:spPr>
        <a:xfrm flipV="1">
          <a:off x="10626725" y="6428550"/>
          <a:ext cx="6858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a:extLst>
            <a:ext uri="{FF2B5EF4-FFF2-40B4-BE49-F238E27FC236}">
              <a16:creationId xmlns:a16="http://schemas.microsoft.com/office/drawing/2014/main" id="{E48353BF-0D93-4624-942C-2978363A702D}"/>
            </a:ext>
          </a:extLst>
        </xdr:cNvPr>
        <xdr:cNvSpPr txBox="1"/>
      </xdr:nvSpPr>
      <xdr:spPr>
        <a:xfrm>
          <a:off x="12459412" y="580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a:extLst>
            <a:ext uri="{FF2B5EF4-FFF2-40B4-BE49-F238E27FC236}">
              <a16:creationId xmlns:a16="http://schemas.microsoft.com/office/drawing/2014/main" id="{F42D7AD8-605B-4244-B417-373401D5CD84}"/>
            </a:ext>
          </a:extLst>
        </xdr:cNvPr>
        <xdr:cNvSpPr txBox="1"/>
      </xdr:nvSpPr>
      <xdr:spPr>
        <a:xfrm>
          <a:off x="11780597" y="581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21508</xdr:rowOff>
    </xdr:from>
    <xdr:ext cx="469744" cy="259045"/>
    <xdr:sp macro="" textlink="">
      <xdr:nvSpPr>
        <xdr:cNvPr id="155" name="n_3aveValue債務償還比率">
          <a:extLst>
            <a:ext uri="{FF2B5EF4-FFF2-40B4-BE49-F238E27FC236}">
              <a16:creationId xmlns:a16="http://schemas.microsoft.com/office/drawing/2014/main" id="{1F0D386C-DB0D-41C4-A9CC-23132C167716}"/>
            </a:ext>
          </a:extLst>
        </xdr:cNvPr>
        <xdr:cNvSpPr txBox="1"/>
      </xdr:nvSpPr>
      <xdr:spPr>
        <a:xfrm>
          <a:off x="11094797" y="57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56292</xdr:rowOff>
    </xdr:from>
    <xdr:ext cx="469744" cy="259045"/>
    <xdr:sp macro="" textlink="">
      <xdr:nvSpPr>
        <xdr:cNvPr id="156" name="n_4aveValue債務償還比率">
          <a:extLst>
            <a:ext uri="{FF2B5EF4-FFF2-40B4-BE49-F238E27FC236}">
              <a16:creationId xmlns:a16="http://schemas.microsoft.com/office/drawing/2014/main" id="{17670E4C-DF45-455E-909E-E34B9F0F5F29}"/>
            </a:ext>
          </a:extLst>
        </xdr:cNvPr>
        <xdr:cNvSpPr txBox="1"/>
      </xdr:nvSpPr>
      <xdr:spPr>
        <a:xfrm>
          <a:off x="10408997" y="578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150357</xdr:rowOff>
    </xdr:from>
    <xdr:ext cx="469744" cy="259045"/>
    <xdr:sp macro="" textlink="">
      <xdr:nvSpPr>
        <xdr:cNvPr id="157" name="n_1mainValue債務償還比率">
          <a:extLst>
            <a:ext uri="{FF2B5EF4-FFF2-40B4-BE49-F238E27FC236}">
              <a16:creationId xmlns:a16="http://schemas.microsoft.com/office/drawing/2014/main" id="{56206A1D-65F2-4303-8606-6AD9AAFE5B8F}"/>
            </a:ext>
          </a:extLst>
        </xdr:cNvPr>
        <xdr:cNvSpPr txBox="1"/>
      </xdr:nvSpPr>
      <xdr:spPr>
        <a:xfrm>
          <a:off x="12459412" y="621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106768</xdr:rowOff>
    </xdr:from>
    <xdr:ext cx="469744" cy="259045"/>
    <xdr:sp macro="" textlink="">
      <xdr:nvSpPr>
        <xdr:cNvPr id="158" name="n_2mainValue債務償還比率">
          <a:extLst>
            <a:ext uri="{FF2B5EF4-FFF2-40B4-BE49-F238E27FC236}">
              <a16:creationId xmlns:a16="http://schemas.microsoft.com/office/drawing/2014/main" id="{F84BA491-CF6F-40E9-8EE8-B014C21DF9DB}"/>
            </a:ext>
          </a:extLst>
        </xdr:cNvPr>
        <xdr:cNvSpPr txBox="1"/>
      </xdr:nvSpPr>
      <xdr:spPr>
        <a:xfrm>
          <a:off x="11780597" y="634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56342</xdr:rowOff>
    </xdr:from>
    <xdr:ext cx="469744" cy="259045"/>
    <xdr:sp macro="" textlink="">
      <xdr:nvSpPr>
        <xdr:cNvPr id="159" name="n_3mainValue債務償還比率">
          <a:extLst>
            <a:ext uri="{FF2B5EF4-FFF2-40B4-BE49-F238E27FC236}">
              <a16:creationId xmlns:a16="http://schemas.microsoft.com/office/drawing/2014/main" id="{C9F3FAD1-CC36-48A8-BF31-66D1ECC0DFC5}"/>
            </a:ext>
          </a:extLst>
        </xdr:cNvPr>
        <xdr:cNvSpPr txBox="1"/>
      </xdr:nvSpPr>
      <xdr:spPr>
        <a:xfrm>
          <a:off x="11094797" y="64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131427</xdr:rowOff>
    </xdr:from>
    <xdr:ext cx="560923" cy="259045"/>
    <xdr:sp macro="" textlink="">
      <xdr:nvSpPr>
        <xdr:cNvPr id="160" name="n_4mainValue債務償還比率">
          <a:extLst>
            <a:ext uri="{FF2B5EF4-FFF2-40B4-BE49-F238E27FC236}">
              <a16:creationId xmlns:a16="http://schemas.microsoft.com/office/drawing/2014/main" id="{AE9E782B-F2E2-447B-BDEB-5F8E8FD59781}"/>
            </a:ext>
          </a:extLst>
        </xdr:cNvPr>
        <xdr:cNvSpPr txBox="1"/>
      </xdr:nvSpPr>
      <xdr:spPr>
        <a:xfrm>
          <a:off x="10380553" y="65455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2E44DE9-A890-4AF3-A5FA-5164535F3825}"/>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5F504DD-6ADA-46BB-A03A-C7329BEE643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181D82D-6DE1-42CF-9BEA-573AA9327498}"/>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4B22DFD-0229-43B3-968B-FE6851304D4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8DBA607-4C3D-4B85-9F45-4CDF8644B105}"/>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3D3576D-5E69-4C80-92F8-376A679379B8}"/>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8B433C-8389-4593-A473-F0A62D91FD5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B2336C-AB82-4D70-A15B-7B15BA33F2F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DA709D-1926-4829-83DA-BD0296D8587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A16054-DF1E-41A2-893A-812DD07923F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7C523E-588C-4E2C-BFB5-E1A226AE70E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100A6F-1055-40FD-A93D-979A91A1F60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F78F01-A889-4AA5-8DD0-8E76311333B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308BFB-86D2-415B-AF9D-A6E6F51A754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E18099-1B44-469E-9028-6DC823E4C17B}"/>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23CF84-4C1F-494F-88CB-042C9D69A2B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FF02B5-89FB-4D2B-B67A-120E3CC8E1C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881EDF-642B-428E-8E3D-C5FC110F9BF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5CAA68-7226-44E8-A3A1-B33B5348370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2FA2E6-0C16-4989-9A44-95F9CFF6DE4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657762-B106-4ACD-B44D-AC12E0EC55C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309C4A-8D72-4F5A-9682-78468EF6489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114BA4D-5378-46DE-8298-14DCCC98930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514D94-7333-4992-BD02-402EDD364DF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B3AB51-78A7-4E70-B5B7-20A4F47A681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939053-BF57-4C8F-8B9B-D81274F0BE8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E189D3-7F0C-4022-AD7F-C630588D5A3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D0A24B-6BDD-45F7-8094-9493EFCFD36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5309688-AF93-44A5-AC8F-9343FD4690F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E3B661-4590-4B1B-A29E-A65A95AC993C}"/>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1A60894-5CB8-4B7E-9807-BA5D2416105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B03A00-975D-4624-81EF-E802C11360F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00D73E-0C46-4D96-84D1-EB9F14B0FF1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8EB30E-12FC-4541-A3B8-9522F5BFFF2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24719C-9A73-44FB-A948-75147D7068D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F0D2E0-3849-45EE-A306-EC4A3F71314B}"/>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5172D44-7F86-4F43-8FF0-994ACE71DC2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F9AB35E-F403-48A4-832E-535ED27D0E5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632BEC-17BA-44D7-AA9C-BAAD320AFED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E61C69-DA84-4E9F-991B-36E286BCCFF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55CA33-D980-49E5-B796-53E73B3C6DA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58A2DF-E978-49EB-9292-9C856FE9AFC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B9EFF4-18FF-4DF2-91D2-13DE047C326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D3FC7E3-AB27-438F-8141-1FCBEC8ECFB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A6A688-71D6-4599-A964-181BD2120FC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E07771-3DE4-480D-9954-EFE51DED71C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CD9CA0-13ED-403C-8E7A-C56387853D21}"/>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4EAFB3-D8E4-4999-8B4E-E0A7725F5CA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9BAF5D0-05F6-4408-9059-C4BC6DA3E3A0}"/>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64B5636-07A0-45C4-A45B-535D808FD9E7}"/>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BC81106-CDD8-439D-B0D8-E33964187334}"/>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AD49E86-EB47-4574-AE61-C304B3E72D6D}"/>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E8D391D-F6A3-421B-A346-7F7DFB9E3E54}"/>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3751305-65A7-425F-B629-94D88212A4B3}"/>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35FC884-E36E-4846-898E-F3D45013281C}"/>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B4ECBC0-84E9-4C30-B3F1-4B2DF01FDA00}"/>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4B6D07B-25FE-4D5B-BCFA-A63AD10CD18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F976EC8-15FC-423C-A759-BF085A145CB8}"/>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9EF0A9E-9893-4EF5-B5E6-52C3D6BB615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6B30183A-D93E-43CB-ABE8-07184F1FCFB3}"/>
            </a:ext>
          </a:extLst>
        </xdr:cNvPr>
        <xdr:cNvCxnSpPr/>
      </xdr:nvCxnSpPr>
      <xdr:spPr>
        <a:xfrm flipV="1">
          <a:off x="4173855" y="5678424"/>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17496135-7384-40FC-B25A-DC0FA7AC57B1}"/>
            </a:ext>
          </a:extLst>
        </xdr:cNvPr>
        <xdr:cNvSpPr txBox="1"/>
      </xdr:nvSpPr>
      <xdr:spPr>
        <a:xfrm>
          <a:off x="4212590"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21BC0701-246B-42F8-8DA2-FB5E370CE1B9}"/>
            </a:ext>
          </a:extLst>
        </xdr:cNvPr>
        <xdr:cNvCxnSpPr/>
      </xdr:nvCxnSpPr>
      <xdr:spPr>
        <a:xfrm>
          <a:off x="4112260" y="7116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C6CDC52D-9251-41B6-BB21-32BB033D3445}"/>
            </a:ext>
          </a:extLst>
        </xdr:cNvPr>
        <xdr:cNvSpPr txBox="1"/>
      </xdr:nvSpPr>
      <xdr:spPr>
        <a:xfrm>
          <a:off x="4212590"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DF4949ED-36C9-4F9D-A72D-6E916B7E1B99}"/>
            </a:ext>
          </a:extLst>
        </xdr:cNvPr>
        <xdr:cNvCxnSpPr/>
      </xdr:nvCxnSpPr>
      <xdr:spPr>
        <a:xfrm>
          <a:off x="4112260" y="5678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FEA0C592-E798-4624-99A7-F5BCCDFC6108}"/>
            </a:ext>
          </a:extLst>
        </xdr:cNvPr>
        <xdr:cNvSpPr txBox="1"/>
      </xdr:nvSpPr>
      <xdr:spPr>
        <a:xfrm>
          <a:off x="4212590" y="6192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D60889F2-7718-47E1-A71B-7504F7F3E742}"/>
            </a:ext>
          </a:extLst>
        </xdr:cNvPr>
        <xdr:cNvSpPr/>
      </xdr:nvSpPr>
      <xdr:spPr>
        <a:xfrm>
          <a:off x="4131310" y="63408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8A2FC5B4-421F-457C-A984-66F755E2937A}"/>
            </a:ext>
          </a:extLst>
        </xdr:cNvPr>
        <xdr:cNvSpPr/>
      </xdr:nvSpPr>
      <xdr:spPr>
        <a:xfrm>
          <a:off x="3388360" y="630885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5E5DE7FF-663B-46D3-8E9F-AD5B2107A9BF}"/>
            </a:ext>
          </a:extLst>
        </xdr:cNvPr>
        <xdr:cNvSpPr/>
      </xdr:nvSpPr>
      <xdr:spPr>
        <a:xfrm>
          <a:off x="2571750" y="6266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9E9CD8F7-06BB-4748-B807-BBE42F69B721}"/>
            </a:ext>
          </a:extLst>
        </xdr:cNvPr>
        <xdr:cNvSpPr/>
      </xdr:nvSpPr>
      <xdr:spPr>
        <a:xfrm>
          <a:off x="1774190" y="6232652"/>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8A36C3E-177E-4343-8012-B8D0FD697D72}"/>
            </a:ext>
          </a:extLst>
        </xdr:cNvPr>
        <xdr:cNvSpPr/>
      </xdr:nvSpPr>
      <xdr:spPr>
        <a:xfrm>
          <a:off x="988060" y="619150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DBC2FDB-15C2-483D-A936-194E86177D1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ADDECB-76EA-4FDE-859B-72F5EB66123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3DEB81E-64DF-4BB9-BABB-CA117221A89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7CE5EE-7A69-4DB3-ADFD-58DAB56D253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37CF7DD-AE71-4B34-B2BE-D01A8060571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43688</xdr:rowOff>
    </xdr:from>
    <xdr:to>
      <xdr:col>24</xdr:col>
      <xdr:colOff>114300</xdr:colOff>
      <xdr:row>38</xdr:row>
      <xdr:rowOff>145288</xdr:rowOff>
    </xdr:to>
    <xdr:sp macro="" textlink="">
      <xdr:nvSpPr>
        <xdr:cNvPr id="71" name="楕円 70">
          <a:extLst>
            <a:ext uri="{FF2B5EF4-FFF2-40B4-BE49-F238E27FC236}">
              <a16:creationId xmlns:a16="http://schemas.microsoft.com/office/drawing/2014/main" id="{802E010B-0AA1-4EFA-AC76-6503989E1CDE}"/>
            </a:ext>
          </a:extLst>
        </xdr:cNvPr>
        <xdr:cNvSpPr/>
      </xdr:nvSpPr>
      <xdr:spPr>
        <a:xfrm>
          <a:off x="4131310" y="656069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22115</xdr:rowOff>
    </xdr:from>
    <xdr:ext cx="405111" cy="259045"/>
    <xdr:sp macro="" textlink="">
      <xdr:nvSpPr>
        <xdr:cNvPr id="72" name="【道路】&#10;有形固定資産減価償却率該当値テキスト">
          <a:extLst>
            <a:ext uri="{FF2B5EF4-FFF2-40B4-BE49-F238E27FC236}">
              <a16:creationId xmlns:a16="http://schemas.microsoft.com/office/drawing/2014/main" id="{1CE5965E-4E37-41A5-9565-5006136BE7C6}"/>
            </a:ext>
          </a:extLst>
        </xdr:cNvPr>
        <xdr:cNvSpPr txBox="1"/>
      </xdr:nvSpPr>
      <xdr:spPr>
        <a:xfrm>
          <a:off x="4212590" y="653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a:extLst>
            <a:ext uri="{FF2B5EF4-FFF2-40B4-BE49-F238E27FC236}">
              <a16:creationId xmlns:a16="http://schemas.microsoft.com/office/drawing/2014/main" id="{FA8E140B-277B-41F7-8F19-DDFF8731F303}"/>
            </a:ext>
          </a:extLst>
        </xdr:cNvPr>
        <xdr:cNvSpPr/>
      </xdr:nvSpPr>
      <xdr:spPr>
        <a:xfrm>
          <a:off x="3388360" y="65366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94488</xdr:rowOff>
    </xdr:to>
    <xdr:cxnSp macro="">
      <xdr:nvCxnSpPr>
        <xdr:cNvPr id="74" name="直線コネクタ 73">
          <a:extLst>
            <a:ext uri="{FF2B5EF4-FFF2-40B4-BE49-F238E27FC236}">
              <a16:creationId xmlns:a16="http://schemas.microsoft.com/office/drawing/2014/main" id="{5E3C30E8-DD01-4DE6-B10F-955DD870D55E}"/>
            </a:ext>
          </a:extLst>
        </xdr:cNvPr>
        <xdr:cNvCxnSpPr/>
      </xdr:nvCxnSpPr>
      <xdr:spPr>
        <a:xfrm>
          <a:off x="3431540" y="6591300"/>
          <a:ext cx="74295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169418</xdr:rowOff>
    </xdr:from>
    <xdr:to>
      <xdr:col>15</xdr:col>
      <xdr:colOff>101600</xdr:colOff>
      <xdr:row>38</xdr:row>
      <xdr:rowOff>99568</xdr:rowOff>
    </xdr:to>
    <xdr:sp macro="" textlink="">
      <xdr:nvSpPr>
        <xdr:cNvPr id="75" name="楕円 74">
          <a:extLst>
            <a:ext uri="{FF2B5EF4-FFF2-40B4-BE49-F238E27FC236}">
              <a16:creationId xmlns:a16="http://schemas.microsoft.com/office/drawing/2014/main" id="{988C1B0E-786E-49C3-9BD3-AC5E8BD59A0A}"/>
            </a:ext>
          </a:extLst>
        </xdr:cNvPr>
        <xdr:cNvSpPr/>
      </xdr:nvSpPr>
      <xdr:spPr>
        <a:xfrm>
          <a:off x="2571750" y="651687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48768</xdr:rowOff>
    </xdr:from>
    <xdr:to>
      <xdr:col>19</xdr:col>
      <xdr:colOff>177800</xdr:colOff>
      <xdr:row>38</xdr:row>
      <xdr:rowOff>76200</xdr:rowOff>
    </xdr:to>
    <xdr:cxnSp macro="">
      <xdr:nvCxnSpPr>
        <xdr:cNvPr id="76" name="直線コネクタ 75">
          <a:extLst>
            <a:ext uri="{FF2B5EF4-FFF2-40B4-BE49-F238E27FC236}">
              <a16:creationId xmlns:a16="http://schemas.microsoft.com/office/drawing/2014/main" id="{76E14C3D-049D-4E96-A96C-627490DA6646}"/>
            </a:ext>
          </a:extLst>
        </xdr:cNvPr>
        <xdr:cNvCxnSpPr/>
      </xdr:nvCxnSpPr>
      <xdr:spPr>
        <a:xfrm>
          <a:off x="2626360" y="6565773"/>
          <a:ext cx="80518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125984</xdr:rowOff>
    </xdr:from>
    <xdr:to>
      <xdr:col>10</xdr:col>
      <xdr:colOff>165100</xdr:colOff>
      <xdr:row>38</xdr:row>
      <xdr:rowOff>56135</xdr:rowOff>
    </xdr:to>
    <xdr:sp macro="" textlink="">
      <xdr:nvSpPr>
        <xdr:cNvPr id="77" name="楕円 76">
          <a:extLst>
            <a:ext uri="{FF2B5EF4-FFF2-40B4-BE49-F238E27FC236}">
              <a16:creationId xmlns:a16="http://schemas.microsoft.com/office/drawing/2014/main" id="{35DB5484-AB91-4CE2-804D-C45C125F8B20}"/>
            </a:ext>
          </a:extLst>
        </xdr:cNvPr>
        <xdr:cNvSpPr/>
      </xdr:nvSpPr>
      <xdr:spPr>
        <a:xfrm>
          <a:off x="1774190" y="6473444"/>
          <a:ext cx="10922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xdr:rowOff>
    </xdr:from>
    <xdr:to>
      <xdr:col>15</xdr:col>
      <xdr:colOff>50800</xdr:colOff>
      <xdr:row>38</xdr:row>
      <xdr:rowOff>48768</xdr:rowOff>
    </xdr:to>
    <xdr:cxnSp macro="">
      <xdr:nvCxnSpPr>
        <xdr:cNvPr id="78" name="直線コネクタ 77">
          <a:extLst>
            <a:ext uri="{FF2B5EF4-FFF2-40B4-BE49-F238E27FC236}">
              <a16:creationId xmlns:a16="http://schemas.microsoft.com/office/drawing/2014/main" id="{CEF306B5-840D-40F5-B7E7-6D7ADE19E208}"/>
            </a:ext>
          </a:extLst>
        </xdr:cNvPr>
        <xdr:cNvCxnSpPr/>
      </xdr:nvCxnSpPr>
      <xdr:spPr>
        <a:xfrm>
          <a:off x="1828800" y="6522339"/>
          <a:ext cx="7975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98552</xdr:rowOff>
    </xdr:from>
    <xdr:to>
      <xdr:col>6</xdr:col>
      <xdr:colOff>38100</xdr:colOff>
      <xdr:row>38</xdr:row>
      <xdr:rowOff>28702</xdr:rowOff>
    </xdr:to>
    <xdr:sp macro="" textlink="">
      <xdr:nvSpPr>
        <xdr:cNvPr id="79" name="楕円 78">
          <a:extLst>
            <a:ext uri="{FF2B5EF4-FFF2-40B4-BE49-F238E27FC236}">
              <a16:creationId xmlns:a16="http://schemas.microsoft.com/office/drawing/2014/main" id="{5FE1C942-FA3E-40EB-87C8-949B70F5F105}"/>
            </a:ext>
          </a:extLst>
        </xdr:cNvPr>
        <xdr:cNvSpPr/>
      </xdr:nvSpPr>
      <xdr:spPr>
        <a:xfrm>
          <a:off x="988060" y="643839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149352</xdr:rowOff>
    </xdr:from>
    <xdr:to>
      <xdr:col>10</xdr:col>
      <xdr:colOff>114300</xdr:colOff>
      <xdr:row>38</xdr:row>
      <xdr:rowOff>5334</xdr:rowOff>
    </xdr:to>
    <xdr:cxnSp macro="">
      <xdr:nvCxnSpPr>
        <xdr:cNvPr id="80" name="直線コネクタ 79">
          <a:extLst>
            <a:ext uri="{FF2B5EF4-FFF2-40B4-BE49-F238E27FC236}">
              <a16:creationId xmlns:a16="http://schemas.microsoft.com/office/drawing/2014/main" id="{600AA1C8-212D-4A3A-AA95-DD8F29B19086}"/>
            </a:ext>
          </a:extLst>
        </xdr:cNvPr>
        <xdr:cNvCxnSpPr/>
      </xdr:nvCxnSpPr>
      <xdr:spPr>
        <a:xfrm>
          <a:off x="1031240" y="6493002"/>
          <a:ext cx="79756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EA702F9D-04CB-4A8A-BD95-BB4E8CCBC739}"/>
            </a:ext>
          </a:extLst>
        </xdr:cNvPr>
        <xdr:cNvSpPr txBox="1"/>
      </xdr:nvSpPr>
      <xdr:spPr>
        <a:xfrm>
          <a:off x="32391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2EB4938A-1741-4B60-81A4-3AF55F037FD1}"/>
            </a:ext>
          </a:extLst>
        </xdr:cNvPr>
        <xdr:cNvSpPr txBox="1"/>
      </xdr:nvSpPr>
      <xdr:spPr>
        <a:xfrm>
          <a:off x="2439044" y="604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3" name="n_3aveValue【道路】&#10;有形固定資産減価償却率">
          <a:extLst>
            <a:ext uri="{FF2B5EF4-FFF2-40B4-BE49-F238E27FC236}">
              <a16:creationId xmlns:a16="http://schemas.microsoft.com/office/drawing/2014/main" id="{F75DBF77-762D-4EEF-8E34-E384B4A83C46}"/>
            </a:ext>
          </a:extLst>
        </xdr:cNvPr>
        <xdr:cNvSpPr txBox="1"/>
      </xdr:nvSpPr>
      <xdr:spPr>
        <a:xfrm>
          <a:off x="1641484" y="601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9D5D482D-1A7F-431C-8F50-1342ED871898}"/>
            </a:ext>
          </a:extLst>
        </xdr:cNvPr>
        <xdr:cNvSpPr txBox="1"/>
      </xdr:nvSpPr>
      <xdr:spPr>
        <a:xfrm>
          <a:off x="855354" y="59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5" name="n_1mainValue【道路】&#10;有形固定資産減価償却率">
          <a:extLst>
            <a:ext uri="{FF2B5EF4-FFF2-40B4-BE49-F238E27FC236}">
              <a16:creationId xmlns:a16="http://schemas.microsoft.com/office/drawing/2014/main" id="{96AC325B-08A3-44AF-84FF-0CB5D28620E8}"/>
            </a:ext>
          </a:extLst>
        </xdr:cNvPr>
        <xdr:cNvSpPr txBox="1"/>
      </xdr:nvSpPr>
      <xdr:spPr>
        <a:xfrm>
          <a:off x="32391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90695</xdr:rowOff>
    </xdr:from>
    <xdr:ext cx="405111" cy="259045"/>
    <xdr:sp macro="" textlink="">
      <xdr:nvSpPr>
        <xdr:cNvPr id="86" name="n_2mainValue【道路】&#10;有形固定資産減価償却率">
          <a:extLst>
            <a:ext uri="{FF2B5EF4-FFF2-40B4-BE49-F238E27FC236}">
              <a16:creationId xmlns:a16="http://schemas.microsoft.com/office/drawing/2014/main" id="{27B738B6-F4D9-4B40-AAC2-33A51B4BEC6D}"/>
            </a:ext>
          </a:extLst>
        </xdr:cNvPr>
        <xdr:cNvSpPr txBox="1"/>
      </xdr:nvSpPr>
      <xdr:spPr>
        <a:xfrm>
          <a:off x="2439044" y="660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47261</xdr:rowOff>
    </xdr:from>
    <xdr:ext cx="405111" cy="259045"/>
    <xdr:sp macro="" textlink="">
      <xdr:nvSpPr>
        <xdr:cNvPr id="87" name="n_3mainValue【道路】&#10;有形固定資産減価償却率">
          <a:extLst>
            <a:ext uri="{FF2B5EF4-FFF2-40B4-BE49-F238E27FC236}">
              <a16:creationId xmlns:a16="http://schemas.microsoft.com/office/drawing/2014/main" id="{7846ACAD-B2A7-413D-904D-6DFC099D38E6}"/>
            </a:ext>
          </a:extLst>
        </xdr:cNvPr>
        <xdr:cNvSpPr txBox="1"/>
      </xdr:nvSpPr>
      <xdr:spPr>
        <a:xfrm>
          <a:off x="1641484" y="65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19829</xdr:rowOff>
    </xdr:from>
    <xdr:ext cx="405111" cy="259045"/>
    <xdr:sp macro="" textlink="">
      <xdr:nvSpPr>
        <xdr:cNvPr id="88" name="n_4mainValue【道路】&#10;有形固定資産減価償却率">
          <a:extLst>
            <a:ext uri="{FF2B5EF4-FFF2-40B4-BE49-F238E27FC236}">
              <a16:creationId xmlns:a16="http://schemas.microsoft.com/office/drawing/2014/main" id="{4E9F1F5F-4076-45FF-BE95-DBC9C316F3EC}"/>
            </a:ext>
          </a:extLst>
        </xdr:cNvPr>
        <xdr:cNvSpPr txBox="1"/>
      </xdr:nvSpPr>
      <xdr:spPr>
        <a:xfrm>
          <a:off x="855354" y="653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C263FC7-D221-4E55-B0FE-3562A6D3386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329501B-4A35-40B6-8FCD-B025332D436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9B7012C-8881-4140-A636-3702EFA68BF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3969432-2CA4-481F-9E8B-43D814841B3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758E8D5-1AAE-4205-AFDA-C2D30047B5D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B5396EE2-7BD4-444A-AA18-388E86403148}"/>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1E4F0BB-6E2A-4B7F-BF12-7EF3F86D554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AE7E81A-94C4-4725-ADB0-CC1782535D0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AF03046-05C1-446A-B230-A6585E8640E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7C19FA1-D147-49B4-B9FF-5C931DD7550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F3FB6B5-8208-498A-9F5A-D65F890FF34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72B840F-338F-404B-9F46-05B4E3E1969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044A177-F3A5-4E8E-B96A-1A7938867663}"/>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7F744F4-B939-4FD9-A85B-CEE7CE1548F8}"/>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BD5E47A-BD1B-42E5-BAB0-B3135884DA1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928C224-05A0-495B-96F8-9C38197414A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6E69836-C600-4C41-A1BF-6C3A7FEDBE94}"/>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457A9F9-2A5F-46CA-8C08-AACEA9D6C7EA}"/>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D68AB7C-090D-4F4A-B435-5357AE5F54F4}"/>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E4A42C4-AF51-41ED-A8FF-AB0516C21943}"/>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272C9BF-0B49-4EE8-8EC2-64064179ECA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D1D5896-CA4A-435D-A375-C43CE08CCDBB}"/>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EA1D7ED-4B54-40A9-B67A-2A5039F39AE7}"/>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56B3C97F-8FAD-467A-9B28-25233DC8531C}"/>
            </a:ext>
          </a:extLst>
        </xdr:cNvPr>
        <xdr:cNvCxnSpPr/>
      </xdr:nvCxnSpPr>
      <xdr:spPr>
        <a:xfrm flipV="1">
          <a:off x="9429115" y="5744997"/>
          <a:ext cx="0" cy="1483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86283D18-25AC-4EC1-A8E3-96C7B7754C2B}"/>
            </a:ext>
          </a:extLst>
        </xdr:cNvPr>
        <xdr:cNvSpPr txBox="1"/>
      </xdr:nvSpPr>
      <xdr:spPr>
        <a:xfrm>
          <a:off x="9467850" y="72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1463B101-17F4-4D77-966B-98F8EB09D255}"/>
            </a:ext>
          </a:extLst>
        </xdr:cNvPr>
        <xdr:cNvCxnSpPr/>
      </xdr:nvCxnSpPr>
      <xdr:spPr>
        <a:xfrm>
          <a:off x="9356090" y="72288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3E5232E3-A5FC-4C5F-986A-F5096CCAE1AF}"/>
            </a:ext>
          </a:extLst>
        </xdr:cNvPr>
        <xdr:cNvSpPr txBox="1"/>
      </xdr:nvSpPr>
      <xdr:spPr>
        <a:xfrm>
          <a:off x="9467850" y="551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4DB06FB9-C380-45CB-A39C-DA0456434B25}"/>
            </a:ext>
          </a:extLst>
        </xdr:cNvPr>
        <xdr:cNvCxnSpPr/>
      </xdr:nvCxnSpPr>
      <xdr:spPr>
        <a:xfrm>
          <a:off x="9356090" y="57449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5CFDD462-7443-4D6E-9586-0FCF408F93C9}"/>
            </a:ext>
          </a:extLst>
        </xdr:cNvPr>
        <xdr:cNvSpPr txBox="1"/>
      </xdr:nvSpPr>
      <xdr:spPr>
        <a:xfrm>
          <a:off x="9467850" y="7076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CBBE5E19-7DF8-43B1-87BC-B5C5137102BC}"/>
            </a:ext>
          </a:extLst>
        </xdr:cNvPr>
        <xdr:cNvSpPr/>
      </xdr:nvSpPr>
      <xdr:spPr>
        <a:xfrm>
          <a:off x="9394190" y="7094538"/>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39EE0118-282F-4AB3-83D5-6AD472423A70}"/>
            </a:ext>
          </a:extLst>
        </xdr:cNvPr>
        <xdr:cNvSpPr/>
      </xdr:nvSpPr>
      <xdr:spPr>
        <a:xfrm>
          <a:off x="8632190" y="709521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F798E63A-5580-4CF3-A4FB-880161846525}"/>
            </a:ext>
          </a:extLst>
        </xdr:cNvPr>
        <xdr:cNvSpPr/>
      </xdr:nvSpPr>
      <xdr:spPr>
        <a:xfrm>
          <a:off x="7846060" y="711713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A643C5B0-C96C-4847-87A7-6AF4409D6B49}"/>
            </a:ext>
          </a:extLst>
        </xdr:cNvPr>
        <xdr:cNvSpPr/>
      </xdr:nvSpPr>
      <xdr:spPr>
        <a:xfrm>
          <a:off x="7029450" y="7105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438710FF-6E30-4077-B1D2-0B65D1980FEE}"/>
            </a:ext>
          </a:extLst>
        </xdr:cNvPr>
        <xdr:cNvSpPr/>
      </xdr:nvSpPr>
      <xdr:spPr>
        <a:xfrm>
          <a:off x="6231890" y="71116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DE3F5DD-46FC-48CB-B103-5664881E518E}"/>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93A0367-3A38-4E71-8DB8-93D4723CDDF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F34EE4-D2EA-4D5E-A681-F92AF847400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AE5CB2-FE18-494A-AB9A-6B81AF239E1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888FA3-2234-481E-8CCD-28E5CB66611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29337</xdr:rowOff>
    </xdr:from>
    <xdr:to>
      <xdr:col>55</xdr:col>
      <xdr:colOff>50800</xdr:colOff>
      <xdr:row>41</xdr:row>
      <xdr:rowOff>130937</xdr:rowOff>
    </xdr:to>
    <xdr:sp macro="" textlink="">
      <xdr:nvSpPr>
        <xdr:cNvPr id="128" name="楕円 127">
          <a:extLst>
            <a:ext uri="{FF2B5EF4-FFF2-40B4-BE49-F238E27FC236}">
              <a16:creationId xmlns:a16="http://schemas.microsoft.com/office/drawing/2014/main" id="{4371890D-4096-4CF2-9002-7BEB85290463}"/>
            </a:ext>
          </a:extLst>
        </xdr:cNvPr>
        <xdr:cNvSpPr/>
      </xdr:nvSpPr>
      <xdr:spPr>
        <a:xfrm>
          <a:off x="9394190" y="705688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160164</xdr:rowOff>
    </xdr:from>
    <xdr:ext cx="534377" cy="259045"/>
    <xdr:sp macro="" textlink="">
      <xdr:nvSpPr>
        <xdr:cNvPr id="129" name="【道路】&#10;一人当たり延長該当値テキスト">
          <a:extLst>
            <a:ext uri="{FF2B5EF4-FFF2-40B4-BE49-F238E27FC236}">
              <a16:creationId xmlns:a16="http://schemas.microsoft.com/office/drawing/2014/main" id="{C51796FC-39B1-4B58-9D0E-647F47FC16CA}"/>
            </a:ext>
          </a:extLst>
        </xdr:cNvPr>
        <xdr:cNvSpPr txBox="1"/>
      </xdr:nvSpPr>
      <xdr:spPr>
        <a:xfrm>
          <a:off x="9467850" y="684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31801</xdr:rowOff>
    </xdr:from>
    <xdr:to>
      <xdr:col>50</xdr:col>
      <xdr:colOff>165100</xdr:colOff>
      <xdr:row>41</xdr:row>
      <xdr:rowOff>133401</xdr:rowOff>
    </xdr:to>
    <xdr:sp macro="" textlink="">
      <xdr:nvSpPr>
        <xdr:cNvPr id="130" name="楕円 129">
          <a:extLst>
            <a:ext uri="{FF2B5EF4-FFF2-40B4-BE49-F238E27FC236}">
              <a16:creationId xmlns:a16="http://schemas.microsoft.com/office/drawing/2014/main" id="{3CB751AC-203F-4460-B28D-7733D718ACC5}"/>
            </a:ext>
          </a:extLst>
        </xdr:cNvPr>
        <xdr:cNvSpPr/>
      </xdr:nvSpPr>
      <xdr:spPr>
        <a:xfrm>
          <a:off x="8632190" y="705934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80137</xdr:rowOff>
    </xdr:from>
    <xdr:to>
      <xdr:col>55</xdr:col>
      <xdr:colOff>0</xdr:colOff>
      <xdr:row>41</xdr:row>
      <xdr:rowOff>82601</xdr:rowOff>
    </xdr:to>
    <xdr:cxnSp macro="">
      <xdr:nvCxnSpPr>
        <xdr:cNvPr id="131" name="直線コネクタ 130">
          <a:extLst>
            <a:ext uri="{FF2B5EF4-FFF2-40B4-BE49-F238E27FC236}">
              <a16:creationId xmlns:a16="http://schemas.microsoft.com/office/drawing/2014/main" id="{2FDF47BC-29FE-452F-ABC5-8907379012C1}"/>
            </a:ext>
          </a:extLst>
        </xdr:cNvPr>
        <xdr:cNvCxnSpPr/>
      </xdr:nvCxnSpPr>
      <xdr:spPr>
        <a:xfrm flipV="1">
          <a:off x="8686800" y="7111492"/>
          <a:ext cx="74295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33465</xdr:rowOff>
    </xdr:from>
    <xdr:to>
      <xdr:col>46</xdr:col>
      <xdr:colOff>38100</xdr:colOff>
      <xdr:row>41</xdr:row>
      <xdr:rowOff>135065</xdr:rowOff>
    </xdr:to>
    <xdr:sp macro="" textlink="">
      <xdr:nvSpPr>
        <xdr:cNvPr id="132" name="楕円 131">
          <a:extLst>
            <a:ext uri="{FF2B5EF4-FFF2-40B4-BE49-F238E27FC236}">
              <a16:creationId xmlns:a16="http://schemas.microsoft.com/office/drawing/2014/main" id="{868A208F-D9C5-4A3C-828D-4B993F1EEE63}"/>
            </a:ext>
          </a:extLst>
        </xdr:cNvPr>
        <xdr:cNvSpPr/>
      </xdr:nvSpPr>
      <xdr:spPr>
        <a:xfrm>
          <a:off x="7846060" y="706101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82601</xdr:rowOff>
    </xdr:from>
    <xdr:to>
      <xdr:col>50</xdr:col>
      <xdr:colOff>114300</xdr:colOff>
      <xdr:row>41</xdr:row>
      <xdr:rowOff>84265</xdr:rowOff>
    </xdr:to>
    <xdr:cxnSp macro="">
      <xdr:nvCxnSpPr>
        <xdr:cNvPr id="133" name="直線コネクタ 132">
          <a:extLst>
            <a:ext uri="{FF2B5EF4-FFF2-40B4-BE49-F238E27FC236}">
              <a16:creationId xmlns:a16="http://schemas.microsoft.com/office/drawing/2014/main" id="{0707ED73-F20E-42FF-BB68-FCC8084C51C6}"/>
            </a:ext>
          </a:extLst>
        </xdr:cNvPr>
        <xdr:cNvCxnSpPr/>
      </xdr:nvCxnSpPr>
      <xdr:spPr>
        <a:xfrm flipV="1">
          <a:off x="7889240" y="7113956"/>
          <a:ext cx="79756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39929</xdr:rowOff>
    </xdr:from>
    <xdr:to>
      <xdr:col>41</xdr:col>
      <xdr:colOff>101600</xdr:colOff>
      <xdr:row>41</xdr:row>
      <xdr:rowOff>141529</xdr:rowOff>
    </xdr:to>
    <xdr:sp macro="" textlink="">
      <xdr:nvSpPr>
        <xdr:cNvPr id="134" name="楕円 133">
          <a:extLst>
            <a:ext uri="{FF2B5EF4-FFF2-40B4-BE49-F238E27FC236}">
              <a16:creationId xmlns:a16="http://schemas.microsoft.com/office/drawing/2014/main" id="{73AB4BB1-E8FF-44F6-8258-AB7CE6A04010}"/>
            </a:ext>
          </a:extLst>
        </xdr:cNvPr>
        <xdr:cNvSpPr/>
      </xdr:nvSpPr>
      <xdr:spPr>
        <a:xfrm>
          <a:off x="7029450" y="70693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84265</xdr:rowOff>
    </xdr:from>
    <xdr:to>
      <xdr:col>45</xdr:col>
      <xdr:colOff>177800</xdr:colOff>
      <xdr:row>41</xdr:row>
      <xdr:rowOff>90729</xdr:rowOff>
    </xdr:to>
    <xdr:cxnSp macro="">
      <xdr:nvCxnSpPr>
        <xdr:cNvPr id="135" name="直線コネクタ 134">
          <a:extLst>
            <a:ext uri="{FF2B5EF4-FFF2-40B4-BE49-F238E27FC236}">
              <a16:creationId xmlns:a16="http://schemas.microsoft.com/office/drawing/2014/main" id="{1855DF86-A1E4-42D2-A88A-4A089146D608}"/>
            </a:ext>
          </a:extLst>
        </xdr:cNvPr>
        <xdr:cNvCxnSpPr/>
      </xdr:nvCxnSpPr>
      <xdr:spPr>
        <a:xfrm flipV="1">
          <a:off x="7084060" y="7115620"/>
          <a:ext cx="80518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40449</xdr:rowOff>
    </xdr:from>
    <xdr:to>
      <xdr:col>36</xdr:col>
      <xdr:colOff>165100</xdr:colOff>
      <xdr:row>41</xdr:row>
      <xdr:rowOff>142049</xdr:rowOff>
    </xdr:to>
    <xdr:sp macro="" textlink="">
      <xdr:nvSpPr>
        <xdr:cNvPr id="136" name="楕円 135">
          <a:extLst>
            <a:ext uri="{FF2B5EF4-FFF2-40B4-BE49-F238E27FC236}">
              <a16:creationId xmlns:a16="http://schemas.microsoft.com/office/drawing/2014/main" id="{87A91D01-2C08-4B7A-A196-31A624335023}"/>
            </a:ext>
          </a:extLst>
        </xdr:cNvPr>
        <xdr:cNvSpPr/>
      </xdr:nvSpPr>
      <xdr:spPr>
        <a:xfrm>
          <a:off x="6231890" y="706989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90729</xdr:rowOff>
    </xdr:from>
    <xdr:to>
      <xdr:col>41</xdr:col>
      <xdr:colOff>50800</xdr:colOff>
      <xdr:row>41</xdr:row>
      <xdr:rowOff>91249</xdr:rowOff>
    </xdr:to>
    <xdr:cxnSp macro="">
      <xdr:nvCxnSpPr>
        <xdr:cNvPr id="137" name="直線コネクタ 136">
          <a:extLst>
            <a:ext uri="{FF2B5EF4-FFF2-40B4-BE49-F238E27FC236}">
              <a16:creationId xmlns:a16="http://schemas.microsoft.com/office/drawing/2014/main" id="{88C675F8-4A31-4A74-A3A5-CBF1F556D403}"/>
            </a:ext>
          </a:extLst>
        </xdr:cNvPr>
        <xdr:cNvCxnSpPr/>
      </xdr:nvCxnSpPr>
      <xdr:spPr>
        <a:xfrm flipV="1">
          <a:off x="6286500" y="7123989"/>
          <a:ext cx="79756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15BCE4F6-F62A-4F59-9516-0C144043E6CC}"/>
            </a:ext>
          </a:extLst>
        </xdr:cNvPr>
        <xdr:cNvSpPr txBox="1"/>
      </xdr:nvSpPr>
      <xdr:spPr>
        <a:xfrm>
          <a:off x="8454467" y="719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E2BD547C-AC4A-46EF-A255-F5D510E4E2FD}"/>
            </a:ext>
          </a:extLst>
        </xdr:cNvPr>
        <xdr:cNvSpPr txBox="1"/>
      </xdr:nvSpPr>
      <xdr:spPr>
        <a:xfrm>
          <a:off x="7673417" y="72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168457</xdr:rowOff>
    </xdr:from>
    <xdr:ext cx="469744" cy="259045"/>
    <xdr:sp macro="" textlink="">
      <xdr:nvSpPr>
        <xdr:cNvPr id="140" name="n_3aveValue【道路】&#10;一人当たり延長">
          <a:extLst>
            <a:ext uri="{FF2B5EF4-FFF2-40B4-BE49-F238E27FC236}">
              <a16:creationId xmlns:a16="http://schemas.microsoft.com/office/drawing/2014/main" id="{2ABAFF2B-BC71-448C-BFD8-757C2D708089}"/>
            </a:ext>
          </a:extLst>
        </xdr:cNvPr>
        <xdr:cNvSpPr txBox="1"/>
      </xdr:nvSpPr>
      <xdr:spPr>
        <a:xfrm>
          <a:off x="6866332" y="72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macro="" textlink="">
      <xdr:nvSpPr>
        <xdr:cNvPr id="141" name="n_4aveValue【道路】&#10;一人当たり延長">
          <a:extLst>
            <a:ext uri="{FF2B5EF4-FFF2-40B4-BE49-F238E27FC236}">
              <a16:creationId xmlns:a16="http://schemas.microsoft.com/office/drawing/2014/main" id="{0AAA6C94-B328-4800-9E9D-7BB3E6AA6022}"/>
            </a:ext>
          </a:extLst>
        </xdr:cNvPr>
        <xdr:cNvSpPr txBox="1"/>
      </xdr:nvSpPr>
      <xdr:spPr>
        <a:xfrm>
          <a:off x="6068772" y="72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149928</xdr:rowOff>
    </xdr:from>
    <xdr:ext cx="469744" cy="259045"/>
    <xdr:sp macro="" textlink="">
      <xdr:nvSpPr>
        <xdr:cNvPr id="142" name="n_1mainValue【道路】&#10;一人当たり延長">
          <a:extLst>
            <a:ext uri="{FF2B5EF4-FFF2-40B4-BE49-F238E27FC236}">
              <a16:creationId xmlns:a16="http://schemas.microsoft.com/office/drawing/2014/main" id="{80BB443A-0F44-42D1-A55A-BFF6D2F9E883}"/>
            </a:ext>
          </a:extLst>
        </xdr:cNvPr>
        <xdr:cNvSpPr txBox="1"/>
      </xdr:nvSpPr>
      <xdr:spPr>
        <a:xfrm>
          <a:off x="8454467" y="68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151592</xdr:rowOff>
    </xdr:from>
    <xdr:ext cx="469744" cy="259045"/>
    <xdr:sp macro="" textlink="">
      <xdr:nvSpPr>
        <xdr:cNvPr id="143" name="n_2mainValue【道路】&#10;一人当たり延長">
          <a:extLst>
            <a:ext uri="{FF2B5EF4-FFF2-40B4-BE49-F238E27FC236}">
              <a16:creationId xmlns:a16="http://schemas.microsoft.com/office/drawing/2014/main" id="{9DAD4B9F-7B72-4DCC-BBD0-3E0E4AE9622A}"/>
            </a:ext>
          </a:extLst>
        </xdr:cNvPr>
        <xdr:cNvSpPr txBox="1"/>
      </xdr:nvSpPr>
      <xdr:spPr>
        <a:xfrm>
          <a:off x="7673417" y="683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158056</xdr:rowOff>
    </xdr:from>
    <xdr:ext cx="469744" cy="259045"/>
    <xdr:sp macro="" textlink="">
      <xdr:nvSpPr>
        <xdr:cNvPr id="144" name="n_3mainValue【道路】&#10;一人当たり延長">
          <a:extLst>
            <a:ext uri="{FF2B5EF4-FFF2-40B4-BE49-F238E27FC236}">
              <a16:creationId xmlns:a16="http://schemas.microsoft.com/office/drawing/2014/main" id="{C3F14D88-A17F-4238-B3D3-99AD8B092B7C}"/>
            </a:ext>
          </a:extLst>
        </xdr:cNvPr>
        <xdr:cNvSpPr txBox="1"/>
      </xdr:nvSpPr>
      <xdr:spPr>
        <a:xfrm>
          <a:off x="6866332" y="68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158576</xdr:rowOff>
    </xdr:from>
    <xdr:ext cx="469744" cy="259045"/>
    <xdr:sp macro="" textlink="">
      <xdr:nvSpPr>
        <xdr:cNvPr id="145" name="n_4mainValue【道路】&#10;一人当たり延長">
          <a:extLst>
            <a:ext uri="{FF2B5EF4-FFF2-40B4-BE49-F238E27FC236}">
              <a16:creationId xmlns:a16="http://schemas.microsoft.com/office/drawing/2014/main" id="{6EAEF9A3-6AB7-4572-A969-82483FE8DA41}"/>
            </a:ext>
          </a:extLst>
        </xdr:cNvPr>
        <xdr:cNvSpPr txBox="1"/>
      </xdr:nvSpPr>
      <xdr:spPr>
        <a:xfrm>
          <a:off x="6068772" y="68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DA75915-F617-42D8-897F-33D26AA958E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0E1895E-85CD-44AD-8FB4-AA795830A0F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9BABCD8-F146-43B9-8392-58841BA2C39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E634FD7-0C84-44AF-8051-E387B60302B3}"/>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084446D-B83C-4655-9DBF-E6C41A29C5D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253AD78-9523-45A0-8119-5A348A5E35A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EB53E5E-73F8-4882-BAC0-BD93E1D5ED7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AD5A6E7-972D-4D11-8191-432E9AF5E93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FD5374A-F7E3-4DBF-9BCF-1CBBF493667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AB15276-C77C-4684-A92B-47B7B2A4B83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99B1BD0-6602-4058-AB6F-78A709AC32E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E4E3FA1-94DE-4872-8B87-6C402C58CA8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70CD65A-7ADE-43D3-B82B-79DD025ABD8F}"/>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F9AE489-C32F-4EFE-B05A-8D8DB2F5728C}"/>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53367D2-B39D-4C78-9BA0-44A93C3EFBD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62433DF-AFC4-41F2-8D93-D7FB772E7698}"/>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7BAD804E-F9C0-4D0E-93C6-C2EE307E1FF1}"/>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B3EB2D5-6FE6-4201-BB23-86D624CA6F25}"/>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4F16517-904D-442B-9EDB-514F59CCD0B9}"/>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9E70F02-330B-4544-AC36-D4024BB5BA9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F531EB4-C2A8-49B5-B1D1-562CBB10BB78}"/>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3125597-2FEF-403D-893A-9ED4E50D4E28}"/>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10A2CEC-BE11-4252-9C2D-B2DAAF07753B}"/>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B91D7BF-ACF3-4B29-80ED-635850D909F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B6E9B58-7875-4129-A901-5B88D0E0C44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5C3E9FD9-E4B0-46FC-88D7-8F8BD46A7EB5}"/>
            </a:ext>
          </a:extLst>
        </xdr:cNvPr>
        <xdr:cNvCxnSpPr/>
      </xdr:nvCxnSpPr>
      <xdr:spPr>
        <a:xfrm flipV="1">
          <a:off x="4173855" y="969372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5F648A5-05CE-4870-A725-A4382091B0D2}"/>
            </a:ext>
          </a:extLst>
        </xdr:cNvPr>
        <xdr:cNvSpPr txBox="1"/>
      </xdr:nvSpPr>
      <xdr:spPr>
        <a:xfrm>
          <a:off x="4212590" y="1089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E8684DC1-0341-492D-B615-1FA32ABE64B8}"/>
            </a:ext>
          </a:extLst>
        </xdr:cNvPr>
        <xdr:cNvCxnSpPr/>
      </xdr:nvCxnSpPr>
      <xdr:spPr>
        <a:xfrm>
          <a:off x="4112260" y="10893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C263711D-8C8F-4318-9CF7-762FE54C2C33}"/>
            </a:ext>
          </a:extLst>
        </xdr:cNvPr>
        <xdr:cNvSpPr txBox="1"/>
      </xdr:nvSpPr>
      <xdr:spPr>
        <a:xfrm>
          <a:off x="4212590" y="947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68B0A7A5-1C04-4DE0-A57C-0A463369F580}"/>
            </a:ext>
          </a:extLst>
        </xdr:cNvPr>
        <xdr:cNvCxnSpPr/>
      </xdr:nvCxnSpPr>
      <xdr:spPr>
        <a:xfrm>
          <a:off x="4112260" y="9693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B51D9CA-474C-4734-A453-08E0A65DD0A7}"/>
            </a:ext>
          </a:extLst>
        </xdr:cNvPr>
        <xdr:cNvSpPr txBox="1"/>
      </xdr:nvSpPr>
      <xdr:spPr>
        <a:xfrm>
          <a:off x="421259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5D77A161-C4D5-48BB-A780-46AC320234D3}"/>
            </a:ext>
          </a:extLst>
        </xdr:cNvPr>
        <xdr:cNvSpPr/>
      </xdr:nvSpPr>
      <xdr:spPr>
        <a:xfrm>
          <a:off x="4131310" y="104179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7588FD75-FB5C-4BBA-8833-DC9EB5F17CCC}"/>
            </a:ext>
          </a:extLst>
        </xdr:cNvPr>
        <xdr:cNvSpPr/>
      </xdr:nvSpPr>
      <xdr:spPr>
        <a:xfrm>
          <a:off x="3388360" y="1040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E24AC8BD-0BA0-4449-B288-3EF23DA97187}"/>
            </a:ext>
          </a:extLst>
        </xdr:cNvPr>
        <xdr:cNvSpPr/>
      </xdr:nvSpPr>
      <xdr:spPr>
        <a:xfrm>
          <a:off x="2571750" y="103853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EB2245AF-26A0-4653-9FB5-16A8F4C55847}"/>
            </a:ext>
          </a:extLst>
        </xdr:cNvPr>
        <xdr:cNvSpPr/>
      </xdr:nvSpPr>
      <xdr:spPr>
        <a:xfrm>
          <a:off x="1774190" y="1035512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3A630ED0-564F-4642-9EE0-9C3FF0378580}"/>
            </a:ext>
          </a:extLst>
        </xdr:cNvPr>
        <xdr:cNvSpPr/>
      </xdr:nvSpPr>
      <xdr:spPr>
        <a:xfrm>
          <a:off x="988060" y="10326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17EECDE-F17B-4E40-BDC0-EA744176DB6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CE6C4BB-2341-45C8-A05B-1EC25BE2462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3E68A4A-7823-45DD-8D37-690417802F3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B849D3F-32BA-41B1-A7D1-EDC936EA360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5FC21B-5348-4507-AA77-41CB87A01FC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87" name="楕円 186">
          <a:extLst>
            <a:ext uri="{FF2B5EF4-FFF2-40B4-BE49-F238E27FC236}">
              <a16:creationId xmlns:a16="http://schemas.microsoft.com/office/drawing/2014/main" id="{E843AF2D-12D1-4562-9FFD-D718A6FD9128}"/>
            </a:ext>
          </a:extLst>
        </xdr:cNvPr>
        <xdr:cNvSpPr/>
      </xdr:nvSpPr>
      <xdr:spPr>
        <a:xfrm>
          <a:off x="4131310" y="105567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72951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9CB2B1D-42B8-4734-B65A-40EF50405763}"/>
            </a:ext>
          </a:extLst>
        </xdr:cNvPr>
        <xdr:cNvSpPr txBox="1"/>
      </xdr:nvSpPr>
      <xdr:spPr>
        <a:xfrm>
          <a:off x="421259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66766</xdr:rowOff>
    </xdr:from>
    <xdr:to>
      <xdr:col>20</xdr:col>
      <xdr:colOff>38100</xdr:colOff>
      <xdr:row>61</xdr:row>
      <xdr:rowOff>168366</xdr:rowOff>
    </xdr:to>
    <xdr:sp macro="" textlink="">
      <xdr:nvSpPr>
        <xdr:cNvPr id="189" name="楕円 188">
          <a:extLst>
            <a:ext uri="{FF2B5EF4-FFF2-40B4-BE49-F238E27FC236}">
              <a16:creationId xmlns:a16="http://schemas.microsoft.com/office/drawing/2014/main" id="{09AEABF4-119F-4DCC-A26B-9A2A6BC23691}"/>
            </a:ext>
          </a:extLst>
        </xdr:cNvPr>
        <xdr:cNvSpPr/>
      </xdr:nvSpPr>
      <xdr:spPr>
        <a:xfrm>
          <a:off x="3388360" y="1052331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117566</xdr:rowOff>
    </xdr:from>
    <xdr:to>
      <xdr:col>24</xdr:col>
      <xdr:colOff>63500</xdr:colOff>
      <xdr:row>61</xdr:row>
      <xdr:rowOff>145324</xdr:rowOff>
    </xdr:to>
    <xdr:cxnSp macro="">
      <xdr:nvCxnSpPr>
        <xdr:cNvPr id="190" name="直線コネクタ 189">
          <a:extLst>
            <a:ext uri="{FF2B5EF4-FFF2-40B4-BE49-F238E27FC236}">
              <a16:creationId xmlns:a16="http://schemas.microsoft.com/office/drawing/2014/main" id="{CBEAB1DB-A692-41A4-8DB5-47CF7DB685FF}"/>
            </a:ext>
          </a:extLst>
        </xdr:cNvPr>
        <xdr:cNvCxnSpPr/>
      </xdr:nvCxnSpPr>
      <xdr:spPr>
        <a:xfrm>
          <a:off x="3431540" y="10576016"/>
          <a:ext cx="74295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191" name="楕円 190">
          <a:extLst>
            <a:ext uri="{FF2B5EF4-FFF2-40B4-BE49-F238E27FC236}">
              <a16:creationId xmlns:a16="http://schemas.microsoft.com/office/drawing/2014/main" id="{B805A195-3C05-4273-BA7D-B571B8B09ABF}"/>
            </a:ext>
          </a:extLst>
        </xdr:cNvPr>
        <xdr:cNvSpPr/>
      </xdr:nvSpPr>
      <xdr:spPr>
        <a:xfrm>
          <a:off x="2571750" y="104941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117566</xdr:rowOff>
    </xdr:to>
    <xdr:cxnSp macro="">
      <xdr:nvCxnSpPr>
        <xdr:cNvPr id="192" name="直線コネクタ 191">
          <a:extLst>
            <a:ext uri="{FF2B5EF4-FFF2-40B4-BE49-F238E27FC236}">
              <a16:creationId xmlns:a16="http://schemas.microsoft.com/office/drawing/2014/main" id="{4480360B-4486-4C1D-92FD-9A6571E88B6B}"/>
            </a:ext>
          </a:extLst>
        </xdr:cNvPr>
        <xdr:cNvCxnSpPr/>
      </xdr:nvCxnSpPr>
      <xdr:spPr>
        <a:xfrm>
          <a:off x="2626360" y="10546896"/>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3" name="楕円 192">
          <a:extLst>
            <a:ext uri="{FF2B5EF4-FFF2-40B4-BE49-F238E27FC236}">
              <a16:creationId xmlns:a16="http://schemas.microsoft.com/office/drawing/2014/main" id="{848790BA-D143-4287-B5A4-5EAD7E3DC350}"/>
            </a:ext>
          </a:extLst>
        </xdr:cNvPr>
        <xdr:cNvSpPr/>
      </xdr:nvSpPr>
      <xdr:spPr>
        <a:xfrm>
          <a:off x="1774190" y="104974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89807</xdr:rowOff>
    </xdr:to>
    <xdr:cxnSp macro="">
      <xdr:nvCxnSpPr>
        <xdr:cNvPr id="194" name="直線コネクタ 193">
          <a:extLst>
            <a:ext uri="{FF2B5EF4-FFF2-40B4-BE49-F238E27FC236}">
              <a16:creationId xmlns:a16="http://schemas.microsoft.com/office/drawing/2014/main" id="{03BBE1E0-F19E-4D5E-BF21-B824D6A4059B}"/>
            </a:ext>
          </a:extLst>
        </xdr:cNvPr>
        <xdr:cNvCxnSpPr/>
      </xdr:nvCxnSpPr>
      <xdr:spPr>
        <a:xfrm flipV="1">
          <a:off x="1828800" y="10546896"/>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5" name="楕円 194">
          <a:extLst>
            <a:ext uri="{FF2B5EF4-FFF2-40B4-BE49-F238E27FC236}">
              <a16:creationId xmlns:a16="http://schemas.microsoft.com/office/drawing/2014/main" id="{71ACE644-716E-4967-B817-C83488E44261}"/>
            </a:ext>
          </a:extLst>
        </xdr:cNvPr>
        <xdr:cNvSpPr/>
      </xdr:nvSpPr>
      <xdr:spPr>
        <a:xfrm>
          <a:off x="988060" y="10465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89807</xdr:rowOff>
    </xdr:to>
    <xdr:cxnSp macro="">
      <xdr:nvCxnSpPr>
        <xdr:cNvPr id="196" name="直線コネクタ 195">
          <a:extLst>
            <a:ext uri="{FF2B5EF4-FFF2-40B4-BE49-F238E27FC236}">
              <a16:creationId xmlns:a16="http://schemas.microsoft.com/office/drawing/2014/main" id="{FE9B5A8D-5DDD-429B-9E72-2F975131F384}"/>
            </a:ext>
          </a:extLst>
        </xdr:cNvPr>
        <xdr:cNvCxnSpPr/>
      </xdr:nvCxnSpPr>
      <xdr:spPr>
        <a:xfrm>
          <a:off x="1031240" y="10517777"/>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AF2D894-DCB8-4817-A572-FA5C027054EF}"/>
            </a:ext>
          </a:extLst>
        </xdr:cNvPr>
        <xdr:cNvSpPr txBox="1"/>
      </xdr:nvSpPr>
      <xdr:spPr>
        <a:xfrm>
          <a:off x="3239144"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5DE4700-11F1-453C-9859-5B9188B7864E}"/>
            </a:ext>
          </a:extLst>
        </xdr:cNvPr>
        <xdr:cNvSpPr txBox="1"/>
      </xdr:nvSpPr>
      <xdr:spPr>
        <a:xfrm>
          <a:off x="2439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600529B-A801-4CCE-BD4D-9D6EE6EE2FC3}"/>
            </a:ext>
          </a:extLst>
        </xdr:cNvPr>
        <xdr:cNvSpPr txBox="1"/>
      </xdr:nvSpPr>
      <xdr:spPr>
        <a:xfrm>
          <a:off x="164148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6FD7CFE-7C94-47F3-AC2E-E98DF1C701F1}"/>
            </a:ext>
          </a:extLst>
        </xdr:cNvPr>
        <xdr:cNvSpPr txBox="1"/>
      </xdr:nvSpPr>
      <xdr:spPr>
        <a:xfrm>
          <a:off x="855354" y="1010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159493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63A92FD-A877-4DAC-AEEB-0014D37836A3}"/>
            </a:ext>
          </a:extLst>
        </xdr:cNvPr>
        <xdr:cNvSpPr txBox="1"/>
      </xdr:nvSpPr>
      <xdr:spPr>
        <a:xfrm>
          <a:off x="3239144" y="106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CBA3DE9-F4D7-41BB-97C0-CBA9F74EAFE6}"/>
            </a:ext>
          </a:extLst>
        </xdr:cNvPr>
        <xdr:cNvSpPr txBox="1"/>
      </xdr:nvSpPr>
      <xdr:spPr>
        <a:xfrm>
          <a:off x="243904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E5D4AD5-B08D-478F-B10D-35EFECBC477A}"/>
            </a:ext>
          </a:extLst>
        </xdr:cNvPr>
        <xdr:cNvSpPr txBox="1"/>
      </xdr:nvSpPr>
      <xdr:spPr>
        <a:xfrm>
          <a:off x="164148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F237289-EE58-45DF-9886-412B5CCAE95A}"/>
            </a:ext>
          </a:extLst>
        </xdr:cNvPr>
        <xdr:cNvSpPr txBox="1"/>
      </xdr:nvSpPr>
      <xdr:spPr>
        <a:xfrm>
          <a:off x="855354" y="1055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E41187E-B971-4B64-B2BF-E4D22001598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6196F3E-06AD-499C-BAC5-040725CC6A4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E4140CF-2BE7-4CFE-A235-862786FD7CE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C5339FC-DD1C-4E2A-9CB5-952005FA6CA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0240ED6-E5F5-4B4E-92E7-83AC3747AE6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E767125-65E6-435A-9434-1414D285C464}"/>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BA45D14-58FA-4A01-A9D9-B39017104AD5}"/>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29CF8C9-9F88-46AE-BFE4-66797489817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CC57E42-3A8D-4EF0-92CC-D392DBE6F52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F857388-62B0-45EF-99AB-89C9407BBD7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3E181C8-2FB1-48C2-A993-1E7B9CF0D8D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5AF62E1-48F9-445C-8821-6E146739D8E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12546818-E6F9-454B-AF7B-F8591C98E4B7}"/>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CD523E6B-D03A-47D0-A1E5-FB370ED2AD24}"/>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83525ED-3FF3-4EDA-B6DF-95876418AA1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CEA5A78-AA04-4B24-A261-44EAA92C2EEE}"/>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6F7C47E-E913-4296-9938-0C63C6CF85B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9A712F9-7AC6-4273-A855-5C48F867EFE2}"/>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BF23D17-48E4-44E3-B592-E5494C6F1303}"/>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2D255D32-4CA2-49EE-A640-CC46059E5848}"/>
            </a:ext>
          </a:extLst>
        </xdr:cNvPr>
        <xdr:cNvSpPr txBox="1"/>
      </xdr:nvSpPr>
      <xdr:spPr>
        <a:xfrm>
          <a:off x="5416126" y="938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39D552E-900D-4D7A-9C87-390D1CB6BA80}"/>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867F9125-E647-433E-B956-6B08A3042638}"/>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39A19ADC-C074-464B-B4A0-4DEFF306933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8D631650-5554-4828-A0FA-0B87E8654321}"/>
            </a:ext>
          </a:extLst>
        </xdr:cNvPr>
        <xdr:cNvCxnSpPr/>
      </xdr:nvCxnSpPr>
      <xdr:spPr>
        <a:xfrm flipV="1">
          <a:off x="9429115" y="9604260"/>
          <a:ext cx="0" cy="143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AE2A1B6-429B-4AE5-A086-7B46197A4D0E}"/>
            </a:ext>
          </a:extLst>
        </xdr:cNvPr>
        <xdr:cNvSpPr txBox="1"/>
      </xdr:nvSpPr>
      <xdr:spPr>
        <a:xfrm>
          <a:off x="946785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45C35E3A-7834-4F3E-A9D6-449DD98892DA}"/>
            </a:ext>
          </a:extLst>
        </xdr:cNvPr>
        <xdr:cNvCxnSpPr/>
      </xdr:nvCxnSpPr>
      <xdr:spPr>
        <a:xfrm>
          <a:off x="9356090" y="110424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5FBC5F54-71C3-4060-9963-AF5E2B9D3235}"/>
            </a:ext>
          </a:extLst>
        </xdr:cNvPr>
        <xdr:cNvSpPr txBox="1"/>
      </xdr:nvSpPr>
      <xdr:spPr>
        <a:xfrm>
          <a:off x="946785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BC25B05-C930-4043-8D50-1B57CE927C96}"/>
            </a:ext>
          </a:extLst>
        </xdr:cNvPr>
        <xdr:cNvCxnSpPr/>
      </xdr:nvCxnSpPr>
      <xdr:spPr>
        <a:xfrm>
          <a:off x="9356090" y="96042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BD75E86B-F2D4-45C8-A623-5CEF2E51D2AB}"/>
            </a:ext>
          </a:extLst>
        </xdr:cNvPr>
        <xdr:cNvSpPr txBox="1"/>
      </xdr:nvSpPr>
      <xdr:spPr>
        <a:xfrm>
          <a:off x="9467850" y="10475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CABECAB0-8CC2-4ED7-94F5-46F67ED32B40}"/>
            </a:ext>
          </a:extLst>
        </xdr:cNvPr>
        <xdr:cNvSpPr/>
      </xdr:nvSpPr>
      <xdr:spPr>
        <a:xfrm>
          <a:off x="9394190" y="10631689"/>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FA3072B8-B525-4467-A314-A5ADA47AB11D}"/>
            </a:ext>
          </a:extLst>
        </xdr:cNvPr>
        <xdr:cNvSpPr/>
      </xdr:nvSpPr>
      <xdr:spPr>
        <a:xfrm>
          <a:off x="8632190" y="106366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7BFB294-054B-49F9-A0C5-B6F5220A914C}"/>
            </a:ext>
          </a:extLst>
        </xdr:cNvPr>
        <xdr:cNvSpPr/>
      </xdr:nvSpPr>
      <xdr:spPr>
        <a:xfrm>
          <a:off x="7846060" y="1063086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540B56DC-7812-4703-8B8A-28DCDD084E66}"/>
            </a:ext>
          </a:extLst>
        </xdr:cNvPr>
        <xdr:cNvSpPr/>
      </xdr:nvSpPr>
      <xdr:spPr>
        <a:xfrm>
          <a:off x="7029450" y="10689091"/>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D4B1DA26-A7FB-471C-89F8-FD4FE5B63F3A}"/>
            </a:ext>
          </a:extLst>
        </xdr:cNvPr>
        <xdr:cNvSpPr/>
      </xdr:nvSpPr>
      <xdr:spPr>
        <a:xfrm>
          <a:off x="6231890" y="1068814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7C41D27-B9E6-4B86-A900-99C74E756CE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7FF41BD-FCD9-46FF-9A1E-9EEB8A45F43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C9BAFEE-1DA5-4732-8EE9-F3442C05760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B7C5562-02A1-4E3A-A351-020DA8A41CA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541F64-F0CA-4953-A8ED-099E402533F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8655</xdr:rowOff>
    </xdr:from>
    <xdr:to>
      <xdr:col>55</xdr:col>
      <xdr:colOff>50800</xdr:colOff>
      <xdr:row>62</xdr:row>
      <xdr:rowOff>110255</xdr:rowOff>
    </xdr:to>
    <xdr:sp macro="" textlink="">
      <xdr:nvSpPr>
        <xdr:cNvPr id="244" name="楕円 243">
          <a:extLst>
            <a:ext uri="{FF2B5EF4-FFF2-40B4-BE49-F238E27FC236}">
              <a16:creationId xmlns:a16="http://schemas.microsoft.com/office/drawing/2014/main" id="{FE1F7474-E2BB-47A9-9C3E-53109C55AE06}"/>
            </a:ext>
          </a:extLst>
        </xdr:cNvPr>
        <xdr:cNvSpPr/>
      </xdr:nvSpPr>
      <xdr:spPr>
        <a:xfrm>
          <a:off x="9394190" y="1064046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158532</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1AC7A1E-14A2-454E-81F1-58E79BE9CDF1}"/>
            </a:ext>
          </a:extLst>
        </xdr:cNvPr>
        <xdr:cNvSpPr txBox="1"/>
      </xdr:nvSpPr>
      <xdr:spPr>
        <a:xfrm>
          <a:off x="9467850" y="106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9806</xdr:rowOff>
    </xdr:from>
    <xdr:to>
      <xdr:col>50</xdr:col>
      <xdr:colOff>165100</xdr:colOff>
      <xdr:row>62</xdr:row>
      <xdr:rowOff>111406</xdr:rowOff>
    </xdr:to>
    <xdr:sp macro="" textlink="">
      <xdr:nvSpPr>
        <xdr:cNvPr id="246" name="楕円 245">
          <a:extLst>
            <a:ext uri="{FF2B5EF4-FFF2-40B4-BE49-F238E27FC236}">
              <a16:creationId xmlns:a16="http://schemas.microsoft.com/office/drawing/2014/main" id="{1EF4F769-751C-40E9-86F2-59F7B5ED1432}"/>
            </a:ext>
          </a:extLst>
        </xdr:cNvPr>
        <xdr:cNvSpPr/>
      </xdr:nvSpPr>
      <xdr:spPr>
        <a:xfrm>
          <a:off x="8632190" y="1064161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59455</xdr:rowOff>
    </xdr:from>
    <xdr:to>
      <xdr:col>55</xdr:col>
      <xdr:colOff>0</xdr:colOff>
      <xdr:row>62</xdr:row>
      <xdr:rowOff>60606</xdr:rowOff>
    </xdr:to>
    <xdr:cxnSp macro="">
      <xdr:nvCxnSpPr>
        <xdr:cNvPr id="247" name="直線コネクタ 246">
          <a:extLst>
            <a:ext uri="{FF2B5EF4-FFF2-40B4-BE49-F238E27FC236}">
              <a16:creationId xmlns:a16="http://schemas.microsoft.com/office/drawing/2014/main" id="{3E1EEE98-780B-4E36-BF54-4FC76C91C0A8}"/>
            </a:ext>
          </a:extLst>
        </xdr:cNvPr>
        <xdr:cNvCxnSpPr/>
      </xdr:nvCxnSpPr>
      <xdr:spPr>
        <a:xfrm flipV="1">
          <a:off x="8686800" y="10685545"/>
          <a:ext cx="74295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12278</xdr:rowOff>
    </xdr:from>
    <xdr:to>
      <xdr:col>46</xdr:col>
      <xdr:colOff>38100</xdr:colOff>
      <xdr:row>62</xdr:row>
      <xdr:rowOff>113878</xdr:rowOff>
    </xdr:to>
    <xdr:sp macro="" textlink="">
      <xdr:nvSpPr>
        <xdr:cNvPr id="248" name="楕円 247">
          <a:extLst>
            <a:ext uri="{FF2B5EF4-FFF2-40B4-BE49-F238E27FC236}">
              <a16:creationId xmlns:a16="http://schemas.microsoft.com/office/drawing/2014/main" id="{2077BE7E-5A25-482C-A1EE-9676EA389FCC}"/>
            </a:ext>
          </a:extLst>
        </xdr:cNvPr>
        <xdr:cNvSpPr/>
      </xdr:nvSpPr>
      <xdr:spPr>
        <a:xfrm>
          <a:off x="7846060" y="10645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60606</xdr:rowOff>
    </xdr:from>
    <xdr:to>
      <xdr:col>50</xdr:col>
      <xdr:colOff>114300</xdr:colOff>
      <xdr:row>62</xdr:row>
      <xdr:rowOff>63078</xdr:rowOff>
    </xdr:to>
    <xdr:cxnSp macro="">
      <xdr:nvCxnSpPr>
        <xdr:cNvPr id="249" name="直線コネクタ 248">
          <a:extLst>
            <a:ext uri="{FF2B5EF4-FFF2-40B4-BE49-F238E27FC236}">
              <a16:creationId xmlns:a16="http://schemas.microsoft.com/office/drawing/2014/main" id="{80A293B1-F5F1-485B-8E84-E233F1545F96}"/>
            </a:ext>
          </a:extLst>
        </xdr:cNvPr>
        <xdr:cNvCxnSpPr/>
      </xdr:nvCxnSpPr>
      <xdr:spPr>
        <a:xfrm flipV="1">
          <a:off x="7889240" y="10686696"/>
          <a:ext cx="79756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61614</xdr:rowOff>
    </xdr:from>
    <xdr:to>
      <xdr:col>41</xdr:col>
      <xdr:colOff>101600</xdr:colOff>
      <xdr:row>62</xdr:row>
      <xdr:rowOff>163214</xdr:rowOff>
    </xdr:to>
    <xdr:sp macro="" textlink="">
      <xdr:nvSpPr>
        <xdr:cNvPr id="250" name="楕円 249">
          <a:extLst>
            <a:ext uri="{FF2B5EF4-FFF2-40B4-BE49-F238E27FC236}">
              <a16:creationId xmlns:a16="http://schemas.microsoft.com/office/drawing/2014/main" id="{736E2D91-4ECF-48AC-87FE-E2C890B988EA}"/>
            </a:ext>
          </a:extLst>
        </xdr:cNvPr>
        <xdr:cNvSpPr/>
      </xdr:nvSpPr>
      <xdr:spPr>
        <a:xfrm>
          <a:off x="7029450" y="1068770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63078</xdr:rowOff>
    </xdr:from>
    <xdr:to>
      <xdr:col>45</xdr:col>
      <xdr:colOff>177800</xdr:colOff>
      <xdr:row>62</xdr:row>
      <xdr:rowOff>112414</xdr:rowOff>
    </xdr:to>
    <xdr:cxnSp macro="">
      <xdr:nvCxnSpPr>
        <xdr:cNvPr id="251" name="直線コネクタ 250">
          <a:extLst>
            <a:ext uri="{FF2B5EF4-FFF2-40B4-BE49-F238E27FC236}">
              <a16:creationId xmlns:a16="http://schemas.microsoft.com/office/drawing/2014/main" id="{255C4C16-8F14-492A-BEE4-DEBF049C9EC8}"/>
            </a:ext>
          </a:extLst>
        </xdr:cNvPr>
        <xdr:cNvCxnSpPr/>
      </xdr:nvCxnSpPr>
      <xdr:spPr>
        <a:xfrm flipV="1">
          <a:off x="7084060" y="10689168"/>
          <a:ext cx="805180" cy="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62441</xdr:rowOff>
    </xdr:from>
    <xdr:to>
      <xdr:col>36</xdr:col>
      <xdr:colOff>165100</xdr:colOff>
      <xdr:row>62</xdr:row>
      <xdr:rowOff>164041</xdr:rowOff>
    </xdr:to>
    <xdr:sp macro="" textlink="">
      <xdr:nvSpPr>
        <xdr:cNvPr id="252" name="楕円 251">
          <a:extLst>
            <a:ext uri="{FF2B5EF4-FFF2-40B4-BE49-F238E27FC236}">
              <a16:creationId xmlns:a16="http://schemas.microsoft.com/office/drawing/2014/main" id="{7F1241C7-0130-4E60-B000-93C901DE6C8A}"/>
            </a:ext>
          </a:extLst>
        </xdr:cNvPr>
        <xdr:cNvSpPr/>
      </xdr:nvSpPr>
      <xdr:spPr>
        <a:xfrm>
          <a:off x="6231890" y="10688531"/>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112414</xdr:rowOff>
    </xdr:from>
    <xdr:to>
      <xdr:col>41</xdr:col>
      <xdr:colOff>50800</xdr:colOff>
      <xdr:row>62</xdr:row>
      <xdr:rowOff>113241</xdr:rowOff>
    </xdr:to>
    <xdr:cxnSp macro="">
      <xdr:nvCxnSpPr>
        <xdr:cNvPr id="253" name="直線コネクタ 252">
          <a:extLst>
            <a:ext uri="{FF2B5EF4-FFF2-40B4-BE49-F238E27FC236}">
              <a16:creationId xmlns:a16="http://schemas.microsoft.com/office/drawing/2014/main" id="{0E215120-D0BE-425E-98AD-53B5FAA4EA2E}"/>
            </a:ext>
          </a:extLst>
        </xdr:cNvPr>
        <xdr:cNvCxnSpPr/>
      </xdr:nvCxnSpPr>
      <xdr:spPr>
        <a:xfrm flipV="1">
          <a:off x="6286500" y="10742314"/>
          <a:ext cx="79756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1C70730F-2A43-4F9E-A346-13E9413D961D}"/>
            </a:ext>
          </a:extLst>
        </xdr:cNvPr>
        <xdr:cNvSpPr txBox="1"/>
      </xdr:nvSpPr>
      <xdr:spPr>
        <a:xfrm>
          <a:off x="8422151" y="104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826AF981-6D0D-4144-9A20-141BE29F74F4}"/>
            </a:ext>
          </a:extLst>
        </xdr:cNvPr>
        <xdr:cNvSpPr txBox="1"/>
      </xdr:nvSpPr>
      <xdr:spPr>
        <a:xfrm>
          <a:off x="764110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155728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F75718F8-8505-494E-99A2-2EA883096491}"/>
            </a:ext>
          </a:extLst>
        </xdr:cNvPr>
        <xdr:cNvSpPr txBox="1"/>
      </xdr:nvSpPr>
      <xdr:spPr>
        <a:xfrm>
          <a:off x="685497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FED9481A-80D8-4A46-B622-98B93F2219DF}"/>
            </a:ext>
          </a:extLst>
        </xdr:cNvPr>
        <xdr:cNvSpPr txBox="1"/>
      </xdr:nvSpPr>
      <xdr:spPr>
        <a:xfrm>
          <a:off x="603836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102533</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E88C48F0-7BBF-4DED-9EDE-FFE16CF01EB9}"/>
            </a:ext>
          </a:extLst>
        </xdr:cNvPr>
        <xdr:cNvSpPr txBox="1"/>
      </xdr:nvSpPr>
      <xdr:spPr>
        <a:xfrm>
          <a:off x="8422151" y="107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105005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7B453AC3-4D86-4BBB-AFBF-BE82395389E2}"/>
            </a:ext>
          </a:extLst>
        </xdr:cNvPr>
        <xdr:cNvSpPr txBox="1"/>
      </xdr:nvSpPr>
      <xdr:spPr>
        <a:xfrm>
          <a:off x="7641101" y="107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8291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E55FBE21-C2D7-4CF0-B718-3BF848F1E534}"/>
            </a:ext>
          </a:extLst>
        </xdr:cNvPr>
        <xdr:cNvSpPr txBox="1"/>
      </xdr:nvSpPr>
      <xdr:spPr>
        <a:xfrm>
          <a:off x="685497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155168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40D955C8-FD09-419F-B424-0A31517C3428}"/>
            </a:ext>
          </a:extLst>
        </xdr:cNvPr>
        <xdr:cNvSpPr txBox="1"/>
      </xdr:nvSpPr>
      <xdr:spPr>
        <a:xfrm>
          <a:off x="6038361" y="107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5857ECD-20E8-4A41-BC2B-FFE38F61E094}"/>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1A8F017-37E5-4494-92F9-453F5F6E575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984D268-E1E8-4F25-B9EA-E64BEFA7EEC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FF75B1B-AA7F-40BD-B0C8-9CF9D12573C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168BB38-DC28-4296-90C5-66EAFAF55B8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3B1C6B5-FBD9-459B-969E-A494F1DE084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C506502-03E7-4A9D-8C1F-FBD71479524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560C25CE-0A8F-48AE-B9EA-2EDAB3A7DCF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AA99FB8-9F3B-4D9F-804A-B4D03FAB95A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8D60B1F-B1D6-4DAF-A301-9CC8A26D4A71}"/>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836BADD-C483-4A5E-ADC4-0623169D335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9CC4302-2707-4935-8994-00D152C17D58}"/>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31D97F89-77D4-4692-B11D-126935FECADC}"/>
            </a:ext>
          </a:extLst>
        </xdr:cNvPr>
        <xdr:cNvSpPr txBox="1"/>
      </xdr:nvSpPr>
      <xdr:spPr>
        <a:xfrm>
          <a:off x="343701" y="147673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69D1553-FDCE-4F03-AD42-C7BD9FF95D3E}"/>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5F808457-49B0-4AAD-80DD-4F04B13D390F}"/>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F5B36D53-33CE-4157-B26A-AC79CEF15E5F}"/>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38FD43F-1C7A-4DDD-8C63-D5F37DC6559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3ABF278-7D3E-49C6-9919-D628C33B8078}"/>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156B18FC-58C7-4232-A788-EC367A4EF32F}"/>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6A8AA066-8C21-43CF-AA96-9FC94D3B9EE4}"/>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E3FD654-8455-411B-AD1D-8F4F2A8B7C9A}"/>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5338768B-6CDF-4EA4-B42C-A79990D817DC}"/>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E9C5EE55-7F63-4B3A-A4B0-688698368DCB}"/>
            </a:ext>
          </a:extLst>
        </xdr:cNvPr>
        <xdr:cNvSpPr txBox="1"/>
      </xdr:nvSpPr>
      <xdr:spPr>
        <a:xfrm>
          <a:off x="343701" y="1313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8B008DA-DADF-4A4D-8602-230C3D5101BB}"/>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5E7A26F4-13E7-4D34-A446-F7D3F76EB23B}"/>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3FD6678-B2F8-4F2F-B175-1E4DF488592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D5716B4A-BD22-46B4-B092-28A600C04581}"/>
            </a:ext>
          </a:extLst>
        </xdr:cNvPr>
        <xdr:cNvCxnSpPr/>
      </xdr:nvCxnSpPr>
      <xdr:spPr>
        <a:xfrm flipV="1">
          <a:off x="4173855" y="13328197"/>
          <a:ext cx="0" cy="134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64E19B4-02A4-4626-8D77-D06AF8269744}"/>
            </a:ext>
          </a:extLst>
        </xdr:cNvPr>
        <xdr:cNvSpPr txBox="1"/>
      </xdr:nvSpPr>
      <xdr:spPr>
        <a:xfrm>
          <a:off x="4212590" y="1467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55689282-9495-4964-9E7B-ED44D3EDB691}"/>
            </a:ext>
          </a:extLst>
        </xdr:cNvPr>
        <xdr:cNvCxnSpPr/>
      </xdr:nvCxnSpPr>
      <xdr:spPr>
        <a:xfrm>
          <a:off x="4112260" y="1467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D6CC3AB-126E-45E1-87F9-03A1ECB191B1}"/>
            </a:ext>
          </a:extLst>
        </xdr:cNvPr>
        <xdr:cNvSpPr txBox="1"/>
      </xdr:nvSpPr>
      <xdr:spPr>
        <a:xfrm>
          <a:off x="4212590" y="1309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F0B80A5D-5B86-4608-BDD4-F591080CE2A5}"/>
            </a:ext>
          </a:extLst>
        </xdr:cNvPr>
        <xdr:cNvCxnSpPr/>
      </xdr:nvCxnSpPr>
      <xdr:spPr>
        <a:xfrm>
          <a:off x="4112260" y="1332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16AF75C-DC46-47AA-8291-7D190535755C}"/>
            </a:ext>
          </a:extLst>
        </xdr:cNvPr>
        <xdr:cNvSpPr txBox="1"/>
      </xdr:nvSpPr>
      <xdr:spPr>
        <a:xfrm>
          <a:off x="4212590" y="139460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4F776244-1D9B-46E3-AA2A-284896C5BB32}"/>
            </a:ext>
          </a:extLst>
        </xdr:cNvPr>
        <xdr:cNvSpPr/>
      </xdr:nvSpPr>
      <xdr:spPr>
        <a:xfrm>
          <a:off x="4131310" y="140984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EDFC453C-6F84-44AF-91B0-6D4D43DBA026}"/>
            </a:ext>
          </a:extLst>
        </xdr:cNvPr>
        <xdr:cNvSpPr/>
      </xdr:nvSpPr>
      <xdr:spPr>
        <a:xfrm>
          <a:off x="3388360" y="14067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57BAD845-4D57-438B-AD02-167ABC2376FB}"/>
            </a:ext>
          </a:extLst>
        </xdr:cNvPr>
        <xdr:cNvSpPr/>
      </xdr:nvSpPr>
      <xdr:spPr>
        <a:xfrm>
          <a:off x="2571750" y="140279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a:extLst>
            <a:ext uri="{FF2B5EF4-FFF2-40B4-BE49-F238E27FC236}">
              <a16:creationId xmlns:a16="http://schemas.microsoft.com/office/drawing/2014/main" id="{130E23E7-094A-4357-870E-1B587882FE3D}"/>
            </a:ext>
          </a:extLst>
        </xdr:cNvPr>
        <xdr:cNvSpPr/>
      </xdr:nvSpPr>
      <xdr:spPr>
        <a:xfrm>
          <a:off x="1774190" y="1393707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a:extLst>
            <a:ext uri="{FF2B5EF4-FFF2-40B4-BE49-F238E27FC236}">
              <a16:creationId xmlns:a16="http://schemas.microsoft.com/office/drawing/2014/main" id="{0BFB1DBB-8D91-439C-BD19-F73B607A01DB}"/>
            </a:ext>
          </a:extLst>
        </xdr:cNvPr>
        <xdr:cNvSpPr/>
      </xdr:nvSpPr>
      <xdr:spPr>
        <a:xfrm>
          <a:off x="988060" y="1392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32DC79F-B6D6-448B-AA85-E7200DDD083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BB5490A-2B8B-4F37-A364-6C778B3DB0E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7ACF6B4-3EAE-4E66-9854-EB48264570D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CA17C8C-84E1-4900-854E-658E0E95398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2CB8CE-DA56-4D4D-A97D-A8415E948266}"/>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304" name="楕円 303">
          <a:extLst>
            <a:ext uri="{FF2B5EF4-FFF2-40B4-BE49-F238E27FC236}">
              <a16:creationId xmlns:a16="http://schemas.microsoft.com/office/drawing/2014/main" id="{ECFF8C2A-3563-4FED-A953-BBA9492C29DB}"/>
            </a:ext>
          </a:extLst>
        </xdr:cNvPr>
        <xdr:cNvSpPr/>
      </xdr:nvSpPr>
      <xdr:spPr>
        <a:xfrm>
          <a:off x="4131310" y="141937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109419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4CFF984-977F-4ADC-BCD8-D8473ECB0188}"/>
            </a:ext>
          </a:extLst>
        </xdr:cNvPr>
        <xdr:cNvSpPr txBox="1"/>
      </xdr:nvSpPr>
      <xdr:spPr>
        <a:xfrm>
          <a:off x="4212590" y="1416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306" name="楕円 305">
          <a:extLst>
            <a:ext uri="{FF2B5EF4-FFF2-40B4-BE49-F238E27FC236}">
              <a16:creationId xmlns:a16="http://schemas.microsoft.com/office/drawing/2014/main" id="{EAA05EAA-220A-445A-92E6-0F7FC0823D8D}"/>
            </a:ext>
          </a:extLst>
        </xdr:cNvPr>
        <xdr:cNvSpPr/>
      </xdr:nvSpPr>
      <xdr:spPr>
        <a:xfrm>
          <a:off x="3388360" y="141735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165463</xdr:rowOff>
    </xdr:from>
    <xdr:to>
      <xdr:col>24</xdr:col>
      <xdr:colOff>63500</xdr:colOff>
      <xdr:row>83</xdr:row>
      <xdr:rowOff>10342</xdr:rowOff>
    </xdr:to>
    <xdr:cxnSp macro="">
      <xdr:nvCxnSpPr>
        <xdr:cNvPr id="307" name="直線コネクタ 306">
          <a:extLst>
            <a:ext uri="{FF2B5EF4-FFF2-40B4-BE49-F238E27FC236}">
              <a16:creationId xmlns:a16="http://schemas.microsoft.com/office/drawing/2014/main" id="{4040B064-0A24-4C1F-A0B8-F6C2BF98B57B}"/>
            </a:ext>
          </a:extLst>
        </xdr:cNvPr>
        <xdr:cNvCxnSpPr/>
      </xdr:nvCxnSpPr>
      <xdr:spPr>
        <a:xfrm>
          <a:off x="3431540" y="14228173"/>
          <a:ext cx="74295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08" name="楕円 307">
          <a:extLst>
            <a:ext uri="{FF2B5EF4-FFF2-40B4-BE49-F238E27FC236}">
              <a16:creationId xmlns:a16="http://schemas.microsoft.com/office/drawing/2014/main" id="{33B06B2A-2370-4287-A615-799BED32EBA5}"/>
            </a:ext>
          </a:extLst>
        </xdr:cNvPr>
        <xdr:cNvSpPr/>
      </xdr:nvSpPr>
      <xdr:spPr>
        <a:xfrm>
          <a:off x="2571750" y="141926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16873</xdr:rowOff>
    </xdr:to>
    <xdr:cxnSp macro="">
      <xdr:nvCxnSpPr>
        <xdr:cNvPr id="309" name="直線コネクタ 308">
          <a:extLst>
            <a:ext uri="{FF2B5EF4-FFF2-40B4-BE49-F238E27FC236}">
              <a16:creationId xmlns:a16="http://schemas.microsoft.com/office/drawing/2014/main" id="{DD1EF7F4-E5CB-4F49-9B91-2CB9447C8CDE}"/>
            </a:ext>
          </a:extLst>
        </xdr:cNvPr>
        <xdr:cNvCxnSpPr/>
      </xdr:nvCxnSpPr>
      <xdr:spPr>
        <a:xfrm flipV="1">
          <a:off x="2626360" y="14228173"/>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85271</xdr:rowOff>
    </xdr:from>
    <xdr:to>
      <xdr:col>10</xdr:col>
      <xdr:colOff>165100</xdr:colOff>
      <xdr:row>83</xdr:row>
      <xdr:rowOff>15421</xdr:rowOff>
    </xdr:to>
    <xdr:sp macro="" textlink="">
      <xdr:nvSpPr>
        <xdr:cNvPr id="310" name="楕円 309">
          <a:extLst>
            <a:ext uri="{FF2B5EF4-FFF2-40B4-BE49-F238E27FC236}">
              <a16:creationId xmlns:a16="http://schemas.microsoft.com/office/drawing/2014/main" id="{83F1BBD9-26C8-4E93-B91F-D95A1751EFE2}"/>
            </a:ext>
          </a:extLst>
        </xdr:cNvPr>
        <xdr:cNvSpPr/>
      </xdr:nvSpPr>
      <xdr:spPr>
        <a:xfrm>
          <a:off x="1774190" y="1414607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136071</xdr:rowOff>
    </xdr:from>
    <xdr:to>
      <xdr:col>15</xdr:col>
      <xdr:colOff>50800</xdr:colOff>
      <xdr:row>83</xdr:row>
      <xdr:rowOff>16873</xdr:rowOff>
    </xdr:to>
    <xdr:cxnSp macro="">
      <xdr:nvCxnSpPr>
        <xdr:cNvPr id="311" name="直線コネクタ 310">
          <a:extLst>
            <a:ext uri="{FF2B5EF4-FFF2-40B4-BE49-F238E27FC236}">
              <a16:creationId xmlns:a16="http://schemas.microsoft.com/office/drawing/2014/main" id="{659CCC5A-F2DB-4B23-A500-F44FD5CB6E9C}"/>
            </a:ext>
          </a:extLst>
        </xdr:cNvPr>
        <xdr:cNvCxnSpPr/>
      </xdr:nvCxnSpPr>
      <xdr:spPr>
        <a:xfrm>
          <a:off x="1828800" y="14191161"/>
          <a:ext cx="79756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2" name="楕円 311">
          <a:extLst>
            <a:ext uri="{FF2B5EF4-FFF2-40B4-BE49-F238E27FC236}">
              <a16:creationId xmlns:a16="http://schemas.microsoft.com/office/drawing/2014/main" id="{1FE07D8F-4AE6-4958-9E7A-41AD5558EDEF}"/>
            </a:ext>
          </a:extLst>
        </xdr:cNvPr>
        <xdr:cNvSpPr/>
      </xdr:nvSpPr>
      <xdr:spPr>
        <a:xfrm>
          <a:off x="988060" y="141904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136071</xdr:rowOff>
    </xdr:from>
    <xdr:to>
      <xdr:col>10</xdr:col>
      <xdr:colOff>114300</xdr:colOff>
      <xdr:row>83</xdr:row>
      <xdr:rowOff>7076</xdr:rowOff>
    </xdr:to>
    <xdr:cxnSp macro="">
      <xdr:nvCxnSpPr>
        <xdr:cNvPr id="313" name="直線コネクタ 312">
          <a:extLst>
            <a:ext uri="{FF2B5EF4-FFF2-40B4-BE49-F238E27FC236}">
              <a16:creationId xmlns:a16="http://schemas.microsoft.com/office/drawing/2014/main" id="{D6645805-2EE4-416A-B0CD-4765AEE5A90A}"/>
            </a:ext>
          </a:extLst>
        </xdr:cNvPr>
        <xdr:cNvCxnSpPr/>
      </xdr:nvCxnSpPr>
      <xdr:spPr>
        <a:xfrm flipV="1">
          <a:off x="1031240" y="14191161"/>
          <a:ext cx="79756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AAE373FC-134F-48B4-B4C3-33739CC064B7}"/>
            </a:ext>
          </a:extLst>
        </xdr:cNvPr>
        <xdr:cNvSpPr txBox="1"/>
      </xdr:nvSpPr>
      <xdr:spPr>
        <a:xfrm>
          <a:off x="3239144" y="1384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FAD6E23A-287E-45FF-80EC-DE8A270FE223}"/>
            </a:ext>
          </a:extLst>
        </xdr:cNvPr>
        <xdr:cNvSpPr txBox="1"/>
      </xdr:nvSpPr>
      <xdr:spPr>
        <a:xfrm>
          <a:off x="2439044" y="1380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16" name="n_3aveValue【公営住宅】&#10;有形固定資産減価償却率">
          <a:extLst>
            <a:ext uri="{FF2B5EF4-FFF2-40B4-BE49-F238E27FC236}">
              <a16:creationId xmlns:a16="http://schemas.microsoft.com/office/drawing/2014/main" id="{E3FF931E-64D7-4F24-AE1F-C0EDB6C9DEEC}"/>
            </a:ext>
          </a:extLst>
        </xdr:cNvPr>
        <xdr:cNvSpPr txBox="1"/>
      </xdr:nvSpPr>
      <xdr:spPr>
        <a:xfrm>
          <a:off x="1641484" y="137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a:extLst>
            <a:ext uri="{FF2B5EF4-FFF2-40B4-BE49-F238E27FC236}">
              <a16:creationId xmlns:a16="http://schemas.microsoft.com/office/drawing/2014/main" id="{2324CF93-0C72-4F35-A25C-D1B6EFE10891}"/>
            </a:ext>
          </a:extLst>
        </xdr:cNvPr>
        <xdr:cNvSpPr txBox="1"/>
      </xdr:nvSpPr>
      <xdr:spPr>
        <a:xfrm>
          <a:off x="85535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35940</xdr:rowOff>
    </xdr:from>
    <xdr:ext cx="405111" cy="259045"/>
    <xdr:sp macro="" textlink="">
      <xdr:nvSpPr>
        <xdr:cNvPr id="318" name="n_1mainValue【公営住宅】&#10;有形固定資産減価償却率">
          <a:extLst>
            <a:ext uri="{FF2B5EF4-FFF2-40B4-BE49-F238E27FC236}">
              <a16:creationId xmlns:a16="http://schemas.microsoft.com/office/drawing/2014/main" id="{81C664DB-1309-434E-A60D-2C9B52CE92F6}"/>
            </a:ext>
          </a:extLst>
        </xdr:cNvPr>
        <xdr:cNvSpPr txBox="1"/>
      </xdr:nvSpPr>
      <xdr:spPr>
        <a:xfrm>
          <a:off x="32391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9" name="n_2mainValue【公営住宅】&#10;有形固定資産減価償却率">
          <a:extLst>
            <a:ext uri="{FF2B5EF4-FFF2-40B4-BE49-F238E27FC236}">
              <a16:creationId xmlns:a16="http://schemas.microsoft.com/office/drawing/2014/main" id="{EA307A21-53E4-4069-9E1A-F7A3C83047D9}"/>
            </a:ext>
          </a:extLst>
        </xdr:cNvPr>
        <xdr:cNvSpPr txBox="1"/>
      </xdr:nvSpPr>
      <xdr:spPr>
        <a:xfrm>
          <a:off x="2439044" y="1428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20" name="n_3mainValue【公営住宅】&#10;有形固定資産減価償却率">
          <a:extLst>
            <a:ext uri="{FF2B5EF4-FFF2-40B4-BE49-F238E27FC236}">
              <a16:creationId xmlns:a16="http://schemas.microsoft.com/office/drawing/2014/main" id="{4A8D9B7E-C0FE-41DB-85F3-DD8F0A01E9E5}"/>
            </a:ext>
          </a:extLst>
        </xdr:cNvPr>
        <xdr:cNvSpPr txBox="1"/>
      </xdr:nvSpPr>
      <xdr:spPr>
        <a:xfrm>
          <a:off x="1641484" y="1423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49003</xdr:rowOff>
    </xdr:from>
    <xdr:ext cx="405111" cy="259045"/>
    <xdr:sp macro="" textlink="">
      <xdr:nvSpPr>
        <xdr:cNvPr id="321" name="n_4mainValue【公営住宅】&#10;有形固定資産減価償却率">
          <a:extLst>
            <a:ext uri="{FF2B5EF4-FFF2-40B4-BE49-F238E27FC236}">
              <a16:creationId xmlns:a16="http://schemas.microsoft.com/office/drawing/2014/main" id="{9009C842-44E4-485D-B4DB-98CAB393E47D}"/>
            </a:ext>
          </a:extLst>
        </xdr:cNvPr>
        <xdr:cNvSpPr txBox="1"/>
      </xdr:nvSpPr>
      <xdr:spPr>
        <a:xfrm>
          <a:off x="855354" y="1428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29CE7E0-87AD-4C25-AA74-34EBDA3776B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67DCD0C-912E-43BB-8FD1-6F4C2D7AB01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ACE54C6-AD36-4325-9335-A6A0B692E79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93C9C22-E812-43CA-A4C5-8F191B4A79C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D4A5648-FC17-431F-98B5-F74A4CEF8EF0}"/>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12CC03A-79EE-40A5-8FF3-CBFF1CE38F9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72ECBC1-B4F9-44EA-B0C6-60D30E0064A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42BB6EF-601E-4CD1-8E04-7FB979916CC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8FC70B5-5025-4428-A50C-16E163AA2D4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2A0F064-732B-4DE5-AD0D-C636E53EAF0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B8EB76D7-75D3-49A4-8A46-A04EF3D38748}"/>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CCFEDD7-9B7F-4A5C-98EF-3B245EEF88E5}"/>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388F1D3-37A7-4260-8638-3BD1E6342E5A}"/>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0C76709-2A1E-472D-A30F-355BC00C7736}"/>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4AC2E861-BE98-4726-80E4-7803ECCB457B}"/>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CC63235-E7E7-477E-A967-0ED0E54261C7}"/>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D49DB84-CB84-473B-BE88-05117AEDA0A1}"/>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FE6B1E84-1136-464B-A452-81CB9F3FC200}"/>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754C659-D0BC-44BB-B888-3306CAC9D39A}"/>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103A97E-E27B-4223-B15F-D426BDBE7B7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614C3F6-4D94-46FF-B05A-EE00286FF8E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B36E71B-7678-4F41-B9C7-9AAF35C534F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12BD33F-BE43-4739-91A0-4ACC469495BC}"/>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39371ADE-BB3A-414B-B0D2-B5F57FEA22B8}"/>
            </a:ext>
          </a:extLst>
        </xdr:cNvPr>
        <xdr:cNvCxnSpPr/>
      </xdr:nvCxnSpPr>
      <xdr:spPr>
        <a:xfrm flipV="1">
          <a:off x="9429115" y="13560552"/>
          <a:ext cx="0" cy="129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7ADE66A5-20E2-4F12-953C-9AD11E2D43FB}"/>
            </a:ext>
          </a:extLst>
        </xdr:cNvPr>
        <xdr:cNvSpPr txBox="1"/>
      </xdr:nvSpPr>
      <xdr:spPr>
        <a:xfrm>
          <a:off x="946785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FFE2BD24-7DED-44B5-A6F4-6F37DE00406A}"/>
            </a:ext>
          </a:extLst>
        </xdr:cNvPr>
        <xdr:cNvCxnSpPr/>
      </xdr:nvCxnSpPr>
      <xdr:spPr>
        <a:xfrm>
          <a:off x="9356090" y="148532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25426F41-5663-41C2-AC3F-499A2E33EC93}"/>
            </a:ext>
          </a:extLst>
        </xdr:cNvPr>
        <xdr:cNvSpPr txBox="1"/>
      </xdr:nvSpPr>
      <xdr:spPr>
        <a:xfrm>
          <a:off x="9467850"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50E1C469-C001-465D-A4C3-1F6B53026E2B}"/>
            </a:ext>
          </a:extLst>
        </xdr:cNvPr>
        <xdr:cNvCxnSpPr/>
      </xdr:nvCxnSpPr>
      <xdr:spPr>
        <a:xfrm>
          <a:off x="9356090" y="135605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EAE2FC83-27E0-4B66-A0AC-9BF1A02778F9}"/>
            </a:ext>
          </a:extLst>
        </xdr:cNvPr>
        <xdr:cNvSpPr txBox="1"/>
      </xdr:nvSpPr>
      <xdr:spPr>
        <a:xfrm>
          <a:off x="9467850" y="1414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6CCB11B0-8827-4350-BE93-B91D8E56EBA1}"/>
            </a:ext>
          </a:extLst>
        </xdr:cNvPr>
        <xdr:cNvSpPr/>
      </xdr:nvSpPr>
      <xdr:spPr>
        <a:xfrm>
          <a:off x="9394190" y="142892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89A7299F-39B3-46E4-B3F6-8EF7E8A3CE94}"/>
            </a:ext>
          </a:extLst>
        </xdr:cNvPr>
        <xdr:cNvSpPr/>
      </xdr:nvSpPr>
      <xdr:spPr>
        <a:xfrm>
          <a:off x="8632190" y="142862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4C676507-95BC-4288-8624-14B83DF7E17B}"/>
            </a:ext>
          </a:extLst>
        </xdr:cNvPr>
        <xdr:cNvSpPr/>
      </xdr:nvSpPr>
      <xdr:spPr>
        <a:xfrm>
          <a:off x="7846060" y="142812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a:extLst>
            <a:ext uri="{FF2B5EF4-FFF2-40B4-BE49-F238E27FC236}">
              <a16:creationId xmlns:a16="http://schemas.microsoft.com/office/drawing/2014/main" id="{5CED49A6-5A67-4C23-B8CE-224F2FF66DC8}"/>
            </a:ext>
          </a:extLst>
        </xdr:cNvPr>
        <xdr:cNvSpPr/>
      </xdr:nvSpPr>
      <xdr:spPr>
        <a:xfrm>
          <a:off x="7029450" y="145228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a:extLst>
            <a:ext uri="{FF2B5EF4-FFF2-40B4-BE49-F238E27FC236}">
              <a16:creationId xmlns:a16="http://schemas.microsoft.com/office/drawing/2014/main" id="{A1D05118-47A8-4C9E-8FB8-B6F18F8C901E}"/>
            </a:ext>
          </a:extLst>
        </xdr:cNvPr>
        <xdr:cNvSpPr/>
      </xdr:nvSpPr>
      <xdr:spPr>
        <a:xfrm>
          <a:off x="6231890" y="145068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EC59943-5B67-4D4F-B013-3A448641586B}"/>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135891-E3D3-44E0-AF20-633821254A7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55A38C3-EC3E-450A-B51E-34976E8725E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30D21E8-35D0-4C81-87B9-A06506B79A4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7578457-BE41-4137-B671-36C37A80B24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23113</xdr:rowOff>
    </xdr:from>
    <xdr:to>
      <xdr:col>55</xdr:col>
      <xdr:colOff>50800</xdr:colOff>
      <xdr:row>84</xdr:row>
      <xdr:rowOff>124713</xdr:rowOff>
    </xdr:to>
    <xdr:sp macro="" textlink="">
      <xdr:nvSpPr>
        <xdr:cNvPr id="361" name="楕円 360">
          <a:extLst>
            <a:ext uri="{FF2B5EF4-FFF2-40B4-BE49-F238E27FC236}">
              <a16:creationId xmlns:a16="http://schemas.microsoft.com/office/drawing/2014/main" id="{B35506AB-CAAA-4189-9823-A753591A89C8}"/>
            </a:ext>
          </a:extLst>
        </xdr:cNvPr>
        <xdr:cNvSpPr/>
      </xdr:nvSpPr>
      <xdr:spPr>
        <a:xfrm>
          <a:off x="9394190" y="1442110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1540</xdr:rowOff>
    </xdr:from>
    <xdr:ext cx="469744" cy="259045"/>
    <xdr:sp macro="" textlink="">
      <xdr:nvSpPr>
        <xdr:cNvPr id="362" name="【公営住宅】&#10;一人当たり面積該当値テキスト">
          <a:extLst>
            <a:ext uri="{FF2B5EF4-FFF2-40B4-BE49-F238E27FC236}">
              <a16:creationId xmlns:a16="http://schemas.microsoft.com/office/drawing/2014/main" id="{982D4BF8-E107-43DC-96BD-5B58B34E3265}"/>
            </a:ext>
          </a:extLst>
        </xdr:cNvPr>
        <xdr:cNvSpPr txBox="1"/>
      </xdr:nvSpPr>
      <xdr:spPr>
        <a:xfrm>
          <a:off x="9467850" y="1440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xdr:rowOff>
    </xdr:from>
    <xdr:to>
      <xdr:col>50</xdr:col>
      <xdr:colOff>165100</xdr:colOff>
      <xdr:row>84</xdr:row>
      <xdr:rowOff>114046</xdr:rowOff>
    </xdr:to>
    <xdr:sp macro="" textlink="">
      <xdr:nvSpPr>
        <xdr:cNvPr id="363" name="楕円 362">
          <a:extLst>
            <a:ext uri="{FF2B5EF4-FFF2-40B4-BE49-F238E27FC236}">
              <a16:creationId xmlns:a16="http://schemas.microsoft.com/office/drawing/2014/main" id="{9DDFC11E-0E94-486B-BE0A-A8118A66C1A7}"/>
            </a:ext>
          </a:extLst>
        </xdr:cNvPr>
        <xdr:cNvSpPr/>
      </xdr:nvSpPr>
      <xdr:spPr>
        <a:xfrm>
          <a:off x="8632190" y="1441805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63246</xdr:rowOff>
    </xdr:from>
    <xdr:to>
      <xdr:col>55</xdr:col>
      <xdr:colOff>0</xdr:colOff>
      <xdr:row>84</xdr:row>
      <xdr:rowOff>73913</xdr:rowOff>
    </xdr:to>
    <xdr:cxnSp macro="">
      <xdr:nvCxnSpPr>
        <xdr:cNvPr id="364" name="直線コネクタ 363">
          <a:extLst>
            <a:ext uri="{FF2B5EF4-FFF2-40B4-BE49-F238E27FC236}">
              <a16:creationId xmlns:a16="http://schemas.microsoft.com/office/drawing/2014/main" id="{FE41AE06-9A43-48E7-BAAA-17FD93666EEE}"/>
            </a:ext>
          </a:extLst>
        </xdr:cNvPr>
        <xdr:cNvCxnSpPr/>
      </xdr:nvCxnSpPr>
      <xdr:spPr>
        <a:xfrm>
          <a:off x="8686800" y="14461236"/>
          <a:ext cx="74295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19304</xdr:rowOff>
    </xdr:from>
    <xdr:to>
      <xdr:col>46</xdr:col>
      <xdr:colOff>38100</xdr:colOff>
      <xdr:row>84</xdr:row>
      <xdr:rowOff>120904</xdr:rowOff>
    </xdr:to>
    <xdr:sp macro="" textlink="">
      <xdr:nvSpPr>
        <xdr:cNvPr id="365" name="楕円 364">
          <a:extLst>
            <a:ext uri="{FF2B5EF4-FFF2-40B4-BE49-F238E27FC236}">
              <a16:creationId xmlns:a16="http://schemas.microsoft.com/office/drawing/2014/main" id="{81D32B13-FF0D-4C08-ABC6-A797C00B988E}"/>
            </a:ext>
          </a:extLst>
        </xdr:cNvPr>
        <xdr:cNvSpPr/>
      </xdr:nvSpPr>
      <xdr:spPr>
        <a:xfrm>
          <a:off x="7846060" y="144172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63246</xdr:rowOff>
    </xdr:from>
    <xdr:to>
      <xdr:col>50</xdr:col>
      <xdr:colOff>114300</xdr:colOff>
      <xdr:row>84</xdr:row>
      <xdr:rowOff>70104</xdr:rowOff>
    </xdr:to>
    <xdr:cxnSp macro="">
      <xdr:nvCxnSpPr>
        <xdr:cNvPr id="366" name="直線コネクタ 365">
          <a:extLst>
            <a:ext uri="{FF2B5EF4-FFF2-40B4-BE49-F238E27FC236}">
              <a16:creationId xmlns:a16="http://schemas.microsoft.com/office/drawing/2014/main" id="{7F61FC01-D7DB-4F84-9A55-9B30D406DE62}"/>
            </a:ext>
          </a:extLst>
        </xdr:cNvPr>
        <xdr:cNvCxnSpPr/>
      </xdr:nvCxnSpPr>
      <xdr:spPr>
        <a:xfrm flipV="1">
          <a:off x="7889240" y="14461236"/>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29211</xdr:rowOff>
    </xdr:from>
    <xdr:to>
      <xdr:col>41</xdr:col>
      <xdr:colOff>101600</xdr:colOff>
      <xdr:row>84</xdr:row>
      <xdr:rowOff>130811</xdr:rowOff>
    </xdr:to>
    <xdr:sp macro="" textlink="">
      <xdr:nvSpPr>
        <xdr:cNvPr id="367" name="楕円 366">
          <a:extLst>
            <a:ext uri="{FF2B5EF4-FFF2-40B4-BE49-F238E27FC236}">
              <a16:creationId xmlns:a16="http://schemas.microsoft.com/office/drawing/2014/main" id="{4C51ACF5-6C0A-4D63-B3D1-198A6F240170}"/>
            </a:ext>
          </a:extLst>
        </xdr:cNvPr>
        <xdr:cNvSpPr/>
      </xdr:nvSpPr>
      <xdr:spPr>
        <a:xfrm>
          <a:off x="7029450" y="144291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70104</xdr:rowOff>
    </xdr:from>
    <xdr:to>
      <xdr:col>45</xdr:col>
      <xdr:colOff>177800</xdr:colOff>
      <xdr:row>84</xdr:row>
      <xdr:rowOff>80011</xdr:rowOff>
    </xdr:to>
    <xdr:cxnSp macro="">
      <xdr:nvCxnSpPr>
        <xdr:cNvPr id="368" name="直線コネクタ 367">
          <a:extLst>
            <a:ext uri="{FF2B5EF4-FFF2-40B4-BE49-F238E27FC236}">
              <a16:creationId xmlns:a16="http://schemas.microsoft.com/office/drawing/2014/main" id="{3E26FB7B-D1D7-43CB-9592-05194E216097}"/>
            </a:ext>
          </a:extLst>
        </xdr:cNvPr>
        <xdr:cNvCxnSpPr/>
      </xdr:nvCxnSpPr>
      <xdr:spPr>
        <a:xfrm flipV="1">
          <a:off x="7084060" y="14469999"/>
          <a:ext cx="80518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39115</xdr:rowOff>
    </xdr:from>
    <xdr:to>
      <xdr:col>36</xdr:col>
      <xdr:colOff>165100</xdr:colOff>
      <xdr:row>84</xdr:row>
      <xdr:rowOff>140715</xdr:rowOff>
    </xdr:to>
    <xdr:sp macro="" textlink="">
      <xdr:nvSpPr>
        <xdr:cNvPr id="369" name="楕円 368">
          <a:extLst>
            <a:ext uri="{FF2B5EF4-FFF2-40B4-BE49-F238E27FC236}">
              <a16:creationId xmlns:a16="http://schemas.microsoft.com/office/drawing/2014/main" id="{0BC2332E-69DE-487A-B789-28E7F7A1A149}"/>
            </a:ext>
          </a:extLst>
        </xdr:cNvPr>
        <xdr:cNvSpPr/>
      </xdr:nvSpPr>
      <xdr:spPr>
        <a:xfrm>
          <a:off x="6231890" y="1444091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80011</xdr:rowOff>
    </xdr:from>
    <xdr:to>
      <xdr:col>41</xdr:col>
      <xdr:colOff>50800</xdr:colOff>
      <xdr:row>84</xdr:row>
      <xdr:rowOff>89915</xdr:rowOff>
    </xdr:to>
    <xdr:cxnSp macro="">
      <xdr:nvCxnSpPr>
        <xdr:cNvPr id="370" name="直線コネクタ 369">
          <a:extLst>
            <a:ext uri="{FF2B5EF4-FFF2-40B4-BE49-F238E27FC236}">
              <a16:creationId xmlns:a16="http://schemas.microsoft.com/office/drawing/2014/main" id="{A77260DC-0432-46D5-BDA3-7929739CEA24}"/>
            </a:ext>
          </a:extLst>
        </xdr:cNvPr>
        <xdr:cNvCxnSpPr/>
      </xdr:nvCxnSpPr>
      <xdr:spPr>
        <a:xfrm flipV="1">
          <a:off x="6286500" y="14483716"/>
          <a:ext cx="79756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26718880-5C19-4EC7-806B-FEBCC3162C81}"/>
            </a:ext>
          </a:extLst>
        </xdr:cNvPr>
        <xdr:cNvSpPr txBox="1"/>
      </xdr:nvSpPr>
      <xdr:spPr>
        <a:xfrm>
          <a:off x="8454467" y="140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B113A03-51ED-4222-9561-9E26FDB6631B}"/>
            </a:ext>
          </a:extLst>
        </xdr:cNvPr>
        <xdr:cNvSpPr txBox="1"/>
      </xdr:nvSpPr>
      <xdr:spPr>
        <a:xfrm>
          <a:off x="7673417"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a:extLst>
            <a:ext uri="{FF2B5EF4-FFF2-40B4-BE49-F238E27FC236}">
              <a16:creationId xmlns:a16="http://schemas.microsoft.com/office/drawing/2014/main" id="{0330BA58-BF3B-45A9-A5BB-A13EDC908C6E}"/>
            </a:ext>
          </a:extLst>
        </xdr:cNvPr>
        <xdr:cNvSpPr txBox="1"/>
      </xdr:nvSpPr>
      <xdr:spPr>
        <a:xfrm>
          <a:off x="6866332"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a:extLst>
            <a:ext uri="{FF2B5EF4-FFF2-40B4-BE49-F238E27FC236}">
              <a16:creationId xmlns:a16="http://schemas.microsoft.com/office/drawing/2014/main" id="{6D693550-6DFD-43F9-B1C1-5FB345514246}"/>
            </a:ext>
          </a:extLst>
        </xdr:cNvPr>
        <xdr:cNvSpPr txBox="1"/>
      </xdr:nvSpPr>
      <xdr:spPr>
        <a:xfrm>
          <a:off x="6068772" y="145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105173</xdr:rowOff>
    </xdr:from>
    <xdr:ext cx="469744" cy="259045"/>
    <xdr:sp macro="" textlink="">
      <xdr:nvSpPr>
        <xdr:cNvPr id="375" name="n_1mainValue【公営住宅】&#10;一人当たり面積">
          <a:extLst>
            <a:ext uri="{FF2B5EF4-FFF2-40B4-BE49-F238E27FC236}">
              <a16:creationId xmlns:a16="http://schemas.microsoft.com/office/drawing/2014/main" id="{09D32DF4-6B6C-48AF-98D5-E50689D50B44}"/>
            </a:ext>
          </a:extLst>
        </xdr:cNvPr>
        <xdr:cNvSpPr txBox="1"/>
      </xdr:nvSpPr>
      <xdr:spPr>
        <a:xfrm>
          <a:off x="8454467" y="145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112031</xdr:rowOff>
    </xdr:from>
    <xdr:ext cx="469744" cy="259045"/>
    <xdr:sp macro="" textlink="">
      <xdr:nvSpPr>
        <xdr:cNvPr id="376" name="n_2mainValue【公営住宅】&#10;一人当たり面積">
          <a:extLst>
            <a:ext uri="{FF2B5EF4-FFF2-40B4-BE49-F238E27FC236}">
              <a16:creationId xmlns:a16="http://schemas.microsoft.com/office/drawing/2014/main" id="{4C835BED-7822-4100-B6BD-E0A04C7A607A}"/>
            </a:ext>
          </a:extLst>
        </xdr:cNvPr>
        <xdr:cNvSpPr txBox="1"/>
      </xdr:nvSpPr>
      <xdr:spPr>
        <a:xfrm>
          <a:off x="767341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147338</xdr:rowOff>
    </xdr:from>
    <xdr:ext cx="469744" cy="259045"/>
    <xdr:sp macro="" textlink="">
      <xdr:nvSpPr>
        <xdr:cNvPr id="377" name="n_3mainValue【公営住宅】&#10;一人当たり面積">
          <a:extLst>
            <a:ext uri="{FF2B5EF4-FFF2-40B4-BE49-F238E27FC236}">
              <a16:creationId xmlns:a16="http://schemas.microsoft.com/office/drawing/2014/main" id="{5E90D099-DF29-49CA-AB32-F5375D8A313D}"/>
            </a:ext>
          </a:extLst>
        </xdr:cNvPr>
        <xdr:cNvSpPr txBox="1"/>
      </xdr:nvSpPr>
      <xdr:spPr>
        <a:xfrm>
          <a:off x="6866332" y="1420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157242</xdr:rowOff>
    </xdr:from>
    <xdr:ext cx="469744" cy="259045"/>
    <xdr:sp macro="" textlink="">
      <xdr:nvSpPr>
        <xdr:cNvPr id="378" name="n_4mainValue【公営住宅】&#10;一人当たり面積">
          <a:extLst>
            <a:ext uri="{FF2B5EF4-FFF2-40B4-BE49-F238E27FC236}">
              <a16:creationId xmlns:a16="http://schemas.microsoft.com/office/drawing/2014/main" id="{72FC8F5D-BE8D-4204-ACF6-0DE6B54C86D5}"/>
            </a:ext>
          </a:extLst>
        </xdr:cNvPr>
        <xdr:cNvSpPr txBox="1"/>
      </xdr:nvSpPr>
      <xdr:spPr>
        <a:xfrm>
          <a:off x="6068772" y="142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9AFF3B7-778C-43A1-900F-7909D9D870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8EDB724-0AF1-4953-A388-6A9EAECD893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D723E44-62D2-4F09-AD7B-3ED99E1B09D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645744A-7453-40BF-A545-E6141956786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4208E85-5560-4B50-B284-2FC19D82ECD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1B49605-2CED-40FC-AF22-3A2066BA1FD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1001104E-0DA3-477A-BA19-344CE028E26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422890E-7FE6-4EB1-85B3-1D7CDDD4CCBF}"/>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B4DCFC0-EA63-47C0-956F-BAFEBD7795F8}"/>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8835B30-5D7C-4032-B4D5-0920DD45A23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B5C1068-D220-4074-A473-0BC5D18D4A3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841D4785-5EDB-4865-AC4B-313D7CA3D181}"/>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E41D2E44-1A0F-45CA-B5E5-033AC026912A}"/>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10B39BCE-2B35-4053-BBAB-2AE2153EBB9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F930319B-1B01-48AC-8E79-6BDA1C6E6E06}"/>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AB3A7247-2AF7-4C58-A16E-4A2C5ECD5603}"/>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94D4F8E7-D1DF-48D3-AA14-DAA78EAEFEBA}"/>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330BBC7D-4720-4258-95CA-A00D2CAF026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70288193-C9A3-4E3D-A53C-1C1409B14899}"/>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DB948229-775F-4F38-8FCC-B7B477B0DA98}"/>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BDE40ECC-8BFB-4CF7-A21B-02B9AE2F933A}"/>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48D10CE6-AD82-48A2-B952-0D7828560BF9}"/>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CA233B9B-B608-4B7F-9D4A-35349B99C145}"/>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FF2767BC-830C-407B-AE9E-12F940865CE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9B0ACFBA-B0D4-498F-929B-541AC881928B}"/>
            </a:ext>
          </a:extLst>
        </xdr:cNvPr>
        <xdr:cNvCxnSpPr/>
      </xdr:nvCxnSpPr>
      <xdr:spPr>
        <a:xfrm flipV="1">
          <a:off x="4173855" y="170878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44AF1434-EC41-46E7-9404-823DC33F4E0D}"/>
            </a:ext>
          </a:extLst>
        </xdr:cNvPr>
        <xdr:cNvSpPr txBox="1"/>
      </xdr:nvSpPr>
      <xdr:spPr>
        <a:xfrm>
          <a:off x="4212590" y="186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E110A14C-3417-4B2F-9325-E1D30EC28D68}"/>
            </a:ext>
          </a:extLst>
        </xdr:cNvPr>
        <xdr:cNvCxnSpPr/>
      </xdr:nvCxnSpPr>
      <xdr:spPr>
        <a:xfrm>
          <a:off x="4112260" y="1860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25B8DEE9-2B8E-4DE5-9D51-1163EE4EE9E2}"/>
            </a:ext>
          </a:extLst>
        </xdr:cNvPr>
        <xdr:cNvSpPr txBox="1"/>
      </xdr:nvSpPr>
      <xdr:spPr>
        <a:xfrm>
          <a:off x="4212590" y="1685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FF5CF0F7-11CE-4139-800F-31BC6A8E44B8}"/>
            </a:ext>
          </a:extLst>
        </xdr:cNvPr>
        <xdr:cNvCxnSpPr/>
      </xdr:nvCxnSpPr>
      <xdr:spPr>
        <a:xfrm>
          <a:off x="4112260" y="1708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221D7622-CDF2-459F-9361-922A80F57890}"/>
            </a:ext>
          </a:extLst>
        </xdr:cNvPr>
        <xdr:cNvSpPr txBox="1"/>
      </xdr:nvSpPr>
      <xdr:spPr>
        <a:xfrm>
          <a:off x="421259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CCA762FB-5776-4C5A-8726-255D625551D2}"/>
            </a:ext>
          </a:extLst>
        </xdr:cNvPr>
        <xdr:cNvSpPr/>
      </xdr:nvSpPr>
      <xdr:spPr>
        <a:xfrm>
          <a:off x="4131310" y="180619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8796ADB4-BCFC-49C2-90A9-8562D681876D}"/>
            </a:ext>
          </a:extLst>
        </xdr:cNvPr>
        <xdr:cNvSpPr/>
      </xdr:nvSpPr>
      <xdr:spPr>
        <a:xfrm>
          <a:off x="3388360" y="18037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524A4F63-FFE5-4536-9D3C-5C210A86F444}"/>
            </a:ext>
          </a:extLst>
        </xdr:cNvPr>
        <xdr:cNvSpPr/>
      </xdr:nvSpPr>
      <xdr:spPr>
        <a:xfrm>
          <a:off x="2571750" y="180219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636</xdr:rowOff>
    </xdr:from>
    <xdr:to>
      <xdr:col>10</xdr:col>
      <xdr:colOff>165100</xdr:colOff>
      <xdr:row>104</xdr:row>
      <xdr:rowOff>102236</xdr:rowOff>
    </xdr:to>
    <xdr:sp macro="" textlink="">
      <xdr:nvSpPr>
        <xdr:cNvPr id="412" name="フローチャート: 判断 411">
          <a:extLst>
            <a:ext uri="{FF2B5EF4-FFF2-40B4-BE49-F238E27FC236}">
              <a16:creationId xmlns:a16="http://schemas.microsoft.com/office/drawing/2014/main" id="{D609D76B-0C8A-49EA-8E24-9C838B616659}"/>
            </a:ext>
          </a:extLst>
        </xdr:cNvPr>
        <xdr:cNvSpPr/>
      </xdr:nvSpPr>
      <xdr:spPr>
        <a:xfrm>
          <a:off x="1774190" y="1783143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macro="" textlink="">
      <xdr:nvSpPr>
        <xdr:cNvPr id="413" name="フローチャート: 判断 412">
          <a:extLst>
            <a:ext uri="{FF2B5EF4-FFF2-40B4-BE49-F238E27FC236}">
              <a16:creationId xmlns:a16="http://schemas.microsoft.com/office/drawing/2014/main" id="{C3EF3B52-07CB-423E-803C-5B4F00E37BEF}"/>
            </a:ext>
          </a:extLst>
        </xdr:cNvPr>
        <xdr:cNvSpPr/>
      </xdr:nvSpPr>
      <xdr:spPr>
        <a:xfrm>
          <a:off x="988060" y="179171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893239B-4CEE-4D6B-9E36-32F58CA6D29B}"/>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E1E79CC-1A30-45A8-A350-CD65E52F3A7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0C64AEC-49A5-4E8F-A078-6D5A85A4A07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79DACB9-2A8C-467F-99D9-0F7C7E786634}"/>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B155E57-227E-4BDE-9C2A-1C5715883EC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145414</xdr:rowOff>
    </xdr:from>
    <xdr:to>
      <xdr:col>24</xdr:col>
      <xdr:colOff>114300</xdr:colOff>
      <xdr:row>104</xdr:row>
      <xdr:rowOff>75564</xdr:rowOff>
    </xdr:to>
    <xdr:sp macro="" textlink="">
      <xdr:nvSpPr>
        <xdr:cNvPr id="419" name="楕円 418">
          <a:extLst>
            <a:ext uri="{FF2B5EF4-FFF2-40B4-BE49-F238E27FC236}">
              <a16:creationId xmlns:a16="http://schemas.microsoft.com/office/drawing/2014/main" id="{50D2F4CD-8C1F-4C53-BE64-38A9EB65BB76}"/>
            </a:ext>
          </a:extLst>
        </xdr:cNvPr>
        <xdr:cNvSpPr/>
      </xdr:nvSpPr>
      <xdr:spPr>
        <a:xfrm>
          <a:off x="4131310" y="178028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168291</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5E2A1863-1172-4BB8-B26E-AB7899B2542C}"/>
            </a:ext>
          </a:extLst>
        </xdr:cNvPr>
        <xdr:cNvSpPr txBox="1"/>
      </xdr:nvSpPr>
      <xdr:spPr>
        <a:xfrm>
          <a:off x="4212590" y="176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124461</xdr:rowOff>
    </xdr:from>
    <xdr:to>
      <xdr:col>20</xdr:col>
      <xdr:colOff>38100</xdr:colOff>
      <xdr:row>104</xdr:row>
      <xdr:rowOff>54611</xdr:rowOff>
    </xdr:to>
    <xdr:sp macro="" textlink="">
      <xdr:nvSpPr>
        <xdr:cNvPr id="421" name="楕円 420">
          <a:extLst>
            <a:ext uri="{FF2B5EF4-FFF2-40B4-BE49-F238E27FC236}">
              <a16:creationId xmlns:a16="http://schemas.microsoft.com/office/drawing/2014/main" id="{C1AA39BF-11BA-43F7-BBC4-1FF2FA765593}"/>
            </a:ext>
          </a:extLst>
        </xdr:cNvPr>
        <xdr:cNvSpPr/>
      </xdr:nvSpPr>
      <xdr:spPr>
        <a:xfrm>
          <a:off x="3388360" y="177857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3811</xdr:rowOff>
    </xdr:from>
    <xdr:to>
      <xdr:col>24</xdr:col>
      <xdr:colOff>63500</xdr:colOff>
      <xdr:row>104</xdr:row>
      <xdr:rowOff>24764</xdr:rowOff>
    </xdr:to>
    <xdr:cxnSp macro="">
      <xdr:nvCxnSpPr>
        <xdr:cNvPr id="422" name="直線コネクタ 421">
          <a:extLst>
            <a:ext uri="{FF2B5EF4-FFF2-40B4-BE49-F238E27FC236}">
              <a16:creationId xmlns:a16="http://schemas.microsoft.com/office/drawing/2014/main" id="{CA57FF71-BBBC-48E6-B36C-909B856C07AA}"/>
            </a:ext>
          </a:extLst>
        </xdr:cNvPr>
        <xdr:cNvCxnSpPr/>
      </xdr:nvCxnSpPr>
      <xdr:spPr>
        <a:xfrm>
          <a:off x="3431540" y="17836516"/>
          <a:ext cx="74295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3" name="楕円 422">
          <a:extLst>
            <a:ext uri="{FF2B5EF4-FFF2-40B4-BE49-F238E27FC236}">
              <a16:creationId xmlns:a16="http://schemas.microsoft.com/office/drawing/2014/main" id="{0EE2C743-ADC0-415E-9012-6288B05614D2}"/>
            </a:ext>
          </a:extLst>
        </xdr:cNvPr>
        <xdr:cNvSpPr/>
      </xdr:nvSpPr>
      <xdr:spPr>
        <a:xfrm>
          <a:off x="2571750" y="17795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3811</xdr:rowOff>
    </xdr:from>
    <xdr:to>
      <xdr:col>19</xdr:col>
      <xdr:colOff>177800</xdr:colOff>
      <xdr:row>104</xdr:row>
      <xdr:rowOff>19050</xdr:rowOff>
    </xdr:to>
    <xdr:cxnSp macro="">
      <xdr:nvCxnSpPr>
        <xdr:cNvPr id="424" name="直線コネクタ 423">
          <a:extLst>
            <a:ext uri="{FF2B5EF4-FFF2-40B4-BE49-F238E27FC236}">
              <a16:creationId xmlns:a16="http://schemas.microsoft.com/office/drawing/2014/main" id="{DD0FE599-EDDC-4048-84B7-9D0E037EBEAB}"/>
            </a:ext>
          </a:extLst>
        </xdr:cNvPr>
        <xdr:cNvCxnSpPr/>
      </xdr:nvCxnSpPr>
      <xdr:spPr>
        <a:xfrm flipV="1">
          <a:off x="2626360" y="178365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76836</xdr:rowOff>
    </xdr:from>
    <xdr:to>
      <xdr:col>10</xdr:col>
      <xdr:colOff>165100</xdr:colOff>
      <xdr:row>104</xdr:row>
      <xdr:rowOff>6986</xdr:rowOff>
    </xdr:to>
    <xdr:sp macro="" textlink="">
      <xdr:nvSpPr>
        <xdr:cNvPr id="425" name="楕円 424">
          <a:extLst>
            <a:ext uri="{FF2B5EF4-FFF2-40B4-BE49-F238E27FC236}">
              <a16:creationId xmlns:a16="http://schemas.microsoft.com/office/drawing/2014/main" id="{BCE6CC67-88C8-4EFB-9140-84C867E0738A}"/>
            </a:ext>
          </a:extLst>
        </xdr:cNvPr>
        <xdr:cNvSpPr/>
      </xdr:nvSpPr>
      <xdr:spPr>
        <a:xfrm>
          <a:off x="1774190" y="177361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127636</xdr:rowOff>
    </xdr:from>
    <xdr:to>
      <xdr:col>15</xdr:col>
      <xdr:colOff>50800</xdr:colOff>
      <xdr:row>104</xdr:row>
      <xdr:rowOff>19050</xdr:rowOff>
    </xdr:to>
    <xdr:cxnSp macro="">
      <xdr:nvCxnSpPr>
        <xdr:cNvPr id="426" name="直線コネクタ 425">
          <a:extLst>
            <a:ext uri="{FF2B5EF4-FFF2-40B4-BE49-F238E27FC236}">
              <a16:creationId xmlns:a16="http://schemas.microsoft.com/office/drawing/2014/main" id="{87388EA5-23E6-468F-B138-2D1EF6E2C494}"/>
            </a:ext>
          </a:extLst>
        </xdr:cNvPr>
        <xdr:cNvCxnSpPr/>
      </xdr:nvCxnSpPr>
      <xdr:spPr>
        <a:xfrm>
          <a:off x="1828800" y="17790796"/>
          <a:ext cx="79756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42545</xdr:rowOff>
    </xdr:from>
    <xdr:to>
      <xdr:col>6</xdr:col>
      <xdr:colOff>38100</xdr:colOff>
      <xdr:row>103</xdr:row>
      <xdr:rowOff>144145</xdr:rowOff>
    </xdr:to>
    <xdr:sp macro="" textlink="">
      <xdr:nvSpPr>
        <xdr:cNvPr id="427" name="楕円 426">
          <a:extLst>
            <a:ext uri="{FF2B5EF4-FFF2-40B4-BE49-F238E27FC236}">
              <a16:creationId xmlns:a16="http://schemas.microsoft.com/office/drawing/2014/main" id="{41E826CF-511D-47F0-80F1-C8D8F09D7F85}"/>
            </a:ext>
          </a:extLst>
        </xdr:cNvPr>
        <xdr:cNvSpPr/>
      </xdr:nvSpPr>
      <xdr:spPr>
        <a:xfrm>
          <a:off x="988060" y="1770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93345</xdr:rowOff>
    </xdr:from>
    <xdr:to>
      <xdr:col>10</xdr:col>
      <xdr:colOff>114300</xdr:colOff>
      <xdr:row>103</xdr:row>
      <xdr:rowOff>127636</xdr:rowOff>
    </xdr:to>
    <xdr:cxnSp macro="">
      <xdr:nvCxnSpPr>
        <xdr:cNvPr id="428" name="直線コネクタ 427">
          <a:extLst>
            <a:ext uri="{FF2B5EF4-FFF2-40B4-BE49-F238E27FC236}">
              <a16:creationId xmlns:a16="http://schemas.microsoft.com/office/drawing/2014/main" id="{DE497F27-4087-400A-BF56-781D8CA53F18}"/>
            </a:ext>
          </a:extLst>
        </xdr:cNvPr>
        <xdr:cNvCxnSpPr/>
      </xdr:nvCxnSpPr>
      <xdr:spPr>
        <a:xfrm>
          <a:off x="1031240" y="17756505"/>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a:extLst>
            <a:ext uri="{FF2B5EF4-FFF2-40B4-BE49-F238E27FC236}">
              <a16:creationId xmlns:a16="http://schemas.microsoft.com/office/drawing/2014/main" id="{0681783B-5B90-4CD8-BA79-97B7EA9B43ED}"/>
            </a:ext>
          </a:extLst>
        </xdr:cNvPr>
        <xdr:cNvSpPr txBox="1"/>
      </xdr:nvSpPr>
      <xdr:spPr>
        <a:xfrm>
          <a:off x="3239144" y="181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a:extLst>
            <a:ext uri="{FF2B5EF4-FFF2-40B4-BE49-F238E27FC236}">
              <a16:creationId xmlns:a16="http://schemas.microsoft.com/office/drawing/2014/main" id="{018FCC49-8D05-49A1-BEFF-FD43C590CC63}"/>
            </a:ext>
          </a:extLst>
        </xdr:cNvPr>
        <xdr:cNvSpPr txBox="1"/>
      </xdr:nvSpPr>
      <xdr:spPr>
        <a:xfrm>
          <a:off x="2439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93363</xdr:rowOff>
    </xdr:from>
    <xdr:ext cx="405111" cy="259045"/>
    <xdr:sp macro="" textlink="">
      <xdr:nvSpPr>
        <xdr:cNvPr id="431" name="n_3aveValue【港湾・漁港】&#10;有形固定資産減価償却率">
          <a:extLst>
            <a:ext uri="{FF2B5EF4-FFF2-40B4-BE49-F238E27FC236}">
              <a16:creationId xmlns:a16="http://schemas.microsoft.com/office/drawing/2014/main" id="{DE74C019-F049-483D-B25F-54452ABDEF88}"/>
            </a:ext>
          </a:extLst>
        </xdr:cNvPr>
        <xdr:cNvSpPr txBox="1"/>
      </xdr:nvSpPr>
      <xdr:spPr>
        <a:xfrm>
          <a:off x="1641484" y="179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2" name="n_4aveValue【港湾・漁港】&#10;有形固定資産減価償却率">
          <a:extLst>
            <a:ext uri="{FF2B5EF4-FFF2-40B4-BE49-F238E27FC236}">
              <a16:creationId xmlns:a16="http://schemas.microsoft.com/office/drawing/2014/main" id="{FE20403F-55E9-44FE-BD43-61E724A778BB}"/>
            </a:ext>
          </a:extLst>
        </xdr:cNvPr>
        <xdr:cNvSpPr txBox="1"/>
      </xdr:nvSpPr>
      <xdr:spPr>
        <a:xfrm>
          <a:off x="85535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71138</xdr:rowOff>
    </xdr:from>
    <xdr:ext cx="405111" cy="259045"/>
    <xdr:sp macro="" textlink="">
      <xdr:nvSpPr>
        <xdr:cNvPr id="433" name="n_1mainValue【港湾・漁港】&#10;有形固定資産減価償却率">
          <a:extLst>
            <a:ext uri="{FF2B5EF4-FFF2-40B4-BE49-F238E27FC236}">
              <a16:creationId xmlns:a16="http://schemas.microsoft.com/office/drawing/2014/main" id="{2F2CE54F-88ED-438F-8592-193370FEF171}"/>
            </a:ext>
          </a:extLst>
        </xdr:cNvPr>
        <xdr:cNvSpPr txBox="1"/>
      </xdr:nvSpPr>
      <xdr:spPr>
        <a:xfrm>
          <a:off x="3239144" y="1755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4" name="n_2mainValue【港湾・漁港】&#10;有形固定資産減価償却率">
          <a:extLst>
            <a:ext uri="{FF2B5EF4-FFF2-40B4-BE49-F238E27FC236}">
              <a16:creationId xmlns:a16="http://schemas.microsoft.com/office/drawing/2014/main" id="{A2DB8045-966E-4703-8B67-BCF145A28623}"/>
            </a:ext>
          </a:extLst>
        </xdr:cNvPr>
        <xdr:cNvSpPr txBox="1"/>
      </xdr:nvSpPr>
      <xdr:spPr>
        <a:xfrm>
          <a:off x="2439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23513</xdr:rowOff>
    </xdr:from>
    <xdr:ext cx="405111" cy="259045"/>
    <xdr:sp macro="" textlink="">
      <xdr:nvSpPr>
        <xdr:cNvPr id="435" name="n_3mainValue【港湾・漁港】&#10;有形固定資産減価償却率">
          <a:extLst>
            <a:ext uri="{FF2B5EF4-FFF2-40B4-BE49-F238E27FC236}">
              <a16:creationId xmlns:a16="http://schemas.microsoft.com/office/drawing/2014/main" id="{DC257EDE-295E-43B4-9631-8B065A35D703}"/>
            </a:ext>
          </a:extLst>
        </xdr:cNvPr>
        <xdr:cNvSpPr txBox="1"/>
      </xdr:nvSpPr>
      <xdr:spPr>
        <a:xfrm>
          <a:off x="1641484" y="1750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160672</xdr:rowOff>
    </xdr:from>
    <xdr:ext cx="405111" cy="259045"/>
    <xdr:sp macro="" textlink="">
      <xdr:nvSpPr>
        <xdr:cNvPr id="436" name="n_4mainValue【港湾・漁港】&#10;有形固定資産減価償却率">
          <a:extLst>
            <a:ext uri="{FF2B5EF4-FFF2-40B4-BE49-F238E27FC236}">
              <a16:creationId xmlns:a16="http://schemas.microsoft.com/office/drawing/2014/main" id="{76EE037B-4A11-4843-B1C8-441203D79695}"/>
            </a:ext>
          </a:extLst>
        </xdr:cNvPr>
        <xdr:cNvSpPr txBox="1"/>
      </xdr:nvSpPr>
      <xdr:spPr>
        <a:xfrm>
          <a:off x="85535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866E660A-040D-4E9B-BE02-68F195322E8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13C09152-9D6F-4F25-BC69-0A52E2F2E5F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246C4740-6486-42F4-96CD-B9C622C7C41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25FEFEE8-9DAA-402C-B76E-2C7976C47D5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44972C5C-4A9A-4594-BC63-4E51DA94C99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2B31B32E-88CC-431E-8DBB-8F25237078E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67FB4AA3-F0C3-462C-8E14-32E65E93855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87A9E4C8-87C8-41C2-9870-61824DC798DE}"/>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15BBB6C5-E914-4400-8441-3204AFE0D233}"/>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7B3170A6-21D1-4D1D-8754-3079696B7F26}"/>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7786491D-206C-4898-A2E2-031E0D66A74C}"/>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D9F54B06-ECFE-40F8-AF81-EB3E1983042A}"/>
            </a:ext>
          </a:extLst>
        </xdr:cNvPr>
        <xdr:cNvSpPr txBox="1"/>
      </xdr:nvSpPr>
      <xdr:spPr>
        <a:xfrm>
          <a:off x="5724659" y="1857739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408A69A6-B7D3-4854-B4FC-85516968153C}"/>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9350B90D-07B0-4AD1-8A7C-3F326EC36351}"/>
            </a:ext>
          </a:extLst>
        </xdr:cNvPr>
        <xdr:cNvSpPr txBox="1"/>
      </xdr:nvSpPr>
      <xdr:spPr>
        <a:xfrm>
          <a:off x="5416126" y="1825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6386633A-A8E2-400C-8D14-00B5FDAD464A}"/>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0F6F281C-8559-466A-81AA-56C107E9B238}"/>
            </a:ext>
          </a:extLst>
        </xdr:cNvPr>
        <xdr:cNvSpPr txBox="1"/>
      </xdr:nvSpPr>
      <xdr:spPr>
        <a:xfrm>
          <a:off x="5416126" y="179242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332E28D7-23C6-4128-A86B-7C3B58779204}"/>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93B3CD65-8D9E-41FB-8778-DEC54C1F71D9}"/>
            </a:ext>
          </a:extLst>
        </xdr:cNvPr>
        <xdr:cNvSpPr txBox="1"/>
      </xdr:nvSpPr>
      <xdr:spPr>
        <a:xfrm>
          <a:off x="5416126"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C57E441C-4CEE-4069-8006-C2B127FFF7D0}"/>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DF24D1D2-1EC5-496F-A8C1-68CE7A3EA0BC}"/>
            </a:ext>
          </a:extLst>
        </xdr:cNvPr>
        <xdr:cNvSpPr txBox="1"/>
      </xdr:nvSpPr>
      <xdr:spPr>
        <a:xfrm>
          <a:off x="5416126" y="1727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46182A05-B3BF-419B-A334-D7271D7F5952}"/>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D720DF26-54F4-401A-8469-108AB7B0339E}"/>
            </a:ext>
          </a:extLst>
        </xdr:cNvPr>
        <xdr:cNvSpPr txBox="1"/>
      </xdr:nvSpPr>
      <xdr:spPr>
        <a:xfrm>
          <a:off x="5416126" y="16946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3A61DB71-864D-4AB8-9D7D-6AF3BC99A0EE}"/>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66C80FF8-37CC-41A3-9181-77E98E1901FC}"/>
            </a:ext>
          </a:extLst>
        </xdr:cNvPr>
        <xdr:cNvSpPr txBox="1"/>
      </xdr:nvSpPr>
      <xdr:spPr>
        <a:xfrm>
          <a:off x="5416126" y="1662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4F1E8EC2-2FF6-4533-9286-2D1DFD29BDC6}"/>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24056502-EE41-4832-8123-6F57EC4721AF}"/>
            </a:ext>
          </a:extLst>
        </xdr:cNvPr>
        <xdr:cNvCxnSpPr/>
      </xdr:nvCxnSpPr>
      <xdr:spPr>
        <a:xfrm flipV="1">
          <a:off x="9429115" y="17271046"/>
          <a:ext cx="0" cy="14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4FB814BA-F73E-49D5-900A-424A8BEE19F5}"/>
            </a:ext>
          </a:extLst>
        </xdr:cNvPr>
        <xdr:cNvSpPr txBox="1"/>
      </xdr:nvSpPr>
      <xdr:spPr>
        <a:xfrm>
          <a:off x="946785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6DEF3FF2-DB39-451B-AD9D-CFE12D16211F}"/>
            </a:ext>
          </a:extLst>
        </xdr:cNvPr>
        <xdr:cNvCxnSpPr/>
      </xdr:nvCxnSpPr>
      <xdr:spPr>
        <a:xfrm>
          <a:off x="9356090" y="187233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1BE2CD07-5D31-46ED-8728-D9F982A4CB18}"/>
            </a:ext>
          </a:extLst>
        </xdr:cNvPr>
        <xdr:cNvSpPr txBox="1"/>
      </xdr:nvSpPr>
      <xdr:spPr>
        <a:xfrm>
          <a:off x="9467850" y="1704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4A3E2DFC-EB4C-474E-93CB-4C2738DE063F}"/>
            </a:ext>
          </a:extLst>
        </xdr:cNvPr>
        <xdr:cNvCxnSpPr/>
      </xdr:nvCxnSpPr>
      <xdr:spPr>
        <a:xfrm>
          <a:off x="9356090" y="17271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76A607C3-AC46-4714-9882-D68A6315C1AA}"/>
            </a:ext>
          </a:extLst>
        </xdr:cNvPr>
        <xdr:cNvSpPr txBox="1"/>
      </xdr:nvSpPr>
      <xdr:spPr>
        <a:xfrm>
          <a:off x="946785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4E85D37C-85C2-4E7B-B65C-DC4055BB5D6A}"/>
            </a:ext>
          </a:extLst>
        </xdr:cNvPr>
        <xdr:cNvSpPr/>
      </xdr:nvSpPr>
      <xdr:spPr>
        <a:xfrm>
          <a:off x="9394190" y="18478419"/>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88761D94-40C4-43F5-B8F6-11E619D86106}"/>
            </a:ext>
          </a:extLst>
        </xdr:cNvPr>
        <xdr:cNvSpPr/>
      </xdr:nvSpPr>
      <xdr:spPr>
        <a:xfrm>
          <a:off x="8632190" y="1847594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270310FD-6DC3-4BFF-965C-80EDCD10B315}"/>
            </a:ext>
          </a:extLst>
        </xdr:cNvPr>
        <xdr:cNvSpPr/>
      </xdr:nvSpPr>
      <xdr:spPr>
        <a:xfrm>
          <a:off x="7846060" y="1847899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66966</xdr:rowOff>
    </xdr:from>
    <xdr:to>
      <xdr:col>41</xdr:col>
      <xdr:colOff>101600</xdr:colOff>
      <xdr:row>108</xdr:row>
      <xdr:rowOff>168566</xdr:rowOff>
    </xdr:to>
    <xdr:sp macro="" textlink="">
      <xdr:nvSpPr>
        <xdr:cNvPr id="471" name="フローチャート: 判断 470">
          <a:extLst>
            <a:ext uri="{FF2B5EF4-FFF2-40B4-BE49-F238E27FC236}">
              <a16:creationId xmlns:a16="http://schemas.microsoft.com/office/drawing/2014/main" id="{272DC964-E023-483D-827E-D0782EC60BAC}"/>
            </a:ext>
          </a:extLst>
        </xdr:cNvPr>
        <xdr:cNvSpPr/>
      </xdr:nvSpPr>
      <xdr:spPr>
        <a:xfrm>
          <a:off x="7029450" y="1858166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macro="" textlink="">
      <xdr:nvSpPr>
        <xdr:cNvPr id="472" name="フローチャート: 判断 471">
          <a:extLst>
            <a:ext uri="{FF2B5EF4-FFF2-40B4-BE49-F238E27FC236}">
              <a16:creationId xmlns:a16="http://schemas.microsoft.com/office/drawing/2014/main" id="{D890313F-4714-4FAB-BCFF-9848DFCB7678}"/>
            </a:ext>
          </a:extLst>
        </xdr:cNvPr>
        <xdr:cNvSpPr/>
      </xdr:nvSpPr>
      <xdr:spPr>
        <a:xfrm>
          <a:off x="6231890" y="185176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2876E55-FA8B-458D-BC8E-1DEDF5D9C9E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E307044-0C39-49A3-9C6E-B6BF5712DC5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5693704-0077-44AC-86B5-91F1650A9901}"/>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21B22C4-4C80-4B16-9980-BC45C1EC8A1E}"/>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13023A3-3FE6-4A73-946C-16020D04AF3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54279</xdr:rowOff>
    </xdr:from>
    <xdr:to>
      <xdr:col>55</xdr:col>
      <xdr:colOff>50800</xdr:colOff>
      <xdr:row>108</xdr:row>
      <xdr:rowOff>155879</xdr:rowOff>
    </xdr:to>
    <xdr:sp macro="" textlink="">
      <xdr:nvSpPr>
        <xdr:cNvPr id="478" name="楕円 477">
          <a:extLst>
            <a:ext uri="{FF2B5EF4-FFF2-40B4-BE49-F238E27FC236}">
              <a16:creationId xmlns:a16="http://schemas.microsoft.com/office/drawing/2014/main" id="{690DB84A-0C1D-428F-B125-8BFFB1DF4FA1}"/>
            </a:ext>
          </a:extLst>
        </xdr:cNvPr>
        <xdr:cNvSpPr/>
      </xdr:nvSpPr>
      <xdr:spPr>
        <a:xfrm>
          <a:off x="9394190" y="1857468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140656</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D19A3310-5870-4B6E-9C2B-58820E68A59D}"/>
            </a:ext>
          </a:extLst>
        </xdr:cNvPr>
        <xdr:cNvSpPr txBox="1"/>
      </xdr:nvSpPr>
      <xdr:spPr>
        <a:xfrm>
          <a:off x="9467850" y="184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56502</xdr:rowOff>
    </xdr:from>
    <xdr:to>
      <xdr:col>50</xdr:col>
      <xdr:colOff>165100</xdr:colOff>
      <xdr:row>108</xdr:row>
      <xdr:rowOff>158102</xdr:rowOff>
    </xdr:to>
    <xdr:sp macro="" textlink="">
      <xdr:nvSpPr>
        <xdr:cNvPr id="480" name="楕円 479">
          <a:extLst>
            <a:ext uri="{FF2B5EF4-FFF2-40B4-BE49-F238E27FC236}">
              <a16:creationId xmlns:a16="http://schemas.microsoft.com/office/drawing/2014/main" id="{B788BEAE-9C92-43DC-A607-E1BA1CA70E9D}"/>
            </a:ext>
          </a:extLst>
        </xdr:cNvPr>
        <xdr:cNvSpPr/>
      </xdr:nvSpPr>
      <xdr:spPr>
        <a:xfrm>
          <a:off x="8632190" y="1857691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105079</xdr:rowOff>
    </xdr:from>
    <xdr:to>
      <xdr:col>55</xdr:col>
      <xdr:colOff>0</xdr:colOff>
      <xdr:row>108</xdr:row>
      <xdr:rowOff>107302</xdr:rowOff>
    </xdr:to>
    <xdr:cxnSp macro="">
      <xdr:nvCxnSpPr>
        <xdr:cNvPr id="481" name="直線コネクタ 480">
          <a:extLst>
            <a:ext uri="{FF2B5EF4-FFF2-40B4-BE49-F238E27FC236}">
              <a16:creationId xmlns:a16="http://schemas.microsoft.com/office/drawing/2014/main" id="{A0EF88B2-45CA-4888-8F47-524A6459D4C3}"/>
            </a:ext>
          </a:extLst>
        </xdr:cNvPr>
        <xdr:cNvCxnSpPr/>
      </xdr:nvCxnSpPr>
      <xdr:spPr>
        <a:xfrm flipV="1">
          <a:off x="8686800" y="18619774"/>
          <a:ext cx="74295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64013</xdr:rowOff>
    </xdr:from>
    <xdr:to>
      <xdr:col>46</xdr:col>
      <xdr:colOff>38100</xdr:colOff>
      <xdr:row>108</xdr:row>
      <xdr:rowOff>165613</xdr:rowOff>
    </xdr:to>
    <xdr:sp macro="" textlink="">
      <xdr:nvSpPr>
        <xdr:cNvPr id="482" name="楕円 481">
          <a:extLst>
            <a:ext uri="{FF2B5EF4-FFF2-40B4-BE49-F238E27FC236}">
              <a16:creationId xmlns:a16="http://schemas.microsoft.com/office/drawing/2014/main" id="{28EA0A64-B2F4-435C-8C9A-75E77BA01715}"/>
            </a:ext>
          </a:extLst>
        </xdr:cNvPr>
        <xdr:cNvSpPr/>
      </xdr:nvSpPr>
      <xdr:spPr>
        <a:xfrm>
          <a:off x="7846060" y="1857680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107302</xdr:rowOff>
    </xdr:from>
    <xdr:to>
      <xdr:col>50</xdr:col>
      <xdr:colOff>114300</xdr:colOff>
      <xdr:row>108</xdr:row>
      <xdr:rowOff>114813</xdr:rowOff>
    </xdr:to>
    <xdr:cxnSp macro="">
      <xdr:nvCxnSpPr>
        <xdr:cNvPr id="483" name="直線コネクタ 482">
          <a:extLst>
            <a:ext uri="{FF2B5EF4-FFF2-40B4-BE49-F238E27FC236}">
              <a16:creationId xmlns:a16="http://schemas.microsoft.com/office/drawing/2014/main" id="{7301D082-3995-49FA-8352-0DB4485C4886}"/>
            </a:ext>
          </a:extLst>
        </xdr:cNvPr>
        <xdr:cNvCxnSpPr/>
      </xdr:nvCxnSpPr>
      <xdr:spPr>
        <a:xfrm flipV="1">
          <a:off x="7889240" y="18621997"/>
          <a:ext cx="79756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59945</xdr:rowOff>
    </xdr:from>
    <xdr:to>
      <xdr:col>41</xdr:col>
      <xdr:colOff>101600</xdr:colOff>
      <xdr:row>108</xdr:row>
      <xdr:rowOff>161545</xdr:rowOff>
    </xdr:to>
    <xdr:sp macro="" textlink="">
      <xdr:nvSpPr>
        <xdr:cNvPr id="484" name="楕円 483">
          <a:extLst>
            <a:ext uri="{FF2B5EF4-FFF2-40B4-BE49-F238E27FC236}">
              <a16:creationId xmlns:a16="http://schemas.microsoft.com/office/drawing/2014/main" id="{2AADB2C9-95F2-40E3-A28B-DCD2903A7A9D}"/>
            </a:ext>
          </a:extLst>
        </xdr:cNvPr>
        <xdr:cNvSpPr/>
      </xdr:nvSpPr>
      <xdr:spPr>
        <a:xfrm>
          <a:off x="7029450" y="185727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110745</xdr:rowOff>
    </xdr:from>
    <xdr:to>
      <xdr:col>45</xdr:col>
      <xdr:colOff>177800</xdr:colOff>
      <xdr:row>108</xdr:row>
      <xdr:rowOff>114813</xdr:rowOff>
    </xdr:to>
    <xdr:cxnSp macro="">
      <xdr:nvCxnSpPr>
        <xdr:cNvPr id="485" name="直線コネクタ 484">
          <a:extLst>
            <a:ext uri="{FF2B5EF4-FFF2-40B4-BE49-F238E27FC236}">
              <a16:creationId xmlns:a16="http://schemas.microsoft.com/office/drawing/2014/main" id="{2681BF7C-215E-40A9-8144-EDF8F781146D}"/>
            </a:ext>
          </a:extLst>
        </xdr:cNvPr>
        <xdr:cNvCxnSpPr/>
      </xdr:nvCxnSpPr>
      <xdr:spPr>
        <a:xfrm>
          <a:off x="7084060" y="18627345"/>
          <a:ext cx="80518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60497</xdr:rowOff>
    </xdr:from>
    <xdr:to>
      <xdr:col>36</xdr:col>
      <xdr:colOff>165100</xdr:colOff>
      <xdr:row>108</xdr:row>
      <xdr:rowOff>162097</xdr:rowOff>
    </xdr:to>
    <xdr:sp macro="" textlink="">
      <xdr:nvSpPr>
        <xdr:cNvPr id="486" name="楕円 485">
          <a:extLst>
            <a:ext uri="{FF2B5EF4-FFF2-40B4-BE49-F238E27FC236}">
              <a16:creationId xmlns:a16="http://schemas.microsoft.com/office/drawing/2014/main" id="{7EB98A18-A378-4BFA-9D37-ACBE62EFFBB5}"/>
            </a:ext>
          </a:extLst>
        </xdr:cNvPr>
        <xdr:cNvSpPr/>
      </xdr:nvSpPr>
      <xdr:spPr>
        <a:xfrm>
          <a:off x="6231890" y="1857328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110745</xdr:rowOff>
    </xdr:from>
    <xdr:to>
      <xdr:col>41</xdr:col>
      <xdr:colOff>50800</xdr:colOff>
      <xdr:row>108</xdr:row>
      <xdr:rowOff>111297</xdr:rowOff>
    </xdr:to>
    <xdr:cxnSp macro="">
      <xdr:nvCxnSpPr>
        <xdr:cNvPr id="487" name="直線コネクタ 486">
          <a:extLst>
            <a:ext uri="{FF2B5EF4-FFF2-40B4-BE49-F238E27FC236}">
              <a16:creationId xmlns:a16="http://schemas.microsoft.com/office/drawing/2014/main" id="{6904465D-8E13-4FA3-B39C-866B1F035B68}"/>
            </a:ext>
          </a:extLst>
        </xdr:cNvPr>
        <xdr:cNvCxnSpPr/>
      </xdr:nvCxnSpPr>
      <xdr:spPr>
        <a:xfrm flipV="1">
          <a:off x="6286500" y="18627345"/>
          <a:ext cx="79756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07EE0270-B70E-48B6-B457-3DD9BC892F82}"/>
            </a:ext>
          </a:extLst>
        </xdr:cNvPr>
        <xdr:cNvSpPr txBox="1"/>
      </xdr:nvSpPr>
      <xdr:spPr>
        <a:xfrm>
          <a:off x="842215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368000E1-D121-47CC-837D-65B6E92DF539}"/>
            </a:ext>
          </a:extLst>
        </xdr:cNvPr>
        <xdr:cNvSpPr txBox="1"/>
      </xdr:nvSpPr>
      <xdr:spPr>
        <a:xfrm>
          <a:off x="764110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159693</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398FEF91-8E72-414E-B22A-E9A999B6E62B}"/>
            </a:ext>
          </a:extLst>
        </xdr:cNvPr>
        <xdr:cNvSpPr txBox="1"/>
      </xdr:nvSpPr>
      <xdr:spPr>
        <a:xfrm>
          <a:off x="6854971" y="186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119201</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B2900CA4-F44F-4D14-89C7-167D06BEADEE}"/>
            </a:ext>
          </a:extLst>
        </xdr:cNvPr>
        <xdr:cNvSpPr txBox="1"/>
      </xdr:nvSpPr>
      <xdr:spPr>
        <a:xfrm>
          <a:off x="6038361" y="182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149229</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876A6E7E-DDE8-4B88-A91D-4661C0950AFC}"/>
            </a:ext>
          </a:extLst>
        </xdr:cNvPr>
        <xdr:cNvSpPr txBox="1"/>
      </xdr:nvSpPr>
      <xdr:spPr>
        <a:xfrm>
          <a:off x="8422151" y="186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156740</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02D79391-E6D1-42F3-B5BF-4BEEB1F5602F}"/>
            </a:ext>
          </a:extLst>
        </xdr:cNvPr>
        <xdr:cNvSpPr txBox="1"/>
      </xdr:nvSpPr>
      <xdr:spPr>
        <a:xfrm>
          <a:off x="7641101" y="1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6622</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D7B0F8C4-BE43-4B55-B7DC-4E8BE7730DF0}"/>
            </a:ext>
          </a:extLst>
        </xdr:cNvPr>
        <xdr:cNvSpPr txBox="1"/>
      </xdr:nvSpPr>
      <xdr:spPr>
        <a:xfrm>
          <a:off x="6854971" y="183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153224</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8686A597-E0FC-4422-8194-C020CCD1A992}"/>
            </a:ext>
          </a:extLst>
        </xdr:cNvPr>
        <xdr:cNvSpPr txBox="1"/>
      </xdr:nvSpPr>
      <xdr:spPr>
        <a:xfrm>
          <a:off x="6038361" y="186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55176252-782F-483F-A726-A8FB132D42F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71F63218-F4C0-49B0-9913-D7537530985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30FA74A-2F6A-4DAD-9DF9-BD6D59AD65E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44CDF6C-1BC3-4C43-8FFF-0F919034560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93EC139F-50D4-48DE-8A6C-03B730ABD54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5626633-023A-45DF-AE04-B7EFC9BE9E4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1F25BAAD-830C-4211-B02F-59097CC10060}"/>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4E80203-ADE8-455B-A122-47DFEED6443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842F2CB-D750-4736-AC07-272639ED524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A96EE5F9-45F6-4BB8-91CE-5D92C365EE5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3F959595-22B1-4FE4-B385-FCE73E018AD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C580EC46-2021-4935-8971-25EACBEACD7B}"/>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C5BC2271-D66E-47B1-BC08-9BE4A3A95E77}"/>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32161FF5-20CD-4144-AFC9-A1C64EBBBBF4}"/>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91DC524D-9EC5-4F8D-B680-6C50791B6092}"/>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FC45B6E5-1388-416D-A161-EA99FD6A7FB4}"/>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B0137937-FD85-42DF-A685-20B6F760F587}"/>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DF0EB18B-E2DE-456E-8D4B-9126013501F1}"/>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BD8A1D14-2D2B-4CFA-9798-135F5B5174EA}"/>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8287E2EA-7845-40A4-BFF0-755ECE639DF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A77E663F-1326-474D-9920-1930CCB67C6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555C9FA0-6BF6-4B97-8B21-77B51E1A8CD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B8FFE1E7-BE20-4CAD-ACFE-3C6EA0CF445D}"/>
            </a:ext>
          </a:extLst>
        </xdr:cNvPr>
        <xdr:cNvCxnSpPr/>
      </xdr:nvCxnSpPr>
      <xdr:spPr>
        <a:xfrm flipV="1">
          <a:off x="14703424" y="6094476"/>
          <a:ext cx="0" cy="11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9939152A-7B40-4248-AEB7-030439780BD6}"/>
            </a:ext>
          </a:extLst>
        </xdr:cNvPr>
        <xdr:cNvSpPr txBox="1"/>
      </xdr:nvSpPr>
      <xdr:spPr>
        <a:xfrm>
          <a:off x="14742160" y="725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33DE4439-3367-40D7-9F5A-55601426CE75}"/>
            </a:ext>
          </a:extLst>
        </xdr:cNvPr>
        <xdr:cNvCxnSpPr/>
      </xdr:nvCxnSpPr>
      <xdr:spPr>
        <a:xfrm>
          <a:off x="14611350" y="7255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6A72741F-0F1A-41CB-B5DA-504287820472}"/>
            </a:ext>
          </a:extLst>
        </xdr:cNvPr>
        <xdr:cNvSpPr txBox="1"/>
      </xdr:nvSpPr>
      <xdr:spPr>
        <a:xfrm>
          <a:off x="1474216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871D1AE0-07B1-425F-A697-9548F60D87B9}"/>
            </a:ext>
          </a:extLst>
        </xdr:cNvPr>
        <xdr:cNvCxnSpPr/>
      </xdr:nvCxnSpPr>
      <xdr:spPr>
        <a:xfrm>
          <a:off x="14611350" y="6094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9219B9BF-A9D6-40ED-BD96-EB171DEA2DBC}"/>
            </a:ext>
          </a:extLst>
        </xdr:cNvPr>
        <xdr:cNvSpPr txBox="1"/>
      </xdr:nvSpPr>
      <xdr:spPr>
        <a:xfrm>
          <a:off x="1474216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8D408F8C-7D1F-4767-8437-39DDDDE272A9}"/>
            </a:ext>
          </a:extLst>
        </xdr:cNvPr>
        <xdr:cNvSpPr/>
      </xdr:nvSpPr>
      <xdr:spPr>
        <a:xfrm>
          <a:off x="146494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8EBB4BFC-F27D-4FAA-8B34-819F025BB8DA}"/>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2C7D1DB4-8AF9-40AC-BDDF-D8AD7222AD4D}"/>
            </a:ext>
          </a:extLst>
        </xdr:cNvPr>
        <xdr:cNvSpPr/>
      </xdr:nvSpPr>
      <xdr:spPr>
        <a:xfrm>
          <a:off x="13089890" y="6582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27" name="フローチャート: 判断 526">
          <a:extLst>
            <a:ext uri="{FF2B5EF4-FFF2-40B4-BE49-F238E27FC236}">
              <a16:creationId xmlns:a16="http://schemas.microsoft.com/office/drawing/2014/main" id="{48A9D857-7F05-4D8B-BB6B-740B98A4F61B}"/>
            </a:ext>
          </a:extLst>
        </xdr:cNvPr>
        <xdr:cNvSpPr/>
      </xdr:nvSpPr>
      <xdr:spPr>
        <a:xfrm>
          <a:off x="12303760" y="66509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C9C100A4-DCB6-474C-88DA-9A687C8C6792}"/>
            </a:ext>
          </a:extLst>
        </xdr:cNvPr>
        <xdr:cNvSpPr/>
      </xdr:nvSpPr>
      <xdr:spPr>
        <a:xfrm>
          <a:off x="11487150" y="6597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8264063-0566-4D3A-82EA-A6127382461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722DA6B-F1C7-477B-BE57-AA229D5E234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AA689C0-5218-4C36-8283-47274F1BA27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A6F063F-466B-4890-A9B6-089CC93B1EA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FD93FCB-EA3B-4535-AE59-B8027E42C690}"/>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77978</xdr:rowOff>
    </xdr:from>
    <xdr:to>
      <xdr:col>85</xdr:col>
      <xdr:colOff>177800</xdr:colOff>
      <xdr:row>42</xdr:row>
      <xdr:rowOff>8128</xdr:rowOff>
    </xdr:to>
    <xdr:sp macro="" textlink="">
      <xdr:nvSpPr>
        <xdr:cNvPr id="534" name="楕円 533">
          <a:extLst>
            <a:ext uri="{FF2B5EF4-FFF2-40B4-BE49-F238E27FC236}">
              <a16:creationId xmlns:a16="http://schemas.microsoft.com/office/drawing/2014/main" id="{FE8E5181-3D97-493C-ADD7-D6DD048B6FAE}"/>
            </a:ext>
          </a:extLst>
        </xdr:cNvPr>
        <xdr:cNvSpPr/>
      </xdr:nvSpPr>
      <xdr:spPr>
        <a:xfrm>
          <a:off x="14649450" y="71074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164355</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F44B20D2-58D3-42E0-B366-2DF17949FA43}"/>
            </a:ext>
          </a:extLst>
        </xdr:cNvPr>
        <xdr:cNvSpPr txBox="1"/>
      </xdr:nvSpPr>
      <xdr:spPr>
        <a:xfrm>
          <a:off x="14742160" y="702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45974</xdr:rowOff>
    </xdr:from>
    <xdr:to>
      <xdr:col>81</xdr:col>
      <xdr:colOff>101600</xdr:colOff>
      <xdr:row>41</xdr:row>
      <xdr:rowOff>147574</xdr:rowOff>
    </xdr:to>
    <xdr:sp macro="" textlink="">
      <xdr:nvSpPr>
        <xdr:cNvPr id="536" name="楕円 535">
          <a:extLst>
            <a:ext uri="{FF2B5EF4-FFF2-40B4-BE49-F238E27FC236}">
              <a16:creationId xmlns:a16="http://schemas.microsoft.com/office/drawing/2014/main" id="{C5C58E99-78FF-4427-8A80-9DD2B7348121}"/>
            </a:ext>
          </a:extLst>
        </xdr:cNvPr>
        <xdr:cNvSpPr/>
      </xdr:nvSpPr>
      <xdr:spPr>
        <a:xfrm>
          <a:off x="13887450" y="70773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96774</xdr:rowOff>
    </xdr:from>
    <xdr:to>
      <xdr:col>85</xdr:col>
      <xdr:colOff>127000</xdr:colOff>
      <xdr:row>41</xdr:row>
      <xdr:rowOff>128778</xdr:rowOff>
    </xdr:to>
    <xdr:cxnSp macro="">
      <xdr:nvCxnSpPr>
        <xdr:cNvPr id="537" name="直線コネクタ 536">
          <a:extLst>
            <a:ext uri="{FF2B5EF4-FFF2-40B4-BE49-F238E27FC236}">
              <a16:creationId xmlns:a16="http://schemas.microsoft.com/office/drawing/2014/main" id="{E8576A37-7185-4141-AE13-F667B3DDD6BB}"/>
            </a:ext>
          </a:extLst>
        </xdr:cNvPr>
        <xdr:cNvCxnSpPr/>
      </xdr:nvCxnSpPr>
      <xdr:spPr>
        <a:xfrm>
          <a:off x="13942060" y="7122414"/>
          <a:ext cx="762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xdr:rowOff>
    </xdr:from>
    <xdr:to>
      <xdr:col>76</xdr:col>
      <xdr:colOff>165100</xdr:colOff>
      <xdr:row>41</xdr:row>
      <xdr:rowOff>110998</xdr:rowOff>
    </xdr:to>
    <xdr:sp macro="" textlink="">
      <xdr:nvSpPr>
        <xdr:cNvPr id="538" name="楕円 537">
          <a:extLst>
            <a:ext uri="{FF2B5EF4-FFF2-40B4-BE49-F238E27FC236}">
              <a16:creationId xmlns:a16="http://schemas.microsoft.com/office/drawing/2014/main" id="{8AA648A2-C4B5-4363-8EB7-11BEF6C3D2C4}"/>
            </a:ext>
          </a:extLst>
        </xdr:cNvPr>
        <xdr:cNvSpPr/>
      </xdr:nvSpPr>
      <xdr:spPr>
        <a:xfrm>
          <a:off x="13089890" y="704075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60198</xdr:rowOff>
    </xdr:from>
    <xdr:to>
      <xdr:col>81</xdr:col>
      <xdr:colOff>50800</xdr:colOff>
      <xdr:row>41</xdr:row>
      <xdr:rowOff>96774</xdr:rowOff>
    </xdr:to>
    <xdr:cxnSp macro="">
      <xdr:nvCxnSpPr>
        <xdr:cNvPr id="539" name="直線コネクタ 538">
          <a:extLst>
            <a:ext uri="{FF2B5EF4-FFF2-40B4-BE49-F238E27FC236}">
              <a16:creationId xmlns:a16="http://schemas.microsoft.com/office/drawing/2014/main" id="{5B5001CB-6D4B-4BDE-9B9D-6A52CBDEB2E7}"/>
            </a:ext>
          </a:extLst>
        </xdr:cNvPr>
        <xdr:cNvCxnSpPr/>
      </xdr:nvCxnSpPr>
      <xdr:spPr>
        <a:xfrm>
          <a:off x="13144500" y="7085838"/>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130556</xdr:rowOff>
    </xdr:from>
    <xdr:to>
      <xdr:col>72</xdr:col>
      <xdr:colOff>38100</xdr:colOff>
      <xdr:row>41</xdr:row>
      <xdr:rowOff>60706</xdr:rowOff>
    </xdr:to>
    <xdr:sp macro="" textlink="">
      <xdr:nvSpPr>
        <xdr:cNvPr id="540" name="楕円 539">
          <a:extLst>
            <a:ext uri="{FF2B5EF4-FFF2-40B4-BE49-F238E27FC236}">
              <a16:creationId xmlns:a16="http://schemas.microsoft.com/office/drawing/2014/main" id="{3122DE24-CCD8-4B24-97BE-726A8FD35631}"/>
            </a:ext>
          </a:extLst>
        </xdr:cNvPr>
        <xdr:cNvSpPr/>
      </xdr:nvSpPr>
      <xdr:spPr>
        <a:xfrm>
          <a:off x="12303760" y="69923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9906</xdr:rowOff>
    </xdr:from>
    <xdr:to>
      <xdr:col>76</xdr:col>
      <xdr:colOff>114300</xdr:colOff>
      <xdr:row>41</xdr:row>
      <xdr:rowOff>60198</xdr:rowOff>
    </xdr:to>
    <xdr:cxnSp macro="">
      <xdr:nvCxnSpPr>
        <xdr:cNvPr id="541" name="直線コネクタ 540">
          <a:extLst>
            <a:ext uri="{FF2B5EF4-FFF2-40B4-BE49-F238E27FC236}">
              <a16:creationId xmlns:a16="http://schemas.microsoft.com/office/drawing/2014/main" id="{A306CACB-C4D3-4E57-BE05-62AC0C73F2E9}"/>
            </a:ext>
          </a:extLst>
        </xdr:cNvPr>
        <xdr:cNvCxnSpPr/>
      </xdr:nvCxnSpPr>
      <xdr:spPr>
        <a:xfrm>
          <a:off x="12346940" y="7041261"/>
          <a:ext cx="79756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155702</xdr:rowOff>
    </xdr:from>
    <xdr:to>
      <xdr:col>67</xdr:col>
      <xdr:colOff>101600</xdr:colOff>
      <xdr:row>41</xdr:row>
      <xdr:rowOff>85852</xdr:rowOff>
    </xdr:to>
    <xdr:sp macro="" textlink="">
      <xdr:nvSpPr>
        <xdr:cNvPr id="542" name="楕円 541">
          <a:extLst>
            <a:ext uri="{FF2B5EF4-FFF2-40B4-BE49-F238E27FC236}">
              <a16:creationId xmlns:a16="http://schemas.microsoft.com/office/drawing/2014/main" id="{1EA44D64-4FFB-4F09-9551-10931E225892}"/>
            </a:ext>
          </a:extLst>
        </xdr:cNvPr>
        <xdr:cNvSpPr/>
      </xdr:nvSpPr>
      <xdr:spPr>
        <a:xfrm>
          <a:off x="11487150" y="70137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9906</xdr:rowOff>
    </xdr:from>
    <xdr:to>
      <xdr:col>71</xdr:col>
      <xdr:colOff>177800</xdr:colOff>
      <xdr:row>41</xdr:row>
      <xdr:rowOff>35052</xdr:rowOff>
    </xdr:to>
    <xdr:cxnSp macro="">
      <xdr:nvCxnSpPr>
        <xdr:cNvPr id="543" name="直線コネクタ 542">
          <a:extLst>
            <a:ext uri="{FF2B5EF4-FFF2-40B4-BE49-F238E27FC236}">
              <a16:creationId xmlns:a16="http://schemas.microsoft.com/office/drawing/2014/main" id="{3B021796-173A-40E9-8B96-028E68CB5519}"/>
            </a:ext>
          </a:extLst>
        </xdr:cNvPr>
        <xdr:cNvCxnSpPr/>
      </xdr:nvCxnSpPr>
      <xdr:spPr>
        <a:xfrm flipV="1">
          <a:off x="11541760" y="7041261"/>
          <a:ext cx="80518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42A32DD9-279C-447C-87EA-AB9FE3D56112}"/>
            </a:ext>
          </a:extLst>
        </xdr:cNvPr>
        <xdr:cNvSpPr txBox="1"/>
      </xdr:nvSpPr>
      <xdr:spPr>
        <a:xfrm>
          <a:off x="13738234" y="637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EEFCDC5D-46FE-46EB-A742-B9AAFD939840}"/>
            </a:ext>
          </a:extLst>
        </xdr:cNvPr>
        <xdr:cNvSpPr txBox="1"/>
      </xdr:nvSpPr>
      <xdr:spPr>
        <a:xfrm>
          <a:off x="12957184" y="636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D8370428-EE98-410A-A3E1-547DA7BE3173}"/>
            </a:ext>
          </a:extLst>
        </xdr:cNvPr>
        <xdr:cNvSpPr txBox="1"/>
      </xdr:nvSpPr>
      <xdr:spPr>
        <a:xfrm>
          <a:off x="12171054" y="643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B153783D-6268-46EB-B93B-7714F351AC2B}"/>
            </a:ext>
          </a:extLst>
        </xdr:cNvPr>
        <xdr:cNvSpPr txBox="1"/>
      </xdr:nvSpPr>
      <xdr:spPr>
        <a:xfrm>
          <a:off x="11354444" y="63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138701</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DEC80029-1ED6-469C-BC4F-38644F62C969}"/>
            </a:ext>
          </a:extLst>
        </xdr:cNvPr>
        <xdr:cNvSpPr txBox="1"/>
      </xdr:nvSpPr>
      <xdr:spPr>
        <a:xfrm>
          <a:off x="13738234" y="716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102125</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894B8090-3605-4CC7-93AC-E9D4F9E66859}"/>
            </a:ext>
          </a:extLst>
        </xdr:cNvPr>
        <xdr:cNvSpPr txBox="1"/>
      </xdr:nvSpPr>
      <xdr:spPr>
        <a:xfrm>
          <a:off x="12957184" y="71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51833</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6D6496C8-0650-48A4-8817-6989CC0489E5}"/>
            </a:ext>
          </a:extLst>
        </xdr:cNvPr>
        <xdr:cNvSpPr txBox="1"/>
      </xdr:nvSpPr>
      <xdr:spPr>
        <a:xfrm>
          <a:off x="12171054" y="70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76979</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EA9E4017-99E7-4CE1-8781-3D81CCD442FB}"/>
            </a:ext>
          </a:extLst>
        </xdr:cNvPr>
        <xdr:cNvSpPr txBox="1"/>
      </xdr:nvSpPr>
      <xdr:spPr>
        <a:xfrm>
          <a:off x="113544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801BE5FB-A469-419F-B18D-6C6CA0CF0BF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813264DE-0DDB-46CB-8B3D-507A9E7D3FD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FF4C7C88-C087-4014-BEA4-59EBD84B9F4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33C0F362-A76D-4D7A-9A52-2CA41263D15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D8375545-E7A1-4848-896D-D047C11F92C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909E8A0B-175E-497D-BF6E-043AFA9D28C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FDF27C3F-D1FA-48A1-B8D1-3E839734BE8D}"/>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E26CE928-9C74-4D71-98E3-0EC6962AA9C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D4045AF7-0086-4FC5-B805-B53B17F9268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74751477-EB93-42AB-A497-C91C9941628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EE95111C-FA2C-4345-99DC-87881016B951}"/>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343BC6F9-B715-4BAC-96CC-F89EAFFDAE3A}"/>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3383A024-067B-4BC8-BBBD-1772C454789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BC888A73-DB63-4AF6-92A7-64BC6460DE2C}"/>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C7558B99-4605-4C2A-88FC-1CF88186A2E1}"/>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F0F8CC39-EA2B-4BA7-BF19-C029969F34B2}"/>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9FFDBBB0-B1EA-4F59-A1F3-8247D0361831}"/>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F34ED156-428B-4FE1-BFF3-81B61A46D78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52A63C9C-DBCF-426B-8D24-3EEE1366ACE1}"/>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516A927A-D0DD-4B81-AA81-EE96488381F9}"/>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7EA64E6C-CDC3-428B-9A4B-52236FE9895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E8831B4E-9B30-4D81-B898-983176513DDB}"/>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7A05A737-7313-4ACD-8A97-D065EE8C0419}"/>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C0D78CD5-F015-4ADC-BEEA-8DBA1DF10E88}"/>
            </a:ext>
          </a:extLst>
        </xdr:cNvPr>
        <xdr:cNvCxnSpPr/>
      </xdr:nvCxnSpPr>
      <xdr:spPr>
        <a:xfrm flipV="1">
          <a:off x="1994725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463E9D78-C2F9-46B1-909C-5A3CC0D5CA72}"/>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1BB58FE7-4402-4241-8CD0-A3DC8E698866}"/>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61C41CF7-1BDE-4340-810C-1A7EF2452228}"/>
            </a:ext>
          </a:extLst>
        </xdr:cNvPr>
        <xdr:cNvSpPr txBox="1"/>
      </xdr:nvSpPr>
      <xdr:spPr>
        <a:xfrm>
          <a:off x="1998599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27AF219B-93E8-4E02-A98D-A185E4754426}"/>
            </a:ext>
          </a:extLst>
        </xdr:cNvPr>
        <xdr:cNvCxnSpPr/>
      </xdr:nvCxnSpPr>
      <xdr:spPr>
        <a:xfrm>
          <a:off x="198856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91FD4AB9-FEB7-4C71-9DCE-55CF6702E657}"/>
            </a:ext>
          </a:extLst>
        </xdr:cNvPr>
        <xdr:cNvSpPr txBox="1"/>
      </xdr:nvSpPr>
      <xdr:spPr>
        <a:xfrm>
          <a:off x="1998599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7FBD9E17-A7C3-4706-8BE7-5D41D6E82346}"/>
            </a:ext>
          </a:extLst>
        </xdr:cNvPr>
        <xdr:cNvSpPr/>
      </xdr:nvSpPr>
      <xdr:spPr>
        <a:xfrm>
          <a:off x="19904710" y="6660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792A27AB-0C89-4BC4-A877-8691591384EB}"/>
            </a:ext>
          </a:extLst>
        </xdr:cNvPr>
        <xdr:cNvSpPr/>
      </xdr:nvSpPr>
      <xdr:spPr>
        <a:xfrm>
          <a:off x="19161760" y="6679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01C1AFD3-1C3B-4D79-92A2-3DE93FC09457}"/>
            </a:ext>
          </a:extLst>
        </xdr:cNvPr>
        <xdr:cNvSpPr/>
      </xdr:nvSpPr>
      <xdr:spPr>
        <a:xfrm>
          <a:off x="18345150" y="6670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4" name="フローチャート: 判断 583">
          <a:extLst>
            <a:ext uri="{FF2B5EF4-FFF2-40B4-BE49-F238E27FC236}">
              <a16:creationId xmlns:a16="http://schemas.microsoft.com/office/drawing/2014/main" id="{8BCED86A-D6C3-46C9-922B-3F2A0C813ED4}"/>
            </a:ext>
          </a:extLst>
        </xdr:cNvPr>
        <xdr:cNvSpPr/>
      </xdr:nvSpPr>
      <xdr:spPr>
        <a:xfrm>
          <a:off x="17547590" y="66128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85" name="フローチャート: 判断 584">
          <a:extLst>
            <a:ext uri="{FF2B5EF4-FFF2-40B4-BE49-F238E27FC236}">
              <a16:creationId xmlns:a16="http://schemas.microsoft.com/office/drawing/2014/main" id="{3DFF265A-B642-4E09-A815-EE1710776F2E}"/>
            </a:ext>
          </a:extLst>
        </xdr:cNvPr>
        <xdr:cNvSpPr/>
      </xdr:nvSpPr>
      <xdr:spPr>
        <a:xfrm>
          <a:off x="16761460" y="65652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031B3C2-4A06-478B-A44D-4FFE736F9F3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78A18FE-43E9-4885-9CED-C410F82F943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3D244A2-102A-432F-8A86-D97F3AF5684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8685A75-BABC-4C27-B662-C435CBF77A7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974E9BB-58FC-42FD-BF03-CD28206F4B5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591" name="楕円 590">
          <a:extLst>
            <a:ext uri="{FF2B5EF4-FFF2-40B4-BE49-F238E27FC236}">
              <a16:creationId xmlns:a16="http://schemas.microsoft.com/office/drawing/2014/main" id="{6246DA0E-46B9-4DD3-8EF8-A85359B21BBF}"/>
            </a:ext>
          </a:extLst>
        </xdr:cNvPr>
        <xdr:cNvSpPr/>
      </xdr:nvSpPr>
      <xdr:spPr>
        <a:xfrm>
          <a:off x="19904710" y="6593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382203D8-6DB6-4333-88EB-89AFCABBCA30}"/>
            </a:ext>
          </a:extLst>
        </xdr:cNvPr>
        <xdr:cNvSpPr txBox="1"/>
      </xdr:nvSpPr>
      <xdr:spPr>
        <a:xfrm>
          <a:off x="19985990"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78740</xdr:rowOff>
    </xdr:from>
    <xdr:to>
      <xdr:col>112</xdr:col>
      <xdr:colOff>38100</xdr:colOff>
      <xdr:row>39</xdr:row>
      <xdr:rowOff>8890</xdr:rowOff>
    </xdr:to>
    <xdr:sp macro="" textlink="">
      <xdr:nvSpPr>
        <xdr:cNvPr id="593" name="楕円 592">
          <a:extLst>
            <a:ext uri="{FF2B5EF4-FFF2-40B4-BE49-F238E27FC236}">
              <a16:creationId xmlns:a16="http://schemas.microsoft.com/office/drawing/2014/main" id="{C42A2BEB-B43C-4C1F-92E4-5185BFEA8E32}"/>
            </a:ext>
          </a:extLst>
        </xdr:cNvPr>
        <xdr:cNvSpPr/>
      </xdr:nvSpPr>
      <xdr:spPr>
        <a:xfrm>
          <a:off x="19161760" y="6593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129540</xdr:rowOff>
    </xdr:to>
    <xdr:cxnSp macro="">
      <xdr:nvCxnSpPr>
        <xdr:cNvPr id="594" name="直線コネクタ 593">
          <a:extLst>
            <a:ext uri="{FF2B5EF4-FFF2-40B4-BE49-F238E27FC236}">
              <a16:creationId xmlns:a16="http://schemas.microsoft.com/office/drawing/2014/main" id="{5F8F567F-99C4-46E0-93FB-0548744BBE78}"/>
            </a:ext>
          </a:extLst>
        </xdr:cNvPr>
        <xdr:cNvCxnSpPr/>
      </xdr:nvCxnSpPr>
      <xdr:spPr>
        <a:xfrm>
          <a:off x="19204940" y="6648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595" name="楕円 594">
          <a:extLst>
            <a:ext uri="{FF2B5EF4-FFF2-40B4-BE49-F238E27FC236}">
              <a16:creationId xmlns:a16="http://schemas.microsoft.com/office/drawing/2014/main" id="{80E60E78-E02E-4D6C-B73D-371E6CAAEAA6}"/>
            </a:ext>
          </a:extLst>
        </xdr:cNvPr>
        <xdr:cNvSpPr/>
      </xdr:nvSpPr>
      <xdr:spPr>
        <a:xfrm>
          <a:off x="18345150" y="6603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129540</xdr:rowOff>
    </xdr:from>
    <xdr:to>
      <xdr:col>111</xdr:col>
      <xdr:colOff>177800</xdr:colOff>
      <xdr:row>38</xdr:row>
      <xdr:rowOff>137160</xdr:rowOff>
    </xdr:to>
    <xdr:cxnSp macro="">
      <xdr:nvCxnSpPr>
        <xdr:cNvPr id="596" name="直線コネクタ 595">
          <a:extLst>
            <a:ext uri="{FF2B5EF4-FFF2-40B4-BE49-F238E27FC236}">
              <a16:creationId xmlns:a16="http://schemas.microsoft.com/office/drawing/2014/main" id="{C3B6B117-5D1A-40E5-94CF-6A0162B8BB2B}"/>
            </a:ext>
          </a:extLst>
        </xdr:cNvPr>
        <xdr:cNvCxnSpPr/>
      </xdr:nvCxnSpPr>
      <xdr:spPr>
        <a:xfrm flipV="1">
          <a:off x="18399760" y="66484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97" name="楕円 596">
          <a:extLst>
            <a:ext uri="{FF2B5EF4-FFF2-40B4-BE49-F238E27FC236}">
              <a16:creationId xmlns:a16="http://schemas.microsoft.com/office/drawing/2014/main" id="{06017C1F-5D33-4A4E-97CB-E72272589A98}"/>
            </a:ext>
          </a:extLst>
        </xdr:cNvPr>
        <xdr:cNvSpPr/>
      </xdr:nvSpPr>
      <xdr:spPr>
        <a:xfrm>
          <a:off x="17547590" y="65366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137160</xdr:rowOff>
    </xdr:to>
    <xdr:cxnSp macro="">
      <xdr:nvCxnSpPr>
        <xdr:cNvPr id="598" name="直線コネクタ 597">
          <a:extLst>
            <a:ext uri="{FF2B5EF4-FFF2-40B4-BE49-F238E27FC236}">
              <a16:creationId xmlns:a16="http://schemas.microsoft.com/office/drawing/2014/main" id="{E003DE97-971E-435E-A751-5F9FA1201A36}"/>
            </a:ext>
          </a:extLst>
        </xdr:cNvPr>
        <xdr:cNvCxnSpPr/>
      </xdr:nvCxnSpPr>
      <xdr:spPr>
        <a:xfrm>
          <a:off x="17602200" y="6591300"/>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599" name="楕円 598">
          <a:extLst>
            <a:ext uri="{FF2B5EF4-FFF2-40B4-BE49-F238E27FC236}">
              <a16:creationId xmlns:a16="http://schemas.microsoft.com/office/drawing/2014/main" id="{6704E9F4-D501-49D8-A30A-724FA9EC8BDC}"/>
            </a:ext>
          </a:extLst>
        </xdr:cNvPr>
        <xdr:cNvSpPr/>
      </xdr:nvSpPr>
      <xdr:spPr>
        <a:xfrm>
          <a:off x="16761460" y="6612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152400</xdr:rowOff>
    </xdr:to>
    <xdr:cxnSp macro="">
      <xdr:nvCxnSpPr>
        <xdr:cNvPr id="600" name="直線コネクタ 599">
          <a:extLst>
            <a:ext uri="{FF2B5EF4-FFF2-40B4-BE49-F238E27FC236}">
              <a16:creationId xmlns:a16="http://schemas.microsoft.com/office/drawing/2014/main" id="{0970196D-BA0A-480A-A651-A3163ECA2834}"/>
            </a:ext>
          </a:extLst>
        </xdr:cNvPr>
        <xdr:cNvCxnSpPr/>
      </xdr:nvCxnSpPr>
      <xdr:spPr>
        <a:xfrm flipV="1">
          <a:off x="16804640" y="6591300"/>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8E2D10B1-85B7-456C-B33F-D8BF32B4F9CF}"/>
            </a:ext>
          </a:extLst>
        </xdr:cNvPr>
        <xdr:cNvSpPr txBox="1"/>
      </xdr:nvSpPr>
      <xdr:spPr>
        <a:xfrm>
          <a:off x="18982132"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937E59F4-D0EE-4269-BE83-D5F0A12E1871}"/>
            </a:ext>
          </a:extLst>
        </xdr:cNvPr>
        <xdr:cNvSpPr txBox="1"/>
      </xdr:nvSpPr>
      <xdr:spPr>
        <a:xfrm>
          <a:off x="18182032"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D884AAD3-3795-45FE-B714-D3111D97AE8D}"/>
            </a:ext>
          </a:extLst>
        </xdr:cNvPr>
        <xdr:cNvSpPr txBox="1"/>
      </xdr:nvSpPr>
      <xdr:spPr>
        <a:xfrm>
          <a:off x="17384472"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6457B8F1-71CE-4E1C-A3A1-7D702722E8A7}"/>
            </a:ext>
          </a:extLst>
        </xdr:cNvPr>
        <xdr:cNvSpPr txBox="1"/>
      </xdr:nvSpPr>
      <xdr:spPr>
        <a:xfrm>
          <a:off x="1658881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25417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F1D4DD6E-402D-4CBD-8C24-6C08DB321F99}"/>
            </a:ext>
          </a:extLst>
        </xdr:cNvPr>
        <xdr:cNvSpPr txBox="1"/>
      </xdr:nvSpPr>
      <xdr:spPr>
        <a:xfrm>
          <a:off x="18982132"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33037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BBD1D43F-EA7B-4B30-B590-5E897E3E5635}"/>
            </a:ext>
          </a:extLst>
        </xdr:cNvPr>
        <xdr:cNvSpPr txBox="1"/>
      </xdr:nvSpPr>
      <xdr:spPr>
        <a:xfrm>
          <a:off x="18182032"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6D7C6241-9E45-4E90-8986-6063CE9F509B}"/>
            </a:ext>
          </a:extLst>
        </xdr:cNvPr>
        <xdr:cNvSpPr txBox="1"/>
      </xdr:nvSpPr>
      <xdr:spPr>
        <a:xfrm>
          <a:off x="17384472"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B0568D8E-9D91-484E-83FE-21B94729C2A0}"/>
            </a:ext>
          </a:extLst>
        </xdr:cNvPr>
        <xdr:cNvSpPr txBox="1"/>
      </xdr:nvSpPr>
      <xdr:spPr>
        <a:xfrm>
          <a:off x="1658881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2957461-512A-4CDB-80DE-0A1DE4A85C3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C230F55D-BF16-4FC0-8350-1CF1AA1257B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FC44982-BB57-41AC-AFF5-AD0BDCB5E59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8D43CC9C-53AF-49C3-999F-B8C8683DD81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3AA89D24-5489-46B0-A17E-D3089994F73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9653C36-E5A0-40FC-ACBA-33BCA29708C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3BD2C64-FD40-42C5-A3DD-75BC92CF069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774AE35D-A810-4E6C-940F-EBCB4967DC2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1102FEDA-9CDB-491D-A0A1-040163E3A10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AC7A7552-0972-401E-9A6A-4BF1E9F2A64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1CA5377D-7B0A-417C-AC90-AC0AF4DBACD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D7C0521C-DE5E-44DB-AA24-D2F1EC2CE493}"/>
            </a:ext>
          </a:extLst>
        </xdr:cNvPr>
        <xdr:cNvCxnSpPr/>
      </xdr:nvCxnSpPr>
      <xdr:spPr>
        <a:xfrm>
          <a:off x="1120394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2E3DD268-48E2-4082-B5C4-9E537EFBD79C}"/>
            </a:ext>
          </a:extLst>
        </xdr:cNvPr>
        <xdr:cNvSpPr txBox="1"/>
      </xdr:nvSpPr>
      <xdr:spPr>
        <a:xfrm>
          <a:off x="10842791" y="1071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695748A8-9673-42D7-8D6B-A78AB6AD373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885FEB5C-744A-47B0-9447-5E0C4939E130}"/>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F42FB0BC-7A04-4FC1-9F58-02CB9C248AF8}"/>
            </a:ext>
          </a:extLst>
        </xdr:cNvPr>
        <xdr:cNvCxnSpPr/>
      </xdr:nvCxnSpPr>
      <xdr:spPr>
        <a:xfrm>
          <a:off x="1120394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57074658-D3AD-45B9-A422-2E78312E0D59}"/>
            </a:ext>
          </a:extLst>
        </xdr:cNvPr>
        <xdr:cNvSpPr txBox="1"/>
      </xdr:nvSpPr>
      <xdr:spPr>
        <a:xfrm>
          <a:off x="10842791" y="957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DFE25738-5D69-483D-A9F5-BF6361D697B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7C8ECEC3-E256-4FB8-9250-EBFBD8E10587}"/>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E4056211-D8C4-4240-9BB4-FBEAE74B719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DF719E46-D8E4-4D3A-B857-6A8F01E33A19}"/>
            </a:ext>
          </a:extLst>
        </xdr:cNvPr>
        <xdr:cNvCxnSpPr/>
      </xdr:nvCxnSpPr>
      <xdr:spPr>
        <a:xfrm flipV="1">
          <a:off x="14703424" y="9546907"/>
          <a:ext cx="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261DACAE-6C41-443B-9563-5C3340F500A3}"/>
            </a:ext>
          </a:extLst>
        </xdr:cNvPr>
        <xdr:cNvSpPr txBox="1"/>
      </xdr:nvSpPr>
      <xdr:spPr>
        <a:xfrm>
          <a:off x="1474216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0D46D241-1915-489A-8D98-C330BB0302A0}"/>
            </a:ext>
          </a:extLst>
        </xdr:cNvPr>
        <xdr:cNvCxnSpPr/>
      </xdr:nvCxnSpPr>
      <xdr:spPr>
        <a:xfrm>
          <a:off x="14611350" y="1099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3F2165C1-318E-4AD1-9E25-B53EE3553615}"/>
            </a:ext>
          </a:extLst>
        </xdr:cNvPr>
        <xdr:cNvSpPr txBox="1"/>
      </xdr:nvSpPr>
      <xdr:spPr>
        <a:xfrm>
          <a:off x="14742160" y="9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FA797CF4-7EFF-4F95-8ECC-1E3B9B9BCBB2}"/>
            </a:ext>
          </a:extLst>
        </xdr:cNvPr>
        <xdr:cNvCxnSpPr/>
      </xdr:nvCxnSpPr>
      <xdr:spPr>
        <a:xfrm>
          <a:off x="14611350" y="9546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BAFC1B7E-39F7-4E18-B399-01553F7D035D}"/>
            </a:ext>
          </a:extLst>
        </xdr:cNvPr>
        <xdr:cNvSpPr txBox="1"/>
      </xdr:nvSpPr>
      <xdr:spPr>
        <a:xfrm>
          <a:off x="14742160" y="10275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99507BB4-F40C-4331-90FC-2AA711CDA4F1}"/>
            </a:ext>
          </a:extLst>
        </xdr:cNvPr>
        <xdr:cNvSpPr/>
      </xdr:nvSpPr>
      <xdr:spPr>
        <a:xfrm>
          <a:off x="14649450" y="104181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354C555D-D8BE-4840-B2BA-5DEFADA75A61}"/>
            </a:ext>
          </a:extLst>
        </xdr:cNvPr>
        <xdr:cNvSpPr/>
      </xdr:nvSpPr>
      <xdr:spPr>
        <a:xfrm>
          <a:off x="13887450" y="104124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2A2D0038-B8E3-4968-9540-FD8FCC75DD24}"/>
            </a:ext>
          </a:extLst>
        </xdr:cNvPr>
        <xdr:cNvSpPr/>
      </xdr:nvSpPr>
      <xdr:spPr>
        <a:xfrm>
          <a:off x="13089890" y="103886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638" name="フローチャート: 判断 637">
          <a:extLst>
            <a:ext uri="{FF2B5EF4-FFF2-40B4-BE49-F238E27FC236}">
              <a16:creationId xmlns:a16="http://schemas.microsoft.com/office/drawing/2014/main" id="{9E0261E3-21B6-49DC-A11D-DB3E5C0C0459}"/>
            </a:ext>
          </a:extLst>
        </xdr:cNvPr>
        <xdr:cNvSpPr/>
      </xdr:nvSpPr>
      <xdr:spPr>
        <a:xfrm>
          <a:off x="12303760" y="103752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639" name="フローチャート: 判断 638">
          <a:extLst>
            <a:ext uri="{FF2B5EF4-FFF2-40B4-BE49-F238E27FC236}">
              <a16:creationId xmlns:a16="http://schemas.microsoft.com/office/drawing/2014/main" id="{85F81354-1728-463C-A86F-05BD548C1D42}"/>
            </a:ext>
          </a:extLst>
        </xdr:cNvPr>
        <xdr:cNvSpPr/>
      </xdr:nvSpPr>
      <xdr:spPr>
        <a:xfrm>
          <a:off x="11487150" y="1031716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FA2FA1C-96D2-4785-AEEC-7A94505849B0}"/>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62A87CA-C708-4783-A50A-0529B15FD2B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A5A7F2F-3B59-4C62-8698-CAA6397A07F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59CDD6E-EABB-4499-8043-D1E94659822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67715AD-B691-4105-A590-4A16EA6C205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72072</xdr:rowOff>
    </xdr:from>
    <xdr:to>
      <xdr:col>85</xdr:col>
      <xdr:colOff>177800</xdr:colOff>
      <xdr:row>63</xdr:row>
      <xdr:rowOff>2222</xdr:rowOff>
    </xdr:to>
    <xdr:sp macro="" textlink="">
      <xdr:nvSpPr>
        <xdr:cNvPr id="645" name="楕円 644">
          <a:extLst>
            <a:ext uri="{FF2B5EF4-FFF2-40B4-BE49-F238E27FC236}">
              <a16:creationId xmlns:a16="http://schemas.microsoft.com/office/drawing/2014/main" id="{EAF683B1-F63E-49F5-B227-12C1A7207D29}"/>
            </a:ext>
          </a:extLst>
        </xdr:cNvPr>
        <xdr:cNvSpPr/>
      </xdr:nvSpPr>
      <xdr:spPr>
        <a:xfrm>
          <a:off x="14649450" y="1070006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50499</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6B1BC108-2378-4ACB-A67F-292077A47CC6}"/>
            </a:ext>
          </a:extLst>
        </xdr:cNvPr>
        <xdr:cNvSpPr txBox="1"/>
      </xdr:nvSpPr>
      <xdr:spPr>
        <a:xfrm>
          <a:off x="14742160" y="1068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647" name="楕円 646">
          <a:extLst>
            <a:ext uri="{FF2B5EF4-FFF2-40B4-BE49-F238E27FC236}">
              <a16:creationId xmlns:a16="http://schemas.microsoft.com/office/drawing/2014/main" id="{CA6C645F-201D-48D1-9A2B-512DC14396BF}"/>
            </a:ext>
          </a:extLst>
        </xdr:cNvPr>
        <xdr:cNvSpPr/>
      </xdr:nvSpPr>
      <xdr:spPr>
        <a:xfrm>
          <a:off x="13887450" y="1067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122872</xdr:rowOff>
    </xdr:to>
    <xdr:cxnSp macro="">
      <xdr:nvCxnSpPr>
        <xdr:cNvPr id="648" name="直線コネクタ 647">
          <a:extLst>
            <a:ext uri="{FF2B5EF4-FFF2-40B4-BE49-F238E27FC236}">
              <a16:creationId xmlns:a16="http://schemas.microsoft.com/office/drawing/2014/main" id="{7E65287F-F807-4365-8932-10CCB03C2260}"/>
            </a:ext>
          </a:extLst>
        </xdr:cNvPr>
        <xdr:cNvCxnSpPr/>
      </xdr:nvCxnSpPr>
      <xdr:spPr>
        <a:xfrm>
          <a:off x="13942060" y="10725150"/>
          <a:ext cx="762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43497</xdr:rowOff>
    </xdr:from>
    <xdr:to>
      <xdr:col>76</xdr:col>
      <xdr:colOff>165100</xdr:colOff>
      <xdr:row>62</xdr:row>
      <xdr:rowOff>145097</xdr:rowOff>
    </xdr:to>
    <xdr:sp macro="" textlink="">
      <xdr:nvSpPr>
        <xdr:cNvPr id="649" name="楕円 648">
          <a:extLst>
            <a:ext uri="{FF2B5EF4-FFF2-40B4-BE49-F238E27FC236}">
              <a16:creationId xmlns:a16="http://schemas.microsoft.com/office/drawing/2014/main" id="{7A4EB14D-AB05-4919-A229-96DBB2359163}"/>
            </a:ext>
          </a:extLst>
        </xdr:cNvPr>
        <xdr:cNvSpPr/>
      </xdr:nvSpPr>
      <xdr:spPr>
        <a:xfrm>
          <a:off x="13089890" y="1067530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94297</xdr:rowOff>
    </xdr:to>
    <xdr:cxnSp macro="">
      <xdr:nvCxnSpPr>
        <xdr:cNvPr id="650" name="直線コネクタ 649">
          <a:extLst>
            <a:ext uri="{FF2B5EF4-FFF2-40B4-BE49-F238E27FC236}">
              <a16:creationId xmlns:a16="http://schemas.microsoft.com/office/drawing/2014/main" id="{0AE37389-A490-4E1C-9F61-86C4E1A8C601}"/>
            </a:ext>
          </a:extLst>
        </xdr:cNvPr>
        <xdr:cNvCxnSpPr/>
      </xdr:nvCxnSpPr>
      <xdr:spPr>
        <a:xfrm flipV="1">
          <a:off x="13144500" y="10725150"/>
          <a:ext cx="79756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163513</xdr:rowOff>
    </xdr:from>
    <xdr:to>
      <xdr:col>72</xdr:col>
      <xdr:colOff>38100</xdr:colOff>
      <xdr:row>62</xdr:row>
      <xdr:rowOff>93663</xdr:rowOff>
    </xdr:to>
    <xdr:sp macro="" textlink="">
      <xdr:nvSpPr>
        <xdr:cNvPr id="651" name="楕円 650">
          <a:extLst>
            <a:ext uri="{FF2B5EF4-FFF2-40B4-BE49-F238E27FC236}">
              <a16:creationId xmlns:a16="http://schemas.microsoft.com/office/drawing/2014/main" id="{982E6155-95BD-4046-8F66-7BD68FCB307C}"/>
            </a:ext>
          </a:extLst>
        </xdr:cNvPr>
        <xdr:cNvSpPr/>
      </xdr:nvSpPr>
      <xdr:spPr>
        <a:xfrm>
          <a:off x="12303760" y="106238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42863</xdr:rowOff>
    </xdr:from>
    <xdr:to>
      <xdr:col>76</xdr:col>
      <xdr:colOff>114300</xdr:colOff>
      <xdr:row>62</xdr:row>
      <xdr:rowOff>94297</xdr:rowOff>
    </xdr:to>
    <xdr:cxnSp macro="">
      <xdr:nvCxnSpPr>
        <xdr:cNvPr id="652" name="直線コネクタ 651">
          <a:extLst>
            <a:ext uri="{FF2B5EF4-FFF2-40B4-BE49-F238E27FC236}">
              <a16:creationId xmlns:a16="http://schemas.microsoft.com/office/drawing/2014/main" id="{6D1BFAFA-74EF-404C-95F2-74C3FE5F0079}"/>
            </a:ext>
          </a:extLst>
        </xdr:cNvPr>
        <xdr:cNvCxnSpPr/>
      </xdr:nvCxnSpPr>
      <xdr:spPr>
        <a:xfrm>
          <a:off x="12346940" y="10674668"/>
          <a:ext cx="79756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653" name="楕円 652">
          <a:extLst>
            <a:ext uri="{FF2B5EF4-FFF2-40B4-BE49-F238E27FC236}">
              <a16:creationId xmlns:a16="http://schemas.microsoft.com/office/drawing/2014/main" id="{9ECAEF75-C0CF-4B23-8AE1-974EFDFECB49}"/>
            </a:ext>
          </a:extLst>
        </xdr:cNvPr>
        <xdr:cNvSpPr/>
      </xdr:nvSpPr>
      <xdr:spPr>
        <a:xfrm>
          <a:off x="11487150" y="10588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42863</xdr:rowOff>
    </xdr:to>
    <xdr:cxnSp macro="">
      <xdr:nvCxnSpPr>
        <xdr:cNvPr id="654" name="直線コネクタ 653">
          <a:extLst>
            <a:ext uri="{FF2B5EF4-FFF2-40B4-BE49-F238E27FC236}">
              <a16:creationId xmlns:a16="http://schemas.microsoft.com/office/drawing/2014/main" id="{E4035600-22E9-4A88-9B3B-CD7D96E77B5A}"/>
            </a:ext>
          </a:extLst>
        </xdr:cNvPr>
        <xdr:cNvCxnSpPr/>
      </xdr:nvCxnSpPr>
      <xdr:spPr>
        <a:xfrm>
          <a:off x="11541760" y="10637520"/>
          <a:ext cx="80518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98C2521F-C54C-4655-B69C-D7C03BCA73E8}"/>
            </a:ext>
          </a:extLst>
        </xdr:cNvPr>
        <xdr:cNvSpPr txBox="1"/>
      </xdr:nvSpPr>
      <xdr:spPr>
        <a:xfrm>
          <a:off x="13738234" y="10183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D72DAA01-9B70-483A-BF9A-75A3C16B613B}"/>
            </a:ext>
          </a:extLst>
        </xdr:cNvPr>
        <xdr:cNvSpPr txBox="1"/>
      </xdr:nvSpPr>
      <xdr:spPr>
        <a:xfrm>
          <a:off x="1295718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657" name="n_3aveValue【学校施設】&#10;有形固定資産減価償却率">
          <a:extLst>
            <a:ext uri="{FF2B5EF4-FFF2-40B4-BE49-F238E27FC236}">
              <a16:creationId xmlns:a16="http://schemas.microsoft.com/office/drawing/2014/main" id="{F3B605A8-4408-4FE5-9A8F-E4A13124F09F}"/>
            </a:ext>
          </a:extLst>
        </xdr:cNvPr>
        <xdr:cNvSpPr txBox="1"/>
      </xdr:nvSpPr>
      <xdr:spPr>
        <a:xfrm>
          <a:off x="1217105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658" name="n_4aveValue【学校施設】&#10;有形固定資産減価償却率">
          <a:extLst>
            <a:ext uri="{FF2B5EF4-FFF2-40B4-BE49-F238E27FC236}">
              <a16:creationId xmlns:a16="http://schemas.microsoft.com/office/drawing/2014/main" id="{8E65978F-A54D-412F-AF10-26D9A239CF18}"/>
            </a:ext>
          </a:extLst>
        </xdr:cNvPr>
        <xdr:cNvSpPr txBox="1"/>
      </xdr:nvSpPr>
      <xdr:spPr>
        <a:xfrm>
          <a:off x="11354444" y="1009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659" name="n_1mainValue【学校施設】&#10;有形固定資産減価償却率">
          <a:extLst>
            <a:ext uri="{FF2B5EF4-FFF2-40B4-BE49-F238E27FC236}">
              <a16:creationId xmlns:a16="http://schemas.microsoft.com/office/drawing/2014/main" id="{17CCDCB1-ADF4-4851-A77C-47AFFF3C467B}"/>
            </a:ext>
          </a:extLst>
        </xdr:cNvPr>
        <xdr:cNvSpPr txBox="1"/>
      </xdr:nvSpPr>
      <xdr:spPr>
        <a:xfrm>
          <a:off x="1373823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136224</xdr:rowOff>
    </xdr:from>
    <xdr:ext cx="405111" cy="259045"/>
    <xdr:sp macro="" textlink="">
      <xdr:nvSpPr>
        <xdr:cNvPr id="660" name="n_2mainValue【学校施設】&#10;有形固定資産減価償却率">
          <a:extLst>
            <a:ext uri="{FF2B5EF4-FFF2-40B4-BE49-F238E27FC236}">
              <a16:creationId xmlns:a16="http://schemas.microsoft.com/office/drawing/2014/main" id="{EB60B5BA-CB5C-46B3-B0E6-7288BF28F445}"/>
            </a:ext>
          </a:extLst>
        </xdr:cNvPr>
        <xdr:cNvSpPr txBox="1"/>
      </xdr:nvSpPr>
      <xdr:spPr>
        <a:xfrm>
          <a:off x="12957184" y="1076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84790</xdr:rowOff>
    </xdr:from>
    <xdr:ext cx="405111" cy="259045"/>
    <xdr:sp macro="" textlink="">
      <xdr:nvSpPr>
        <xdr:cNvPr id="661" name="n_3mainValue【学校施設】&#10;有形固定資産減価償却率">
          <a:extLst>
            <a:ext uri="{FF2B5EF4-FFF2-40B4-BE49-F238E27FC236}">
              <a16:creationId xmlns:a16="http://schemas.microsoft.com/office/drawing/2014/main" id="{CD125D34-D1F0-4DB7-B18E-823080CA7435}"/>
            </a:ext>
          </a:extLst>
        </xdr:cNvPr>
        <xdr:cNvSpPr txBox="1"/>
      </xdr:nvSpPr>
      <xdr:spPr>
        <a:xfrm>
          <a:off x="12171054" y="10716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662" name="n_4mainValue【学校施設】&#10;有形固定資産減価償却率">
          <a:extLst>
            <a:ext uri="{FF2B5EF4-FFF2-40B4-BE49-F238E27FC236}">
              <a16:creationId xmlns:a16="http://schemas.microsoft.com/office/drawing/2014/main" id="{E6CC142A-1473-47C6-9879-6D1DCFB8F8BF}"/>
            </a:ext>
          </a:extLst>
        </xdr:cNvPr>
        <xdr:cNvSpPr txBox="1"/>
      </xdr:nvSpPr>
      <xdr:spPr>
        <a:xfrm>
          <a:off x="113544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8C2C10D2-605D-4053-9E26-ACB9E15000B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29174F0-2B94-481A-83A1-A7D5C3E11D6A}"/>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D65E4FC-A24F-4531-AA92-D96FA9B9466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10DB94A-DA04-475B-B349-D0FF1756B2D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F3AF0BD3-E2DA-4E29-8D79-7ACD6C96BEA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8660DE6-BBD1-4854-BBC7-C5208A1E16C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6CDCAF76-F252-4077-A3A4-0529A679FCED}"/>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A90B9C4D-D691-472D-9C19-AB65DCE27182}"/>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FA78D4AD-E81F-49FB-9071-5674CF06D98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B9A47CE-58CD-4B56-948F-CA1CE693146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B9B7DF76-7915-4550-8A87-0098161B1F09}"/>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C885663D-14DF-4B07-AB47-CD7517E86CB3}"/>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DB720100-A022-40A0-A8C4-34973319B404}"/>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ABE73F87-8729-4FEE-8EFF-C50F8CF7E29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B622FB73-5391-4FA4-8053-5E67727B2C9B}"/>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50AE4087-BE88-482E-8A36-B0D1AB4CB2A7}"/>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FD6F9670-C6A6-4491-9CFC-9857E107871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F6F392BD-07B3-447F-9D77-192D268F80F6}"/>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45DC4E6B-2E6A-4DF7-A24A-DE85BD31C0F3}"/>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6CCAD8B4-14BF-44EB-B40A-E7CF786037DD}"/>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B459F484-BA7B-4A42-898F-7F6628BB4DD9}"/>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11DCCCA-CBFC-4882-89A3-0DEE293F705E}"/>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6546BE5C-7302-4B57-83C3-A896E181654C}"/>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E6D5B5ED-6E68-47CC-BF5E-C6FA9616018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D201760B-ECD9-435D-A002-CB302064AA8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CE3D39A4-330B-40EE-830D-728152DBF38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209156CE-589E-4D39-A738-626A6DCB086F}"/>
            </a:ext>
          </a:extLst>
        </xdr:cNvPr>
        <xdr:cNvCxnSpPr/>
      </xdr:nvCxnSpPr>
      <xdr:spPr>
        <a:xfrm flipV="1">
          <a:off x="19947254" y="9441452"/>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2DAD1516-B382-4930-8007-0539F6912A98}"/>
            </a:ext>
          </a:extLst>
        </xdr:cNvPr>
        <xdr:cNvSpPr txBox="1"/>
      </xdr:nvSpPr>
      <xdr:spPr>
        <a:xfrm>
          <a:off x="19985990"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E53DF4A0-7362-4BD0-B1C5-F1A4C2A4BEF1}"/>
            </a:ext>
          </a:extLst>
        </xdr:cNvPr>
        <xdr:cNvCxnSpPr/>
      </xdr:nvCxnSpPr>
      <xdr:spPr>
        <a:xfrm>
          <a:off x="198856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3F4E83E2-A978-42B4-8AA9-20BE44E359FE}"/>
            </a:ext>
          </a:extLst>
        </xdr:cNvPr>
        <xdr:cNvSpPr txBox="1"/>
      </xdr:nvSpPr>
      <xdr:spPr>
        <a:xfrm>
          <a:off x="19985990" y="92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35BB14E5-C59A-4A34-B20A-051098BDAC14}"/>
            </a:ext>
          </a:extLst>
        </xdr:cNvPr>
        <xdr:cNvCxnSpPr/>
      </xdr:nvCxnSpPr>
      <xdr:spPr>
        <a:xfrm>
          <a:off x="19885660" y="9441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a:extLst>
            <a:ext uri="{FF2B5EF4-FFF2-40B4-BE49-F238E27FC236}">
              <a16:creationId xmlns:a16="http://schemas.microsoft.com/office/drawing/2014/main" id="{0F5F81E1-15C9-4385-84F2-E0E3422EEC0F}"/>
            </a:ext>
          </a:extLst>
        </xdr:cNvPr>
        <xdr:cNvSpPr txBox="1"/>
      </xdr:nvSpPr>
      <xdr:spPr>
        <a:xfrm>
          <a:off x="19985990" y="10175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F98E4035-C478-4B49-A6D3-833804E4AFBA}"/>
            </a:ext>
          </a:extLst>
        </xdr:cNvPr>
        <xdr:cNvSpPr/>
      </xdr:nvSpPr>
      <xdr:spPr>
        <a:xfrm>
          <a:off x="19904710" y="101937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33C6F870-CB8F-4EC1-A31E-4A839C32897E}"/>
            </a:ext>
          </a:extLst>
        </xdr:cNvPr>
        <xdr:cNvSpPr/>
      </xdr:nvSpPr>
      <xdr:spPr>
        <a:xfrm>
          <a:off x="19161760" y="102122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43A96DD8-4D60-4FD1-9FD3-AE7668077235}"/>
            </a:ext>
          </a:extLst>
        </xdr:cNvPr>
        <xdr:cNvSpPr/>
      </xdr:nvSpPr>
      <xdr:spPr>
        <a:xfrm>
          <a:off x="18345150" y="102073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698" name="フローチャート: 判断 697">
          <a:extLst>
            <a:ext uri="{FF2B5EF4-FFF2-40B4-BE49-F238E27FC236}">
              <a16:creationId xmlns:a16="http://schemas.microsoft.com/office/drawing/2014/main" id="{AFD5A5B0-5460-4FF2-8F10-846E1D32E96A}"/>
            </a:ext>
          </a:extLst>
        </xdr:cNvPr>
        <xdr:cNvSpPr/>
      </xdr:nvSpPr>
      <xdr:spPr>
        <a:xfrm>
          <a:off x="17547590" y="10228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99" name="フローチャート: 判断 698">
          <a:extLst>
            <a:ext uri="{FF2B5EF4-FFF2-40B4-BE49-F238E27FC236}">
              <a16:creationId xmlns:a16="http://schemas.microsoft.com/office/drawing/2014/main" id="{ABFF0264-FBBA-45A5-B403-1EB51E7136A9}"/>
            </a:ext>
          </a:extLst>
        </xdr:cNvPr>
        <xdr:cNvSpPr/>
      </xdr:nvSpPr>
      <xdr:spPr>
        <a:xfrm>
          <a:off x="167614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F65086DB-072A-4C27-A9F0-F9DA77C0E87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9FB8CB9-B039-476B-ABBD-494525AE159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472460C-3327-4C85-9FEA-F5EFA1EE007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21E7AAE2-A428-4DFA-B2BE-A61A20FF242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89D22DE-64F3-4D16-AC50-FAC7123B804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125549</xdr:rowOff>
    </xdr:from>
    <xdr:to>
      <xdr:col>116</xdr:col>
      <xdr:colOff>114300</xdr:colOff>
      <xdr:row>56</xdr:row>
      <xdr:rowOff>55699</xdr:rowOff>
    </xdr:to>
    <xdr:sp macro="" textlink="">
      <xdr:nvSpPr>
        <xdr:cNvPr id="705" name="楕円 704">
          <a:extLst>
            <a:ext uri="{FF2B5EF4-FFF2-40B4-BE49-F238E27FC236}">
              <a16:creationId xmlns:a16="http://schemas.microsoft.com/office/drawing/2014/main" id="{E8284D8D-C2EF-417D-B32A-D7A9616EC0EC}"/>
            </a:ext>
          </a:extLst>
        </xdr:cNvPr>
        <xdr:cNvSpPr/>
      </xdr:nvSpPr>
      <xdr:spPr>
        <a:xfrm>
          <a:off x="19904710" y="95572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148426</xdr:rowOff>
    </xdr:from>
    <xdr:ext cx="469744" cy="259045"/>
    <xdr:sp macro="" textlink="">
      <xdr:nvSpPr>
        <xdr:cNvPr id="706" name="【学校施設】&#10;一人当たり面積該当値テキスト">
          <a:extLst>
            <a:ext uri="{FF2B5EF4-FFF2-40B4-BE49-F238E27FC236}">
              <a16:creationId xmlns:a16="http://schemas.microsoft.com/office/drawing/2014/main" id="{BEFF46E5-3B35-4F9B-BA05-41D67516300A}"/>
            </a:ext>
          </a:extLst>
        </xdr:cNvPr>
        <xdr:cNvSpPr txBox="1"/>
      </xdr:nvSpPr>
      <xdr:spPr>
        <a:xfrm>
          <a:off x="19985990" y="94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146776</xdr:rowOff>
    </xdr:from>
    <xdr:to>
      <xdr:col>112</xdr:col>
      <xdr:colOff>38100</xdr:colOff>
      <xdr:row>56</xdr:row>
      <xdr:rowOff>76926</xdr:rowOff>
    </xdr:to>
    <xdr:sp macro="" textlink="">
      <xdr:nvSpPr>
        <xdr:cNvPr id="707" name="楕円 706">
          <a:extLst>
            <a:ext uri="{FF2B5EF4-FFF2-40B4-BE49-F238E27FC236}">
              <a16:creationId xmlns:a16="http://schemas.microsoft.com/office/drawing/2014/main" id="{B4284383-992E-426C-ABCA-8C23F317FA77}"/>
            </a:ext>
          </a:extLst>
        </xdr:cNvPr>
        <xdr:cNvSpPr/>
      </xdr:nvSpPr>
      <xdr:spPr>
        <a:xfrm>
          <a:off x="19161760" y="95746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4899</xdr:rowOff>
    </xdr:from>
    <xdr:to>
      <xdr:col>116</xdr:col>
      <xdr:colOff>63500</xdr:colOff>
      <xdr:row>56</xdr:row>
      <xdr:rowOff>26126</xdr:rowOff>
    </xdr:to>
    <xdr:cxnSp macro="">
      <xdr:nvCxnSpPr>
        <xdr:cNvPr id="708" name="直線コネクタ 707">
          <a:extLst>
            <a:ext uri="{FF2B5EF4-FFF2-40B4-BE49-F238E27FC236}">
              <a16:creationId xmlns:a16="http://schemas.microsoft.com/office/drawing/2014/main" id="{8B6E97F8-388A-4AAE-9B5F-5E1A724AC735}"/>
            </a:ext>
          </a:extLst>
        </xdr:cNvPr>
        <xdr:cNvCxnSpPr/>
      </xdr:nvCxnSpPr>
      <xdr:spPr>
        <a:xfrm flipV="1">
          <a:off x="19204940" y="9608004"/>
          <a:ext cx="74295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156573</xdr:rowOff>
    </xdr:from>
    <xdr:to>
      <xdr:col>107</xdr:col>
      <xdr:colOff>101600</xdr:colOff>
      <xdr:row>56</xdr:row>
      <xdr:rowOff>86723</xdr:rowOff>
    </xdr:to>
    <xdr:sp macro="" textlink="">
      <xdr:nvSpPr>
        <xdr:cNvPr id="709" name="楕円 708">
          <a:extLst>
            <a:ext uri="{FF2B5EF4-FFF2-40B4-BE49-F238E27FC236}">
              <a16:creationId xmlns:a16="http://schemas.microsoft.com/office/drawing/2014/main" id="{D8808321-753A-4246-8E0A-A82B669B3D99}"/>
            </a:ext>
          </a:extLst>
        </xdr:cNvPr>
        <xdr:cNvSpPr/>
      </xdr:nvSpPr>
      <xdr:spPr>
        <a:xfrm>
          <a:off x="18345150" y="958822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26126</xdr:rowOff>
    </xdr:from>
    <xdr:to>
      <xdr:col>111</xdr:col>
      <xdr:colOff>177800</xdr:colOff>
      <xdr:row>56</xdr:row>
      <xdr:rowOff>35923</xdr:rowOff>
    </xdr:to>
    <xdr:cxnSp macro="">
      <xdr:nvCxnSpPr>
        <xdr:cNvPr id="710" name="直線コネクタ 709">
          <a:extLst>
            <a:ext uri="{FF2B5EF4-FFF2-40B4-BE49-F238E27FC236}">
              <a16:creationId xmlns:a16="http://schemas.microsoft.com/office/drawing/2014/main" id="{FD3B991A-0852-40D9-B26E-A8C02732A861}"/>
            </a:ext>
          </a:extLst>
        </xdr:cNvPr>
        <xdr:cNvCxnSpPr/>
      </xdr:nvCxnSpPr>
      <xdr:spPr>
        <a:xfrm flipV="1">
          <a:off x="18399760" y="9623516"/>
          <a:ext cx="80518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76563</xdr:rowOff>
    </xdr:from>
    <xdr:to>
      <xdr:col>102</xdr:col>
      <xdr:colOff>165100</xdr:colOff>
      <xdr:row>57</xdr:row>
      <xdr:rowOff>6713</xdr:rowOff>
    </xdr:to>
    <xdr:sp macro="" textlink="">
      <xdr:nvSpPr>
        <xdr:cNvPr id="711" name="楕円 710">
          <a:extLst>
            <a:ext uri="{FF2B5EF4-FFF2-40B4-BE49-F238E27FC236}">
              <a16:creationId xmlns:a16="http://schemas.microsoft.com/office/drawing/2014/main" id="{A1A075B7-D931-4BD3-B7F5-5B6FC6AF5E67}"/>
            </a:ext>
          </a:extLst>
        </xdr:cNvPr>
        <xdr:cNvSpPr/>
      </xdr:nvSpPr>
      <xdr:spPr>
        <a:xfrm>
          <a:off x="17547590" y="967776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35923</xdr:rowOff>
    </xdr:from>
    <xdr:to>
      <xdr:col>107</xdr:col>
      <xdr:colOff>50800</xdr:colOff>
      <xdr:row>56</xdr:row>
      <xdr:rowOff>127363</xdr:rowOff>
    </xdr:to>
    <xdr:cxnSp macro="">
      <xdr:nvCxnSpPr>
        <xdr:cNvPr id="712" name="直線コネクタ 711">
          <a:extLst>
            <a:ext uri="{FF2B5EF4-FFF2-40B4-BE49-F238E27FC236}">
              <a16:creationId xmlns:a16="http://schemas.microsoft.com/office/drawing/2014/main" id="{F01BAA5F-CF61-4F48-9E2A-C1330C4C265C}"/>
            </a:ext>
          </a:extLst>
        </xdr:cNvPr>
        <xdr:cNvCxnSpPr/>
      </xdr:nvCxnSpPr>
      <xdr:spPr>
        <a:xfrm flipV="1">
          <a:off x="17602200" y="9637123"/>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86360</xdr:rowOff>
    </xdr:from>
    <xdr:to>
      <xdr:col>98</xdr:col>
      <xdr:colOff>38100</xdr:colOff>
      <xdr:row>57</xdr:row>
      <xdr:rowOff>16510</xdr:rowOff>
    </xdr:to>
    <xdr:sp macro="" textlink="">
      <xdr:nvSpPr>
        <xdr:cNvPr id="713" name="楕円 712">
          <a:extLst>
            <a:ext uri="{FF2B5EF4-FFF2-40B4-BE49-F238E27FC236}">
              <a16:creationId xmlns:a16="http://schemas.microsoft.com/office/drawing/2014/main" id="{5360F84B-1CC9-4760-817C-5D439FF7D903}"/>
            </a:ext>
          </a:extLst>
        </xdr:cNvPr>
        <xdr:cNvSpPr/>
      </xdr:nvSpPr>
      <xdr:spPr>
        <a:xfrm>
          <a:off x="16761460" y="96894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127363</xdr:rowOff>
    </xdr:from>
    <xdr:to>
      <xdr:col>102</xdr:col>
      <xdr:colOff>114300</xdr:colOff>
      <xdr:row>56</xdr:row>
      <xdr:rowOff>137160</xdr:rowOff>
    </xdr:to>
    <xdr:cxnSp macro="">
      <xdr:nvCxnSpPr>
        <xdr:cNvPr id="714" name="直線コネクタ 713">
          <a:extLst>
            <a:ext uri="{FF2B5EF4-FFF2-40B4-BE49-F238E27FC236}">
              <a16:creationId xmlns:a16="http://schemas.microsoft.com/office/drawing/2014/main" id="{84FEACFB-E124-4873-9A27-6E1AAD7246C8}"/>
            </a:ext>
          </a:extLst>
        </xdr:cNvPr>
        <xdr:cNvCxnSpPr/>
      </xdr:nvCxnSpPr>
      <xdr:spPr>
        <a:xfrm flipV="1">
          <a:off x="16804640" y="9732373"/>
          <a:ext cx="79756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a:extLst>
            <a:ext uri="{FF2B5EF4-FFF2-40B4-BE49-F238E27FC236}">
              <a16:creationId xmlns:a16="http://schemas.microsoft.com/office/drawing/2014/main" id="{0596887E-6CDA-4537-B38E-A8AC239A1D0E}"/>
            </a:ext>
          </a:extLst>
        </xdr:cNvPr>
        <xdr:cNvSpPr txBox="1"/>
      </xdr:nvSpPr>
      <xdr:spPr>
        <a:xfrm>
          <a:off x="18982132" y="1030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a:extLst>
            <a:ext uri="{FF2B5EF4-FFF2-40B4-BE49-F238E27FC236}">
              <a16:creationId xmlns:a16="http://schemas.microsoft.com/office/drawing/2014/main" id="{6D6A8491-392C-49B0-9650-B82AA9C47A57}"/>
            </a:ext>
          </a:extLst>
        </xdr:cNvPr>
        <xdr:cNvSpPr txBox="1"/>
      </xdr:nvSpPr>
      <xdr:spPr>
        <a:xfrm>
          <a:off x="18182032" y="102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33762</xdr:rowOff>
    </xdr:from>
    <xdr:ext cx="469744" cy="259045"/>
    <xdr:sp macro="" textlink="">
      <xdr:nvSpPr>
        <xdr:cNvPr id="717" name="n_3aveValue【学校施設】&#10;一人当たり面積">
          <a:extLst>
            <a:ext uri="{FF2B5EF4-FFF2-40B4-BE49-F238E27FC236}">
              <a16:creationId xmlns:a16="http://schemas.microsoft.com/office/drawing/2014/main" id="{9B9B9EEE-3686-4491-8DE7-1B89D0ADF494}"/>
            </a:ext>
          </a:extLst>
        </xdr:cNvPr>
        <xdr:cNvSpPr txBox="1"/>
      </xdr:nvSpPr>
      <xdr:spPr>
        <a:xfrm>
          <a:off x="17384472" y="1031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macro="" textlink="">
      <xdr:nvSpPr>
        <xdr:cNvPr id="718" name="n_4aveValue【学校施設】&#10;一人当たり面積">
          <a:extLst>
            <a:ext uri="{FF2B5EF4-FFF2-40B4-BE49-F238E27FC236}">
              <a16:creationId xmlns:a16="http://schemas.microsoft.com/office/drawing/2014/main" id="{394B8DDF-8D78-4EED-9943-CD348AB7CE69}"/>
            </a:ext>
          </a:extLst>
        </xdr:cNvPr>
        <xdr:cNvSpPr txBox="1"/>
      </xdr:nvSpPr>
      <xdr:spPr>
        <a:xfrm>
          <a:off x="1658881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93453</xdr:rowOff>
    </xdr:from>
    <xdr:ext cx="469744" cy="259045"/>
    <xdr:sp macro="" textlink="">
      <xdr:nvSpPr>
        <xdr:cNvPr id="719" name="n_1mainValue【学校施設】&#10;一人当たり面積">
          <a:extLst>
            <a:ext uri="{FF2B5EF4-FFF2-40B4-BE49-F238E27FC236}">
              <a16:creationId xmlns:a16="http://schemas.microsoft.com/office/drawing/2014/main" id="{E7396138-98E8-48B7-B6FF-522FA8F56838}"/>
            </a:ext>
          </a:extLst>
        </xdr:cNvPr>
        <xdr:cNvSpPr txBox="1"/>
      </xdr:nvSpPr>
      <xdr:spPr>
        <a:xfrm>
          <a:off x="18982132" y="935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103250</xdr:rowOff>
    </xdr:from>
    <xdr:ext cx="469744" cy="259045"/>
    <xdr:sp macro="" textlink="">
      <xdr:nvSpPr>
        <xdr:cNvPr id="720" name="n_2mainValue【学校施設】&#10;一人当たり面積">
          <a:extLst>
            <a:ext uri="{FF2B5EF4-FFF2-40B4-BE49-F238E27FC236}">
              <a16:creationId xmlns:a16="http://schemas.microsoft.com/office/drawing/2014/main" id="{1B5A69B5-C685-49AE-A5EA-DD0C5DD39571}"/>
            </a:ext>
          </a:extLst>
        </xdr:cNvPr>
        <xdr:cNvSpPr txBox="1"/>
      </xdr:nvSpPr>
      <xdr:spPr>
        <a:xfrm>
          <a:off x="18182032" y="93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23240</xdr:rowOff>
    </xdr:from>
    <xdr:ext cx="469744" cy="259045"/>
    <xdr:sp macro="" textlink="">
      <xdr:nvSpPr>
        <xdr:cNvPr id="721" name="n_3mainValue【学校施設】&#10;一人当たり面積">
          <a:extLst>
            <a:ext uri="{FF2B5EF4-FFF2-40B4-BE49-F238E27FC236}">
              <a16:creationId xmlns:a16="http://schemas.microsoft.com/office/drawing/2014/main" id="{D8808778-1404-4998-9A2C-E8DA2EEB38E8}"/>
            </a:ext>
          </a:extLst>
        </xdr:cNvPr>
        <xdr:cNvSpPr txBox="1"/>
      </xdr:nvSpPr>
      <xdr:spPr>
        <a:xfrm>
          <a:off x="17384472" y="9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33037</xdr:rowOff>
    </xdr:from>
    <xdr:ext cx="469744" cy="259045"/>
    <xdr:sp macro="" textlink="">
      <xdr:nvSpPr>
        <xdr:cNvPr id="722" name="n_4mainValue【学校施設】&#10;一人当たり面積">
          <a:extLst>
            <a:ext uri="{FF2B5EF4-FFF2-40B4-BE49-F238E27FC236}">
              <a16:creationId xmlns:a16="http://schemas.microsoft.com/office/drawing/2014/main" id="{07050A36-D998-4F0A-B904-0F80365C122A}"/>
            </a:ext>
          </a:extLst>
        </xdr:cNvPr>
        <xdr:cNvSpPr txBox="1"/>
      </xdr:nvSpPr>
      <xdr:spPr>
        <a:xfrm>
          <a:off x="16588817" y="946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675C430A-C4CF-4FA4-B32A-E6E6D439182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B3F9BF70-05B4-4074-8A3B-B7F1DED651BC}"/>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C0039137-A3F4-49FB-B10A-3AFEF861E8A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1FC35DE8-7C99-4C5A-BE43-74DCBD8BDA3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F69951C3-74C0-43FD-B9A1-B18B139702F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F053366A-29AD-4450-8A02-92C12ABA04F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72104CB9-D040-4023-A4C4-93D2FD45417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5EC26791-769C-4B41-9677-D166A635925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BDBA88AF-D5A0-4164-9AC3-6DEE618BB96A}"/>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2EFC7911-C171-4152-98A1-B8A24247581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6342DBA9-8658-4762-88A1-931E1CA58FB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229347AD-CEF2-4629-818B-971E22781D9E}"/>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38173C65-D886-4D2E-9FFB-E48EDCAE5DF0}"/>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FBD48658-EB31-4706-B7C9-1939BA38DD0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A5464C4C-80E2-4BB6-9982-45622D9FEED8}"/>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9A9AA664-4C7C-4214-97F6-EEC5D41E274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826B952C-F02C-4D37-8FD4-C1C814D76C7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3D7C05B9-25F1-45A1-914B-CAA72980898D}"/>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7487B0C1-FDD3-45A2-9411-1AF054CA8885}"/>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F280E4B6-9F34-481C-B616-B95EEE568737}"/>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5055DDAC-96BA-4C13-8E1F-4B23D65A144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684B9C8F-BE6C-4AAA-AB71-F1235E25DA5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DBC04321-19BD-48B7-BA34-4F6E8BDBB74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1C6B8408-4F7F-44A1-80DA-C6D6462C72EB}"/>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A83D3C30-0D1B-46A9-854A-6598ED744E79}"/>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D29138B1-5283-4870-A065-04E8A8404534}"/>
            </a:ext>
          </a:extLst>
        </xdr:cNvPr>
        <xdr:cNvCxnSpPr/>
      </xdr:nvCxnSpPr>
      <xdr:spPr>
        <a:xfrm flipV="1">
          <a:off x="14703424" y="13428617"/>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9AD79F09-1465-4EFF-BC3E-D2BE75550004}"/>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CD214345-EFD4-494F-97ED-2B80717DAB26}"/>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2BFD62B1-F326-4009-827A-8A360D5553BD}"/>
            </a:ext>
          </a:extLst>
        </xdr:cNvPr>
        <xdr:cNvSpPr txBox="1"/>
      </xdr:nvSpPr>
      <xdr:spPr>
        <a:xfrm>
          <a:off x="14742160" y="13209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18D765CF-7707-4873-B330-4D431C598C95}"/>
            </a:ext>
          </a:extLst>
        </xdr:cNvPr>
        <xdr:cNvCxnSpPr/>
      </xdr:nvCxnSpPr>
      <xdr:spPr>
        <a:xfrm>
          <a:off x="14611350" y="13428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3" name="【児童館】&#10;有形固定資産減価償却率平均値テキスト">
          <a:extLst>
            <a:ext uri="{FF2B5EF4-FFF2-40B4-BE49-F238E27FC236}">
              <a16:creationId xmlns:a16="http://schemas.microsoft.com/office/drawing/2014/main" id="{DCDF2BF7-3112-4C4E-BC54-A892053AE29B}"/>
            </a:ext>
          </a:extLst>
        </xdr:cNvPr>
        <xdr:cNvSpPr txBox="1"/>
      </xdr:nvSpPr>
      <xdr:spPr>
        <a:xfrm>
          <a:off x="14742160" y="14058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D41437D7-DD1C-4F79-BD31-299A036F8041}"/>
            </a:ext>
          </a:extLst>
        </xdr:cNvPr>
        <xdr:cNvSpPr/>
      </xdr:nvSpPr>
      <xdr:spPr>
        <a:xfrm>
          <a:off x="14649450" y="142010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397E8EFE-CED1-470E-BE2A-189DC46DAB95}"/>
            </a:ext>
          </a:extLst>
        </xdr:cNvPr>
        <xdr:cNvSpPr/>
      </xdr:nvSpPr>
      <xdr:spPr>
        <a:xfrm>
          <a:off x="13887450" y="1423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19A738A5-E33F-4ED9-AEAB-ED6DD85A4742}"/>
            </a:ext>
          </a:extLst>
        </xdr:cNvPr>
        <xdr:cNvSpPr/>
      </xdr:nvSpPr>
      <xdr:spPr>
        <a:xfrm>
          <a:off x="130898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757" name="フローチャート: 判断 756">
          <a:extLst>
            <a:ext uri="{FF2B5EF4-FFF2-40B4-BE49-F238E27FC236}">
              <a16:creationId xmlns:a16="http://schemas.microsoft.com/office/drawing/2014/main" id="{5EBA9F38-ACFC-473D-9146-2EE0AF273E9A}"/>
            </a:ext>
          </a:extLst>
        </xdr:cNvPr>
        <xdr:cNvSpPr/>
      </xdr:nvSpPr>
      <xdr:spPr>
        <a:xfrm>
          <a:off x="12303760" y="14119134"/>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58" name="フローチャート: 判断 757">
          <a:extLst>
            <a:ext uri="{FF2B5EF4-FFF2-40B4-BE49-F238E27FC236}">
              <a16:creationId xmlns:a16="http://schemas.microsoft.com/office/drawing/2014/main" id="{A75B6028-CE99-4E3F-9D37-9568D00C18B9}"/>
            </a:ext>
          </a:extLst>
        </xdr:cNvPr>
        <xdr:cNvSpPr/>
      </xdr:nvSpPr>
      <xdr:spPr>
        <a:xfrm>
          <a:off x="11487150" y="141259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62D99FE-004D-475B-8757-99105B4DD8D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5571E6E-5994-4273-A539-43651A903ED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DA667D4-0FDE-41CD-810C-D574803B32E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6F9031C-7E9B-44AA-8EAA-69D856902B4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22857DE8-BE2C-4DC5-A504-8403007DFEF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64044</xdr:rowOff>
    </xdr:from>
    <xdr:to>
      <xdr:col>85</xdr:col>
      <xdr:colOff>177800</xdr:colOff>
      <xdr:row>85</xdr:row>
      <xdr:rowOff>165644</xdr:rowOff>
    </xdr:to>
    <xdr:sp macro="" textlink="">
      <xdr:nvSpPr>
        <xdr:cNvPr id="764" name="楕円 763">
          <a:extLst>
            <a:ext uri="{FF2B5EF4-FFF2-40B4-BE49-F238E27FC236}">
              <a16:creationId xmlns:a16="http://schemas.microsoft.com/office/drawing/2014/main" id="{9871A242-ACAD-435E-A69B-C9BF77F64500}"/>
            </a:ext>
          </a:extLst>
        </xdr:cNvPr>
        <xdr:cNvSpPr/>
      </xdr:nvSpPr>
      <xdr:spPr>
        <a:xfrm>
          <a:off x="14649450" y="1463348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42471</xdr:rowOff>
    </xdr:from>
    <xdr:ext cx="405111" cy="259045"/>
    <xdr:sp macro="" textlink="">
      <xdr:nvSpPr>
        <xdr:cNvPr id="765" name="【児童館】&#10;有形固定資産減価償却率該当値テキスト">
          <a:extLst>
            <a:ext uri="{FF2B5EF4-FFF2-40B4-BE49-F238E27FC236}">
              <a16:creationId xmlns:a16="http://schemas.microsoft.com/office/drawing/2014/main" id="{2CDC531A-B55E-495E-A707-5E712506AA94}"/>
            </a:ext>
          </a:extLst>
        </xdr:cNvPr>
        <xdr:cNvSpPr txBox="1"/>
      </xdr:nvSpPr>
      <xdr:spPr>
        <a:xfrm>
          <a:off x="14742160" y="1461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24856</xdr:rowOff>
    </xdr:from>
    <xdr:to>
      <xdr:col>81</xdr:col>
      <xdr:colOff>101600</xdr:colOff>
      <xdr:row>85</xdr:row>
      <xdr:rowOff>126456</xdr:rowOff>
    </xdr:to>
    <xdr:sp macro="" textlink="">
      <xdr:nvSpPr>
        <xdr:cNvPr id="766" name="楕円 765">
          <a:extLst>
            <a:ext uri="{FF2B5EF4-FFF2-40B4-BE49-F238E27FC236}">
              <a16:creationId xmlns:a16="http://schemas.microsoft.com/office/drawing/2014/main" id="{9B4869CC-0A69-482C-8458-625F6C76A451}"/>
            </a:ext>
          </a:extLst>
        </xdr:cNvPr>
        <xdr:cNvSpPr/>
      </xdr:nvSpPr>
      <xdr:spPr>
        <a:xfrm>
          <a:off x="13887450" y="14594296"/>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75656</xdr:rowOff>
    </xdr:from>
    <xdr:to>
      <xdr:col>85</xdr:col>
      <xdr:colOff>127000</xdr:colOff>
      <xdr:row>85</xdr:row>
      <xdr:rowOff>114844</xdr:rowOff>
    </xdr:to>
    <xdr:cxnSp macro="">
      <xdr:nvCxnSpPr>
        <xdr:cNvPr id="767" name="直線コネクタ 766">
          <a:extLst>
            <a:ext uri="{FF2B5EF4-FFF2-40B4-BE49-F238E27FC236}">
              <a16:creationId xmlns:a16="http://schemas.microsoft.com/office/drawing/2014/main" id="{D60B4859-7330-48DB-AE98-68A13A986F0A}"/>
            </a:ext>
          </a:extLst>
        </xdr:cNvPr>
        <xdr:cNvCxnSpPr/>
      </xdr:nvCxnSpPr>
      <xdr:spPr>
        <a:xfrm>
          <a:off x="13942060" y="14648906"/>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153851</xdr:rowOff>
    </xdr:from>
    <xdr:to>
      <xdr:col>76</xdr:col>
      <xdr:colOff>165100</xdr:colOff>
      <xdr:row>85</xdr:row>
      <xdr:rowOff>84001</xdr:rowOff>
    </xdr:to>
    <xdr:sp macro="" textlink="">
      <xdr:nvSpPr>
        <xdr:cNvPr id="768" name="楕円 767">
          <a:extLst>
            <a:ext uri="{FF2B5EF4-FFF2-40B4-BE49-F238E27FC236}">
              <a16:creationId xmlns:a16="http://schemas.microsoft.com/office/drawing/2014/main" id="{7D5D16CF-07B6-4C18-80E4-E194BEE96BF1}"/>
            </a:ext>
          </a:extLst>
        </xdr:cNvPr>
        <xdr:cNvSpPr/>
      </xdr:nvSpPr>
      <xdr:spPr>
        <a:xfrm>
          <a:off x="13089890" y="1455565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33201</xdr:rowOff>
    </xdr:from>
    <xdr:to>
      <xdr:col>81</xdr:col>
      <xdr:colOff>50800</xdr:colOff>
      <xdr:row>85</xdr:row>
      <xdr:rowOff>75656</xdr:rowOff>
    </xdr:to>
    <xdr:cxnSp macro="">
      <xdr:nvCxnSpPr>
        <xdr:cNvPr id="769" name="直線コネクタ 768">
          <a:extLst>
            <a:ext uri="{FF2B5EF4-FFF2-40B4-BE49-F238E27FC236}">
              <a16:creationId xmlns:a16="http://schemas.microsoft.com/office/drawing/2014/main" id="{D7D11F3B-EC6E-45F1-80E0-634ECAAE9071}"/>
            </a:ext>
          </a:extLst>
        </xdr:cNvPr>
        <xdr:cNvCxnSpPr/>
      </xdr:nvCxnSpPr>
      <xdr:spPr>
        <a:xfrm>
          <a:off x="13144500" y="14604546"/>
          <a:ext cx="79756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109764</xdr:rowOff>
    </xdr:from>
    <xdr:to>
      <xdr:col>72</xdr:col>
      <xdr:colOff>38100</xdr:colOff>
      <xdr:row>85</xdr:row>
      <xdr:rowOff>39914</xdr:rowOff>
    </xdr:to>
    <xdr:sp macro="" textlink="">
      <xdr:nvSpPr>
        <xdr:cNvPr id="770" name="楕円 769">
          <a:extLst>
            <a:ext uri="{FF2B5EF4-FFF2-40B4-BE49-F238E27FC236}">
              <a16:creationId xmlns:a16="http://schemas.microsoft.com/office/drawing/2014/main" id="{CD87E6A7-B2E3-4FA3-B90D-9191EE9E35D4}"/>
            </a:ext>
          </a:extLst>
        </xdr:cNvPr>
        <xdr:cNvSpPr/>
      </xdr:nvSpPr>
      <xdr:spPr>
        <a:xfrm>
          <a:off x="12303760" y="145096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160564</xdr:rowOff>
    </xdr:from>
    <xdr:to>
      <xdr:col>76</xdr:col>
      <xdr:colOff>114300</xdr:colOff>
      <xdr:row>85</xdr:row>
      <xdr:rowOff>33201</xdr:rowOff>
    </xdr:to>
    <xdr:cxnSp macro="">
      <xdr:nvCxnSpPr>
        <xdr:cNvPr id="771" name="直線コネクタ 770">
          <a:extLst>
            <a:ext uri="{FF2B5EF4-FFF2-40B4-BE49-F238E27FC236}">
              <a16:creationId xmlns:a16="http://schemas.microsoft.com/office/drawing/2014/main" id="{B56D8A13-DE35-4C48-9C44-01A8825CD14C}"/>
            </a:ext>
          </a:extLst>
        </xdr:cNvPr>
        <xdr:cNvCxnSpPr/>
      </xdr:nvCxnSpPr>
      <xdr:spPr>
        <a:xfrm>
          <a:off x="12346940" y="14564269"/>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65677</xdr:rowOff>
    </xdr:from>
    <xdr:to>
      <xdr:col>67</xdr:col>
      <xdr:colOff>101600</xdr:colOff>
      <xdr:row>84</xdr:row>
      <xdr:rowOff>167277</xdr:rowOff>
    </xdr:to>
    <xdr:sp macro="" textlink="">
      <xdr:nvSpPr>
        <xdr:cNvPr id="772" name="楕円 771">
          <a:extLst>
            <a:ext uri="{FF2B5EF4-FFF2-40B4-BE49-F238E27FC236}">
              <a16:creationId xmlns:a16="http://schemas.microsoft.com/office/drawing/2014/main" id="{DAE7DC7D-E7E2-4DAF-AF03-D6CDA2464668}"/>
            </a:ext>
          </a:extLst>
        </xdr:cNvPr>
        <xdr:cNvSpPr/>
      </xdr:nvSpPr>
      <xdr:spPr>
        <a:xfrm>
          <a:off x="11487150" y="144655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116477</xdr:rowOff>
    </xdr:from>
    <xdr:to>
      <xdr:col>71</xdr:col>
      <xdr:colOff>177800</xdr:colOff>
      <xdr:row>84</xdr:row>
      <xdr:rowOff>160564</xdr:rowOff>
    </xdr:to>
    <xdr:cxnSp macro="">
      <xdr:nvCxnSpPr>
        <xdr:cNvPr id="773" name="直線コネクタ 772">
          <a:extLst>
            <a:ext uri="{FF2B5EF4-FFF2-40B4-BE49-F238E27FC236}">
              <a16:creationId xmlns:a16="http://schemas.microsoft.com/office/drawing/2014/main" id="{5DB745F5-2920-4BD0-AF81-FA99B9248084}"/>
            </a:ext>
          </a:extLst>
        </xdr:cNvPr>
        <xdr:cNvCxnSpPr/>
      </xdr:nvCxnSpPr>
      <xdr:spPr>
        <a:xfrm>
          <a:off x="11541760" y="14518277"/>
          <a:ext cx="80518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4" name="n_1aveValue【児童館】&#10;有形固定資産減価償却率">
          <a:extLst>
            <a:ext uri="{FF2B5EF4-FFF2-40B4-BE49-F238E27FC236}">
              <a16:creationId xmlns:a16="http://schemas.microsoft.com/office/drawing/2014/main" id="{A965C528-40E0-410F-BA2A-0D12A91CCC98}"/>
            </a:ext>
          </a:extLst>
        </xdr:cNvPr>
        <xdr:cNvSpPr txBox="1"/>
      </xdr:nvSpPr>
      <xdr:spPr>
        <a:xfrm>
          <a:off x="13738234" y="140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5" name="n_2aveValue【児童館】&#10;有形固定資産減価償却率">
          <a:extLst>
            <a:ext uri="{FF2B5EF4-FFF2-40B4-BE49-F238E27FC236}">
              <a16:creationId xmlns:a16="http://schemas.microsoft.com/office/drawing/2014/main" id="{24A7459B-983F-4CD4-9894-42DE197E96BB}"/>
            </a:ext>
          </a:extLst>
        </xdr:cNvPr>
        <xdr:cNvSpPr txBox="1"/>
      </xdr:nvSpPr>
      <xdr:spPr>
        <a:xfrm>
          <a:off x="1295718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776" name="n_3aveValue【児童館】&#10;有形固定資産減価償却率">
          <a:extLst>
            <a:ext uri="{FF2B5EF4-FFF2-40B4-BE49-F238E27FC236}">
              <a16:creationId xmlns:a16="http://schemas.microsoft.com/office/drawing/2014/main" id="{12E7546B-D234-45FF-8BCF-C84AB172BD03}"/>
            </a:ext>
          </a:extLst>
        </xdr:cNvPr>
        <xdr:cNvSpPr txBox="1"/>
      </xdr:nvSpPr>
      <xdr:spPr>
        <a:xfrm>
          <a:off x="12171054" y="1390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77" name="n_4aveValue【児童館】&#10;有形固定資産減価償却率">
          <a:extLst>
            <a:ext uri="{FF2B5EF4-FFF2-40B4-BE49-F238E27FC236}">
              <a16:creationId xmlns:a16="http://schemas.microsoft.com/office/drawing/2014/main" id="{0F13714C-D155-456A-9C8F-CCDE52E4A6F2}"/>
            </a:ext>
          </a:extLst>
        </xdr:cNvPr>
        <xdr:cNvSpPr txBox="1"/>
      </xdr:nvSpPr>
      <xdr:spPr>
        <a:xfrm>
          <a:off x="11354444"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117583</xdr:rowOff>
    </xdr:from>
    <xdr:ext cx="405111" cy="259045"/>
    <xdr:sp macro="" textlink="">
      <xdr:nvSpPr>
        <xdr:cNvPr id="778" name="n_1mainValue【児童館】&#10;有形固定資産減価償却率">
          <a:extLst>
            <a:ext uri="{FF2B5EF4-FFF2-40B4-BE49-F238E27FC236}">
              <a16:creationId xmlns:a16="http://schemas.microsoft.com/office/drawing/2014/main" id="{9E458466-4A03-4309-8D82-557697DAB262}"/>
            </a:ext>
          </a:extLst>
        </xdr:cNvPr>
        <xdr:cNvSpPr txBox="1"/>
      </xdr:nvSpPr>
      <xdr:spPr>
        <a:xfrm>
          <a:off x="1373823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75128</xdr:rowOff>
    </xdr:from>
    <xdr:ext cx="405111" cy="259045"/>
    <xdr:sp macro="" textlink="">
      <xdr:nvSpPr>
        <xdr:cNvPr id="779" name="n_2mainValue【児童館】&#10;有形固定資産減価償却率">
          <a:extLst>
            <a:ext uri="{FF2B5EF4-FFF2-40B4-BE49-F238E27FC236}">
              <a16:creationId xmlns:a16="http://schemas.microsoft.com/office/drawing/2014/main" id="{5E01EE02-7B42-47C1-AA5F-33472A23E805}"/>
            </a:ext>
          </a:extLst>
        </xdr:cNvPr>
        <xdr:cNvSpPr txBox="1"/>
      </xdr:nvSpPr>
      <xdr:spPr>
        <a:xfrm>
          <a:off x="1295718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31041</xdr:rowOff>
    </xdr:from>
    <xdr:ext cx="405111" cy="259045"/>
    <xdr:sp macro="" textlink="">
      <xdr:nvSpPr>
        <xdr:cNvPr id="780" name="n_3mainValue【児童館】&#10;有形固定資産減価償却率">
          <a:extLst>
            <a:ext uri="{FF2B5EF4-FFF2-40B4-BE49-F238E27FC236}">
              <a16:creationId xmlns:a16="http://schemas.microsoft.com/office/drawing/2014/main" id="{61788FB4-44FC-430D-8111-891D53CB4E96}"/>
            </a:ext>
          </a:extLst>
        </xdr:cNvPr>
        <xdr:cNvSpPr txBox="1"/>
      </xdr:nvSpPr>
      <xdr:spPr>
        <a:xfrm>
          <a:off x="12171054" y="1460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158404</xdr:rowOff>
    </xdr:from>
    <xdr:ext cx="405111" cy="259045"/>
    <xdr:sp macro="" textlink="">
      <xdr:nvSpPr>
        <xdr:cNvPr id="781" name="n_4mainValue【児童館】&#10;有形固定資産減価償却率">
          <a:extLst>
            <a:ext uri="{FF2B5EF4-FFF2-40B4-BE49-F238E27FC236}">
              <a16:creationId xmlns:a16="http://schemas.microsoft.com/office/drawing/2014/main" id="{FD5F987E-3C44-42EC-B698-39007845B84C}"/>
            </a:ext>
          </a:extLst>
        </xdr:cNvPr>
        <xdr:cNvSpPr txBox="1"/>
      </xdr:nvSpPr>
      <xdr:spPr>
        <a:xfrm>
          <a:off x="11354444" y="145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1FFDE9E7-DCDC-40D3-BF69-B4C82B425CD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E2AE243C-9995-44F6-AC03-20D5CEAF8DE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44ED340C-2DE6-4574-AA44-6343C174366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B25DF31D-0E14-48B9-B326-92DF2188F6C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E242A0C4-A967-41F3-B8D9-BDFCD6FC037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E3601700-9F24-4501-890A-C6973459A30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F2370EC1-61FA-411E-BCBA-A45371B1EDCF}"/>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7FEC9B52-6331-4186-969F-036CBBFF0EF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42E2547D-CE2D-4045-BF88-A742F6E7254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ECF2849E-1710-47B2-85AD-10E191FA0E9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66163513-810E-4F97-86E5-5D6C0AF67D6A}"/>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D2DA0807-5FC2-40CA-8925-F95E6F6531F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183DC444-46C0-4F0F-8F2F-2366CC8FAC63}"/>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7C68E077-6DAF-4B8A-83DD-A02C6AE2D925}"/>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97090BEE-837D-47E2-AC00-C71A267D71AC}"/>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449A8CC6-5B14-4879-A571-95F0E425B968}"/>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721CC7FF-BE7B-4871-9982-4B9A1B98D65D}"/>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4E59E525-9EBC-4E3A-8F9A-761CEED5C2B2}"/>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552A7E1E-13F7-4D31-AD5E-B2D21208179D}"/>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4DA56884-DE7F-47D0-A381-A06D89FC6AA1}"/>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394F5593-A474-478D-A7C0-198C7F272800}"/>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09AF0F9B-8E68-419F-90F7-CCE5F7BD06AD}"/>
            </a:ext>
          </a:extLst>
        </xdr:cNvPr>
        <xdr:cNvCxnSpPr/>
      </xdr:nvCxnSpPr>
      <xdr:spPr>
        <a:xfrm flipV="1">
          <a:off x="19947254" y="13525500"/>
          <a:ext cx="0" cy="123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C25D7DD8-F0DA-4594-809E-6A2C074DB82E}"/>
            </a:ext>
          </a:extLst>
        </xdr:cNvPr>
        <xdr:cNvSpPr txBox="1"/>
      </xdr:nvSpPr>
      <xdr:spPr>
        <a:xfrm>
          <a:off x="19985990"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893A8F50-2D7A-4F89-99B8-3AF49F4324C5}"/>
            </a:ext>
          </a:extLst>
        </xdr:cNvPr>
        <xdr:cNvCxnSpPr/>
      </xdr:nvCxnSpPr>
      <xdr:spPr>
        <a:xfrm>
          <a:off x="19885660" y="14763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CA302710-4387-4A1F-8961-536BDD71AED6}"/>
            </a:ext>
          </a:extLst>
        </xdr:cNvPr>
        <xdr:cNvSpPr txBox="1"/>
      </xdr:nvSpPr>
      <xdr:spPr>
        <a:xfrm>
          <a:off x="19985990" y="132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EF298748-C2D8-4AA9-B9EC-E3F053C4C677}"/>
            </a:ext>
          </a:extLst>
        </xdr:cNvPr>
        <xdr:cNvCxnSpPr/>
      </xdr:nvCxnSpPr>
      <xdr:spPr>
        <a:xfrm>
          <a:off x="19885660" y="1352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8" name="【児童館】&#10;一人当たり面積平均値テキスト">
          <a:extLst>
            <a:ext uri="{FF2B5EF4-FFF2-40B4-BE49-F238E27FC236}">
              <a16:creationId xmlns:a16="http://schemas.microsoft.com/office/drawing/2014/main" id="{54D8D1EC-BEEF-448E-AA9D-74C68ED989FE}"/>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3070F23F-92D4-4DB8-BF8C-F10045721106}"/>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F8799D9A-96E1-491B-9510-D318E1BCE46D}"/>
            </a:ext>
          </a:extLst>
        </xdr:cNvPr>
        <xdr:cNvSpPr/>
      </xdr:nvSpPr>
      <xdr:spPr>
        <a:xfrm>
          <a:off x="191617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23B1B1E0-67AE-40CB-8DA5-758E94B980D7}"/>
            </a:ext>
          </a:extLst>
        </xdr:cNvPr>
        <xdr:cNvSpPr/>
      </xdr:nvSpPr>
      <xdr:spPr>
        <a:xfrm>
          <a:off x="18345150" y="1439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12" name="フローチャート: 判断 811">
          <a:extLst>
            <a:ext uri="{FF2B5EF4-FFF2-40B4-BE49-F238E27FC236}">
              <a16:creationId xmlns:a16="http://schemas.microsoft.com/office/drawing/2014/main" id="{3876C2D9-96DD-4479-9EE2-7CEB0138FB0A}"/>
            </a:ext>
          </a:extLst>
        </xdr:cNvPr>
        <xdr:cNvSpPr/>
      </xdr:nvSpPr>
      <xdr:spPr>
        <a:xfrm>
          <a:off x="17547590" y="14343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a:extLst>
            <a:ext uri="{FF2B5EF4-FFF2-40B4-BE49-F238E27FC236}">
              <a16:creationId xmlns:a16="http://schemas.microsoft.com/office/drawing/2014/main" id="{5A4E236C-058F-42D2-BAB2-B2FA366DB648}"/>
            </a:ext>
          </a:extLst>
        </xdr:cNvPr>
        <xdr:cNvSpPr/>
      </xdr:nvSpPr>
      <xdr:spPr>
        <a:xfrm>
          <a:off x="167614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2FE55C87-5778-4566-ABC7-C8F9067FDAC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EB4D64B0-349E-44C6-96EF-B2516B3C291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077C27B-D913-485E-BBB4-B40D1487097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97F1C46-03ED-4D47-93FA-D5BB90B81E6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FA3CF13-4A5B-40FE-9C1A-AC8BB9B60F8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819" name="楕円 818">
          <a:extLst>
            <a:ext uri="{FF2B5EF4-FFF2-40B4-BE49-F238E27FC236}">
              <a16:creationId xmlns:a16="http://schemas.microsoft.com/office/drawing/2014/main" id="{7926EBEE-AE9C-475E-AC95-322B540777D1}"/>
            </a:ext>
          </a:extLst>
        </xdr:cNvPr>
        <xdr:cNvSpPr/>
      </xdr:nvSpPr>
      <xdr:spPr>
        <a:xfrm>
          <a:off x="19904710" y="1407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820" name="【児童館】&#10;一人当たり面積該当値テキスト">
          <a:extLst>
            <a:ext uri="{FF2B5EF4-FFF2-40B4-BE49-F238E27FC236}">
              <a16:creationId xmlns:a16="http://schemas.microsoft.com/office/drawing/2014/main" id="{04952F2C-5EE2-47DD-84A0-CC09BD1C7238}"/>
            </a:ext>
          </a:extLst>
        </xdr:cNvPr>
        <xdr:cNvSpPr txBox="1"/>
      </xdr:nvSpPr>
      <xdr:spPr>
        <a:xfrm>
          <a:off x="19985990" y="139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21" name="楕円 820">
          <a:extLst>
            <a:ext uri="{FF2B5EF4-FFF2-40B4-BE49-F238E27FC236}">
              <a16:creationId xmlns:a16="http://schemas.microsoft.com/office/drawing/2014/main" id="{5BC3E24B-1A8B-4A53-AEFB-269CD8E77A8F}"/>
            </a:ext>
          </a:extLst>
        </xdr:cNvPr>
        <xdr:cNvSpPr/>
      </xdr:nvSpPr>
      <xdr:spPr>
        <a:xfrm>
          <a:off x="19161760" y="140709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822" name="直線コネクタ 821">
          <a:extLst>
            <a:ext uri="{FF2B5EF4-FFF2-40B4-BE49-F238E27FC236}">
              <a16:creationId xmlns:a16="http://schemas.microsoft.com/office/drawing/2014/main" id="{0B6F56C5-CAE4-40F9-AF46-99DAD2182BFF}"/>
            </a:ext>
          </a:extLst>
        </xdr:cNvPr>
        <xdr:cNvCxnSpPr/>
      </xdr:nvCxnSpPr>
      <xdr:spPr>
        <a:xfrm>
          <a:off x="19204940" y="141160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823" name="楕円 822">
          <a:extLst>
            <a:ext uri="{FF2B5EF4-FFF2-40B4-BE49-F238E27FC236}">
              <a16:creationId xmlns:a16="http://schemas.microsoft.com/office/drawing/2014/main" id="{90D18A23-6472-4C8B-BFC3-DB736FA9A7C7}"/>
            </a:ext>
          </a:extLst>
        </xdr:cNvPr>
        <xdr:cNvSpPr/>
      </xdr:nvSpPr>
      <xdr:spPr>
        <a:xfrm>
          <a:off x="18345150" y="1407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824" name="直線コネクタ 823">
          <a:extLst>
            <a:ext uri="{FF2B5EF4-FFF2-40B4-BE49-F238E27FC236}">
              <a16:creationId xmlns:a16="http://schemas.microsoft.com/office/drawing/2014/main" id="{ED432125-369F-4D54-8F50-92CE48AABA34}"/>
            </a:ext>
          </a:extLst>
        </xdr:cNvPr>
        <xdr:cNvCxnSpPr/>
      </xdr:nvCxnSpPr>
      <xdr:spPr>
        <a:xfrm>
          <a:off x="18399760" y="1411605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825" name="楕円 824">
          <a:extLst>
            <a:ext uri="{FF2B5EF4-FFF2-40B4-BE49-F238E27FC236}">
              <a16:creationId xmlns:a16="http://schemas.microsoft.com/office/drawing/2014/main" id="{C53AAB7F-62EB-4368-9F36-9E32B7174CE9}"/>
            </a:ext>
          </a:extLst>
        </xdr:cNvPr>
        <xdr:cNvSpPr/>
      </xdr:nvSpPr>
      <xdr:spPr>
        <a:xfrm>
          <a:off x="17547590" y="140900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83820</xdr:rowOff>
    </xdr:to>
    <xdr:cxnSp macro="">
      <xdr:nvCxnSpPr>
        <xdr:cNvPr id="826" name="直線コネクタ 825">
          <a:extLst>
            <a:ext uri="{FF2B5EF4-FFF2-40B4-BE49-F238E27FC236}">
              <a16:creationId xmlns:a16="http://schemas.microsoft.com/office/drawing/2014/main" id="{32910065-86E0-4072-9926-DC2C8CCAF9B3}"/>
            </a:ext>
          </a:extLst>
        </xdr:cNvPr>
        <xdr:cNvCxnSpPr/>
      </xdr:nvCxnSpPr>
      <xdr:spPr>
        <a:xfrm flipV="1">
          <a:off x="17602200" y="14116051"/>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827" name="楕円 826">
          <a:extLst>
            <a:ext uri="{FF2B5EF4-FFF2-40B4-BE49-F238E27FC236}">
              <a16:creationId xmlns:a16="http://schemas.microsoft.com/office/drawing/2014/main" id="{B246B66C-46FE-422B-A01D-05499713B0CE}"/>
            </a:ext>
          </a:extLst>
        </xdr:cNvPr>
        <xdr:cNvSpPr/>
      </xdr:nvSpPr>
      <xdr:spPr>
        <a:xfrm>
          <a:off x="16761460" y="14048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83820</xdr:rowOff>
    </xdr:to>
    <xdr:cxnSp macro="">
      <xdr:nvCxnSpPr>
        <xdr:cNvPr id="828" name="直線コネクタ 827">
          <a:extLst>
            <a:ext uri="{FF2B5EF4-FFF2-40B4-BE49-F238E27FC236}">
              <a16:creationId xmlns:a16="http://schemas.microsoft.com/office/drawing/2014/main" id="{DFFEAC05-0BFA-4B63-9AB9-081EC00380E9}"/>
            </a:ext>
          </a:extLst>
        </xdr:cNvPr>
        <xdr:cNvCxnSpPr/>
      </xdr:nvCxnSpPr>
      <xdr:spPr>
        <a:xfrm>
          <a:off x="16804640" y="1409700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a:extLst>
            <a:ext uri="{FF2B5EF4-FFF2-40B4-BE49-F238E27FC236}">
              <a16:creationId xmlns:a16="http://schemas.microsoft.com/office/drawing/2014/main" id="{203ACC6D-31F7-451F-882C-6AD40023C695}"/>
            </a:ext>
          </a:extLst>
        </xdr:cNvPr>
        <xdr:cNvSpPr txBox="1"/>
      </xdr:nvSpPr>
      <xdr:spPr>
        <a:xfrm>
          <a:off x="18982132"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0" name="n_2aveValue【児童館】&#10;一人当たり面積">
          <a:extLst>
            <a:ext uri="{FF2B5EF4-FFF2-40B4-BE49-F238E27FC236}">
              <a16:creationId xmlns:a16="http://schemas.microsoft.com/office/drawing/2014/main" id="{E5E5CD56-03AD-441A-B2D4-1EA442B267C0}"/>
            </a:ext>
          </a:extLst>
        </xdr:cNvPr>
        <xdr:cNvSpPr txBox="1"/>
      </xdr:nvSpPr>
      <xdr:spPr>
        <a:xfrm>
          <a:off x="18182032"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831" name="n_3aveValue【児童館】&#10;一人当たり面積">
          <a:extLst>
            <a:ext uri="{FF2B5EF4-FFF2-40B4-BE49-F238E27FC236}">
              <a16:creationId xmlns:a16="http://schemas.microsoft.com/office/drawing/2014/main" id="{399A5A08-6D11-4D70-BF06-18FF0CE9B3C6}"/>
            </a:ext>
          </a:extLst>
        </xdr:cNvPr>
        <xdr:cNvSpPr txBox="1"/>
      </xdr:nvSpPr>
      <xdr:spPr>
        <a:xfrm>
          <a:off x="17384472"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2" name="n_4aveValue【児童館】&#10;一人当たり面積">
          <a:extLst>
            <a:ext uri="{FF2B5EF4-FFF2-40B4-BE49-F238E27FC236}">
              <a16:creationId xmlns:a16="http://schemas.microsoft.com/office/drawing/2014/main" id="{03541B58-6175-47FC-A758-38754C0715A0}"/>
            </a:ext>
          </a:extLst>
        </xdr:cNvPr>
        <xdr:cNvSpPr txBox="1"/>
      </xdr:nvSpPr>
      <xdr:spPr>
        <a:xfrm>
          <a:off x="16588817"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33" name="n_1mainValue【児童館】&#10;一人当たり面積">
          <a:extLst>
            <a:ext uri="{FF2B5EF4-FFF2-40B4-BE49-F238E27FC236}">
              <a16:creationId xmlns:a16="http://schemas.microsoft.com/office/drawing/2014/main" id="{9382C96D-FEC0-4B64-A5BE-CFFD7ABDF39A}"/>
            </a:ext>
          </a:extLst>
        </xdr:cNvPr>
        <xdr:cNvSpPr txBox="1"/>
      </xdr:nvSpPr>
      <xdr:spPr>
        <a:xfrm>
          <a:off x="18982132" y="138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834" name="n_2mainValue【児童館】&#10;一人当たり面積">
          <a:extLst>
            <a:ext uri="{FF2B5EF4-FFF2-40B4-BE49-F238E27FC236}">
              <a16:creationId xmlns:a16="http://schemas.microsoft.com/office/drawing/2014/main" id="{A7E2749F-E447-4278-9276-DE9B5FC79C8E}"/>
            </a:ext>
          </a:extLst>
        </xdr:cNvPr>
        <xdr:cNvSpPr txBox="1"/>
      </xdr:nvSpPr>
      <xdr:spPr>
        <a:xfrm>
          <a:off x="18182032" y="138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835" name="n_3mainValue【児童館】&#10;一人当たり面積">
          <a:extLst>
            <a:ext uri="{FF2B5EF4-FFF2-40B4-BE49-F238E27FC236}">
              <a16:creationId xmlns:a16="http://schemas.microsoft.com/office/drawing/2014/main" id="{10E5D729-A62E-4B1A-A277-D31E44AE80DA}"/>
            </a:ext>
          </a:extLst>
        </xdr:cNvPr>
        <xdr:cNvSpPr txBox="1"/>
      </xdr:nvSpPr>
      <xdr:spPr>
        <a:xfrm>
          <a:off x="17384472"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836" name="n_4mainValue【児童館】&#10;一人当たり面積">
          <a:extLst>
            <a:ext uri="{FF2B5EF4-FFF2-40B4-BE49-F238E27FC236}">
              <a16:creationId xmlns:a16="http://schemas.microsoft.com/office/drawing/2014/main" id="{4C42250C-1519-4EE6-B8BE-AD87A04A8EE3}"/>
            </a:ext>
          </a:extLst>
        </xdr:cNvPr>
        <xdr:cNvSpPr txBox="1"/>
      </xdr:nvSpPr>
      <xdr:spPr>
        <a:xfrm>
          <a:off x="16588817" y="1381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9EFB3880-EA65-4A81-88D8-1CBA55620A3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3779977-7437-42D0-96FB-98ACAF21E16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AF74273D-86C6-45D7-A696-6CF7D5C9D2E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934FCF58-662F-4443-9907-CA497C8E354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28767A50-FA16-427B-AC00-766B05C81CE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63EDB06B-9820-49E3-A499-2E26EE9632E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E97E8626-B73D-49CB-B7A6-F88C384CA03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AB807107-B7AA-46C8-8103-436DE711DED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ADC6674F-08F7-4345-8C3E-BD60B998852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40E9BDF3-9F09-4089-8DF6-41BFA09FCA3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7A160104-BA5A-4712-9009-76EABA33DC0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2EF451F8-FC3A-4399-8AAC-AC8FBA9F99A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B74D8312-56B3-4D8C-AE6F-3BEE88DBA8D7}"/>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B0B88F2E-29B8-478B-BF9A-B8691BCE17DB}"/>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B336FD15-D63E-4A76-BA3E-597F06327136}"/>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2774AE4D-9144-4CA8-BDF4-2F8EC3899719}"/>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FFBC7A70-4F68-4949-9138-75B62535B970}"/>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474B5A7F-25B5-408E-9F98-517D48BB2C6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EA9B6A06-B21A-4E16-B35F-C6111487D33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68D2F352-1D99-4B27-BEE6-A0F7B0EC14D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16AD9C31-5A52-4018-AB18-2291A174EA49}"/>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B94B5991-6A10-4FA7-A5FE-83ADFA951EB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DED27974-958C-45D3-94DD-CE2A4226782D}"/>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94DFF6A5-F81B-4810-98BF-121F2FE235D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A1D30D37-4CD7-4126-A93B-A7F330755F2E}"/>
            </a:ext>
          </a:extLst>
        </xdr:cNvPr>
        <xdr:cNvCxnSpPr/>
      </xdr:nvCxnSpPr>
      <xdr:spPr>
        <a:xfrm flipV="1">
          <a:off x="14703424" y="17360266"/>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14905683-B7E2-44FB-B4C8-7158FF001F1C}"/>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5A97FD2F-C8ED-4396-85C7-4A23180AF201}"/>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486F659F-4773-4085-A6C4-1D62B64C63AC}"/>
            </a:ext>
          </a:extLst>
        </xdr:cNvPr>
        <xdr:cNvSpPr txBox="1"/>
      </xdr:nvSpPr>
      <xdr:spPr>
        <a:xfrm>
          <a:off x="14742160" y="1713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7E09C81A-CBF4-467C-B9A3-115A7360F665}"/>
            </a:ext>
          </a:extLst>
        </xdr:cNvPr>
        <xdr:cNvCxnSpPr/>
      </xdr:nvCxnSpPr>
      <xdr:spPr>
        <a:xfrm>
          <a:off x="14611350" y="17360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866" name="【公民館】&#10;有形固定資産減価償却率平均値テキスト">
          <a:extLst>
            <a:ext uri="{FF2B5EF4-FFF2-40B4-BE49-F238E27FC236}">
              <a16:creationId xmlns:a16="http://schemas.microsoft.com/office/drawing/2014/main" id="{D1606054-6D5D-4D13-90FA-171FDF72687F}"/>
            </a:ext>
          </a:extLst>
        </xdr:cNvPr>
        <xdr:cNvSpPr txBox="1"/>
      </xdr:nvSpPr>
      <xdr:spPr>
        <a:xfrm>
          <a:off x="1474216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765897D4-3854-4C63-90CF-710E3536CB0E}"/>
            </a:ext>
          </a:extLst>
        </xdr:cNvPr>
        <xdr:cNvSpPr/>
      </xdr:nvSpPr>
      <xdr:spPr>
        <a:xfrm>
          <a:off x="14649450" y="17793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7AA63680-164B-47F6-9C69-216E91872200}"/>
            </a:ext>
          </a:extLst>
        </xdr:cNvPr>
        <xdr:cNvSpPr/>
      </xdr:nvSpPr>
      <xdr:spPr>
        <a:xfrm>
          <a:off x="1388745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175B7C1F-6568-451A-8E00-F519D17B6C33}"/>
            </a:ext>
          </a:extLst>
        </xdr:cNvPr>
        <xdr:cNvSpPr/>
      </xdr:nvSpPr>
      <xdr:spPr>
        <a:xfrm>
          <a:off x="13089890" y="17772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870" name="フローチャート: 判断 869">
          <a:extLst>
            <a:ext uri="{FF2B5EF4-FFF2-40B4-BE49-F238E27FC236}">
              <a16:creationId xmlns:a16="http://schemas.microsoft.com/office/drawing/2014/main" id="{D94A7DE4-0C81-4A4B-889C-872B5B58F92F}"/>
            </a:ext>
          </a:extLst>
        </xdr:cNvPr>
        <xdr:cNvSpPr/>
      </xdr:nvSpPr>
      <xdr:spPr>
        <a:xfrm>
          <a:off x="12303760" y="176809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871" name="フローチャート: 判断 870">
          <a:extLst>
            <a:ext uri="{FF2B5EF4-FFF2-40B4-BE49-F238E27FC236}">
              <a16:creationId xmlns:a16="http://schemas.microsoft.com/office/drawing/2014/main" id="{97FB3F08-88F2-4420-BB6E-4761504250C2}"/>
            </a:ext>
          </a:extLst>
        </xdr:cNvPr>
        <xdr:cNvSpPr/>
      </xdr:nvSpPr>
      <xdr:spPr>
        <a:xfrm>
          <a:off x="11487150" y="17661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C0B6B3C-462C-44AE-8024-CC6937F342D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A66E6FFF-068E-41F5-9D46-3F06D301095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CBB2FA5-F5C9-4108-86F9-B410BFC43416}"/>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8BB8BC1-C64B-473E-8E62-8A5BDBC1A39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3D6763B-859F-48E4-BCDB-D6D32B520DA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46355</xdr:rowOff>
    </xdr:from>
    <xdr:to>
      <xdr:col>85</xdr:col>
      <xdr:colOff>177800</xdr:colOff>
      <xdr:row>103</xdr:row>
      <xdr:rowOff>147955</xdr:rowOff>
    </xdr:to>
    <xdr:sp macro="" textlink="">
      <xdr:nvSpPr>
        <xdr:cNvPr id="877" name="楕円 876">
          <a:extLst>
            <a:ext uri="{FF2B5EF4-FFF2-40B4-BE49-F238E27FC236}">
              <a16:creationId xmlns:a16="http://schemas.microsoft.com/office/drawing/2014/main" id="{59BDAE40-DE9A-41ED-85B2-9B86612898DA}"/>
            </a:ext>
          </a:extLst>
        </xdr:cNvPr>
        <xdr:cNvSpPr/>
      </xdr:nvSpPr>
      <xdr:spPr>
        <a:xfrm>
          <a:off x="14649450" y="177076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69232</xdr:rowOff>
    </xdr:from>
    <xdr:ext cx="405111" cy="259045"/>
    <xdr:sp macro="" textlink="">
      <xdr:nvSpPr>
        <xdr:cNvPr id="878" name="【公民館】&#10;有形固定資産減価償却率該当値テキスト">
          <a:extLst>
            <a:ext uri="{FF2B5EF4-FFF2-40B4-BE49-F238E27FC236}">
              <a16:creationId xmlns:a16="http://schemas.microsoft.com/office/drawing/2014/main" id="{36B466CB-0836-4CB0-8984-EB842E39513E}"/>
            </a:ext>
          </a:extLst>
        </xdr:cNvPr>
        <xdr:cNvSpPr txBox="1"/>
      </xdr:nvSpPr>
      <xdr:spPr>
        <a:xfrm>
          <a:off x="1474216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xdr:rowOff>
    </xdr:from>
    <xdr:to>
      <xdr:col>81</xdr:col>
      <xdr:colOff>101600</xdr:colOff>
      <xdr:row>103</xdr:row>
      <xdr:rowOff>117475</xdr:rowOff>
    </xdr:to>
    <xdr:sp macro="" textlink="">
      <xdr:nvSpPr>
        <xdr:cNvPr id="879" name="楕円 878">
          <a:extLst>
            <a:ext uri="{FF2B5EF4-FFF2-40B4-BE49-F238E27FC236}">
              <a16:creationId xmlns:a16="http://schemas.microsoft.com/office/drawing/2014/main" id="{952751B7-BCF9-4DF7-94AD-15DEC7B3EE80}"/>
            </a:ext>
          </a:extLst>
        </xdr:cNvPr>
        <xdr:cNvSpPr/>
      </xdr:nvSpPr>
      <xdr:spPr>
        <a:xfrm>
          <a:off x="13887450" y="176790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97155</xdr:rowOff>
    </xdr:to>
    <xdr:cxnSp macro="">
      <xdr:nvCxnSpPr>
        <xdr:cNvPr id="880" name="直線コネクタ 879">
          <a:extLst>
            <a:ext uri="{FF2B5EF4-FFF2-40B4-BE49-F238E27FC236}">
              <a16:creationId xmlns:a16="http://schemas.microsoft.com/office/drawing/2014/main" id="{91BD33B7-7A7C-47F3-8B12-DE8FFACE07EF}"/>
            </a:ext>
          </a:extLst>
        </xdr:cNvPr>
        <xdr:cNvCxnSpPr/>
      </xdr:nvCxnSpPr>
      <xdr:spPr>
        <a:xfrm>
          <a:off x="13942060" y="1772412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881" name="楕円 880">
          <a:extLst>
            <a:ext uri="{FF2B5EF4-FFF2-40B4-BE49-F238E27FC236}">
              <a16:creationId xmlns:a16="http://schemas.microsoft.com/office/drawing/2014/main" id="{BBBFC66A-3F1F-4FC5-B46E-85C58ED56A8C}"/>
            </a:ext>
          </a:extLst>
        </xdr:cNvPr>
        <xdr:cNvSpPr/>
      </xdr:nvSpPr>
      <xdr:spPr>
        <a:xfrm>
          <a:off x="13089890" y="176523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66675</xdr:rowOff>
    </xdr:to>
    <xdr:cxnSp macro="">
      <xdr:nvCxnSpPr>
        <xdr:cNvPr id="882" name="直線コネクタ 881">
          <a:extLst>
            <a:ext uri="{FF2B5EF4-FFF2-40B4-BE49-F238E27FC236}">
              <a16:creationId xmlns:a16="http://schemas.microsoft.com/office/drawing/2014/main" id="{5C733F00-96CC-4772-96B8-13AEBA9E1DD9}"/>
            </a:ext>
          </a:extLst>
        </xdr:cNvPr>
        <xdr:cNvCxnSpPr/>
      </xdr:nvCxnSpPr>
      <xdr:spPr>
        <a:xfrm>
          <a:off x="13144500" y="17703166"/>
          <a:ext cx="79756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168275</xdr:rowOff>
    </xdr:from>
    <xdr:to>
      <xdr:col>72</xdr:col>
      <xdr:colOff>38100</xdr:colOff>
      <xdr:row>103</xdr:row>
      <xdr:rowOff>98425</xdr:rowOff>
    </xdr:to>
    <xdr:sp macro="" textlink="">
      <xdr:nvSpPr>
        <xdr:cNvPr id="883" name="楕円 882">
          <a:extLst>
            <a:ext uri="{FF2B5EF4-FFF2-40B4-BE49-F238E27FC236}">
              <a16:creationId xmlns:a16="http://schemas.microsoft.com/office/drawing/2014/main" id="{43054BEA-7617-414F-8CAC-813FF655F740}"/>
            </a:ext>
          </a:extLst>
        </xdr:cNvPr>
        <xdr:cNvSpPr/>
      </xdr:nvSpPr>
      <xdr:spPr>
        <a:xfrm>
          <a:off x="12303760" y="176599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47625</xdr:rowOff>
    </xdr:to>
    <xdr:cxnSp macro="">
      <xdr:nvCxnSpPr>
        <xdr:cNvPr id="884" name="直線コネクタ 883">
          <a:extLst>
            <a:ext uri="{FF2B5EF4-FFF2-40B4-BE49-F238E27FC236}">
              <a16:creationId xmlns:a16="http://schemas.microsoft.com/office/drawing/2014/main" id="{93AE03E1-2FA5-45F9-A14A-07FE344C4783}"/>
            </a:ext>
          </a:extLst>
        </xdr:cNvPr>
        <xdr:cNvCxnSpPr/>
      </xdr:nvCxnSpPr>
      <xdr:spPr>
        <a:xfrm flipV="1">
          <a:off x="12346940" y="17703166"/>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160655</xdr:rowOff>
    </xdr:from>
    <xdr:to>
      <xdr:col>67</xdr:col>
      <xdr:colOff>101600</xdr:colOff>
      <xdr:row>103</xdr:row>
      <xdr:rowOff>90805</xdr:rowOff>
    </xdr:to>
    <xdr:sp macro="" textlink="">
      <xdr:nvSpPr>
        <xdr:cNvPr id="885" name="楕円 884">
          <a:extLst>
            <a:ext uri="{FF2B5EF4-FFF2-40B4-BE49-F238E27FC236}">
              <a16:creationId xmlns:a16="http://schemas.microsoft.com/office/drawing/2014/main" id="{E3CB0EDD-79D1-463B-8975-E89DA2260E56}"/>
            </a:ext>
          </a:extLst>
        </xdr:cNvPr>
        <xdr:cNvSpPr/>
      </xdr:nvSpPr>
      <xdr:spPr>
        <a:xfrm>
          <a:off x="11487150" y="176504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40005</xdr:rowOff>
    </xdr:from>
    <xdr:to>
      <xdr:col>71</xdr:col>
      <xdr:colOff>177800</xdr:colOff>
      <xdr:row>103</xdr:row>
      <xdr:rowOff>47625</xdr:rowOff>
    </xdr:to>
    <xdr:cxnSp macro="">
      <xdr:nvCxnSpPr>
        <xdr:cNvPr id="886" name="直線コネクタ 885">
          <a:extLst>
            <a:ext uri="{FF2B5EF4-FFF2-40B4-BE49-F238E27FC236}">
              <a16:creationId xmlns:a16="http://schemas.microsoft.com/office/drawing/2014/main" id="{FF93A45F-94C2-4CE4-9703-0F61BA374737}"/>
            </a:ext>
          </a:extLst>
        </xdr:cNvPr>
        <xdr:cNvCxnSpPr/>
      </xdr:nvCxnSpPr>
      <xdr:spPr>
        <a:xfrm>
          <a:off x="11541760" y="1769935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887" name="n_1aveValue【公民館】&#10;有形固定資産減価償却率">
          <a:extLst>
            <a:ext uri="{FF2B5EF4-FFF2-40B4-BE49-F238E27FC236}">
              <a16:creationId xmlns:a16="http://schemas.microsoft.com/office/drawing/2014/main" id="{54F0AD8C-B1B6-418F-AA75-64F68AB52B3C}"/>
            </a:ext>
          </a:extLst>
        </xdr:cNvPr>
        <xdr:cNvSpPr txBox="1"/>
      </xdr:nvSpPr>
      <xdr:spPr>
        <a:xfrm>
          <a:off x="1373823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a:extLst>
            <a:ext uri="{FF2B5EF4-FFF2-40B4-BE49-F238E27FC236}">
              <a16:creationId xmlns:a16="http://schemas.microsoft.com/office/drawing/2014/main" id="{A9EA8DF2-346B-4830-AEAB-F18E32E9A26D}"/>
            </a:ext>
          </a:extLst>
        </xdr:cNvPr>
        <xdr:cNvSpPr txBox="1"/>
      </xdr:nvSpPr>
      <xdr:spPr>
        <a:xfrm>
          <a:off x="1295718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889" name="n_3aveValue【公民館】&#10;有形固定資産減価償却率">
          <a:extLst>
            <a:ext uri="{FF2B5EF4-FFF2-40B4-BE49-F238E27FC236}">
              <a16:creationId xmlns:a16="http://schemas.microsoft.com/office/drawing/2014/main" id="{EC2329B0-5B0A-46ED-933E-6D660A761BAF}"/>
            </a:ext>
          </a:extLst>
        </xdr:cNvPr>
        <xdr:cNvSpPr txBox="1"/>
      </xdr:nvSpPr>
      <xdr:spPr>
        <a:xfrm>
          <a:off x="1217105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890" name="n_4aveValue【公民館】&#10;有形固定資産減価償却率">
          <a:extLst>
            <a:ext uri="{FF2B5EF4-FFF2-40B4-BE49-F238E27FC236}">
              <a16:creationId xmlns:a16="http://schemas.microsoft.com/office/drawing/2014/main" id="{CAF8E5A6-80AF-4509-B648-30626D8E84D7}"/>
            </a:ext>
          </a:extLst>
        </xdr:cNvPr>
        <xdr:cNvSpPr txBox="1"/>
      </xdr:nvSpPr>
      <xdr:spPr>
        <a:xfrm>
          <a:off x="11354444" y="177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134002</xdr:rowOff>
    </xdr:from>
    <xdr:ext cx="405111" cy="259045"/>
    <xdr:sp macro="" textlink="">
      <xdr:nvSpPr>
        <xdr:cNvPr id="891" name="n_1mainValue【公民館】&#10;有形固定資産減価償却率">
          <a:extLst>
            <a:ext uri="{FF2B5EF4-FFF2-40B4-BE49-F238E27FC236}">
              <a16:creationId xmlns:a16="http://schemas.microsoft.com/office/drawing/2014/main" id="{B6650DF2-0DFC-4975-9F60-762EDEC0D3B6}"/>
            </a:ext>
          </a:extLst>
        </xdr:cNvPr>
        <xdr:cNvSpPr txBox="1"/>
      </xdr:nvSpPr>
      <xdr:spPr>
        <a:xfrm>
          <a:off x="13738234" y="1744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892" name="n_2mainValue【公民館】&#10;有形固定資産減価償却率">
          <a:extLst>
            <a:ext uri="{FF2B5EF4-FFF2-40B4-BE49-F238E27FC236}">
              <a16:creationId xmlns:a16="http://schemas.microsoft.com/office/drawing/2014/main" id="{E2654087-399C-453E-8E75-EBF359C0C31F}"/>
            </a:ext>
          </a:extLst>
        </xdr:cNvPr>
        <xdr:cNvSpPr txBox="1"/>
      </xdr:nvSpPr>
      <xdr:spPr>
        <a:xfrm>
          <a:off x="12957184" y="1742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114952</xdr:rowOff>
    </xdr:from>
    <xdr:ext cx="405111" cy="259045"/>
    <xdr:sp macro="" textlink="">
      <xdr:nvSpPr>
        <xdr:cNvPr id="893" name="n_3mainValue【公民館】&#10;有形固定資産減価償却率">
          <a:extLst>
            <a:ext uri="{FF2B5EF4-FFF2-40B4-BE49-F238E27FC236}">
              <a16:creationId xmlns:a16="http://schemas.microsoft.com/office/drawing/2014/main" id="{6FCBE0CB-F4B6-414D-B22E-F463E8CBD4CC}"/>
            </a:ext>
          </a:extLst>
        </xdr:cNvPr>
        <xdr:cNvSpPr txBox="1"/>
      </xdr:nvSpPr>
      <xdr:spPr>
        <a:xfrm>
          <a:off x="1217105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107332</xdr:rowOff>
    </xdr:from>
    <xdr:ext cx="405111" cy="259045"/>
    <xdr:sp macro="" textlink="">
      <xdr:nvSpPr>
        <xdr:cNvPr id="894" name="n_4mainValue【公民館】&#10;有形固定資産減価償却率">
          <a:extLst>
            <a:ext uri="{FF2B5EF4-FFF2-40B4-BE49-F238E27FC236}">
              <a16:creationId xmlns:a16="http://schemas.microsoft.com/office/drawing/2014/main" id="{8C21C26F-2535-4CB0-9085-18F473BDF41B}"/>
            </a:ext>
          </a:extLst>
        </xdr:cNvPr>
        <xdr:cNvSpPr txBox="1"/>
      </xdr:nvSpPr>
      <xdr:spPr>
        <a:xfrm>
          <a:off x="113544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217F148A-212C-4549-B1B6-CCA1225F28BD}"/>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79BFDDDB-45FB-4046-B846-58BA35F7934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9252237-03C5-4A7D-B8B9-E63C7C1391A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343380A6-9515-4B94-B913-3E7720ACC14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2A3F34A0-8DE9-4B79-A8ED-40D6FB63161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E86D6323-A232-4CB9-B540-68D959D39A8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E893DD17-E706-4374-A344-86BF0C917B2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7801AB93-EB96-4A52-B811-6394E3A1879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FD5C260A-8181-4648-9281-A0D322352FD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2B39ED65-8322-4F48-8BC6-3ED83EC93B3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AE8A4F59-EFF8-499B-8AFE-0ECF01CA52F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7544CE55-E86C-43E2-8116-208A13E9A407}"/>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8CBED6C9-9B24-4474-B3B2-E14EFD22703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67DD2098-EBA2-4B4D-A2BE-57077B5A21CE}"/>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37911ADA-6F69-4075-83C8-19A89D540D57}"/>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0ACAEE08-298B-44EF-B7C4-C762B7AA2DA5}"/>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A9F99260-9626-47D8-8EFD-E9ED7EDD07C7}"/>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24AD9D2E-603A-4CD1-9257-290EF263A557}"/>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3B33B5E4-963D-40BA-828F-B6E2CD4C1AB6}"/>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90AD5976-4BC9-46AA-9C6D-E638062BFF98}"/>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42EE8C1E-4D70-4EFE-B861-5460B9E7F87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CCF1DF33-89C7-4D91-9C11-B72439EBA0D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8E63B2B0-1AE3-482E-95C4-20BBD2C3AF56}"/>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A9962CC2-2FD1-4C45-A5A7-672966999B51}"/>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D6F34F72-5E61-45E0-A2BA-822456293D3F}"/>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FEA4446A-35FA-487A-8ED4-4485B1AA21C0}"/>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BC203FDD-E982-4B84-9C42-C85D402C708F}"/>
            </a:ext>
          </a:extLst>
        </xdr:cNvPr>
        <xdr:cNvSpPr txBox="1"/>
      </xdr:nvSpPr>
      <xdr:spPr>
        <a:xfrm>
          <a:off x="19985990" y="1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94D23A55-EB70-484F-9332-99007B239CC1}"/>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a:extLst>
            <a:ext uri="{FF2B5EF4-FFF2-40B4-BE49-F238E27FC236}">
              <a16:creationId xmlns:a16="http://schemas.microsoft.com/office/drawing/2014/main" id="{29C9A355-1025-4DD2-B0DA-5574B3E526C0}"/>
            </a:ext>
          </a:extLst>
        </xdr:cNvPr>
        <xdr:cNvSpPr txBox="1"/>
      </xdr:nvSpPr>
      <xdr:spPr>
        <a:xfrm>
          <a:off x="19985990" y="1805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D5D9B7F2-0161-4D88-88B2-025A2E2C5294}"/>
            </a:ext>
          </a:extLst>
        </xdr:cNvPr>
        <xdr:cNvSpPr/>
      </xdr:nvSpPr>
      <xdr:spPr>
        <a:xfrm>
          <a:off x="1990471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79CD6814-513E-4F78-8FF2-77F3CBDA772A}"/>
            </a:ext>
          </a:extLst>
        </xdr:cNvPr>
        <xdr:cNvSpPr/>
      </xdr:nvSpPr>
      <xdr:spPr>
        <a:xfrm>
          <a:off x="19161760" y="1808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4A5823F9-A31B-459C-8268-C5725A2A0BB1}"/>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27" name="フローチャート: 判断 926">
          <a:extLst>
            <a:ext uri="{FF2B5EF4-FFF2-40B4-BE49-F238E27FC236}">
              <a16:creationId xmlns:a16="http://schemas.microsoft.com/office/drawing/2014/main" id="{C75E5ECE-5ED3-48F7-97E1-732365BB44EC}"/>
            </a:ext>
          </a:extLst>
        </xdr:cNvPr>
        <xdr:cNvSpPr/>
      </xdr:nvSpPr>
      <xdr:spPr>
        <a:xfrm>
          <a:off x="17547590" y="180105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28" name="フローチャート: 判断 927">
          <a:extLst>
            <a:ext uri="{FF2B5EF4-FFF2-40B4-BE49-F238E27FC236}">
              <a16:creationId xmlns:a16="http://schemas.microsoft.com/office/drawing/2014/main" id="{EF2272F7-CA2C-4164-A890-FFC3758DC50A}"/>
            </a:ext>
          </a:extLst>
        </xdr:cNvPr>
        <xdr:cNvSpPr/>
      </xdr:nvSpPr>
      <xdr:spPr>
        <a:xfrm>
          <a:off x="16761460" y="18004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E9E801BB-E67E-4920-BE65-08141E5AABA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4C77107-B96D-487F-B5A1-84DE871366E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6BDA0BC-250C-44C7-B547-B30D9F36CDA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3AF0701-F581-4388-88DF-0416B308225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CA43153-11F0-46B0-823A-8D8F5037DED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44450</xdr:rowOff>
    </xdr:from>
    <xdr:to>
      <xdr:col>116</xdr:col>
      <xdr:colOff>114300</xdr:colOff>
      <xdr:row>101</xdr:row>
      <xdr:rowOff>146050</xdr:rowOff>
    </xdr:to>
    <xdr:sp macro="" textlink="">
      <xdr:nvSpPr>
        <xdr:cNvPr id="934" name="楕円 933">
          <a:extLst>
            <a:ext uri="{FF2B5EF4-FFF2-40B4-BE49-F238E27FC236}">
              <a16:creationId xmlns:a16="http://schemas.microsoft.com/office/drawing/2014/main" id="{4036467A-C624-4930-BC38-C888FFB1CA3D}"/>
            </a:ext>
          </a:extLst>
        </xdr:cNvPr>
        <xdr:cNvSpPr/>
      </xdr:nvSpPr>
      <xdr:spPr>
        <a:xfrm>
          <a:off x="19904710" y="17362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130827</xdr:rowOff>
    </xdr:from>
    <xdr:ext cx="469744" cy="259045"/>
    <xdr:sp macro="" textlink="">
      <xdr:nvSpPr>
        <xdr:cNvPr id="935" name="【公民館】&#10;一人当たり面積該当値テキスト">
          <a:extLst>
            <a:ext uri="{FF2B5EF4-FFF2-40B4-BE49-F238E27FC236}">
              <a16:creationId xmlns:a16="http://schemas.microsoft.com/office/drawing/2014/main" id="{033F9334-7277-4565-8FAA-52C3C2415687}"/>
            </a:ext>
          </a:extLst>
        </xdr:cNvPr>
        <xdr:cNvSpPr txBox="1"/>
      </xdr:nvSpPr>
      <xdr:spPr>
        <a:xfrm>
          <a:off x="19985990" y="1727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52070</xdr:rowOff>
    </xdr:from>
    <xdr:to>
      <xdr:col>112</xdr:col>
      <xdr:colOff>38100</xdr:colOff>
      <xdr:row>101</xdr:row>
      <xdr:rowOff>153670</xdr:rowOff>
    </xdr:to>
    <xdr:sp macro="" textlink="">
      <xdr:nvSpPr>
        <xdr:cNvPr id="936" name="楕円 935">
          <a:extLst>
            <a:ext uri="{FF2B5EF4-FFF2-40B4-BE49-F238E27FC236}">
              <a16:creationId xmlns:a16="http://schemas.microsoft.com/office/drawing/2014/main" id="{E3B1243F-7960-4693-91DF-727DAB46221B}"/>
            </a:ext>
          </a:extLst>
        </xdr:cNvPr>
        <xdr:cNvSpPr/>
      </xdr:nvSpPr>
      <xdr:spPr>
        <a:xfrm>
          <a:off x="19161760" y="1737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95250</xdr:rowOff>
    </xdr:from>
    <xdr:to>
      <xdr:col>116</xdr:col>
      <xdr:colOff>63500</xdr:colOff>
      <xdr:row>101</xdr:row>
      <xdr:rowOff>102870</xdr:rowOff>
    </xdr:to>
    <xdr:cxnSp macro="">
      <xdr:nvCxnSpPr>
        <xdr:cNvPr id="937" name="直線コネクタ 936">
          <a:extLst>
            <a:ext uri="{FF2B5EF4-FFF2-40B4-BE49-F238E27FC236}">
              <a16:creationId xmlns:a16="http://schemas.microsoft.com/office/drawing/2014/main" id="{DF0D210C-811C-4CC6-A968-379CDC023B86}"/>
            </a:ext>
          </a:extLst>
        </xdr:cNvPr>
        <xdr:cNvCxnSpPr/>
      </xdr:nvCxnSpPr>
      <xdr:spPr>
        <a:xfrm flipV="1">
          <a:off x="19204940" y="1740789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44450</xdr:rowOff>
    </xdr:from>
    <xdr:to>
      <xdr:col>107</xdr:col>
      <xdr:colOff>101600</xdr:colOff>
      <xdr:row>101</xdr:row>
      <xdr:rowOff>146050</xdr:rowOff>
    </xdr:to>
    <xdr:sp macro="" textlink="">
      <xdr:nvSpPr>
        <xdr:cNvPr id="938" name="楕円 937">
          <a:extLst>
            <a:ext uri="{FF2B5EF4-FFF2-40B4-BE49-F238E27FC236}">
              <a16:creationId xmlns:a16="http://schemas.microsoft.com/office/drawing/2014/main" id="{6421E5D7-A01E-4BFE-936B-1B2E35580D39}"/>
            </a:ext>
          </a:extLst>
        </xdr:cNvPr>
        <xdr:cNvSpPr/>
      </xdr:nvSpPr>
      <xdr:spPr>
        <a:xfrm>
          <a:off x="18345150" y="17362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95250</xdr:rowOff>
    </xdr:from>
    <xdr:to>
      <xdr:col>111</xdr:col>
      <xdr:colOff>177800</xdr:colOff>
      <xdr:row>101</xdr:row>
      <xdr:rowOff>102870</xdr:rowOff>
    </xdr:to>
    <xdr:cxnSp macro="">
      <xdr:nvCxnSpPr>
        <xdr:cNvPr id="939" name="直線コネクタ 938">
          <a:extLst>
            <a:ext uri="{FF2B5EF4-FFF2-40B4-BE49-F238E27FC236}">
              <a16:creationId xmlns:a16="http://schemas.microsoft.com/office/drawing/2014/main" id="{243BF74D-9F5C-4B33-B975-0ACE4992DAD9}"/>
            </a:ext>
          </a:extLst>
        </xdr:cNvPr>
        <xdr:cNvCxnSpPr/>
      </xdr:nvCxnSpPr>
      <xdr:spPr>
        <a:xfrm>
          <a:off x="18399760" y="1740789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940" name="楕円 939">
          <a:extLst>
            <a:ext uri="{FF2B5EF4-FFF2-40B4-BE49-F238E27FC236}">
              <a16:creationId xmlns:a16="http://schemas.microsoft.com/office/drawing/2014/main" id="{C9394F9C-9DFC-4F9D-B1F7-D09457852F0F}"/>
            </a:ext>
          </a:extLst>
        </xdr:cNvPr>
        <xdr:cNvSpPr/>
      </xdr:nvSpPr>
      <xdr:spPr>
        <a:xfrm>
          <a:off x="17547590" y="172808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101</xdr:row>
      <xdr:rowOff>95250</xdr:rowOff>
    </xdr:to>
    <xdr:cxnSp macro="">
      <xdr:nvCxnSpPr>
        <xdr:cNvPr id="941" name="直線コネクタ 940">
          <a:extLst>
            <a:ext uri="{FF2B5EF4-FFF2-40B4-BE49-F238E27FC236}">
              <a16:creationId xmlns:a16="http://schemas.microsoft.com/office/drawing/2014/main" id="{DD2D8502-544D-4F96-A262-2B67A5F51585}"/>
            </a:ext>
          </a:extLst>
        </xdr:cNvPr>
        <xdr:cNvCxnSpPr/>
      </xdr:nvCxnSpPr>
      <xdr:spPr>
        <a:xfrm>
          <a:off x="17602200" y="17331690"/>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139700</xdr:rowOff>
    </xdr:from>
    <xdr:to>
      <xdr:col>98</xdr:col>
      <xdr:colOff>38100</xdr:colOff>
      <xdr:row>101</xdr:row>
      <xdr:rowOff>69850</xdr:rowOff>
    </xdr:to>
    <xdr:sp macro="" textlink="">
      <xdr:nvSpPr>
        <xdr:cNvPr id="942" name="楕円 941">
          <a:extLst>
            <a:ext uri="{FF2B5EF4-FFF2-40B4-BE49-F238E27FC236}">
              <a16:creationId xmlns:a16="http://schemas.microsoft.com/office/drawing/2014/main" id="{4AFFEBAA-6CF2-481B-9262-CA7D5D0A9F1D}"/>
            </a:ext>
          </a:extLst>
        </xdr:cNvPr>
        <xdr:cNvSpPr/>
      </xdr:nvSpPr>
      <xdr:spPr>
        <a:xfrm>
          <a:off x="16761460" y="17280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19050</xdr:rowOff>
    </xdr:from>
    <xdr:to>
      <xdr:col>102</xdr:col>
      <xdr:colOff>114300</xdr:colOff>
      <xdr:row>101</xdr:row>
      <xdr:rowOff>19050</xdr:rowOff>
    </xdr:to>
    <xdr:cxnSp macro="">
      <xdr:nvCxnSpPr>
        <xdr:cNvPr id="943" name="直線コネクタ 942">
          <a:extLst>
            <a:ext uri="{FF2B5EF4-FFF2-40B4-BE49-F238E27FC236}">
              <a16:creationId xmlns:a16="http://schemas.microsoft.com/office/drawing/2014/main" id="{B441E87B-B055-4731-BC76-501B67EDB464}"/>
            </a:ext>
          </a:extLst>
        </xdr:cNvPr>
        <xdr:cNvCxnSpPr/>
      </xdr:nvCxnSpPr>
      <xdr:spPr>
        <a:xfrm>
          <a:off x="16804640" y="17331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a:extLst>
            <a:ext uri="{FF2B5EF4-FFF2-40B4-BE49-F238E27FC236}">
              <a16:creationId xmlns:a16="http://schemas.microsoft.com/office/drawing/2014/main" id="{CA95FAF5-1AF7-4CA8-A331-BD353CB7301D}"/>
            </a:ext>
          </a:extLst>
        </xdr:cNvPr>
        <xdr:cNvSpPr txBox="1"/>
      </xdr:nvSpPr>
      <xdr:spPr>
        <a:xfrm>
          <a:off x="18982132"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a:extLst>
            <a:ext uri="{FF2B5EF4-FFF2-40B4-BE49-F238E27FC236}">
              <a16:creationId xmlns:a16="http://schemas.microsoft.com/office/drawing/2014/main" id="{176A84BA-CDD5-42C3-88B2-01FC064A6525}"/>
            </a:ext>
          </a:extLst>
        </xdr:cNvPr>
        <xdr:cNvSpPr txBox="1"/>
      </xdr:nvSpPr>
      <xdr:spPr>
        <a:xfrm>
          <a:off x="18182032" y="181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946" name="n_3aveValue【公民館】&#10;一人当たり面積">
          <a:extLst>
            <a:ext uri="{FF2B5EF4-FFF2-40B4-BE49-F238E27FC236}">
              <a16:creationId xmlns:a16="http://schemas.microsoft.com/office/drawing/2014/main" id="{202A8AEF-38A2-44FA-AB1F-858990931E65}"/>
            </a:ext>
          </a:extLst>
        </xdr:cNvPr>
        <xdr:cNvSpPr txBox="1"/>
      </xdr:nvSpPr>
      <xdr:spPr>
        <a:xfrm>
          <a:off x="17384472" y="180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947" name="n_4aveValue【公民館】&#10;一人当たり面積">
          <a:extLst>
            <a:ext uri="{FF2B5EF4-FFF2-40B4-BE49-F238E27FC236}">
              <a16:creationId xmlns:a16="http://schemas.microsoft.com/office/drawing/2014/main" id="{68D9BBEA-4E4E-4FD8-9F0A-E1047891D748}"/>
            </a:ext>
          </a:extLst>
        </xdr:cNvPr>
        <xdr:cNvSpPr txBox="1"/>
      </xdr:nvSpPr>
      <xdr:spPr>
        <a:xfrm>
          <a:off x="16588817" y="180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170197</xdr:rowOff>
    </xdr:from>
    <xdr:ext cx="469744" cy="259045"/>
    <xdr:sp macro="" textlink="">
      <xdr:nvSpPr>
        <xdr:cNvPr id="948" name="n_1mainValue【公民館】&#10;一人当たり面積">
          <a:extLst>
            <a:ext uri="{FF2B5EF4-FFF2-40B4-BE49-F238E27FC236}">
              <a16:creationId xmlns:a16="http://schemas.microsoft.com/office/drawing/2014/main" id="{7EAAE363-F9AB-436D-99B0-437ECBF9E8AA}"/>
            </a:ext>
          </a:extLst>
        </xdr:cNvPr>
        <xdr:cNvSpPr txBox="1"/>
      </xdr:nvSpPr>
      <xdr:spPr>
        <a:xfrm>
          <a:off x="18982132"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162577</xdr:rowOff>
    </xdr:from>
    <xdr:ext cx="469744" cy="259045"/>
    <xdr:sp macro="" textlink="">
      <xdr:nvSpPr>
        <xdr:cNvPr id="949" name="n_2mainValue【公民館】&#10;一人当たり面積">
          <a:extLst>
            <a:ext uri="{FF2B5EF4-FFF2-40B4-BE49-F238E27FC236}">
              <a16:creationId xmlns:a16="http://schemas.microsoft.com/office/drawing/2014/main" id="{E7B6F1B4-BE7F-41EC-8A37-27B953667C7D}"/>
            </a:ext>
          </a:extLst>
        </xdr:cNvPr>
        <xdr:cNvSpPr txBox="1"/>
      </xdr:nvSpPr>
      <xdr:spPr>
        <a:xfrm>
          <a:off x="18182032" y="1713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950" name="n_3mainValue【公民館】&#10;一人当たり面積">
          <a:extLst>
            <a:ext uri="{FF2B5EF4-FFF2-40B4-BE49-F238E27FC236}">
              <a16:creationId xmlns:a16="http://schemas.microsoft.com/office/drawing/2014/main" id="{C25D5867-CF36-4F65-AC97-A276688BEEDE}"/>
            </a:ext>
          </a:extLst>
        </xdr:cNvPr>
        <xdr:cNvSpPr txBox="1"/>
      </xdr:nvSpPr>
      <xdr:spPr>
        <a:xfrm>
          <a:off x="17384472" y="170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86377</xdr:rowOff>
    </xdr:from>
    <xdr:ext cx="469744" cy="259045"/>
    <xdr:sp macro="" textlink="">
      <xdr:nvSpPr>
        <xdr:cNvPr id="951" name="n_4mainValue【公民館】&#10;一人当たり面積">
          <a:extLst>
            <a:ext uri="{FF2B5EF4-FFF2-40B4-BE49-F238E27FC236}">
              <a16:creationId xmlns:a16="http://schemas.microsoft.com/office/drawing/2014/main" id="{D0F6D968-4C2D-4656-BCC4-DAC7B4751307}"/>
            </a:ext>
          </a:extLst>
        </xdr:cNvPr>
        <xdr:cNvSpPr txBox="1"/>
      </xdr:nvSpPr>
      <xdr:spPr>
        <a:xfrm>
          <a:off x="16588817" y="170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4D9E4A7C-3300-4ADD-954E-9D9323EA77A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6A3A0FA3-BBFF-40B2-A7A2-932D8AC6456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1AE41D69-1418-465E-B5AB-90892C259EB5}"/>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入園児童数が減少傾向にある一方で、私立園の入園児童数の割合が増えているため、公立園の適正規模を検討するとともに、役割を見直す必要がある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児童数は毎年減少しており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今後も子どもたちの学びの環境としての観点から、学校の規模適正化に取り組む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有形固定資産減価償却率が高く老朽化が進んでいるものの、１人当たりの面積が高いことから、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他施設への機能移転や計画的な改修等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E83E84-2B27-4FB9-A695-DCEC56C1EF4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7F668D-E6CB-445B-8F26-75B5035D089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DE4FFD-1815-4F88-8192-870FF159593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E415D3-B8C8-4B84-A9C3-D57EBA62CB0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49F0C9-0A53-4592-B8C4-BD4ADCC7BF0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DF910D-052A-43AA-8DD6-522E37B3463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5C4226-1280-40F2-AA19-8873B39B9AD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D2499F-FBB5-4F87-B0A6-7A2F8D1B0DF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C57806-B2FB-4013-A77E-E852277F059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1CD604-B1F7-4095-AA48-1F632B16769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337EF6-0C84-4B5B-81DE-9A16EFC2BA0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FF92E5-E85A-47F4-A345-23385397406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F4CB046-5886-45E6-A64F-B78F3CC1700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BCC8BB-917A-4061-8FD4-3927D3FA1B0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DEA08F-23A7-423A-97BE-1DF8938E9FA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31F937-18C0-4875-BDC0-CEAEC03F21E4}"/>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E8D946-3087-4F47-AAC0-B8B3EC8E1B2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D9AB35-3C72-4AC0-9D20-85B5B954286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6C55EB-A6FA-4F61-8520-72213DCA59D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1957BE-427A-4E29-AD8F-6CD7BAC044F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CB3E48-8C65-45A6-A83E-CC606C9BF27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145082-0FF6-49CA-8F5E-039459BD938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2F52CC-08A5-4C87-A46E-248A0197F16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9AE47D-7C2F-407E-A581-993AA5CFA817}"/>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03032C-38E2-44B2-9D9B-C2D85BB04AC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991BDC-C639-453A-96B4-5857433FC5E5}"/>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73ACE04-2AAC-4614-B6A7-2CE158A219B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C82CDA-778C-4275-9917-4ABD172F0B1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C8E6159-63C7-4AD3-A46D-001877364AA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9C40F7-D01F-4CF4-87AA-933385882B3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C5E64A-324F-4E45-9291-64FCDFEEFF1C}"/>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D1D323-9274-4D17-AB32-5E224E0CDD2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0FC945-DD54-4FCC-AC2C-D15F0E016A3B}"/>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CC305E-3D27-4A2E-96CD-29A1A3F4357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AED9DF-3CDD-4BE6-8B17-81EC261E049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7480C4-6D22-45DF-965C-81C6D18B6F3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764AC6-AE88-4E15-99B0-7D289169D4C0}"/>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FF8E93-0F1F-4946-956C-2F15EC013A14}"/>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07D6DB-684A-4240-8E27-740D161887A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A9661D-11BB-474F-9DC4-34ED6BB94126}"/>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733D1A-E1EE-4A1A-B387-9BF09F413FD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E282D6-30F8-4ED2-97C7-B699AE25CF48}"/>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9E77B9-9BC4-443C-9277-E8D7C9F234FF}"/>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F8D12B7-E96D-4F2F-8150-FB0719EE892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5F166D3-B7CF-414F-89A5-A00A68A5CC8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EAEEFBF-F6B9-4BB5-ADA4-243682618C88}"/>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0EAB1BB-1898-4798-8735-A6AC84BB016C}"/>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3F8AF10-6873-46FB-9F25-C13B2210C023}"/>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294DCC-69EC-467D-970B-D546D521BE7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1EF9E24-8B9A-442E-89DA-9B625FD09070}"/>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B91F9F4-A205-4244-917F-7E0237AD0D31}"/>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004C9B1-CA97-4A95-998E-DC80CA56D042}"/>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F9A030F-39D2-41E8-A788-17A7202DA3E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0052A1C-4C0A-4F3B-A74B-717158330CCE}"/>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1A9B802-EC3D-49DE-BB5C-531EE24A669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C6AEF51-0A9A-4315-A8B8-8D2DCE838F5F}"/>
            </a:ext>
          </a:extLst>
        </xdr:cNvPr>
        <xdr:cNvCxnSpPr/>
      </xdr:nvCxnSpPr>
      <xdr:spPr>
        <a:xfrm flipV="1">
          <a:off x="4173855" y="569214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A6AFB00C-F456-4A6E-9B98-EF758AE582E9}"/>
            </a:ext>
          </a:extLst>
        </xdr:cNvPr>
        <xdr:cNvSpPr txBox="1"/>
      </xdr:nvSpPr>
      <xdr:spPr>
        <a:xfrm>
          <a:off x="421259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90F1F4AC-A91F-4608-83F2-74ED4A36802D}"/>
            </a:ext>
          </a:extLst>
        </xdr:cNvPr>
        <xdr:cNvCxnSpPr/>
      </xdr:nvCxnSpPr>
      <xdr:spPr>
        <a:xfrm>
          <a:off x="4112260" y="722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CAE11D44-ED36-472A-92C4-6D2377399F1A}"/>
            </a:ext>
          </a:extLst>
        </xdr:cNvPr>
        <xdr:cNvSpPr txBox="1"/>
      </xdr:nvSpPr>
      <xdr:spPr>
        <a:xfrm>
          <a:off x="421259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BEE0088-93B9-4BE5-A70D-13C444FD5187}"/>
            </a:ext>
          </a:extLst>
        </xdr:cNvPr>
        <xdr:cNvCxnSpPr/>
      </xdr:nvCxnSpPr>
      <xdr:spPr>
        <a:xfrm>
          <a:off x="411226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782BEEE9-1646-4D30-B1F7-97E66EA2B6AD}"/>
            </a:ext>
          </a:extLst>
        </xdr:cNvPr>
        <xdr:cNvSpPr txBox="1"/>
      </xdr:nvSpPr>
      <xdr:spPr>
        <a:xfrm>
          <a:off x="4212590" y="602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2827EE2E-A65D-4C1B-A46E-271359F12DB1}"/>
            </a:ext>
          </a:extLst>
        </xdr:cNvPr>
        <xdr:cNvSpPr/>
      </xdr:nvSpPr>
      <xdr:spPr>
        <a:xfrm>
          <a:off x="4131310" y="61747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FFDCAC0-F2A6-4A69-8EAC-9565B1654A22}"/>
            </a:ext>
          </a:extLst>
        </xdr:cNvPr>
        <xdr:cNvSpPr/>
      </xdr:nvSpPr>
      <xdr:spPr>
        <a:xfrm>
          <a:off x="3388360" y="61728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32EBB7A2-D6AC-49FE-BCC1-419319815E1E}"/>
            </a:ext>
          </a:extLst>
        </xdr:cNvPr>
        <xdr:cNvSpPr/>
      </xdr:nvSpPr>
      <xdr:spPr>
        <a:xfrm>
          <a:off x="2571750" y="6134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960AB04C-8016-48D0-A962-A7187F062839}"/>
            </a:ext>
          </a:extLst>
        </xdr:cNvPr>
        <xdr:cNvSpPr/>
      </xdr:nvSpPr>
      <xdr:spPr>
        <a:xfrm>
          <a:off x="1774190" y="62071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BF1A8C38-04C7-40A9-AD7A-E022FCB5E882}"/>
            </a:ext>
          </a:extLst>
        </xdr:cNvPr>
        <xdr:cNvSpPr/>
      </xdr:nvSpPr>
      <xdr:spPr>
        <a:xfrm>
          <a:off x="988060" y="61175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E4CAE5-C547-4861-9A10-FCEFC9B24E56}"/>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CE20C7C-35DB-4408-9070-074EBAAC5FB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E50FD7-3A2D-47C5-A146-653E035EC9C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09D50C-96D0-4DF9-A575-9BC002D391A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3030FC2-BD49-4F05-B92F-D33AB4CAD93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3" name="楕円 72">
          <a:extLst>
            <a:ext uri="{FF2B5EF4-FFF2-40B4-BE49-F238E27FC236}">
              <a16:creationId xmlns:a16="http://schemas.microsoft.com/office/drawing/2014/main" id="{872AE84A-B630-4D10-8930-3FA5A1C25B47}"/>
            </a:ext>
          </a:extLst>
        </xdr:cNvPr>
        <xdr:cNvSpPr/>
      </xdr:nvSpPr>
      <xdr:spPr>
        <a:xfrm>
          <a:off x="4131310" y="66890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4" name="【図書館】&#10;有形固定資産減価償却率該当値テキスト">
          <a:extLst>
            <a:ext uri="{FF2B5EF4-FFF2-40B4-BE49-F238E27FC236}">
              <a16:creationId xmlns:a16="http://schemas.microsoft.com/office/drawing/2014/main" id="{5D9E27B4-C718-4511-92D8-203F19D419E8}"/>
            </a:ext>
          </a:extLst>
        </xdr:cNvPr>
        <xdr:cNvSpPr txBox="1"/>
      </xdr:nvSpPr>
      <xdr:spPr>
        <a:xfrm>
          <a:off x="421259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143510</xdr:rowOff>
    </xdr:from>
    <xdr:to>
      <xdr:col>20</xdr:col>
      <xdr:colOff>38100</xdr:colOff>
      <xdr:row>39</xdr:row>
      <xdr:rowOff>73660</xdr:rowOff>
    </xdr:to>
    <xdr:sp macro="" textlink="">
      <xdr:nvSpPr>
        <xdr:cNvPr id="75" name="楕円 74">
          <a:extLst>
            <a:ext uri="{FF2B5EF4-FFF2-40B4-BE49-F238E27FC236}">
              <a16:creationId xmlns:a16="http://schemas.microsoft.com/office/drawing/2014/main" id="{0BBA5940-E188-4419-9A52-3BFC0C2E8B84}"/>
            </a:ext>
          </a:extLst>
        </xdr:cNvPr>
        <xdr:cNvSpPr/>
      </xdr:nvSpPr>
      <xdr:spPr>
        <a:xfrm>
          <a:off x="3388360" y="66567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49530</xdr:rowOff>
    </xdr:to>
    <xdr:cxnSp macro="">
      <xdr:nvCxnSpPr>
        <xdr:cNvPr id="76" name="直線コネクタ 75">
          <a:extLst>
            <a:ext uri="{FF2B5EF4-FFF2-40B4-BE49-F238E27FC236}">
              <a16:creationId xmlns:a16="http://schemas.microsoft.com/office/drawing/2014/main" id="{EEC712CF-0999-4E37-AE5F-2704436A0F7B}"/>
            </a:ext>
          </a:extLst>
        </xdr:cNvPr>
        <xdr:cNvCxnSpPr/>
      </xdr:nvCxnSpPr>
      <xdr:spPr>
        <a:xfrm>
          <a:off x="3431540" y="6705600"/>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118745</xdr:rowOff>
    </xdr:from>
    <xdr:to>
      <xdr:col>15</xdr:col>
      <xdr:colOff>101600</xdr:colOff>
      <xdr:row>39</xdr:row>
      <xdr:rowOff>48895</xdr:rowOff>
    </xdr:to>
    <xdr:sp macro="" textlink="">
      <xdr:nvSpPr>
        <xdr:cNvPr id="77" name="楕円 76">
          <a:extLst>
            <a:ext uri="{FF2B5EF4-FFF2-40B4-BE49-F238E27FC236}">
              <a16:creationId xmlns:a16="http://schemas.microsoft.com/office/drawing/2014/main" id="{82C1D290-02EA-4391-B6EA-53FA2DA89869}"/>
            </a:ext>
          </a:extLst>
        </xdr:cNvPr>
        <xdr:cNvSpPr/>
      </xdr:nvSpPr>
      <xdr:spPr>
        <a:xfrm>
          <a:off x="2571750" y="66357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169545</xdr:rowOff>
    </xdr:from>
    <xdr:to>
      <xdr:col>19</xdr:col>
      <xdr:colOff>177800</xdr:colOff>
      <xdr:row>39</xdr:row>
      <xdr:rowOff>22860</xdr:rowOff>
    </xdr:to>
    <xdr:cxnSp macro="">
      <xdr:nvCxnSpPr>
        <xdr:cNvPr id="78" name="直線コネクタ 77">
          <a:extLst>
            <a:ext uri="{FF2B5EF4-FFF2-40B4-BE49-F238E27FC236}">
              <a16:creationId xmlns:a16="http://schemas.microsoft.com/office/drawing/2014/main" id="{B895AA8C-8862-47EA-A8C1-EC5081F0F3C4}"/>
            </a:ext>
          </a:extLst>
        </xdr:cNvPr>
        <xdr:cNvCxnSpPr/>
      </xdr:nvCxnSpPr>
      <xdr:spPr>
        <a:xfrm>
          <a:off x="2626360" y="6688455"/>
          <a:ext cx="80518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92075</xdr:rowOff>
    </xdr:from>
    <xdr:to>
      <xdr:col>10</xdr:col>
      <xdr:colOff>165100</xdr:colOff>
      <xdr:row>39</xdr:row>
      <xdr:rowOff>22225</xdr:rowOff>
    </xdr:to>
    <xdr:sp macro="" textlink="">
      <xdr:nvSpPr>
        <xdr:cNvPr id="79" name="楕円 78">
          <a:extLst>
            <a:ext uri="{FF2B5EF4-FFF2-40B4-BE49-F238E27FC236}">
              <a16:creationId xmlns:a16="http://schemas.microsoft.com/office/drawing/2014/main" id="{16AC98D4-CA80-4010-A839-8F1749C6899D}"/>
            </a:ext>
          </a:extLst>
        </xdr:cNvPr>
        <xdr:cNvSpPr/>
      </xdr:nvSpPr>
      <xdr:spPr>
        <a:xfrm>
          <a:off x="1774190" y="66109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142875</xdr:rowOff>
    </xdr:from>
    <xdr:to>
      <xdr:col>15</xdr:col>
      <xdr:colOff>50800</xdr:colOff>
      <xdr:row>38</xdr:row>
      <xdr:rowOff>169545</xdr:rowOff>
    </xdr:to>
    <xdr:cxnSp macro="">
      <xdr:nvCxnSpPr>
        <xdr:cNvPr id="80" name="直線コネクタ 79">
          <a:extLst>
            <a:ext uri="{FF2B5EF4-FFF2-40B4-BE49-F238E27FC236}">
              <a16:creationId xmlns:a16="http://schemas.microsoft.com/office/drawing/2014/main" id="{F55EA4BE-BC76-4202-A6AF-C5299E60D509}"/>
            </a:ext>
          </a:extLst>
        </xdr:cNvPr>
        <xdr:cNvCxnSpPr/>
      </xdr:nvCxnSpPr>
      <xdr:spPr>
        <a:xfrm>
          <a:off x="1828800" y="6656070"/>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67310</xdr:rowOff>
    </xdr:from>
    <xdr:to>
      <xdr:col>6</xdr:col>
      <xdr:colOff>38100</xdr:colOff>
      <xdr:row>38</xdr:row>
      <xdr:rowOff>168910</xdr:rowOff>
    </xdr:to>
    <xdr:sp macro="" textlink="">
      <xdr:nvSpPr>
        <xdr:cNvPr id="81" name="楕円 80">
          <a:extLst>
            <a:ext uri="{FF2B5EF4-FFF2-40B4-BE49-F238E27FC236}">
              <a16:creationId xmlns:a16="http://schemas.microsoft.com/office/drawing/2014/main" id="{14F4C0A2-395E-4A72-BB21-7BC03E18C35B}"/>
            </a:ext>
          </a:extLst>
        </xdr:cNvPr>
        <xdr:cNvSpPr/>
      </xdr:nvSpPr>
      <xdr:spPr>
        <a:xfrm>
          <a:off x="988060" y="65805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118110</xdr:rowOff>
    </xdr:from>
    <xdr:to>
      <xdr:col>10</xdr:col>
      <xdr:colOff>114300</xdr:colOff>
      <xdr:row>38</xdr:row>
      <xdr:rowOff>142875</xdr:rowOff>
    </xdr:to>
    <xdr:cxnSp macro="">
      <xdr:nvCxnSpPr>
        <xdr:cNvPr id="82" name="直線コネクタ 81">
          <a:extLst>
            <a:ext uri="{FF2B5EF4-FFF2-40B4-BE49-F238E27FC236}">
              <a16:creationId xmlns:a16="http://schemas.microsoft.com/office/drawing/2014/main" id="{91FA679E-D31F-43D0-A5C8-E523F105B24A}"/>
            </a:ext>
          </a:extLst>
        </xdr:cNvPr>
        <xdr:cNvCxnSpPr/>
      </xdr:nvCxnSpPr>
      <xdr:spPr>
        <a:xfrm>
          <a:off x="1031240" y="6635115"/>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40857372-E38F-4EFE-B6E7-7AB99AB896BC}"/>
            </a:ext>
          </a:extLst>
        </xdr:cNvPr>
        <xdr:cNvSpPr txBox="1"/>
      </xdr:nvSpPr>
      <xdr:spPr>
        <a:xfrm>
          <a:off x="32391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631DA85C-80F2-48C6-B277-F6E12D0C33F3}"/>
            </a:ext>
          </a:extLst>
        </xdr:cNvPr>
        <xdr:cNvSpPr txBox="1"/>
      </xdr:nvSpPr>
      <xdr:spPr>
        <a:xfrm>
          <a:off x="2439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5" name="n_3aveValue【図書館】&#10;有形固定資産減価償却率">
          <a:extLst>
            <a:ext uri="{FF2B5EF4-FFF2-40B4-BE49-F238E27FC236}">
              <a16:creationId xmlns:a16="http://schemas.microsoft.com/office/drawing/2014/main" id="{D49557BD-EF20-4AFA-964C-AD0BD2F2D755}"/>
            </a:ext>
          </a:extLst>
        </xdr:cNvPr>
        <xdr:cNvSpPr txBox="1"/>
      </xdr:nvSpPr>
      <xdr:spPr>
        <a:xfrm>
          <a:off x="16414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6" name="n_4aveValue【図書館】&#10;有形固定資産減価償却率">
          <a:extLst>
            <a:ext uri="{FF2B5EF4-FFF2-40B4-BE49-F238E27FC236}">
              <a16:creationId xmlns:a16="http://schemas.microsoft.com/office/drawing/2014/main" id="{0B6C357F-340C-44C9-BF28-7D022B3DDDB3}"/>
            </a:ext>
          </a:extLst>
        </xdr:cNvPr>
        <xdr:cNvSpPr txBox="1"/>
      </xdr:nvSpPr>
      <xdr:spPr>
        <a:xfrm>
          <a:off x="85535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64787</xdr:rowOff>
    </xdr:from>
    <xdr:ext cx="405111" cy="259045"/>
    <xdr:sp macro="" textlink="">
      <xdr:nvSpPr>
        <xdr:cNvPr id="87" name="n_1mainValue【図書館】&#10;有形固定資産減価償却率">
          <a:extLst>
            <a:ext uri="{FF2B5EF4-FFF2-40B4-BE49-F238E27FC236}">
              <a16:creationId xmlns:a16="http://schemas.microsoft.com/office/drawing/2014/main" id="{3820517A-D04C-405B-9B03-EC8989883F0A}"/>
            </a:ext>
          </a:extLst>
        </xdr:cNvPr>
        <xdr:cNvSpPr txBox="1"/>
      </xdr:nvSpPr>
      <xdr:spPr>
        <a:xfrm>
          <a:off x="32391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40022</xdr:rowOff>
    </xdr:from>
    <xdr:ext cx="405111" cy="259045"/>
    <xdr:sp macro="" textlink="">
      <xdr:nvSpPr>
        <xdr:cNvPr id="88" name="n_2mainValue【図書館】&#10;有形固定資産減価償却率">
          <a:extLst>
            <a:ext uri="{FF2B5EF4-FFF2-40B4-BE49-F238E27FC236}">
              <a16:creationId xmlns:a16="http://schemas.microsoft.com/office/drawing/2014/main" id="{91B35447-CD03-41B3-9D5C-59F0557FCB4C}"/>
            </a:ext>
          </a:extLst>
        </xdr:cNvPr>
        <xdr:cNvSpPr txBox="1"/>
      </xdr:nvSpPr>
      <xdr:spPr>
        <a:xfrm>
          <a:off x="2439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13352</xdr:rowOff>
    </xdr:from>
    <xdr:ext cx="405111" cy="259045"/>
    <xdr:sp macro="" textlink="">
      <xdr:nvSpPr>
        <xdr:cNvPr id="89" name="n_3mainValue【図書館】&#10;有形固定資産減価償却率">
          <a:extLst>
            <a:ext uri="{FF2B5EF4-FFF2-40B4-BE49-F238E27FC236}">
              <a16:creationId xmlns:a16="http://schemas.microsoft.com/office/drawing/2014/main" id="{63B0B6B4-E005-45BA-A0C5-904645394FF2}"/>
            </a:ext>
          </a:extLst>
        </xdr:cNvPr>
        <xdr:cNvSpPr txBox="1"/>
      </xdr:nvSpPr>
      <xdr:spPr>
        <a:xfrm>
          <a:off x="164148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160037</xdr:rowOff>
    </xdr:from>
    <xdr:ext cx="405111" cy="259045"/>
    <xdr:sp macro="" textlink="">
      <xdr:nvSpPr>
        <xdr:cNvPr id="90" name="n_4mainValue【図書館】&#10;有形固定資産減価償却率">
          <a:extLst>
            <a:ext uri="{FF2B5EF4-FFF2-40B4-BE49-F238E27FC236}">
              <a16:creationId xmlns:a16="http://schemas.microsoft.com/office/drawing/2014/main" id="{0192AEC2-73C9-4CE2-A25B-199B0E8DE03C}"/>
            </a:ext>
          </a:extLst>
        </xdr:cNvPr>
        <xdr:cNvSpPr txBox="1"/>
      </xdr:nvSpPr>
      <xdr:spPr>
        <a:xfrm>
          <a:off x="85535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362C9DE-7B41-476E-A0A2-23BEEBDAD91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0035D4D-ABA0-4CC0-B937-8E763A8956E1}"/>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103C030-9A33-4595-9D55-B4D4B1BC625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BDC41C8-B28C-4F0A-AD03-7D1FCAAA9D6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C45D10-B5ED-41F0-88F6-9930FCD857F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CAA14E2-3FF1-4E4D-888D-FB73F7AB9BF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F4A49CC-A836-430A-B4BA-4CA8BA00CBD0}"/>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8F5FBAF-28FE-442B-8549-4F8DC4C21D61}"/>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553A382A-302F-412F-B8BF-EBCA560E4506}"/>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E37E4E5-32B3-401F-8825-045F6BD31DD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E922FDE4-CB7C-4E75-BC0D-4B27FD4A9C46}"/>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6906D88-0B21-442A-A39B-A43D8EC7BB00}"/>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CEA3B1B-1B04-4A9A-A56F-D3663DF3FF07}"/>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3A52C701-D5E4-49FB-B763-8D44B27BC102}"/>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885BCAD-6B5F-4F1A-A68A-A36C9D39AE01}"/>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E00A2168-A325-4CE6-955E-665108C7B6A8}"/>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5E013CB-0135-43BC-AE3A-04ABF6A5404B}"/>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5512F843-636B-48CC-9838-21DBE7CB1145}"/>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F56356A-EAAC-40E7-B0C4-E806879635A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BBFDF8BF-EDF0-4443-B2E4-44B246CE94FD}"/>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71B6141-7091-46DC-80E2-29F44564B52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95383219-A021-4D0E-BEEE-663C9C720265}"/>
            </a:ext>
          </a:extLst>
        </xdr:cNvPr>
        <xdr:cNvCxnSpPr/>
      </xdr:nvCxnSpPr>
      <xdr:spPr>
        <a:xfrm flipV="1">
          <a:off x="9429115" y="5815965"/>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ABE7BF39-6E1F-4A2A-BA17-2DC7BC2862AF}"/>
            </a:ext>
          </a:extLst>
        </xdr:cNvPr>
        <xdr:cNvSpPr txBox="1"/>
      </xdr:nvSpPr>
      <xdr:spPr>
        <a:xfrm>
          <a:off x="946785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D243CF1D-33B1-43D7-AF0C-CD8476D1E72B}"/>
            </a:ext>
          </a:extLst>
        </xdr:cNvPr>
        <xdr:cNvCxnSpPr/>
      </xdr:nvCxnSpPr>
      <xdr:spPr>
        <a:xfrm>
          <a:off x="9356090" y="70294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E054A50F-10F8-411B-8FC0-485982D3E5F2}"/>
            </a:ext>
          </a:extLst>
        </xdr:cNvPr>
        <xdr:cNvSpPr txBox="1"/>
      </xdr:nvSpPr>
      <xdr:spPr>
        <a:xfrm>
          <a:off x="9467850" y="55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5DC04CE5-3762-4581-8A2A-F72E9DC2DB84}"/>
            </a:ext>
          </a:extLst>
        </xdr:cNvPr>
        <xdr:cNvCxnSpPr/>
      </xdr:nvCxnSpPr>
      <xdr:spPr>
        <a:xfrm>
          <a:off x="9356090" y="58159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000B5E9F-9B34-4DB6-BD21-CA080E0F408E}"/>
            </a:ext>
          </a:extLst>
        </xdr:cNvPr>
        <xdr:cNvSpPr txBox="1"/>
      </xdr:nvSpPr>
      <xdr:spPr>
        <a:xfrm>
          <a:off x="946785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CECF1D08-6067-4B6B-BE63-AC198669E4BB}"/>
            </a:ext>
          </a:extLst>
        </xdr:cNvPr>
        <xdr:cNvSpPr/>
      </xdr:nvSpPr>
      <xdr:spPr>
        <a:xfrm>
          <a:off x="9394190" y="651764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2A356834-F5D3-4877-9281-A8189BAF5B3C}"/>
            </a:ext>
          </a:extLst>
        </xdr:cNvPr>
        <xdr:cNvSpPr/>
      </xdr:nvSpPr>
      <xdr:spPr>
        <a:xfrm>
          <a:off x="86321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333062D2-79AE-423C-A90E-AEF6C1F71998}"/>
            </a:ext>
          </a:extLst>
        </xdr:cNvPr>
        <xdr:cNvSpPr/>
      </xdr:nvSpPr>
      <xdr:spPr>
        <a:xfrm>
          <a:off x="7846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74210A53-440B-4C5D-A28C-6C49DF7DB904}"/>
            </a:ext>
          </a:extLst>
        </xdr:cNvPr>
        <xdr:cNvSpPr/>
      </xdr:nvSpPr>
      <xdr:spPr>
        <a:xfrm>
          <a:off x="7029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4CFD7434-92A1-48C1-9D84-5C77B151B710}"/>
            </a:ext>
          </a:extLst>
        </xdr:cNvPr>
        <xdr:cNvSpPr/>
      </xdr:nvSpPr>
      <xdr:spPr>
        <a:xfrm>
          <a:off x="6231890" y="64757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814AA0-DE53-4608-8143-AAA417887E5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012D9F-AAC3-4317-9057-5ADE0FAB840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1D9265-FD8C-444C-8F2D-D8B453E6BEC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1D9EB2-E5C2-4D36-9308-71CBAF7E554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0FCCDE-91A2-4143-9A05-E2799BC7D8E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a:extLst>
            <a:ext uri="{FF2B5EF4-FFF2-40B4-BE49-F238E27FC236}">
              <a16:creationId xmlns:a16="http://schemas.microsoft.com/office/drawing/2014/main" id="{22193E45-5713-4B7D-805F-B2C201CA350E}"/>
            </a:ext>
          </a:extLst>
        </xdr:cNvPr>
        <xdr:cNvSpPr/>
      </xdr:nvSpPr>
      <xdr:spPr>
        <a:xfrm>
          <a:off x="9394190" y="636143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a:extLst>
            <a:ext uri="{FF2B5EF4-FFF2-40B4-BE49-F238E27FC236}">
              <a16:creationId xmlns:a16="http://schemas.microsoft.com/office/drawing/2014/main" id="{1214BB06-2951-40B3-896F-A8D238A3361E}"/>
            </a:ext>
          </a:extLst>
        </xdr:cNvPr>
        <xdr:cNvSpPr txBox="1"/>
      </xdr:nvSpPr>
      <xdr:spPr>
        <a:xfrm>
          <a:off x="946785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0" name="楕円 129">
          <a:extLst>
            <a:ext uri="{FF2B5EF4-FFF2-40B4-BE49-F238E27FC236}">
              <a16:creationId xmlns:a16="http://schemas.microsoft.com/office/drawing/2014/main" id="{6812C69A-34C4-423C-8300-B05833C26458}"/>
            </a:ext>
          </a:extLst>
        </xdr:cNvPr>
        <xdr:cNvSpPr/>
      </xdr:nvSpPr>
      <xdr:spPr>
        <a:xfrm>
          <a:off x="8632190" y="6380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87630</xdr:rowOff>
    </xdr:to>
    <xdr:cxnSp macro="">
      <xdr:nvCxnSpPr>
        <xdr:cNvPr id="131" name="直線コネクタ 130">
          <a:extLst>
            <a:ext uri="{FF2B5EF4-FFF2-40B4-BE49-F238E27FC236}">
              <a16:creationId xmlns:a16="http://schemas.microsoft.com/office/drawing/2014/main" id="{BEBF4C40-4CC3-4471-99C5-C4F2B62E23EE}"/>
            </a:ext>
          </a:extLst>
        </xdr:cNvPr>
        <xdr:cNvCxnSpPr/>
      </xdr:nvCxnSpPr>
      <xdr:spPr>
        <a:xfrm flipV="1">
          <a:off x="8686800" y="6406515"/>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2" name="楕円 131">
          <a:extLst>
            <a:ext uri="{FF2B5EF4-FFF2-40B4-BE49-F238E27FC236}">
              <a16:creationId xmlns:a16="http://schemas.microsoft.com/office/drawing/2014/main" id="{85BD5B32-F7AF-4D3F-95B2-FA7F70131DFC}"/>
            </a:ext>
          </a:extLst>
        </xdr:cNvPr>
        <xdr:cNvSpPr/>
      </xdr:nvSpPr>
      <xdr:spPr>
        <a:xfrm>
          <a:off x="7846060" y="638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3" name="直線コネクタ 132">
          <a:extLst>
            <a:ext uri="{FF2B5EF4-FFF2-40B4-BE49-F238E27FC236}">
              <a16:creationId xmlns:a16="http://schemas.microsoft.com/office/drawing/2014/main" id="{A893187C-7F9B-404D-ABB0-78FE10630515}"/>
            </a:ext>
          </a:extLst>
        </xdr:cNvPr>
        <xdr:cNvCxnSpPr/>
      </xdr:nvCxnSpPr>
      <xdr:spPr>
        <a:xfrm>
          <a:off x="7889240" y="64350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4" name="楕円 133">
          <a:extLst>
            <a:ext uri="{FF2B5EF4-FFF2-40B4-BE49-F238E27FC236}">
              <a16:creationId xmlns:a16="http://schemas.microsoft.com/office/drawing/2014/main" id="{B7C5BA8F-E125-47D9-A533-3E68D2DC7371}"/>
            </a:ext>
          </a:extLst>
        </xdr:cNvPr>
        <xdr:cNvSpPr/>
      </xdr:nvSpPr>
      <xdr:spPr>
        <a:xfrm>
          <a:off x="7029450" y="63804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5" name="直線コネクタ 134">
          <a:extLst>
            <a:ext uri="{FF2B5EF4-FFF2-40B4-BE49-F238E27FC236}">
              <a16:creationId xmlns:a16="http://schemas.microsoft.com/office/drawing/2014/main" id="{7567E5C6-3421-4D71-BCF1-5DA19909D500}"/>
            </a:ext>
          </a:extLst>
        </xdr:cNvPr>
        <xdr:cNvCxnSpPr/>
      </xdr:nvCxnSpPr>
      <xdr:spPr>
        <a:xfrm>
          <a:off x="7084060" y="64350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6" name="楕円 135">
          <a:extLst>
            <a:ext uri="{FF2B5EF4-FFF2-40B4-BE49-F238E27FC236}">
              <a16:creationId xmlns:a16="http://schemas.microsoft.com/office/drawing/2014/main" id="{FFD1FB85-48A2-4E9F-BB94-BF1969BB0612}"/>
            </a:ext>
          </a:extLst>
        </xdr:cNvPr>
        <xdr:cNvSpPr/>
      </xdr:nvSpPr>
      <xdr:spPr>
        <a:xfrm>
          <a:off x="6231890" y="63804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7" name="直線コネクタ 136">
          <a:extLst>
            <a:ext uri="{FF2B5EF4-FFF2-40B4-BE49-F238E27FC236}">
              <a16:creationId xmlns:a16="http://schemas.microsoft.com/office/drawing/2014/main" id="{22821EEB-74EA-4BD0-B093-E8189AEFE74B}"/>
            </a:ext>
          </a:extLst>
        </xdr:cNvPr>
        <xdr:cNvCxnSpPr/>
      </xdr:nvCxnSpPr>
      <xdr:spPr>
        <a:xfrm>
          <a:off x="6286500" y="64350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468D50FD-D895-44A2-A253-B4067C941167}"/>
            </a:ext>
          </a:extLst>
        </xdr:cNvPr>
        <xdr:cNvSpPr txBox="1"/>
      </xdr:nvSpPr>
      <xdr:spPr>
        <a:xfrm>
          <a:off x="8454467" y="66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8A1633E2-3F2A-46B8-9D76-66694BA897B4}"/>
            </a:ext>
          </a:extLst>
        </xdr:cNvPr>
        <xdr:cNvSpPr txBox="1"/>
      </xdr:nvSpPr>
      <xdr:spPr>
        <a:xfrm>
          <a:off x="767341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a:extLst>
            <a:ext uri="{FF2B5EF4-FFF2-40B4-BE49-F238E27FC236}">
              <a16:creationId xmlns:a16="http://schemas.microsoft.com/office/drawing/2014/main" id="{470C8019-CD03-4D9E-9664-CCA3E862D15C}"/>
            </a:ext>
          </a:extLst>
        </xdr:cNvPr>
        <xdr:cNvSpPr txBox="1"/>
      </xdr:nvSpPr>
      <xdr:spPr>
        <a:xfrm>
          <a:off x="6866332"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a:extLst>
            <a:ext uri="{FF2B5EF4-FFF2-40B4-BE49-F238E27FC236}">
              <a16:creationId xmlns:a16="http://schemas.microsoft.com/office/drawing/2014/main" id="{47361CDA-8446-4DCA-A5F5-78771E5C6CFF}"/>
            </a:ext>
          </a:extLst>
        </xdr:cNvPr>
        <xdr:cNvSpPr txBox="1"/>
      </xdr:nvSpPr>
      <xdr:spPr>
        <a:xfrm>
          <a:off x="6068772"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2" name="n_1mainValue【図書館】&#10;一人当たり面積">
          <a:extLst>
            <a:ext uri="{FF2B5EF4-FFF2-40B4-BE49-F238E27FC236}">
              <a16:creationId xmlns:a16="http://schemas.microsoft.com/office/drawing/2014/main" id="{B3B6977B-3D18-4249-9DC2-D1092E4F4FBF}"/>
            </a:ext>
          </a:extLst>
        </xdr:cNvPr>
        <xdr:cNvSpPr txBox="1"/>
      </xdr:nvSpPr>
      <xdr:spPr>
        <a:xfrm>
          <a:off x="845446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3" name="n_2mainValue【図書館】&#10;一人当たり面積">
          <a:extLst>
            <a:ext uri="{FF2B5EF4-FFF2-40B4-BE49-F238E27FC236}">
              <a16:creationId xmlns:a16="http://schemas.microsoft.com/office/drawing/2014/main" id="{EA9C848A-E443-4D8E-8B99-8719985BF3F1}"/>
            </a:ext>
          </a:extLst>
        </xdr:cNvPr>
        <xdr:cNvSpPr txBox="1"/>
      </xdr:nvSpPr>
      <xdr:spPr>
        <a:xfrm>
          <a:off x="767341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4" name="n_3mainValue【図書館】&#10;一人当たり面積">
          <a:extLst>
            <a:ext uri="{FF2B5EF4-FFF2-40B4-BE49-F238E27FC236}">
              <a16:creationId xmlns:a16="http://schemas.microsoft.com/office/drawing/2014/main" id="{521BB560-7A8B-4D7F-A8C1-681072D07FD5}"/>
            </a:ext>
          </a:extLst>
        </xdr:cNvPr>
        <xdr:cNvSpPr txBox="1"/>
      </xdr:nvSpPr>
      <xdr:spPr>
        <a:xfrm>
          <a:off x="6866332"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5" name="n_4mainValue【図書館】&#10;一人当たり面積">
          <a:extLst>
            <a:ext uri="{FF2B5EF4-FFF2-40B4-BE49-F238E27FC236}">
              <a16:creationId xmlns:a16="http://schemas.microsoft.com/office/drawing/2014/main" id="{8BACD687-F198-445D-B183-FA28D3AD9EDE}"/>
            </a:ext>
          </a:extLst>
        </xdr:cNvPr>
        <xdr:cNvSpPr txBox="1"/>
      </xdr:nvSpPr>
      <xdr:spPr>
        <a:xfrm>
          <a:off x="6068772"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9AC4584-B422-4EFA-853C-4571C988654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DDE3D2-7E75-4E06-A5B5-E00028C5C98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BE1C7AA-4909-4286-BBD4-7DBC46CFAEC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6A3CFAD-D84F-4EB9-98FF-99E395BB7EE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779567B-6790-4C19-9B5B-0DD6EA9A336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9B8F2CC-610B-4FC6-8D06-BB08485DD9B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50C25DB-AEC5-4922-842B-1BD545CF26C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2F125CE-B759-4869-9BC9-4171FEAFB3DE}"/>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FF759B5-8496-478D-B0CA-B6BB885CB50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D2820F9-DAC8-4802-B6F7-03E71E31970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C461105-12A1-4AF4-801C-0CBC23AB5C1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F1101CD-BBF5-413A-913E-1277A6E4AFF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E3E02A37-E2C0-403E-81C5-9C4C6AD6855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990F6A1-10D0-4AA2-BF64-1D4A24565D59}"/>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A9FD6C15-E186-4DF3-8DCF-C8F26C4BC59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D39C064-0187-4CDB-B908-FA14602DFE1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19AA9FD-0354-40EA-96CB-BF45E9B44FBF}"/>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6AABD9F4-71C1-4541-8B8E-C0BE9EF87B5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0619CA9-BC98-449D-AFF1-F90E46F0706F}"/>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58BA2AD-817C-4B8F-8D93-6E94DD2E4058}"/>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A2A2996-C9B6-42D7-95FA-7DDC601F2B06}"/>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E4B24DB-F463-421D-8FDD-B4138546C2F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0CFACB2-EF97-4249-98AC-11709AD8873F}"/>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550DB696-E9A4-4D3B-A920-A62EC85887E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2E772613-E4EB-430D-AE62-522EBACC2DBA}"/>
            </a:ext>
          </a:extLst>
        </xdr:cNvPr>
        <xdr:cNvCxnSpPr/>
      </xdr:nvCxnSpPr>
      <xdr:spPr>
        <a:xfrm flipV="1">
          <a:off x="4173855" y="96564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88522E02-ED8A-407F-B1CC-5A09351C1D57}"/>
            </a:ext>
          </a:extLst>
        </xdr:cNvPr>
        <xdr:cNvSpPr txBox="1"/>
      </xdr:nvSpPr>
      <xdr:spPr>
        <a:xfrm>
          <a:off x="4212590"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8735C7D6-D630-4940-B228-2AE4C644E70E}"/>
            </a:ext>
          </a:extLst>
        </xdr:cNvPr>
        <xdr:cNvCxnSpPr/>
      </xdr:nvCxnSpPr>
      <xdr:spPr>
        <a:xfrm>
          <a:off x="4112260" y="1097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767D267F-092D-4FF5-8D97-A1A1672F1164}"/>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D38C33E3-78F1-4097-BAF8-0C00739D09D3}"/>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E59756B-CE52-4993-839C-EBB160CBCF61}"/>
            </a:ext>
          </a:extLst>
        </xdr:cNvPr>
        <xdr:cNvSpPr txBox="1"/>
      </xdr:nvSpPr>
      <xdr:spPr>
        <a:xfrm>
          <a:off x="4212590" y="997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C48E9F58-7E51-4421-99AF-CCF579D922EE}"/>
            </a:ext>
          </a:extLst>
        </xdr:cNvPr>
        <xdr:cNvSpPr/>
      </xdr:nvSpPr>
      <xdr:spPr>
        <a:xfrm>
          <a:off x="4131310" y="10127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92C0FEDA-F7B1-4AD9-A299-C97C3EECF7A3}"/>
            </a:ext>
          </a:extLst>
        </xdr:cNvPr>
        <xdr:cNvSpPr/>
      </xdr:nvSpPr>
      <xdr:spPr>
        <a:xfrm>
          <a:off x="33883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388D4527-40B1-42B1-99A2-18F36B06DCAC}"/>
            </a:ext>
          </a:extLst>
        </xdr:cNvPr>
        <xdr:cNvSpPr/>
      </xdr:nvSpPr>
      <xdr:spPr>
        <a:xfrm>
          <a:off x="2571750" y="10087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2A9B820C-1F72-441E-9417-B373AB10EEDA}"/>
            </a:ext>
          </a:extLst>
        </xdr:cNvPr>
        <xdr:cNvSpPr/>
      </xdr:nvSpPr>
      <xdr:spPr>
        <a:xfrm>
          <a:off x="1774190" y="100761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563DA8BB-8CF4-477C-8BBE-C8A9FB5618C9}"/>
            </a:ext>
          </a:extLst>
        </xdr:cNvPr>
        <xdr:cNvSpPr/>
      </xdr:nvSpPr>
      <xdr:spPr>
        <a:xfrm>
          <a:off x="988060" y="10076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AF5BD3F-EDC8-42B8-901F-CCA8831695B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6EE3353-2F26-48B4-9B88-A145A207CF4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337BC68-6379-4005-800E-9566124D681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7BBDB15-5D7C-4B13-9801-E3B590CC595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7A1BA5C-03E3-47CC-82AB-3D58F87EFE5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6" name="楕円 185">
          <a:extLst>
            <a:ext uri="{FF2B5EF4-FFF2-40B4-BE49-F238E27FC236}">
              <a16:creationId xmlns:a16="http://schemas.microsoft.com/office/drawing/2014/main" id="{ED9D1E4C-15B8-4512-A8D9-8E576AE11726}"/>
            </a:ext>
          </a:extLst>
        </xdr:cNvPr>
        <xdr:cNvSpPr/>
      </xdr:nvSpPr>
      <xdr:spPr>
        <a:xfrm>
          <a:off x="4131310" y="10327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D13704AE-A28D-45CE-B6F9-F393E38190FE}"/>
            </a:ext>
          </a:extLst>
        </xdr:cNvPr>
        <xdr:cNvSpPr txBox="1"/>
      </xdr:nvSpPr>
      <xdr:spPr>
        <a:xfrm>
          <a:off x="421259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88" name="楕円 187">
          <a:extLst>
            <a:ext uri="{FF2B5EF4-FFF2-40B4-BE49-F238E27FC236}">
              <a16:creationId xmlns:a16="http://schemas.microsoft.com/office/drawing/2014/main" id="{4FA4134B-DF3B-45D2-8EAE-7D51A282D38C}"/>
            </a:ext>
          </a:extLst>
        </xdr:cNvPr>
        <xdr:cNvSpPr/>
      </xdr:nvSpPr>
      <xdr:spPr>
        <a:xfrm>
          <a:off x="3388360" y="10308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91440</xdr:rowOff>
    </xdr:to>
    <xdr:cxnSp macro="">
      <xdr:nvCxnSpPr>
        <xdr:cNvPr id="189" name="直線コネクタ 188">
          <a:extLst>
            <a:ext uri="{FF2B5EF4-FFF2-40B4-BE49-F238E27FC236}">
              <a16:creationId xmlns:a16="http://schemas.microsoft.com/office/drawing/2014/main" id="{31643763-50D2-4898-B6E4-7988B3A72CB4}"/>
            </a:ext>
          </a:extLst>
        </xdr:cNvPr>
        <xdr:cNvCxnSpPr/>
      </xdr:nvCxnSpPr>
      <xdr:spPr>
        <a:xfrm>
          <a:off x="3431540" y="103632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0" name="楕円 189">
          <a:extLst>
            <a:ext uri="{FF2B5EF4-FFF2-40B4-BE49-F238E27FC236}">
              <a16:creationId xmlns:a16="http://schemas.microsoft.com/office/drawing/2014/main" id="{AF491C0B-4E13-4AEB-8091-2E5E8CA8685A}"/>
            </a:ext>
          </a:extLst>
        </xdr:cNvPr>
        <xdr:cNvSpPr/>
      </xdr:nvSpPr>
      <xdr:spPr>
        <a:xfrm>
          <a:off x="2571750" y="102876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76200</xdr:rowOff>
    </xdr:to>
    <xdr:cxnSp macro="">
      <xdr:nvCxnSpPr>
        <xdr:cNvPr id="191" name="直線コネクタ 190">
          <a:extLst>
            <a:ext uri="{FF2B5EF4-FFF2-40B4-BE49-F238E27FC236}">
              <a16:creationId xmlns:a16="http://schemas.microsoft.com/office/drawing/2014/main" id="{5301E48C-E4BB-4636-93AB-CC8B1F813ACB}"/>
            </a:ext>
          </a:extLst>
        </xdr:cNvPr>
        <xdr:cNvCxnSpPr/>
      </xdr:nvCxnSpPr>
      <xdr:spPr>
        <a:xfrm>
          <a:off x="2626360" y="10342245"/>
          <a:ext cx="80518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2" name="楕円 191">
          <a:extLst>
            <a:ext uri="{FF2B5EF4-FFF2-40B4-BE49-F238E27FC236}">
              <a16:creationId xmlns:a16="http://schemas.microsoft.com/office/drawing/2014/main" id="{00BB3AA5-32E0-4E4C-B8BB-4231F06D1CD6}"/>
            </a:ext>
          </a:extLst>
        </xdr:cNvPr>
        <xdr:cNvSpPr/>
      </xdr:nvSpPr>
      <xdr:spPr>
        <a:xfrm>
          <a:off x="1774190" y="102457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51435</xdr:rowOff>
    </xdr:to>
    <xdr:cxnSp macro="">
      <xdr:nvCxnSpPr>
        <xdr:cNvPr id="193" name="直線コネクタ 192">
          <a:extLst>
            <a:ext uri="{FF2B5EF4-FFF2-40B4-BE49-F238E27FC236}">
              <a16:creationId xmlns:a16="http://schemas.microsoft.com/office/drawing/2014/main" id="{16AC2A62-0157-4820-A2DB-8E87E580F70F}"/>
            </a:ext>
          </a:extLst>
        </xdr:cNvPr>
        <xdr:cNvCxnSpPr/>
      </xdr:nvCxnSpPr>
      <xdr:spPr>
        <a:xfrm>
          <a:off x="1828800" y="1030414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4" name="楕円 193">
          <a:extLst>
            <a:ext uri="{FF2B5EF4-FFF2-40B4-BE49-F238E27FC236}">
              <a16:creationId xmlns:a16="http://schemas.microsoft.com/office/drawing/2014/main" id="{9FCC13AC-6BAD-4335-AF7C-8B38C3E0196D}"/>
            </a:ext>
          </a:extLst>
        </xdr:cNvPr>
        <xdr:cNvSpPr/>
      </xdr:nvSpPr>
      <xdr:spPr>
        <a:xfrm>
          <a:off x="988060" y="1035050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xdr:rowOff>
    </xdr:from>
    <xdr:to>
      <xdr:col>10</xdr:col>
      <xdr:colOff>114300</xdr:colOff>
      <xdr:row>60</xdr:row>
      <xdr:rowOff>116205</xdr:rowOff>
    </xdr:to>
    <xdr:cxnSp macro="">
      <xdr:nvCxnSpPr>
        <xdr:cNvPr id="195" name="直線コネクタ 194">
          <a:extLst>
            <a:ext uri="{FF2B5EF4-FFF2-40B4-BE49-F238E27FC236}">
              <a16:creationId xmlns:a16="http://schemas.microsoft.com/office/drawing/2014/main" id="{206532F4-63A9-429A-A93A-69E325F366A2}"/>
            </a:ext>
          </a:extLst>
        </xdr:cNvPr>
        <xdr:cNvCxnSpPr/>
      </xdr:nvCxnSpPr>
      <xdr:spPr>
        <a:xfrm flipV="1">
          <a:off x="1031240" y="10304145"/>
          <a:ext cx="79756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A4FD22CC-A83B-43D7-A376-471B2DD5CA80}"/>
            </a:ext>
          </a:extLst>
        </xdr:cNvPr>
        <xdr:cNvSpPr txBox="1"/>
      </xdr:nvSpPr>
      <xdr:spPr>
        <a:xfrm>
          <a:off x="32391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B21BE256-884D-47C3-B820-7631E4CC4220}"/>
            </a:ext>
          </a:extLst>
        </xdr:cNvPr>
        <xdr:cNvSpPr txBox="1"/>
      </xdr:nvSpPr>
      <xdr:spPr>
        <a:xfrm>
          <a:off x="2439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8" name="n_3aveValue【体育館・プール】&#10;有形固定資産減価償却率">
          <a:extLst>
            <a:ext uri="{FF2B5EF4-FFF2-40B4-BE49-F238E27FC236}">
              <a16:creationId xmlns:a16="http://schemas.microsoft.com/office/drawing/2014/main" id="{721E5F1D-EDDC-44CB-96AB-E32DA8D380E5}"/>
            </a:ext>
          </a:extLst>
        </xdr:cNvPr>
        <xdr:cNvSpPr txBox="1"/>
      </xdr:nvSpPr>
      <xdr:spPr>
        <a:xfrm>
          <a:off x="164148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a:extLst>
            <a:ext uri="{FF2B5EF4-FFF2-40B4-BE49-F238E27FC236}">
              <a16:creationId xmlns:a16="http://schemas.microsoft.com/office/drawing/2014/main" id="{C31451BB-2408-4754-A2BD-34F3C5BC3DCB}"/>
            </a:ext>
          </a:extLst>
        </xdr:cNvPr>
        <xdr:cNvSpPr txBox="1"/>
      </xdr:nvSpPr>
      <xdr:spPr>
        <a:xfrm>
          <a:off x="85535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0" name="n_1mainValue【体育館・プール】&#10;有形固定資産減価償却率">
          <a:extLst>
            <a:ext uri="{FF2B5EF4-FFF2-40B4-BE49-F238E27FC236}">
              <a16:creationId xmlns:a16="http://schemas.microsoft.com/office/drawing/2014/main" id="{F03971DA-DC2E-41A8-9752-24911A19AA5D}"/>
            </a:ext>
          </a:extLst>
        </xdr:cNvPr>
        <xdr:cNvSpPr txBox="1"/>
      </xdr:nvSpPr>
      <xdr:spPr>
        <a:xfrm>
          <a:off x="32391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1" name="n_2mainValue【体育館・プール】&#10;有形固定資産減価償却率">
          <a:extLst>
            <a:ext uri="{FF2B5EF4-FFF2-40B4-BE49-F238E27FC236}">
              <a16:creationId xmlns:a16="http://schemas.microsoft.com/office/drawing/2014/main" id="{9178F1A5-AFEA-4319-9098-24814683D449}"/>
            </a:ext>
          </a:extLst>
        </xdr:cNvPr>
        <xdr:cNvSpPr txBox="1"/>
      </xdr:nvSpPr>
      <xdr:spPr>
        <a:xfrm>
          <a:off x="2439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2" name="n_3mainValue【体育館・プール】&#10;有形固定資産減価償却率">
          <a:extLst>
            <a:ext uri="{FF2B5EF4-FFF2-40B4-BE49-F238E27FC236}">
              <a16:creationId xmlns:a16="http://schemas.microsoft.com/office/drawing/2014/main" id="{7705240D-2C25-47CA-8626-E6A07E67AF7E}"/>
            </a:ext>
          </a:extLst>
        </xdr:cNvPr>
        <xdr:cNvSpPr txBox="1"/>
      </xdr:nvSpPr>
      <xdr:spPr>
        <a:xfrm>
          <a:off x="164148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3" name="n_4mainValue【体育館・プール】&#10;有形固定資産減価償却率">
          <a:extLst>
            <a:ext uri="{FF2B5EF4-FFF2-40B4-BE49-F238E27FC236}">
              <a16:creationId xmlns:a16="http://schemas.microsoft.com/office/drawing/2014/main" id="{F79F4964-1C8A-4D8B-A35D-5B78B8DB6E4C}"/>
            </a:ext>
          </a:extLst>
        </xdr:cNvPr>
        <xdr:cNvSpPr txBox="1"/>
      </xdr:nvSpPr>
      <xdr:spPr>
        <a:xfrm>
          <a:off x="85535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83C71DC-99CA-4547-8CAB-6B7CDDF3743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BE54482F-B035-4C83-8A92-070F1CB5F28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369532E-CB24-4662-B3F5-56CD6B0B6F7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257CBF3-18EA-490B-9080-075EC1D6B50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65DB1B8-0FA9-464D-8164-7EBCB734DD18}"/>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4B17B64B-8633-4DDD-86DC-C5B035FE6E3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F8DE8BC-7CE5-4172-B24A-130E1320A1B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7CA5CEA-FFA3-4D46-A5E5-23C1397E435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6F3D453-F7A2-4BE0-A3FF-8C4B94CCFDA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5DA80E9-E846-4E8D-A323-8CE69FDE6543}"/>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966DBDB-87A5-4C3F-A6D1-D0BC14EB7879}"/>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41C21AE1-D26D-401E-BE85-EEED69AF348A}"/>
            </a:ext>
          </a:extLst>
        </xdr:cNvPr>
        <xdr:cNvSpPr txBox="1"/>
      </xdr:nvSpPr>
      <xdr:spPr>
        <a:xfrm>
          <a:off x="552722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F8ECB991-3224-4CCD-B7C7-0B3CE57626EF}"/>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425B3049-C1CC-4500-BC57-FFC66C212C97}"/>
            </a:ext>
          </a:extLst>
        </xdr:cNvPr>
        <xdr:cNvSpPr txBox="1"/>
      </xdr:nvSpPr>
      <xdr:spPr>
        <a:xfrm>
          <a:off x="5527221"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CBA78446-D977-4BBC-9D80-676F1C0D6C0F}"/>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93DA121F-3524-46BC-A8CB-AF305CA536A6}"/>
            </a:ext>
          </a:extLst>
        </xdr:cNvPr>
        <xdr:cNvSpPr txBox="1"/>
      </xdr:nvSpPr>
      <xdr:spPr>
        <a:xfrm>
          <a:off x="5527221"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0617F12-4494-4681-9D02-2EC6056B6F08}"/>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C0668A95-1DA1-4CC0-8ADF-2B242956EEBD}"/>
            </a:ext>
          </a:extLst>
        </xdr:cNvPr>
        <xdr:cNvSpPr txBox="1"/>
      </xdr:nvSpPr>
      <xdr:spPr>
        <a:xfrm>
          <a:off x="5527221"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62AE939-D56D-44C1-B5A1-68D5E993806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E7534C22-2762-41B8-9BEA-94E43F7EF969}"/>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907E9671-247B-4213-AC5E-C669F92120F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451167DE-44E4-45AA-A15B-AD20049F953B}"/>
            </a:ext>
          </a:extLst>
        </xdr:cNvPr>
        <xdr:cNvCxnSpPr/>
      </xdr:nvCxnSpPr>
      <xdr:spPr>
        <a:xfrm flipV="1">
          <a:off x="9429115" y="9735312"/>
          <a:ext cx="0" cy="122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AD19997A-54B3-4EE1-A13F-65EC2F4D242C}"/>
            </a:ext>
          </a:extLst>
        </xdr:cNvPr>
        <xdr:cNvSpPr txBox="1"/>
      </xdr:nvSpPr>
      <xdr:spPr>
        <a:xfrm>
          <a:off x="9467850"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BC90F4B3-F830-4B5F-886E-91A62E4CF3E7}"/>
            </a:ext>
          </a:extLst>
        </xdr:cNvPr>
        <xdr:cNvCxnSpPr/>
      </xdr:nvCxnSpPr>
      <xdr:spPr>
        <a:xfrm>
          <a:off x="9356090" y="109609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A89E6B93-66B9-4E83-95F3-AFADD89AF80D}"/>
            </a:ext>
          </a:extLst>
        </xdr:cNvPr>
        <xdr:cNvSpPr txBox="1"/>
      </xdr:nvSpPr>
      <xdr:spPr>
        <a:xfrm>
          <a:off x="946785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FE0681F3-7495-4F94-891E-1B593C8358B9}"/>
            </a:ext>
          </a:extLst>
        </xdr:cNvPr>
        <xdr:cNvCxnSpPr/>
      </xdr:nvCxnSpPr>
      <xdr:spPr>
        <a:xfrm>
          <a:off x="9356090" y="97353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D4549ADF-042C-415F-ACE1-FD80FA1E19DA}"/>
            </a:ext>
          </a:extLst>
        </xdr:cNvPr>
        <xdr:cNvSpPr txBox="1"/>
      </xdr:nvSpPr>
      <xdr:spPr>
        <a:xfrm>
          <a:off x="9467850" y="1051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A8209E39-D010-45F2-8720-9EE3CD3B1378}"/>
            </a:ext>
          </a:extLst>
        </xdr:cNvPr>
        <xdr:cNvSpPr/>
      </xdr:nvSpPr>
      <xdr:spPr>
        <a:xfrm>
          <a:off x="9394190" y="106572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6265064D-E5E1-48C2-BDE0-C54B11DBA296}"/>
            </a:ext>
          </a:extLst>
        </xdr:cNvPr>
        <xdr:cNvSpPr/>
      </xdr:nvSpPr>
      <xdr:spPr>
        <a:xfrm>
          <a:off x="8632190" y="106617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EC955AC2-68A1-4407-A407-DD9F147C76CA}"/>
            </a:ext>
          </a:extLst>
        </xdr:cNvPr>
        <xdr:cNvSpPr/>
      </xdr:nvSpPr>
      <xdr:spPr>
        <a:xfrm>
          <a:off x="7846060" y="106659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3B8771F9-AEEF-4606-B10A-B1A13B858437}"/>
            </a:ext>
          </a:extLst>
        </xdr:cNvPr>
        <xdr:cNvSpPr/>
      </xdr:nvSpPr>
      <xdr:spPr>
        <a:xfrm>
          <a:off x="7029450" y="106469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3C7C515E-2674-4C9F-BA79-FF1BAAA7B887}"/>
            </a:ext>
          </a:extLst>
        </xdr:cNvPr>
        <xdr:cNvSpPr/>
      </xdr:nvSpPr>
      <xdr:spPr>
        <a:xfrm>
          <a:off x="6231890" y="106381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5757392-3B83-47AC-863E-B2A6C55C7FF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2BB1FF-3596-4992-AAB3-3E7F32CA662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3588A07-6971-4C41-8E74-B5372BD0240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053926E-AA54-43AA-9A21-DAD644C87DB4}"/>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9E1C01D-E960-4F87-8703-347A7DD86635}"/>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134366</xdr:rowOff>
    </xdr:from>
    <xdr:to>
      <xdr:col>55</xdr:col>
      <xdr:colOff>50800</xdr:colOff>
      <xdr:row>63</xdr:row>
      <xdr:rowOff>64516</xdr:rowOff>
    </xdr:to>
    <xdr:sp macro="" textlink="">
      <xdr:nvSpPr>
        <xdr:cNvPr id="241" name="楕円 240">
          <a:extLst>
            <a:ext uri="{FF2B5EF4-FFF2-40B4-BE49-F238E27FC236}">
              <a16:creationId xmlns:a16="http://schemas.microsoft.com/office/drawing/2014/main" id="{E319937E-564F-4AAA-8647-4CCCFA594CA5}"/>
            </a:ext>
          </a:extLst>
        </xdr:cNvPr>
        <xdr:cNvSpPr/>
      </xdr:nvSpPr>
      <xdr:spPr>
        <a:xfrm>
          <a:off x="9394190" y="10760456"/>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112793</xdr:rowOff>
    </xdr:from>
    <xdr:ext cx="469744" cy="259045"/>
    <xdr:sp macro="" textlink="">
      <xdr:nvSpPr>
        <xdr:cNvPr id="242" name="【体育館・プール】&#10;一人当たり面積該当値テキスト">
          <a:extLst>
            <a:ext uri="{FF2B5EF4-FFF2-40B4-BE49-F238E27FC236}">
              <a16:creationId xmlns:a16="http://schemas.microsoft.com/office/drawing/2014/main" id="{D8573C1F-38DD-4B2D-83E0-F16C1D44916E}"/>
            </a:ext>
          </a:extLst>
        </xdr:cNvPr>
        <xdr:cNvSpPr txBox="1"/>
      </xdr:nvSpPr>
      <xdr:spPr>
        <a:xfrm>
          <a:off x="9467850"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3" name="楕円 242">
          <a:extLst>
            <a:ext uri="{FF2B5EF4-FFF2-40B4-BE49-F238E27FC236}">
              <a16:creationId xmlns:a16="http://schemas.microsoft.com/office/drawing/2014/main" id="{85EAAF27-C3CE-4315-A148-1894E3789951}"/>
            </a:ext>
          </a:extLst>
        </xdr:cNvPr>
        <xdr:cNvSpPr/>
      </xdr:nvSpPr>
      <xdr:spPr>
        <a:xfrm>
          <a:off x="8632190" y="1072159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63</xdr:row>
      <xdr:rowOff>13716</xdr:rowOff>
    </xdr:to>
    <xdr:cxnSp macro="">
      <xdr:nvCxnSpPr>
        <xdr:cNvPr id="244" name="直線コネクタ 243">
          <a:extLst>
            <a:ext uri="{FF2B5EF4-FFF2-40B4-BE49-F238E27FC236}">
              <a16:creationId xmlns:a16="http://schemas.microsoft.com/office/drawing/2014/main" id="{26C4ABB2-8CE7-4DB5-9E7C-4361031FCE03}"/>
            </a:ext>
          </a:extLst>
        </xdr:cNvPr>
        <xdr:cNvCxnSpPr/>
      </xdr:nvCxnSpPr>
      <xdr:spPr>
        <a:xfrm>
          <a:off x="8686800" y="10774299"/>
          <a:ext cx="74295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106934</xdr:rowOff>
    </xdr:from>
    <xdr:to>
      <xdr:col>46</xdr:col>
      <xdr:colOff>38100</xdr:colOff>
      <xdr:row>63</xdr:row>
      <xdr:rowOff>37084</xdr:rowOff>
    </xdr:to>
    <xdr:sp macro="" textlink="">
      <xdr:nvSpPr>
        <xdr:cNvPr id="245" name="楕円 244">
          <a:extLst>
            <a:ext uri="{FF2B5EF4-FFF2-40B4-BE49-F238E27FC236}">
              <a16:creationId xmlns:a16="http://schemas.microsoft.com/office/drawing/2014/main" id="{2FEB15FD-6B81-456D-923D-82CEF4F0B7A1}"/>
            </a:ext>
          </a:extLst>
        </xdr:cNvPr>
        <xdr:cNvSpPr/>
      </xdr:nvSpPr>
      <xdr:spPr>
        <a:xfrm>
          <a:off x="7846060" y="107349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157734</xdr:rowOff>
    </xdr:to>
    <xdr:cxnSp macro="">
      <xdr:nvCxnSpPr>
        <xdr:cNvPr id="246" name="直線コネクタ 245">
          <a:extLst>
            <a:ext uri="{FF2B5EF4-FFF2-40B4-BE49-F238E27FC236}">
              <a16:creationId xmlns:a16="http://schemas.microsoft.com/office/drawing/2014/main" id="{D6E0598D-05F5-46A5-BB28-52A6D7247815}"/>
            </a:ext>
          </a:extLst>
        </xdr:cNvPr>
        <xdr:cNvCxnSpPr/>
      </xdr:nvCxnSpPr>
      <xdr:spPr>
        <a:xfrm flipV="1">
          <a:off x="7889240" y="10774299"/>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47" name="楕円 246">
          <a:extLst>
            <a:ext uri="{FF2B5EF4-FFF2-40B4-BE49-F238E27FC236}">
              <a16:creationId xmlns:a16="http://schemas.microsoft.com/office/drawing/2014/main" id="{257A0CCD-3043-49A0-ACE0-D8240FD7A83B}"/>
            </a:ext>
          </a:extLst>
        </xdr:cNvPr>
        <xdr:cNvSpPr/>
      </xdr:nvSpPr>
      <xdr:spPr>
        <a:xfrm>
          <a:off x="7029450" y="107737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157734</xdr:rowOff>
    </xdr:from>
    <xdr:to>
      <xdr:col>45</xdr:col>
      <xdr:colOff>177800</xdr:colOff>
      <xdr:row>63</xdr:row>
      <xdr:rowOff>25146</xdr:rowOff>
    </xdr:to>
    <xdr:cxnSp macro="">
      <xdr:nvCxnSpPr>
        <xdr:cNvPr id="248" name="直線コネクタ 247">
          <a:extLst>
            <a:ext uri="{FF2B5EF4-FFF2-40B4-BE49-F238E27FC236}">
              <a16:creationId xmlns:a16="http://schemas.microsoft.com/office/drawing/2014/main" id="{059D354E-5131-44CA-B7A8-81D9110495AE}"/>
            </a:ext>
          </a:extLst>
        </xdr:cNvPr>
        <xdr:cNvCxnSpPr/>
      </xdr:nvCxnSpPr>
      <xdr:spPr>
        <a:xfrm flipV="1">
          <a:off x="7084060" y="10789539"/>
          <a:ext cx="80518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145796</xdr:rowOff>
    </xdr:from>
    <xdr:to>
      <xdr:col>36</xdr:col>
      <xdr:colOff>165100</xdr:colOff>
      <xdr:row>63</xdr:row>
      <xdr:rowOff>75946</xdr:rowOff>
    </xdr:to>
    <xdr:sp macro="" textlink="">
      <xdr:nvSpPr>
        <xdr:cNvPr id="249" name="楕円 248">
          <a:extLst>
            <a:ext uri="{FF2B5EF4-FFF2-40B4-BE49-F238E27FC236}">
              <a16:creationId xmlns:a16="http://schemas.microsoft.com/office/drawing/2014/main" id="{1E13D7CF-378D-4665-A093-086941EE1992}"/>
            </a:ext>
          </a:extLst>
        </xdr:cNvPr>
        <xdr:cNvSpPr/>
      </xdr:nvSpPr>
      <xdr:spPr>
        <a:xfrm>
          <a:off x="6231890" y="107737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25146</xdr:rowOff>
    </xdr:from>
    <xdr:to>
      <xdr:col>41</xdr:col>
      <xdr:colOff>50800</xdr:colOff>
      <xdr:row>63</xdr:row>
      <xdr:rowOff>25146</xdr:rowOff>
    </xdr:to>
    <xdr:cxnSp macro="">
      <xdr:nvCxnSpPr>
        <xdr:cNvPr id="250" name="直線コネクタ 249">
          <a:extLst>
            <a:ext uri="{FF2B5EF4-FFF2-40B4-BE49-F238E27FC236}">
              <a16:creationId xmlns:a16="http://schemas.microsoft.com/office/drawing/2014/main" id="{40ECB1E9-A143-4FD3-9CAC-C86519D60DE7}"/>
            </a:ext>
          </a:extLst>
        </xdr:cNvPr>
        <xdr:cNvCxnSpPr/>
      </xdr:nvCxnSpPr>
      <xdr:spPr>
        <a:xfrm>
          <a:off x="6286500" y="1082268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705A3D72-7E38-4A7C-84E9-DAAC9B69E1E0}"/>
            </a:ext>
          </a:extLst>
        </xdr:cNvPr>
        <xdr:cNvSpPr txBox="1"/>
      </xdr:nvSpPr>
      <xdr:spPr>
        <a:xfrm>
          <a:off x="845446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6B952F33-E0F9-4354-A54D-DA3CB61AC5DB}"/>
            </a:ext>
          </a:extLst>
        </xdr:cNvPr>
        <xdr:cNvSpPr txBox="1"/>
      </xdr:nvSpPr>
      <xdr:spPr>
        <a:xfrm>
          <a:off x="767341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a:extLst>
            <a:ext uri="{FF2B5EF4-FFF2-40B4-BE49-F238E27FC236}">
              <a16:creationId xmlns:a16="http://schemas.microsoft.com/office/drawing/2014/main" id="{14B443C1-0FE1-4CF0-B808-CDF206B6EA88}"/>
            </a:ext>
          </a:extLst>
        </xdr:cNvPr>
        <xdr:cNvSpPr txBox="1"/>
      </xdr:nvSpPr>
      <xdr:spPr>
        <a:xfrm>
          <a:off x="6866332" y="1042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a:extLst>
            <a:ext uri="{FF2B5EF4-FFF2-40B4-BE49-F238E27FC236}">
              <a16:creationId xmlns:a16="http://schemas.microsoft.com/office/drawing/2014/main" id="{F28D04BD-62B8-430D-BB55-BA37093A1AEB}"/>
            </a:ext>
          </a:extLst>
        </xdr:cNvPr>
        <xdr:cNvSpPr txBox="1"/>
      </xdr:nvSpPr>
      <xdr:spPr>
        <a:xfrm>
          <a:off x="6068772"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55" name="n_1mainValue【体育館・プール】&#10;一人当たり面積">
          <a:extLst>
            <a:ext uri="{FF2B5EF4-FFF2-40B4-BE49-F238E27FC236}">
              <a16:creationId xmlns:a16="http://schemas.microsoft.com/office/drawing/2014/main" id="{AF2D7460-8DEC-449E-AA2A-8398EFD27E35}"/>
            </a:ext>
          </a:extLst>
        </xdr:cNvPr>
        <xdr:cNvSpPr txBox="1"/>
      </xdr:nvSpPr>
      <xdr:spPr>
        <a:xfrm>
          <a:off x="8454467"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28211</xdr:rowOff>
    </xdr:from>
    <xdr:ext cx="469744" cy="259045"/>
    <xdr:sp macro="" textlink="">
      <xdr:nvSpPr>
        <xdr:cNvPr id="256" name="n_2mainValue【体育館・プール】&#10;一人当たり面積">
          <a:extLst>
            <a:ext uri="{FF2B5EF4-FFF2-40B4-BE49-F238E27FC236}">
              <a16:creationId xmlns:a16="http://schemas.microsoft.com/office/drawing/2014/main" id="{0043DD9A-918F-4380-9DEE-4733FB42F13C}"/>
            </a:ext>
          </a:extLst>
        </xdr:cNvPr>
        <xdr:cNvSpPr txBox="1"/>
      </xdr:nvSpPr>
      <xdr:spPr>
        <a:xfrm>
          <a:off x="7673417" y="1082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57" name="n_3mainValue【体育館・プール】&#10;一人当たり面積">
          <a:extLst>
            <a:ext uri="{FF2B5EF4-FFF2-40B4-BE49-F238E27FC236}">
              <a16:creationId xmlns:a16="http://schemas.microsoft.com/office/drawing/2014/main" id="{5D0FC91D-63EC-4917-B414-FDB76A5E8199}"/>
            </a:ext>
          </a:extLst>
        </xdr:cNvPr>
        <xdr:cNvSpPr txBox="1"/>
      </xdr:nvSpPr>
      <xdr:spPr>
        <a:xfrm>
          <a:off x="6866332"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67073</xdr:rowOff>
    </xdr:from>
    <xdr:ext cx="469744" cy="259045"/>
    <xdr:sp macro="" textlink="">
      <xdr:nvSpPr>
        <xdr:cNvPr id="258" name="n_4mainValue【体育館・プール】&#10;一人当たり面積">
          <a:extLst>
            <a:ext uri="{FF2B5EF4-FFF2-40B4-BE49-F238E27FC236}">
              <a16:creationId xmlns:a16="http://schemas.microsoft.com/office/drawing/2014/main" id="{43957AE5-F123-4D34-AD8A-950A2F9C5269}"/>
            </a:ext>
          </a:extLst>
        </xdr:cNvPr>
        <xdr:cNvSpPr txBox="1"/>
      </xdr:nvSpPr>
      <xdr:spPr>
        <a:xfrm>
          <a:off x="6068772"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6FC720F-22D8-4047-8E73-2BCEE7D972C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D38E5C9-35B5-4579-BCE9-0607E6C36A0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874A6E56-B344-4984-BED3-F321BD84014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86F45B-9C45-42F0-B831-EB8DEC45733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C50B1A7-5ABB-4459-A0DB-33F61B57171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FB94361-4512-48DC-80AD-F6EACB075B4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1F6C955-F65C-40A2-9A60-1CB141614335}"/>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75B5EBF-301B-4DFF-8283-BF4C4ED0E044}"/>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C62C6C7-6630-4211-AF6E-A3D7F3E8EE6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E4D9B4C8-EC69-457E-B751-6A1F400C08F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4FD36F6-0FA4-46E5-B482-E37ACF5989A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F5258B51-F558-4992-9CAC-7462A83D781B}"/>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72C3844D-4515-4F8C-8132-CBDA2FAE595A}"/>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4CB50CD2-3038-4D97-BC5A-FAE2A6D46EC9}"/>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1317DD59-3741-456B-9FEC-F55F115F90CD}"/>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27F4560-196D-4C15-BAA0-2F1DD0FD3A20}"/>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23C9D1A1-B353-44ED-A25E-02514BC42955}"/>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D440F6D4-85EE-4BDC-9756-109A7798780D}"/>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BA4957B1-E6D9-435C-91CD-6D6D4A8BC7CF}"/>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824C2D22-7B06-43EA-A811-05B8D8B83DE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7F08D904-911D-4592-8EAF-BFA80762E594}"/>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EEBD1567-86EC-4EE8-B8AD-4165F129EB3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7C387BC6-91D9-43C8-9D11-8492FC558946}"/>
            </a:ext>
          </a:extLst>
        </xdr:cNvPr>
        <xdr:cNvCxnSpPr/>
      </xdr:nvCxnSpPr>
      <xdr:spPr>
        <a:xfrm flipV="1">
          <a:off x="4173855" y="13426440"/>
          <a:ext cx="0" cy="117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373698E1-A5F6-4EAE-B647-B9FA4F3CD99E}"/>
            </a:ext>
          </a:extLst>
        </xdr:cNvPr>
        <xdr:cNvSpPr txBox="1"/>
      </xdr:nvSpPr>
      <xdr:spPr>
        <a:xfrm>
          <a:off x="421259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2A1F6A43-4528-4A47-90E8-3950D5FE36EB}"/>
            </a:ext>
          </a:extLst>
        </xdr:cNvPr>
        <xdr:cNvCxnSpPr/>
      </xdr:nvCxnSpPr>
      <xdr:spPr>
        <a:xfrm>
          <a:off x="4112260" y="1460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8A4531AC-7EA4-4FAC-A5FD-D815FC8A48B8}"/>
            </a:ext>
          </a:extLst>
        </xdr:cNvPr>
        <xdr:cNvSpPr txBox="1"/>
      </xdr:nvSpPr>
      <xdr:spPr>
        <a:xfrm>
          <a:off x="4212590" y="1320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21D3DA62-1B84-4741-8CEE-CAA0CAB16F57}"/>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73E8E558-3E44-4084-9D56-67EDF6C6C3E2}"/>
            </a:ext>
          </a:extLst>
        </xdr:cNvPr>
        <xdr:cNvSpPr txBox="1"/>
      </xdr:nvSpPr>
      <xdr:spPr>
        <a:xfrm>
          <a:off x="421259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8C3DB354-DB96-40B4-A5A5-F96C225378AE}"/>
            </a:ext>
          </a:extLst>
        </xdr:cNvPr>
        <xdr:cNvSpPr/>
      </xdr:nvSpPr>
      <xdr:spPr>
        <a:xfrm>
          <a:off x="4131310" y="137322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17ABDF18-C9F9-4303-836E-A99C05FE669F}"/>
            </a:ext>
          </a:extLst>
        </xdr:cNvPr>
        <xdr:cNvSpPr/>
      </xdr:nvSpPr>
      <xdr:spPr>
        <a:xfrm>
          <a:off x="3388360" y="136899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E597B225-17C8-42B5-9B6A-205DAA226D22}"/>
            </a:ext>
          </a:extLst>
        </xdr:cNvPr>
        <xdr:cNvSpPr/>
      </xdr:nvSpPr>
      <xdr:spPr>
        <a:xfrm>
          <a:off x="2571750" y="136552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181A2879-836C-4681-8857-BD1EE818F859}"/>
            </a:ext>
          </a:extLst>
        </xdr:cNvPr>
        <xdr:cNvSpPr/>
      </xdr:nvSpPr>
      <xdr:spPr>
        <a:xfrm>
          <a:off x="1774190" y="135989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D457044A-82A4-4119-B8BD-2B95E269E7B2}"/>
            </a:ext>
          </a:extLst>
        </xdr:cNvPr>
        <xdr:cNvSpPr/>
      </xdr:nvSpPr>
      <xdr:spPr>
        <a:xfrm>
          <a:off x="988060" y="13582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D6BE9A5-AB53-44B9-84B2-EAE1BB0CEB1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937B2F5-063B-439C-91FE-DF7A7C8B89B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20B14D9-066B-479D-9160-B56557FD135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2E1A065-D887-45B7-975B-2F3A46309CE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D598AD1-692C-49B0-9ABB-2A53AE6E35C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103887</xdr:rowOff>
    </xdr:from>
    <xdr:to>
      <xdr:col>24</xdr:col>
      <xdr:colOff>114300</xdr:colOff>
      <xdr:row>83</xdr:row>
      <xdr:rowOff>34037</xdr:rowOff>
    </xdr:to>
    <xdr:sp macro="" textlink="">
      <xdr:nvSpPr>
        <xdr:cNvPr id="297" name="楕円 296">
          <a:extLst>
            <a:ext uri="{FF2B5EF4-FFF2-40B4-BE49-F238E27FC236}">
              <a16:creationId xmlns:a16="http://schemas.microsoft.com/office/drawing/2014/main" id="{67975EB8-515E-417A-AE4A-5FD20B2F3D2A}"/>
            </a:ext>
          </a:extLst>
        </xdr:cNvPr>
        <xdr:cNvSpPr/>
      </xdr:nvSpPr>
      <xdr:spPr>
        <a:xfrm>
          <a:off x="4131310" y="1416088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82314</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DF5B3BEE-974D-447B-8440-0D6E767E1857}"/>
            </a:ext>
          </a:extLst>
        </xdr:cNvPr>
        <xdr:cNvSpPr txBox="1"/>
      </xdr:nvSpPr>
      <xdr:spPr>
        <a:xfrm>
          <a:off x="4212590" y="141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99" name="楕円 298">
          <a:extLst>
            <a:ext uri="{FF2B5EF4-FFF2-40B4-BE49-F238E27FC236}">
              <a16:creationId xmlns:a16="http://schemas.microsoft.com/office/drawing/2014/main" id="{436F4155-D9C7-4C4C-9C86-2E41939E1095}"/>
            </a:ext>
          </a:extLst>
        </xdr:cNvPr>
        <xdr:cNvSpPr/>
      </xdr:nvSpPr>
      <xdr:spPr>
        <a:xfrm>
          <a:off x="3388360" y="141376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154687</xdr:rowOff>
    </xdr:to>
    <xdr:cxnSp macro="">
      <xdr:nvCxnSpPr>
        <xdr:cNvPr id="300" name="直線コネクタ 299">
          <a:extLst>
            <a:ext uri="{FF2B5EF4-FFF2-40B4-BE49-F238E27FC236}">
              <a16:creationId xmlns:a16="http://schemas.microsoft.com/office/drawing/2014/main" id="{5AEF203F-5D12-48DC-9F7F-F3525C75E6FB}"/>
            </a:ext>
          </a:extLst>
        </xdr:cNvPr>
        <xdr:cNvCxnSpPr/>
      </xdr:nvCxnSpPr>
      <xdr:spPr>
        <a:xfrm>
          <a:off x="3431540" y="14192249"/>
          <a:ext cx="742950" cy="2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62737</xdr:rowOff>
    </xdr:from>
    <xdr:to>
      <xdr:col>15</xdr:col>
      <xdr:colOff>101600</xdr:colOff>
      <xdr:row>82</xdr:row>
      <xdr:rowOff>164337</xdr:rowOff>
    </xdr:to>
    <xdr:sp macro="" textlink="">
      <xdr:nvSpPr>
        <xdr:cNvPr id="301" name="楕円 300">
          <a:extLst>
            <a:ext uri="{FF2B5EF4-FFF2-40B4-BE49-F238E27FC236}">
              <a16:creationId xmlns:a16="http://schemas.microsoft.com/office/drawing/2014/main" id="{AD10F1C5-8F88-4049-9C63-E1B609857BDE}"/>
            </a:ext>
          </a:extLst>
        </xdr:cNvPr>
        <xdr:cNvSpPr/>
      </xdr:nvSpPr>
      <xdr:spPr>
        <a:xfrm>
          <a:off x="2571750" y="14117827"/>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129539</xdr:rowOff>
    </xdr:to>
    <xdr:cxnSp macro="">
      <xdr:nvCxnSpPr>
        <xdr:cNvPr id="302" name="直線コネクタ 301">
          <a:extLst>
            <a:ext uri="{FF2B5EF4-FFF2-40B4-BE49-F238E27FC236}">
              <a16:creationId xmlns:a16="http://schemas.microsoft.com/office/drawing/2014/main" id="{84217CCA-7D50-413E-B56E-9F04728891C5}"/>
            </a:ext>
          </a:extLst>
        </xdr:cNvPr>
        <xdr:cNvCxnSpPr/>
      </xdr:nvCxnSpPr>
      <xdr:spPr>
        <a:xfrm>
          <a:off x="2626360" y="14172437"/>
          <a:ext cx="80518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46737</xdr:rowOff>
    </xdr:from>
    <xdr:to>
      <xdr:col>10</xdr:col>
      <xdr:colOff>165100</xdr:colOff>
      <xdr:row>82</xdr:row>
      <xdr:rowOff>148337</xdr:rowOff>
    </xdr:to>
    <xdr:sp macro="" textlink="">
      <xdr:nvSpPr>
        <xdr:cNvPr id="303" name="楕円 302">
          <a:extLst>
            <a:ext uri="{FF2B5EF4-FFF2-40B4-BE49-F238E27FC236}">
              <a16:creationId xmlns:a16="http://schemas.microsoft.com/office/drawing/2014/main" id="{870A3F76-A7CF-4721-8C7E-14434A665425}"/>
            </a:ext>
          </a:extLst>
        </xdr:cNvPr>
        <xdr:cNvSpPr/>
      </xdr:nvSpPr>
      <xdr:spPr>
        <a:xfrm>
          <a:off x="1774190" y="141075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97537</xdr:rowOff>
    </xdr:from>
    <xdr:to>
      <xdr:col>15</xdr:col>
      <xdr:colOff>50800</xdr:colOff>
      <xdr:row>82</xdr:row>
      <xdr:rowOff>113537</xdr:rowOff>
    </xdr:to>
    <xdr:cxnSp macro="">
      <xdr:nvCxnSpPr>
        <xdr:cNvPr id="304" name="直線コネクタ 303">
          <a:extLst>
            <a:ext uri="{FF2B5EF4-FFF2-40B4-BE49-F238E27FC236}">
              <a16:creationId xmlns:a16="http://schemas.microsoft.com/office/drawing/2014/main" id="{4C8B033D-7B30-45A6-A28C-208AA7198D68}"/>
            </a:ext>
          </a:extLst>
        </xdr:cNvPr>
        <xdr:cNvCxnSpPr/>
      </xdr:nvCxnSpPr>
      <xdr:spPr>
        <a:xfrm>
          <a:off x="1828800" y="14152627"/>
          <a:ext cx="797560" cy="1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83313</xdr:rowOff>
    </xdr:from>
    <xdr:to>
      <xdr:col>6</xdr:col>
      <xdr:colOff>38100</xdr:colOff>
      <xdr:row>82</xdr:row>
      <xdr:rowOff>13463</xdr:rowOff>
    </xdr:to>
    <xdr:sp macro="" textlink="">
      <xdr:nvSpPr>
        <xdr:cNvPr id="305" name="楕円 304">
          <a:extLst>
            <a:ext uri="{FF2B5EF4-FFF2-40B4-BE49-F238E27FC236}">
              <a16:creationId xmlns:a16="http://schemas.microsoft.com/office/drawing/2014/main" id="{2B10213D-B5BE-4FB3-BD94-1CF121303F5E}"/>
            </a:ext>
          </a:extLst>
        </xdr:cNvPr>
        <xdr:cNvSpPr/>
      </xdr:nvSpPr>
      <xdr:spPr>
        <a:xfrm>
          <a:off x="988060" y="139726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134113</xdr:rowOff>
    </xdr:from>
    <xdr:to>
      <xdr:col>10</xdr:col>
      <xdr:colOff>114300</xdr:colOff>
      <xdr:row>82</xdr:row>
      <xdr:rowOff>97537</xdr:rowOff>
    </xdr:to>
    <xdr:cxnSp macro="">
      <xdr:nvCxnSpPr>
        <xdr:cNvPr id="306" name="直線コネクタ 305">
          <a:extLst>
            <a:ext uri="{FF2B5EF4-FFF2-40B4-BE49-F238E27FC236}">
              <a16:creationId xmlns:a16="http://schemas.microsoft.com/office/drawing/2014/main" id="{1B2DC621-FC5A-4EAF-8185-3A294024527B}"/>
            </a:ext>
          </a:extLst>
        </xdr:cNvPr>
        <xdr:cNvCxnSpPr/>
      </xdr:nvCxnSpPr>
      <xdr:spPr>
        <a:xfrm>
          <a:off x="1031240" y="14017753"/>
          <a:ext cx="79756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D1764253-52D8-4BF2-8C6A-B7E2227A8406}"/>
            </a:ext>
          </a:extLst>
        </xdr:cNvPr>
        <xdr:cNvSpPr txBox="1"/>
      </xdr:nvSpPr>
      <xdr:spPr>
        <a:xfrm>
          <a:off x="32391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34D3F2F3-88BE-491B-AAB4-8A7971EDA6B7}"/>
            </a:ext>
          </a:extLst>
        </xdr:cNvPr>
        <xdr:cNvSpPr txBox="1"/>
      </xdr:nvSpPr>
      <xdr:spPr>
        <a:xfrm>
          <a:off x="2439044" y="134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a:extLst>
            <a:ext uri="{FF2B5EF4-FFF2-40B4-BE49-F238E27FC236}">
              <a16:creationId xmlns:a16="http://schemas.microsoft.com/office/drawing/2014/main" id="{3E2E3C63-5DD6-4CB4-AE76-14C706894C93}"/>
            </a:ext>
          </a:extLst>
        </xdr:cNvPr>
        <xdr:cNvSpPr txBox="1"/>
      </xdr:nvSpPr>
      <xdr:spPr>
        <a:xfrm>
          <a:off x="1641484" y="133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a:extLst>
            <a:ext uri="{FF2B5EF4-FFF2-40B4-BE49-F238E27FC236}">
              <a16:creationId xmlns:a16="http://schemas.microsoft.com/office/drawing/2014/main" id="{8CCB1BC2-4BB7-4304-8A14-342E3FEAD1B1}"/>
            </a:ext>
          </a:extLst>
        </xdr:cNvPr>
        <xdr:cNvSpPr txBox="1"/>
      </xdr:nvSpPr>
      <xdr:spPr>
        <a:xfrm>
          <a:off x="85535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11" name="n_1mainValue【福祉施設】&#10;有形固定資産減価償却率">
          <a:extLst>
            <a:ext uri="{FF2B5EF4-FFF2-40B4-BE49-F238E27FC236}">
              <a16:creationId xmlns:a16="http://schemas.microsoft.com/office/drawing/2014/main" id="{3AC1217C-9F9E-467E-9405-602C97F6C92F}"/>
            </a:ext>
          </a:extLst>
        </xdr:cNvPr>
        <xdr:cNvSpPr txBox="1"/>
      </xdr:nvSpPr>
      <xdr:spPr>
        <a:xfrm>
          <a:off x="32391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155464</xdr:rowOff>
    </xdr:from>
    <xdr:ext cx="405111" cy="259045"/>
    <xdr:sp macro="" textlink="">
      <xdr:nvSpPr>
        <xdr:cNvPr id="312" name="n_2mainValue【福祉施設】&#10;有形固定資産減価償却率">
          <a:extLst>
            <a:ext uri="{FF2B5EF4-FFF2-40B4-BE49-F238E27FC236}">
              <a16:creationId xmlns:a16="http://schemas.microsoft.com/office/drawing/2014/main" id="{F3B50319-0A1A-4912-8FAE-98CFCA10BA87}"/>
            </a:ext>
          </a:extLst>
        </xdr:cNvPr>
        <xdr:cNvSpPr txBox="1"/>
      </xdr:nvSpPr>
      <xdr:spPr>
        <a:xfrm>
          <a:off x="2439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139464</xdr:rowOff>
    </xdr:from>
    <xdr:ext cx="405111" cy="259045"/>
    <xdr:sp macro="" textlink="">
      <xdr:nvSpPr>
        <xdr:cNvPr id="313" name="n_3mainValue【福祉施設】&#10;有形固定資産減価償却率">
          <a:extLst>
            <a:ext uri="{FF2B5EF4-FFF2-40B4-BE49-F238E27FC236}">
              <a16:creationId xmlns:a16="http://schemas.microsoft.com/office/drawing/2014/main" id="{6BE13DFA-594E-4997-A82D-3E08165333D9}"/>
            </a:ext>
          </a:extLst>
        </xdr:cNvPr>
        <xdr:cNvSpPr txBox="1"/>
      </xdr:nvSpPr>
      <xdr:spPr>
        <a:xfrm>
          <a:off x="1641484" y="141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4590</xdr:rowOff>
    </xdr:from>
    <xdr:ext cx="405111" cy="259045"/>
    <xdr:sp macro="" textlink="">
      <xdr:nvSpPr>
        <xdr:cNvPr id="314" name="n_4mainValue【福祉施設】&#10;有形固定資産減価償却率">
          <a:extLst>
            <a:ext uri="{FF2B5EF4-FFF2-40B4-BE49-F238E27FC236}">
              <a16:creationId xmlns:a16="http://schemas.microsoft.com/office/drawing/2014/main" id="{B156D38B-61DE-4825-B610-00F627035C24}"/>
            </a:ext>
          </a:extLst>
        </xdr:cNvPr>
        <xdr:cNvSpPr txBox="1"/>
      </xdr:nvSpPr>
      <xdr:spPr>
        <a:xfrm>
          <a:off x="855354" y="1406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62B93655-CFAF-4002-AA94-8AA1D8166DF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ECEC3659-FE47-4DE8-BE5E-FB0EC2DB54E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5F4312FA-0930-4714-9E89-8591396989B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7FC41731-37BF-4C19-BAAD-A150F9801A9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C9A709D9-6335-4E40-BA39-2B0AE84E266A}"/>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77F3EAB7-C212-4EAD-BA9B-D2C35548F7B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D03BC908-6AC7-4C09-A7A2-6B43BC9F042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8A4091B2-DECF-4366-AA55-1B3E97397CE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67264D06-116B-4A21-A8CE-45EF335666D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7E7FBDE2-B1AD-433E-8286-149C28502EF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D084EBEE-A7BE-48AE-8F2A-34C2099CC5CB}"/>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1CC57B54-E4B4-421B-AC8C-3E75BE9AD9DA}"/>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9428D011-13EC-49A8-A159-0AA3CD85A6EA}"/>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D19CED4F-958E-4745-8EF4-1EF7DB98FD66}"/>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75823B24-02BE-4C9D-9FF1-6D48BDFD3203}"/>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2382BFCF-F497-470B-8595-4FA42D0FF6EF}"/>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45961456-E289-464B-8FD7-84300150DA0E}"/>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13E4348-777E-40F5-B0F7-7BEAA972576E}"/>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B8BF83F8-74D5-4801-9A7D-F990AFB37A8F}"/>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7668882A-8B67-4AD5-B70E-0F40C6A8537B}"/>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AD3FDF56-9CE2-4905-ACA1-47918374AA36}"/>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DC89621B-BC6C-4D3E-A1D6-1648A8F2BABB}"/>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4FF9B598-5939-4197-BE24-56DB6526CF4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86328C5A-7819-4C41-A379-47390E187E9F}"/>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323E00AA-5C04-40DE-BE4C-8C905C7775E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890BD0D1-F9CA-44EE-854D-EB2F14241A28}"/>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BD217E94-CD15-4A03-AA01-C45BDEE1D94B}"/>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54D42687-0BF8-48D7-9A1F-93F16435D0EF}"/>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252FB1BA-E86B-4CDD-8B1C-350B6B1B3E3B}"/>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C6A28F0D-D430-4C48-B5AF-5997643536D6}"/>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0036565-D999-4969-B288-FC1B83293C0E}"/>
            </a:ext>
          </a:extLst>
        </xdr:cNvPr>
        <xdr:cNvSpPr txBox="1"/>
      </xdr:nvSpPr>
      <xdr:spPr>
        <a:xfrm>
          <a:off x="9467850" y="1427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ABC5E8A0-8EFC-4D8B-976F-2062D4B955A3}"/>
            </a:ext>
          </a:extLst>
        </xdr:cNvPr>
        <xdr:cNvSpPr/>
      </xdr:nvSpPr>
      <xdr:spPr>
        <a:xfrm>
          <a:off x="9394190" y="1429466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DE9FBDB9-26C4-4458-A7C1-4F95A8E93BB7}"/>
            </a:ext>
          </a:extLst>
        </xdr:cNvPr>
        <xdr:cNvSpPr/>
      </xdr:nvSpPr>
      <xdr:spPr>
        <a:xfrm>
          <a:off x="8632190" y="143221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D9713F89-1F9C-464A-84B4-5E703C20B388}"/>
            </a:ext>
          </a:extLst>
        </xdr:cNvPr>
        <xdr:cNvSpPr/>
      </xdr:nvSpPr>
      <xdr:spPr>
        <a:xfrm>
          <a:off x="7846060" y="1432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DDC0E969-A5D7-4046-A765-B255CBC8BE96}"/>
            </a:ext>
          </a:extLst>
        </xdr:cNvPr>
        <xdr:cNvSpPr/>
      </xdr:nvSpPr>
      <xdr:spPr>
        <a:xfrm>
          <a:off x="70294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9BDA3636-F5C3-4DB6-A35E-53D716CD608E}"/>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E413AE3-8C05-48EE-9659-B519BC4E1CF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A6D1D80-FD66-491A-BC4E-6129D688D6F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EE0E5EE-551F-47DE-BA8D-96A326AFB5D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CFD2F41-58FE-46CF-8ABF-5F33154A1F8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DABF36-7002-4EC7-BDF0-C3349EF6C9C4}"/>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6" name="楕円 355">
          <a:extLst>
            <a:ext uri="{FF2B5EF4-FFF2-40B4-BE49-F238E27FC236}">
              <a16:creationId xmlns:a16="http://schemas.microsoft.com/office/drawing/2014/main" id="{1425C253-B86C-481B-BC67-EB1222C1B3D5}"/>
            </a:ext>
          </a:extLst>
        </xdr:cNvPr>
        <xdr:cNvSpPr/>
      </xdr:nvSpPr>
      <xdr:spPr>
        <a:xfrm>
          <a:off x="9394190" y="141185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86377</xdr:rowOff>
    </xdr:from>
    <xdr:ext cx="469744" cy="259045"/>
    <xdr:sp macro="" textlink="">
      <xdr:nvSpPr>
        <xdr:cNvPr id="357" name="【福祉施設】&#10;一人当たり面積該当値テキスト">
          <a:extLst>
            <a:ext uri="{FF2B5EF4-FFF2-40B4-BE49-F238E27FC236}">
              <a16:creationId xmlns:a16="http://schemas.microsoft.com/office/drawing/2014/main" id="{4AC54618-3B73-4E97-B19D-DE99C27F6AE0}"/>
            </a:ext>
          </a:extLst>
        </xdr:cNvPr>
        <xdr:cNvSpPr txBox="1"/>
      </xdr:nvSpPr>
      <xdr:spPr>
        <a:xfrm>
          <a:off x="9467850"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107043</xdr:rowOff>
    </xdr:from>
    <xdr:to>
      <xdr:col>50</xdr:col>
      <xdr:colOff>165100</xdr:colOff>
      <xdr:row>83</xdr:row>
      <xdr:rowOff>37193</xdr:rowOff>
    </xdr:to>
    <xdr:sp macro="" textlink="">
      <xdr:nvSpPr>
        <xdr:cNvPr id="358" name="楕円 357">
          <a:extLst>
            <a:ext uri="{FF2B5EF4-FFF2-40B4-BE49-F238E27FC236}">
              <a16:creationId xmlns:a16="http://schemas.microsoft.com/office/drawing/2014/main" id="{A92E63C0-D8E9-449D-B1FB-BA541AC2CF4A}"/>
            </a:ext>
          </a:extLst>
        </xdr:cNvPr>
        <xdr:cNvSpPr/>
      </xdr:nvSpPr>
      <xdr:spPr>
        <a:xfrm>
          <a:off x="8632190" y="1416403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157843</xdr:rowOff>
    </xdr:to>
    <xdr:cxnSp macro="">
      <xdr:nvCxnSpPr>
        <xdr:cNvPr id="359" name="直線コネクタ 358">
          <a:extLst>
            <a:ext uri="{FF2B5EF4-FFF2-40B4-BE49-F238E27FC236}">
              <a16:creationId xmlns:a16="http://schemas.microsoft.com/office/drawing/2014/main" id="{55FFD93F-CAB9-49EA-8DB2-1346B6746DFF}"/>
            </a:ext>
          </a:extLst>
        </xdr:cNvPr>
        <xdr:cNvCxnSpPr/>
      </xdr:nvCxnSpPr>
      <xdr:spPr>
        <a:xfrm flipV="1">
          <a:off x="8686800" y="14173200"/>
          <a:ext cx="74295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60" name="楕円 359">
          <a:extLst>
            <a:ext uri="{FF2B5EF4-FFF2-40B4-BE49-F238E27FC236}">
              <a16:creationId xmlns:a16="http://schemas.microsoft.com/office/drawing/2014/main" id="{2490167C-2BA8-475E-8371-C44FBA39EE88}"/>
            </a:ext>
          </a:extLst>
        </xdr:cNvPr>
        <xdr:cNvSpPr/>
      </xdr:nvSpPr>
      <xdr:spPr>
        <a:xfrm>
          <a:off x="7846060" y="14118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82</xdr:row>
      <xdr:rowOff>157843</xdr:rowOff>
    </xdr:to>
    <xdr:cxnSp macro="">
      <xdr:nvCxnSpPr>
        <xdr:cNvPr id="361" name="直線コネクタ 360">
          <a:extLst>
            <a:ext uri="{FF2B5EF4-FFF2-40B4-BE49-F238E27FC236}">
              <a16:creationId xmlns:a16="http://schemas.microsoft.com/office/drawing/2014/main" id="{39B3FD56-0F2E-43E1-9004-712C364955A5}"/>
            </a:ext>
          </a:extLst>
        </xdr:cNvPr>
        <xdr:cNvCxnSpPr/>
      </xdr:nvCxnSpPr>
      <xdr:spPr>
        <a:xfrm>
          <a:off x="7889240" y="14173200"/>
          <a:ext cx="79756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107043</xdr:rowOff>
    </xdr:from>
    <xdr:to>
      <xdr:col>41</xdr:col>
      <xdr:colOff>101600</xdr:colOff>
      <xdr:row>83</xdr:row>
      <xdr:rowOff>37193</xdr:rowOff>
    </xdr:to>
    <xdr:sp macro="" textlink="">
      <xdr:nvSpPr>
        <xdr:cNvPr id="362" name="楕円 361">
          <a:extLst>
            <a:ext uri="{FF2B5EF4-FFF2-40B4-BE49-F238E27FC236}">
              <a16:creationId xmlns:a16="http://schemas.microsoft.com/office/drawing/2014/main" id="{5B2EC77B-7A52-4080-A75D-43E3EF41D13D}"/>
            </a:ext>
          </a:extLst>
        </xdr:cNvPr>
        <xdr:cNvSpPr/>
      </xdr:nvSpPr>
      <xdr:spPr>
        <a:xfrm>
          <a:off x="7029450" y="141640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114300</xdr:rowOff>
    </xdr:from>
    <xdr:to>
      <xdr:col>45</xdr:col>
      <xdr:colOff>177800</xdr:colOff>
      <xdr:row>82</xdr:row>
      <xdr:rowOff>157843</xdr:rowOff>
    </xdr:to>
    <xdr:cxnSp macro="">
      <xdr:nvCxnSpPr>
        <xdr:cNvPr id="363" name="直線コネクタ 362">
          <a:extLst>
            <a:ext uri="{FF2B5EF4-FFF2-40B4-BE49-F238E27FC236}">
              <a16:creationId xmlns:a16="http://schemas.microsoft.com/office/drawing/2014/main" id="{1406F02B-6F2D-4751-827E-156868B9FDE3}"/>
            </a:ext>
          </a:extLst>
        </xdr:cNvPr>
        <xdr:cNvCxnSpPr/>
      </xdr:nvCxnSpPr>
      <xdr:spPr>
        <a:xfrm flipV="1">
          <a:off x="7084060" y="14173200"/>
          <a:ext cx="80518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64" name="楕円 363">
          <a:extLst>
            <a:ext uri="{FF2B5EF4-FFF2-40B4-BE49-F238E27FC236}">
              <a16:creationId xmlns:a16="http://schemas.microsoft.com/office/drawing/2014/main" id="{F7353680-44E8-4078-95F8-B0BAD6DE0F75}"/>
            </a:ext>
          </a:extLst>
        </xdr:cNvPr>
        <xdr:cNvSpPr/>
      </xdr:nvSpPr>
      <xdr:spPr>
        <a:xfrm>
          <a:off x="6231890" y="142094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157843</xdr:rowOff>
    </xdr:from>
    <xdr:to>
      <xdr:col>41</xdr:col>
      <xdr:colOff>50800</xdr:colOff>
      <xdr:row>83</xdr:row>
      <xdr:rowOff>29936</xdr:rowOff>
    </xdr:to>
    <xdr:cxnSp macro="">
      <xdr:nvCxnSpPr>
        <xdr:cNvPr id="365" name="直線コネクタ 364">
          <a:extLst>
            <a:ext uri="{FF2B5EF4-FFF2-40B4-BE49-F238E27FC236}">
              <a16:creationId xmlns:a16="http://schemas.microsoft.com/office/drawing/2014/main" id="{CDC6FBBF-D11A-4855-9D0F-D63A75570A42}"/>
            </a:ext>
          </a:extLst>
        </xdr:cNvPr>
        <xdr:cNvCxnSpPr/>
      </xdr:nvCxnSpPr>
      <xdr:spPr>
        <a:xfrm flipV="1">
          <a:off x="6286500" y="14218648"/>
          <a:ext cx="79756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F01DD89A-DD40-454F-812A-AA7DBDA1D045}"/>
            </a:ext>
          </a:extLst>
        </xdr:cNvPr>
        <xdr:cNvSpPr txBox="1"/>
      </xdr:nvSpPr>
      <xdr:spPr>
        <a:xfrm>
          <a:off x="8454467" y="144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7A6093DC-0E70-4EF5-878F-2B6A2E16B9E3}"/>
            </a:ext>
          </a:extLst>
        </xdr:cNvPr>
        <xdr:cNvSpPr txBox="1"/>
      </xdr:nvSpPr>
      <xdr:spPr>
        <a:xfrm>
          <a:off x="7673417" y="144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D87B51A3-172C-4E9C-9CB2-B4451B08DFD0}"/>
            </a:ext>
          </a:extLst>
        </xdr:cNvPr>
        <xdr:cNvSpPr txBox="1"/>
      </xdr:nvSpPr>
      <xdr:spPr>
        <a:xfrm>
          <a:off x="686633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3C80F9A5-A260-43EF-B992-A74E490C5D46}"/>
            </a:ext>
          </a:extLst>
        </xdr:cNvPr>
        <xdr:cNvSpPr txBox="1"/>
      </xdr:nvSpPr>
      <xdr:spPr>
        <a:xfrm>
          <a:off x="606877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53720</xdr:rowOff>
    </xdr:from>
    <xdr:ext cx="469744" cy="259045"/>
    <xdr:sp macro="" textlink="">
      <xdr:nvSpPr>
        <xdr:cNvPr id="370" name="n_1mainValue【福祉施設】&#10;一人当たり面積">
          <a:extLst>
            <a:ext uri="{FF2B5EF4-FFF2-40B4-BE49-F238E27FC236}">
              <a16:creationId xmlns:a16="http://schemas.microsoft.com/office/drawing/2014/main" id="{2DB8AA27-C9D6-483B-843A-972A449C3998}"/>
            </a:ext>
          </a:extLst>
        </xdr:cNvPr>
        <xdr:cNvSpPr txBox="1"/>
      </xdr:nvSpPr>
      <xdr:spPr>
        <a:xfrm>
          <a:off x="8454467" y="139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1" name="n_2mainValue【福祉施設】&#10;一人当たり面積">
          <a:extLst>
            <a:ext uri="{FF2B5EF4-FFF2-40B4-BE49-F238E27FC236}">
              <a16:creationId xmlns:a16="http://schemas.microsoft.com/office/drawing/2014/main" id="{C4493B2E-0CE7-48AD-8B55-20DD29C8BB43}"/>
            </a:ext>
          </a:extLst>
        </xdr:cNvPr>
        <xdr:cNvSpPr txBox="1"/>
      </xdr:nvSpPr>
      <xdr:spPr>
        <a:xfrm>
          <a:off x="7673417" y="138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53720</xdr:rowOff>
    </xdr:from>
    <xdr:ext cx="469744" cy="259045"/>
    <xdr:sp macro="" textlink="">
      <xdr:nvSpPr>
        <xdr:cNvPr id="372" name="n_3mainValue【福祉施設】&#10;一人当たり面積">
          <a:extLst>
            <a:ext uri="{FF2B5EF4-FFF2-40B4-BE49-F238E27FC236}">
              <a16:creationId xmlns:a16="http://schemas.microsoft.com/office/drawing/2014/main" id="{C960ABF2-E700-4C1D-AB89-7F2595223663}"/>
            </a:ext>
          </a:extLst>
        </xdr:cNvPr>
        <xdr:cNvSpPr txBox="1"/>
      </xdr:nvSpPr>
      <xdr:spPr>
        <a:xfrm>
          <a:off x="6866332" y="139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3" name="n_4mainValue【福祉施設】&#10;一人当たり面積">
          <a:extLst>
            <a:ext uri="{FF2B5EF4-FFF2-40B4-BE49-F238E27FC236}">
              <a16:creationId xmlns:a16="http://schemas.microsoft.com/office/drawing/2014/main" id="{C56C7B61-8040-4B3C-8C6E-A06480CC7817}"/>
            </a:ext>
          </a:extLst>
        </xdr:cNvPr>
        <xdr:cNvSpPr txBox="1"/>
      </xdr:nvSpPr>
      <xdr:spPr>
        <a:xfrm>
          <a:off x="6068772" y="139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5F29FDD0-4BCF-4AA5-96E0-799DE7B9557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009F157-67F4-486C-BD50-7781C0C3AC8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75C76E9-E1F8-4728-9BC8-2723310075B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F6568534-EA21-479F-8F70-40DF3BA95BD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65023DEA-9191-412C-A4B4-33FCC1F95D0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E79D832-D7E4-4E03-874E-E4996AC272F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C10ECB78-6465-44B4-BE31-2E8F4361A8F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FCD5078-7A5A-4AFE-A9E2-423AF7927AC2}"/>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2F27B538-E600-444C-A039-302639F2B58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583A74D7-E6A7-4B20-B2EA-93740CBA6C5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F5315F92-9A0C-4591-8D72-D981AD04A61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87905334-1B1A-46F9-B58F-BAA249EEA5EF}"/>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AF127C48-044C-41B8-A071-41D1A5F621FF}"/>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DE3EAB01-1262-480E-A7F9-62C306165F2B}"/>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E9B3719D-F791-49EB-8CA3-8FD936FA4485}"/>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FDDEB94-2D5F-47BF-8D09-3702B7DCD51D}"/>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75EA090B-8E20-455C-9B97-972B7D8A6420}"/>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F1AB8D1A-38CD-452B-A317-349BC63358F8}"/>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9D73D135-6DEE-4E8F-B299-D5B513ACDB92}"/>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32CAD053-2238-4CE4-9E13-A8059D7BD4EE}"/>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6C5B1AD0-9BCF-4CB9-B1C6-3523ACD300FD}"/>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3E86D46C-9C25-4FD3-B289-E2DA1D43F62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351B971B-41D6-410D-A810-C452CE3E72A1}"/>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8DEC745-9601-4043-9FA5-9EE373621158}"/>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4DB738FB-ED8C-4C6D-9A0F-63F126147FFF}"/>
            </a:ext>
          </a:extLst>
        </xdr:cNvPr>
        <xdr:cNvCxnSpPr/>
      </xdr:nvCxnSpPr>
      <xdr:spPr>
        <a:xfrm flipV="1">
          <a:off x="4173855" y="171030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745992EB-0D9F-4689-82E1-4B4A25BFD1CE}"/>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4AE162DD-3767-4505-A29B-846D4E0FD3B8}"/>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E0D8873C-1523-4C37-8C21-B8A79E79576A}"/>
            </a:ext>
          </a:extLst>
        </xdr:cNvPr>
        <xdr:cNvSpPr txBox="1"/>
      </xdr:nvSpPr>
      <xdr:spPr>
        <a:xfrm>
          <a:off x="421259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92A29994-58D8-4B11-B0E7-26BDAA9A5426}"/>
            </a:ext>
          </a:extLst>
        </xdr:cNvPr>
        <xdr:cNvCxnSpPr/>
      </xdr:nvCxnSpPr>
      <xdr:spPr>
        <a:xfrm>
          <a:off x="4112260" y="1710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31088884-481D-4880-815E-36731B70FB22}"/>
            </a:ext>
          </a:extLst>
        </xdr:cNvPr>
        <xdr:cNvSpPr txBox="1"/>
      </xdr:nvSpPr>
      <xdr:spPr>
        <a:xfrm>
          <a:off x="421259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35A4FCB6-C525-4FE2-BF87-C19E1E423CC4}"/>
            </a:ext>
          </a:extLst>
        </xdr:cNvPr>
        <xdr:cNvSpPr/>
      </xdr:nvSpPr>
      <xdr:spPr>
        <a:xfrm>
          <a:off x="4131310" y="176809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18C42655-2CE0-4CD9-8064-D49E80F6BB18}"/>
            </a:ext>
          </a:extLst>
        </xdr:cNvPr>
        <xdr:cNvSpPr/>
      </xdr:nvSpPr>
      <xdr:spPr>
        <a:xfrm>
          <a:off x="3388360" y="176790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4449D5F8-ADFB-4F87-9CF1-C9256C43A1DE}"/>
            </a:ext>
          </a:extLst>
        </xdr:cNvPr>
        <xdr:cNvSpPr/>
      </xdr:nvSpPr>
      <xdr:spPr>
        <a:xfrm>
          <a:off x="2571750" y="17661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A9D6EA5C-72E3-41B6-A551-63180F13012A}"/>
            </a:ext>
          </a:extLst>
        </xdr:cNvPr>
        <xdr:cNvSpPr/>
      </xdr:nvSpPr>
      <xdr:spPr>
        <a:xfrm>
          <a:off x="1774190" y="17743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61FA58D5-3C88-4929-951F-034EA350F1D2}"/>
            </a:ext>
          </a:extLst>
        </xdr:cNvPr>
        <xdr:cNvSpPr/>
      </xdr:nvSpPr>
      <xdr:spPr>
        <a:xfrm>
          <a:off x="988060" y="1774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6F1DA38-FC17-484C-8962-7803C50B5376}"/>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FBC9A33-0926-42F8-B662-F4C7E1BFACD3}"/>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C07E435-BA46-44FE-9B6F-9A09A0317623}"/>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5FE1F42-9CC7-447E-A3EB-B8B5DB5278DD}"/>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0676CFA-D660-4035-AAF8-E3D81FEC0300}"/>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27305</xdr:rowOff>
    </xdr:from>
    <xdr:to>
      <xdr:col>24</xdr:col>
      <xdr:colOff>114300</xdr:colOff>
      <xdr:row>105</xdr:row>
      <xdr:rowOff>128905</xdr:rowOff>
    </xdr:to>
    <xdr:sp macro="" textlink="">
      <xdr:nvSpPr>
        <xdr:cNvPr id="414" name="楕円 413">
          <a:extLst>
            <a:ext uri="{FF2B5EF4-FFF2-40B4-BE49-F238E27FC236}">
              <a16:creationId xmlns:a16="http://schemas.microsoft.com/office/drawing/2014/main" id="{9E7F79C0-1495-4890-BAE2-7C5A13FF63D8}"/>
            </a:ext>
          </a:extLst>
        </xdr:cNvPr>
        <xdr:cNvSpPr/>
      </xdr:nvSpPr>
      <xdr:spPr>
        <a:xfrm>
          <a:off x="4131310" y="180276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5732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3986B7F2-C366-49AE-930A-6972E7348F3E}"/>
            </a:ext>
          </a:extLst>
        </xdr:cNvPr>
        <xdr:cNvSpPr txBox="1"/>
      </xdr:nvSpPr>
      <xdr:spPr>
        <a:xfrm>
          <a:off x="4212590"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xdr:rowOff>
    </xdr:from>
    <xdr:to>
      <xdr:col>20</xdr:col>
      <xdr:colOff>38100</xdr:colOff>
      <xdr:row>105</xdr:row>
      <xdr:rowOff>109855</xdr:rowOff>
    </xdr:to>
    <xdr:sp macro="" textlink="">
      <xdr:nvSpPr>
        <xdr:cNvPr id="416" name="楕円 415">
          <a:extLst>
            <a:ext uri="{FF2B5EF4-FFF2-40B4-BE49-F238E27FC236}">
              <a16:creationId xmlns:a16="http://schemas.microsoft.com/office/drawing/2014/main" id="{F8473481-9341-4374-88F0-274B2391806A}"/>
            </a:ext>
          </a:extLst>
        </xdr:cNvPr>
        <xdr:cNvSpPr/>
      </xdr:nvSpPr>
      <xdr:spPr>
        <a:xfrm>
          <a:off x="3388360" y="1801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78105</xdr:rowOff>
    </xdr:to>
    <xdr:cxnSp macro="">
      <xdr:nvCxnSpPr>
        <xdr:cNvPr id="417" name="直線コネクタ 416">
          <a:extLst>
            <a:ext uri="{FF2B5EF4-FFF2-40B4-BE49-F238E27FC236}">
              <a16:creationId xmlns:a16="http://schemas.microsoft.com/office/drawing/2014/main" id="{6BB99C6E-FFE6-4A0C-9769-EA8257BAD644}"/>
            </a:ext>
          </a:extLst>
        </xdr:cNvPr>
        <xdr:cNvCxnSpPr/>
      </xdr:nvCxnSpPr>
      <xdr:spPr>
        <a:xfrm>
          <a:off x="3431540" y="18057495"/>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18" name="楕円 417">
          <a:extLst>
            <a:ext uri="{FF2B5EF4-FFF2-40B4-BE49-F238E27FC236}">
              <a16:creationId xmlns:a16="http://schemas.microsoft.com/office/drawing/2014/main" id="{48546161-1CDB-4753-AB84-E1BAA3E1848E}"/>
            </a:ext>
          </a:extLst>
        </xdr:cNvPr>
        <xdr:cNvSpPr/>
      </xdr:nvSpPr>
      <xdr:spPr>
        <a:xfrm>
          <a:off x="2571750" y="180524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105</xdr:row>
      <xdr:rowOff>99061</xdr:rowOff>
    </xdr:to>
    <xdr:cxnSp macro="">
      <xdr:nvCxnSpPr>
        <xdr:cNvPr id="419" name="直線コネクタ 418">
          <a:extLst>
            <a:ext uri="{FF2B5EF4-FFF2-40B4-BE49-F238E27FC236}">
              <a16:creationId xmlns:a16="http://schemas.microsoft.com/office/drawing/2014/main" id="{62EFCF12-63E9-4598-9986-431B6B02CA54}"/>
            </a:ext>
          </a:extLst>
        </xdr:cNvPr>
        <xdr:cNvCxnSpPr/>
      </xdr:nvCxnSpPr>
      <xdr:spPr>
        <a:xfrm flipV="1">
          <a:off x="2626360" y="18057495"/>
          <a:ext cx="80518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88264</xdr:rowOff>
    </xdr:from>
    <xdr:to>
      <xdr:col>10</xdr:col>
      <xdr:colOff>165100</xdr:colOff>
      <xdr:row>105</xdr:row>
      <xdr:rowOff>18414</xdr:rowOff>
    </xdr:to>
    <xdr:sp macro="" textlink="">
      <xdr:nvSpPr>
        <xdr:cNvPr id="420" name="楕円 419">
          <a:extLst>
            <a:ext uri="{FF2B5EF4-FFF2-40B4-BE49-F238E27FC236}">
              <a16:creationId xmlns:a16="http://schemas.microsoft.com/office/drawing/2014/main" id="{7295B5CB-0121-4440-BF76-431558A5A277}"/>
            </a:ext>
          </a:extLst>
        </xdr:cNvPr>
        <xdr:cNvSpPr/>
      </xdr:nvSpPr>
      <xdr:spPr>
        <a:xfrm>
          <a:off x="1774190" y="1792287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139064</xdr:rowOff>
    </xdr:from>
    <xdr:to>
      <xdr:col>15</xdr:col>
      <xdr:colOff>50800</xdr:colOff>
      <xdr:row>105</xdr:row>
      <xdr:rowOff>99061</xdr:rowOff>
    </xdr:to>
    <xdr:cxnSp macro="">
      <xdr:nvCxnSpPr>
        <xdr:cNvPr id="421" name="直線コネクタ 420">
          <a:extLst>
            <a:ext uri="{FF2B5EF4-FFF2-40B4-BE49-F238E27FC236}">
              <a16:creationId xmlns:a16="http://schemas.microsoft.com/office/drawing/2014/main" id="{CFB0CB93-EE48-4391-9982-79EE80CEA985}"/>
            </a:ext>
          </a:extLst>
        </xdr:cNvPr>
        <xdr:cNvCxnSpPr/>
      </xdr:nvCxnSpPr>
      <xdr:spPr>
        <a:xfrm>
          <a:off x="1828800" y="17966054"/>
          <a:ext cx="79756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42545</xdr:rowOff>
    </xdr:from>
    <xdr:to>
      <xdr:col>6</xdr:col>
      <xdr:colOff>38100</xdr:colOff>
      <xdr:row>104</xdr:row>
      <xdr:rowOff>144145</xdr:rowOff>
    </xdr:to>
    <xdr:sp macro="" textlink="">
      <xdr:nvSpPr>
        <xdr:cNvPr id="422" name="楕円 421">
          <a:extLst>
            <a:ext uri="{FF2B5EF4-FFF2-40B4-BE49-F238E27FC236}">
              <a16:creationId xmlns:a16="http://schemas.microsoft.com/office/drawing/2014/main" id="{22BC0697-AB2F-4BD4-896E-6C1EEBB86AC1}"/>
            </a:ext>
          </a:extLst>
        </xdr:cNvPr>
        <xdr:cNvSpPr/>
      </xdr:nvSpPr>
      <xdr:spPr>
        <a:xfrm>
          <a:off x="988060" y="1787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93345</xdr:rowOff>
    </xdr:from>
    <xdr:to>
      <xdr:col>10</xdr:col>
      <xdr:colOff>114300</xdr:colOff>
      <xdr:row>104</xdr:row>
      <xdr:rowOff>139064</xdr:rowOff>
    </xdr:to>
    <xdr:cxnSp macro="">
      <xdr:nvCxnSpPr>
        <xdr:cNvPr id="423" name="直線コネクタ 422">
          <a:extLst>
            <a:ext uri="{FF2B5EF4-FFF2-40B4-BE49-F238E27FC236}">
              <a16:creationId xmlns:a16="http://schemas.microsoft.com/office/drawing/2014/main" id="{F70E1275-4E65-4CD0-89D8-63A777825367}"/>
            </a:ext>
          </a:extLst>
        </xdr:cNvPr>
        <xdr:cNvCxnSpPr/>
      </xdr:nvCxnSpPr>
      <xdr:spPr>
        <a:xfrm>
          <a:off x="1031240" y="17927955"/>
          <a:ext cx="79756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63F6130D-BD33-40B3-876C-4CC0366F6DCA}"/>
            </a:ext>
          </a:extLst>
        </xdr:cNvPr>
        <xdr:cNvSpPr txBox="1"/>
      </xdr:nvSpPr>
      <xdr:spPr>
        <a:xfrm>
          <a:off x="323914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1FC1DECA-32CC-4ABF-83D3-5885C789E079}"/>
            </a:ext>
          </a:extLst>
        </xdr:cNvPr>
        <xdr:cNvSpPr txBox="1"/>
      </xdr:nvSpPr>
      <xdr:spPr>
        <a:xfrm>
          <a:off x="2439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26" name="n_3aveValue【市民会館】&#10;有形固定資産減価償却率">
          <a:extLst>
            <a:ext uri="{FF2B5EF4-FFF2-40B4-BE49-F238E27FC236}">
              <a16:creationId xmlns:a16="http://schemas.microsoft.com/office/drawing/2014/main" id="{9A57F818-83DA-4CC2-B18B-82D8FBCBCB0C}"/>
            </a:ext>
          </a:extLst>
        </xdr:cNvPr>
        <xdr:cNvSpPr txBox="1"/>
      </xdr:nvSpPr>
      <xdr:spPr>
        <a:xfrm>
          <a:off x="164148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a:extLst>
            <a:ext uri="{FF2B5EF4-FFF2-40B4-BE49-F238E27FC236}">
              <a16:creationId xmlns:a16="http://schemas.microsoft.com/office/drawing/2014/main" id="{3E15814F-B3AC-446F-9D03-71548C574EE8}"/>
            </a:ext>
          </a:extLst>
        </xdr:cNvPr>
        <xdr:cNvSpPr txBox="1"/>
      </xdr:nvSpPr>
      <xdr:spPr>
        <a:xfrm>
          <a:off x="855354" y="1751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100982</xdr:rowOff>
    </xdr:from>
    <xdr:ext cx="405111" cy="259045"/>
    <xdr:sp macro="" textlink="">
      <xdr:nvSpPr>
        <xdr:cNvPr id="428" name="n_1mainValue【市民会館】&#10;有形固定資産減価償却率">
          <a:extLst>
            <a:ext uri="{FF2B5EF4-FFF2-40B4-BE49-F238E27FC236}">
              <a16:creationId xmlns:a16="http://schemas.microsoft.com/office/drawing/2014/main" id="{B39F8969-CCC1-4E0A-A3CD-0EBF7A75BF6A}"/>
            </a:ext>
          </a:extLst>
        </xdr:cNvPr>
        <xdr:cNvSpPr txBox="1"/>
      </xdr:nvSpPr>
      <xdr:spPr>
        <a:xfrm>
          <a:off x="32391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9" name="n_2mainValue【市民会館】&#10;有形固定資産減価償却率">
          <a:extLst>
            <a:ext uri="{FF2B5EF4-FFF2-40B4-BE49-F238E27FC236}">
              <a16:creationId xmlns:a16="http://schemas.microsoft.com/office/drawing/2014/main" id="{3905BE99-6601-4B27-B567-A457B37B297E}"/>
            </a:ext>
          </a:extLst>
        </xdr:cNvPr>
        <xdr:cNvSpPr txBox="1"/>
      </xdr:nvSpPr>
      <xdr:spPr>
        <a:xfrm>
          <a:off x="243904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9541</xdr:rowOff>
    </xdr:from>
    <xdr:ext cx="405111" cy="259045"/>
    <xdr:sp macro="" textlink="">
      <xdr:nvSpPr>
        <xdr:cNvPr id="430" name="n_3mainValue【市民会館】&#10;有形固定資産減価償却率">
          <a:extLst>
            <a:ext uri="{FF2B5EF4-FFF2-40B4-BE49-F238E27FC236}">
              <a16:creationId xmlns:a16="http://schemas.microsoft.com/office/drawing/2014/main" id="{99667BD1-4766-4662-B680-FAA12CAFBAF3}"/>
            </a:ext>
          </a:extLst>
        </xdr:cNvPr>
        <xdr:cNvSpPr txBox="1"/>
      </xdr:nvSpPr>
      <xdr:spPr>
        <a:xfrm>
          <a:off x="1641484" y="1801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135272</xdr:rowOff>
    </xdr:from>
    <xdr:ext cx="405111" cy="259045"/>
    <xdr:sp macro="" textlink="">
      <xdr:nvSpPr>
        <xdr:cNvPr id="431" name="n_4mainValue【市民会館】&#10;有形固定資産減価償却率">
          <a:extLst>
            <a:ext uri="{FF2B5EF4-FFF2-40B4-BE49-F238E27FC236}">
              <a16:creationId xmlns:a16="http://schemas.microsoft.com/office/drawing/2014/main" id="{BFA35A21-F380-4BE9-99CC-0233F207ABBE}"/>
            </a:ext>
          </a:extLst>
        </xdr:cNvPr>
        <xdr:cNvSpPr txBox="1"/>
      </xdr:nvSpPr>
      <xdr:spPr>
        <a:xfrm>
          <a:off x="855354" y="1796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9F8DCEE-06ED-4D0E-B738-92F3857A8CCE}"/>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06A18A6-9CC4-4745-9E6F-636328F2CF7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CF15D04F-AF4C-4F99-9924-61E4463EA47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4FF3DF8B-13F7-4D2F-A013-00F369583E9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B8CBC6E0-8A80-4E2A-B957-E5E342D6E59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DAE63ADF-6400-45E9-808C-DE00A425E6A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746BFBEB-1AD5-4A94-B323-BD02588B879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9EF9C82C-F7A5-4122-B08D-41A7A145A2EB}"/>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908F1F5-C4B7-481F-A3D4-FA828516684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7480E93C-28AB-40BD-8609-200D1C35023A}"/>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EB594FEA-5916-4BBE-8C10-E32E7C0D016C}"/>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13B7FE3D-D74D-464E-B009-D6F1C180FF03}"/>
            </a:ext>
          </a:extLst>
        </xdr:cNvPr>
        <xdr:cNvSpPr txBox="1"/>
      </xdr:nvSpPr>
      <xdr:spPr>
        <a:xfrm>
          <a:off x="5527221"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1D2C5FD1-8A0F-447A-BB4A-08049460FBF2}"/>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F8A02B57-D0F2-456B-92DA-87B8F4507C00}"/>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3DD5E049-46CF-472B-B464-36E234D08C0C}"/>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7D65CA61-0D2D-4C8D-9649-ACC8826F2FAA}"/>
            </a:ext>
          </a:extLst>
        </xdr:cNvPr>
        <xdr:cNvSpPr txBox="1"/>
      </xdr:nvSpPr>
      <xdr:spPr>
        <a:xfrm>
          <a:off x="5527221"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69A010DA-D7CD-4DC3-8315-C06C41FEA4B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51040C81-31D1-4B4D-BA27-E14A0F641711}"/>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86F1B47A-498E-45DF-9581-4241BC0E533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BB5FE8EF-F36D-4771-AEDC-779C0ACFD03A}"/>
            </a:ext>
          </a:extLst>
        </xdr:cNvPr>
        <xdr:cNvCxnSpPr/>
      </xdr:nvCxnSpPr>
      <xdr:spPr>
        <a:xfrm flipV="1">
          <a:off x="9429115" y="1726120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367368C0-AF84-47C0-96B9-EB614AC98F6C}"/>
            </a:ext>
          </a:extLst>
        </xdr:cNvPr>
        <xdr:cNvSpPr txBox="1"/>
      </xdr:nvSpPr>
      <xdr:spPr>
        <a:xfrm>
          <a:off x="946785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EAB90995-0A25-4072-A2BA-E93F502F03CF}"/>
            </a:ext>
          </a:extLst>
        </xdr:cNvPr>
        <xdr:cNvCxnSpPr/>
      </xdr:nvCxnSpPr>
      <xdr:spPr>
        <a:xfrm>
          <a:off x="9356090" y="184480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2DCD0330-4AA3-47B8-AEDD-EACA7C196A7B}"/>
            </a:ext>
          </a:extLst>
        </xdr:cNvPr>
        <xdr:cNvSpPr txBox="1"/>
      </xdr:nvSpPr>
      <xdr:spPr>
        <a:xfrm>
          <a:off x="946785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F7B9FC19-D8C9-4E70-9786-951B03A4E7B8}"/>
            </a:ext>
          </a:extLst>
        </xdr:cNvPr>
        <xdr:cNvCxnSpPr/>
      </xdr:nvCxnSpPr>
      <xdr:spPr>
        <a:xfrm>
          <a:off x="9356090" y="172612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A8B33A26-6C5A-4658-B1D9-6E3D2131EDCE}"/>
            </a:ext>
          </a:extLst>
        </xdr:cNvPr>
        <xdr:cNvSpPr txBox="1"/>
      </xdr:nvSpPr>
      <xdr:spPr>
        <a:xfrm>
          <a:off x="9467850" y="17969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CBB3A331-0D75-46F9-BBA3-7BA3C36E9E61}"/>
            </a:ext>
          </a:extLst>
        </xdr:cNvPr>
        <xdr:cNvSpPr/>
      </xdr:nvSpPr>
      <xdr:spPr>
        <a:xfrm>
          <a:off x="9394190" y="1799526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2CDE07E-39F1-4912-AAE0-BAFC4B788DFA}"/>
            </a:ext>
          </a:extLst>
        </xdr:cNvPr>
        <xdr:cNvSpPr/>
      </xdr:nvSpPr>
      <xdr:spPr>
        <a:xfrm>
          <a:off x="86321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2D23EE15-C39E-4684-A07A-661E58B61D63}"/>
            </a:ext>
          </a:extLst>
        </xdr:cNvPr>
        <xdr:cNvSpPr/>
      </xdr:nvSpPr>
      <xdr:spPr>
        <a:xfrm>
          <a:off x="78460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CB491D7A-AC4F-4A1E-9831-3DF86F20E625}"/>
            </a:ext>
          </a:extLst>
        </xdr:cNvPr>
        <xdr:cNvSpPr/>
      </xdr:nvSpPr>
      <xdr:spPr>
        <a:xfrm>
          <a:off x="7029450" y="179895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EDC5453B-BBD4-4F5B-85E0-45A04E5FEEA4}"/>
            </a:ext>
          </a:extLst>
        </xdr:cNvPr>
        <xdr:cNvSpPr/>
      </xdr:nvSpPr>
      <xdr:spPr>
        <a:xfrm>
          <a:off x="6231890" y="179952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268F2C4-4247-4179-AD57-FCE131A17530}"/>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EDC641A3-1584-4550-8AAD-EEF3D92DB8C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C6B4348-B110-4943-9463-8EC49370234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F0F9D68-E588-438F-96B8-FCADCC51897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23EF7E9-2562-493E-882F-23593F13873A}"/>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42545</xdr:rowOff>
    </xdr:from>
    <xdr:to>
      <xdr:col>55</xdr:col>
      <xdr:colOff>50800</xdr:colOff>
      <xdr:row>102</xdr:row>
      <xdr:rowOff>144145</xdr:rowOff>
    </xdr:to>
    <xdr:sp macro="" textlink="">
      <xdr:nvSpPr>
        <xdr:cNvPr id="467" name="楕円 466">
          <a:extLst>
            <a:ext uri="{FF2B5EF4-FFF2-40B4-BE49-F238E27FC236}">
              <a16:creationId xmlns:a16="http://schemas.microsoft.com/office/drawing/2014/main" id="{2EB1C791-CC79-4F45-8BAD-F38EF04F55B3}"/>
            </a:ext>
          </a:extLst>
        </xdr:cNvPr>
        <xdr:cNvSpPr/>
      </xdr:nvSpPr>
      <xdr:spPr>
        <a:xfrm>
          <a:off x="9394190" y="1753235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65422</xdr:rowOff>
    </xdr:from>
    <xdr:ext cx="469744" cy="259045"/>
    <xdr:sp macro="" textlink="">
      <xdr:nvSpPr>
        <xdr:cNvPr id="468" name="【市民会館】&#10;一人当たり面積該当値テキスト">
          <a:extLst>
            <a:ext uri="{FF2B5EF4-FFF2-40B4-BE49-F238E27FC236}">
              <a16:creationId xmlns:a16="http://schemas.microsoft.com/office/drawing/2014/main" id="{218FE4AE-DD20-4B3C-9C9E-E89192029D31}"/>
            </a:ext>
          </a:extLst>
        </xdr:cNvPr>
        <xdr:cNvSpPr txBox="1"/>
      </xdr:nvSpPr>
      <xdr:spPr>
        <a:xfrm>
          <a:off x="9467850"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53975</xdr:rowOff>
    </xdr:from>
    <xdr:to>
      <xdr:col>50</xdr:col>
      <xdr:colOff>165100</xdr:colOff>
      <xdr:row>102</xdr:row>
      <xdr:rowOff>155575</xdr:rowOff>
    </xdr:to>
    <xdr:sp macro="" textlink="">
      <xdr:nvSpPr>
        <xdr:cNvPr id="469" name="楕円 468">
          <a:extLst>
            <a:ext uri="{FF2B5EF4-FFF2-40B4-BE49-F238E27FC236}">
              <a16:creationId xmlns:a16="http://schemas.microsoft.com/office/drawing/2014/main" id="{BC25CB05-F686-4735-8B9D-43FE31F0BE7C}"/>
            </a:ext>
          </a:extLst>
        </xdr:cNvPr>
        <xdr:cNvSpPr/>
      </xdr:nvSpPr>
      <xdr:spPr>
        <a:xfrm>
          <a:off x="8632190" y="175456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93345</xdr:rowOff>
    </xdr:from>
    <xdr:to>
      <xdr:col>55</xdr:col>
      <xdr:colOff>0</xdr:colOff>
      <xdr:row>102</xdr:row>
      <xdr:rowOff>104775</xdr:rowOff>
    </xdr:to>
    <xdr:cxnSp macro="">
      <xdr:nvCxnSpPr>
        <xdr:cNvPr id="470" name="直線コネクタ 469">
          <a:extLst>
            <a:ext uri="{FF2B5EF4-FFF2-40B4-BE49-F238E27FC236}">
              <a16:creationId xmlns:a16="http://schemas.microsoft.com/office/drawing/2014/main" id="{B1489EF3-B55F-4091-A341-7A7DCC4CC5E3}"/>
            </a:ext>
          </a:extLst>
        </xdr:cNvPr>
        <xdr:cNvCxnSpPr/>
      </xdr:nvCxnSpPr>
      <xdr:spPr>
        <a:xfrm flipV="1">
          <a:off x="8686800" y="1758505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59689</xdr:rowOff>
    </xdr:from>
    <xdr:to>
      <xdr:col>46</xdr:col>
      <xdr:colOff>38100</xdr:colOff>
      <xdr:row>102</xdr:row>
      <xdr:rowOff>161289</xdr:rowOff>
    </xdr:to>
    <xdr:sp macro="" textlink="">
      <xdr:nvSpPr>
        <xdr:cNvPr id="471" name="楕円 470">
          <a:extLst>
            <a:ext uri="{FF2B5EF4-FFF2-40B4-BE49-F238E27FC236}">
              <a16:creationId xmlns:a16="http://schemas.microsoft.com/office/drawing/2014/main" id="{D2C998CA-E199-47F6-B1A4-357C0D4E7100}"/>
            </a:ext>
          </a:extLst>
        </xdr:cNvPr>
        <xdr:cNvSpPr/>
      </xdr:nvSpPr>
      <xdr:spPr>
        <a:xfrm>
          <a:off x="7846060" y="175437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104775</xdr:rowOff>
    </xdr:from>
    <xdr:to>
      <xdr:col>50</xdr:col>
      <xdr:colOff>114300</xdr:colOff>
      <xdr:row>102</xdr:row>
      <xdr:rowOff>110489</xdr:rowOff>
    </xdr:to>
    <xdr:cxnSp macro="">
      <xdr:nvCxnSpPr>
        <xdr:cNvPr id="472" name="直線コネクタ 471">
          <a:extLst>
            <a:ext uri="{FF2B5EF4-FFF2-40B4-BE49-F238E27FC236}">
              <a16:creationId xmlns:a16="http://schemas.microsoft.com/office/drawing/2014/main" id="{3600205F-1FD8-4045-B627-AB1B27F2330D}"/>
            </a:ext>
          </a:extLst>
        </xdr:cNvPr>
        <xdr:cNvCxnSpPr/>
      </xdr:nvCxnSpPr>
      <xdr:spPr>
        <a:xfrm flipV="1">
          <a:off x="7889240" y="17590770"/>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65405</xdr:rowOff>
    </xdr:from>
    <xdr:to>
      <xdr:col>41</xdr:col>
      <xdr:colOff>101600</xdr:colOff>
      <xdr:row>102</xdr:row>
      <xdr:rowOff>167005</xdr:rowOff>
    </xdr:to>
    <xdr:sp macro="" textlink="">
      <xdr:nvSpPr>
        <xdr:cNvPr id="473" name="楕円 472">
          <a:extLst>
            <a:ext uri="{FF2B5EF4-FFF2-40B4-BE49-F238E27FC236}">
              <a16:creationId xmlns:a16="http://schemas.microsoft.com/office/drawing/2014/main" id="{EA004D76-7717-4E66-888D-494FA718B0BF}"/>
            </a:ext>
          </a:extLst>
        </xdr:cNvPr>
        <xdr:cNvSpPr/>
      </xdr:nvSpPr>
      <xdr:spPr>
        <a:xfrm>
          <a:off x="7029450" y="17551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110489</xdr:rowOff>
    </xdr:from>
    <xdr:to>
      <xdr:col>45</xdr:col>
      <xdr:colOff>177800</xdr:colOff>
      <xdr:row>102</xdr:row>
      <xdr:rowOff>116205</xdr:rowOff>
    </xdr:to>
    <xdr:cxnSp macro="">
      <xdr:nvCxnSpPr>
        <xdr:cNvPr id="474" name="直線コネクタ 473">
          <a:extLst>
            <a:ext uri="{FF2B5EF4-FFF2-40B4-BE49-F238E27FC236}">
              <a16:creationId xmlns:a16="http://schemas.microsoft.com/office/drawing/2014/main" id="{EEE1CE98-40F4-4AE4-895C-ABE175DDBB2E}"/>
            </a:ext>
          </a:extLst>
        </xdr:cNvPr>
        <xdr:cNvCxnSpPr/>
      </xdr:nvCxnSpPr>
      <xdr:spPr>
        <a:xfrm flipV="1">
          <a:off x="7084060" y="17596484"/>
          <a:ext cx="80518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71120</xdr:rowOff>
    </xdr:from>
    <xdr:to>
      <xdr:col>36</xdr:col>
      <xdr:colOff>165100</xdr:colOff>
      <xdr:row>103</xdr:row>
      <xdr:rowOff>1270</xdr:rowOff>
    </xdr:to>
    <xdr:sp macro="" textlink="">
      <xdr:nvSpPr>
        <xdr:cNvPr id="475" name="楕円 474">
          <a:extLst>
            <a:ext uri="{FF2B5EF4-FFF2-40B4-BE49-F238E27FC236}">
              <a16:creationId xmlns:a16="http://schemas.microsoft.com/office/drawing/2014/main" id="{BF159E4C-A28D-4967-BC20-672E0BA6EA21}"/>
            </a:ext>
          </a:extLst>
        </xdr:cNvPr>
        <xdr:cNvSpPr/>
      </xdr:nvSpPr>
      <xdr:spPr>
        <a:xfrm>
          <a:off x="6231890" y="175571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116205</xdr:rowOff>
    </xdr:from>
    <xdr:to>
      <xdr:col>41</xdr:col>
      <xdr:colOff>50800</xdr:colOff>
      <xdr:row>102</xdr:row>
      <xdr:rowOff>121920</xdr:rowOff>
    </xdr:to>
    <xdr:cxnSp macro="">
      <xdr:nvCxnSpPr>
        <xdr:cNvPr id="476" name="直線コネクタ 475">
          <a:extLst>
            <a:ext uri="{FF2B5EF4-FFF2-40B4-BE49-F238E27FC236}">
              <a16:creationId xmlns:a16="http://schemas.microsoft.com/office/drawing/2014/main" id="{8C37993B-2F17-4056-B193-4224F0EE2E4B}"/>
            </a:ext>
          </a:extLst>
        </xdr:cNvPr>
        <xdr:cNvCxnSpPr/>
      </xdr:nvCxnSpPr>
      <xdr:spPr>
        <a:xfrm flipV="1">
          <a:off x="6286500" y="1760410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3D9EB35-7287-4DD4-9526-95BBD1C51EA0}"/>
            </a:ext>
          </a:extLst>
        </xdr:cNvPr>
        <xdr:cNvSpPr txBox="1"/>
      </xdr:nvSpPr>
      <xdr:spPr>
        <a:xfrm>
          <a:off x="845446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D1C8E595-81DA-40B0-A021-021E494FFAE0}"/>
            </a:ext>
          </a:extLst>
        </xdr:cNvPr>
        <xdr:cNvSpPr txBox="1"/>
      </xdr:nvSpPr>
      <xdr:spPr>
        <a:xfrm>
          <a:off x="7673417"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78122</xdr:rowOff>
    </xdr:from>
    <xdr:ext cx="469744" cy="259045"/>
    <xdr:sp macro="" textlink="">
      <xdr:nvSpPr>
        <xdr:cNvPr id="479" name="n_3aveValue【市民会館】&#10;一人当たり面積">
          <a:extLst>
            <a:ext uri="{FF2B5EF4-FFF2-40B4-BE49-F238E27FC236}">
              <a16:creationId xmlns:a16="http://schemas.microsoft.com/office/drawing/2014/main" id="{9D310B96-B9BF-4FEF-9D04-6A5DA3707685}"/>
            </a:ext>
          </a:extLst>
        </xdr:cNvPr>
        <xdr:cNvSpPr txBox="1"/>
      </xdr:nvSpPr>
      <xdr:spPr>
        <a:xfrm>
          <a:off x="6866332"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0" name="n_4aveValue【市民会館】&#10;一人当たり面積">
          <a:extLst>
            <a:ext uri="{FF2B5EF4-FFF2-40B4-BE49-F238E27FC236}">
              <a16:creationId xmlns:a16="http://schemas.microsoft.com/office/drawing/2014/main" id="{626664B5-D96B-44EF-9C55-F90377FAB66D}"/>
            </a:ext>
          </a:extLst>
        </xdr:cNvPr>
        <xdr:cNvSpPr txBox="1"/>
      </xdr:nvSpPr>
      <xdr:spPr>
        <a:xfrm>
          <a:off x="6068772" y="1808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652</xdr:rowOff>
    </xdr:from>
    <xdr:ext cx="469744" cy="259045"/>
    <xdr:sp macro="" textlink="">
      <xdr:nvSpPr>
        <xdr:cNvPr id="481" name="n_1mainValue【市民会館】&#10;一人当たり面積">
          <a:extLst>
            <a:ext uri="{FF2B5EF4-FFF2-40B4-BE49-F238E27FC236}">
              <a16:creationId xmlns:a16="http://schemas.microsoft.com/office/drawing/2014/main" id="{591AC2EF-67DF-4F3B-AAB7-744E57F59C31}"/>
            </a:ext>
          </a:extLst>
        </xdr:cNvPr>
        <xdr:cNvSpPr txBox="1"/>
      </xdr:nvSpPr>
      <xdr:spPr>
        <a:xfrm>
          <a:off x="845446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6366</xdr:rowOff>
    </xdr:from>
    <xdr:ext cx="469744" cy="259045"/>
    <xdr:sp macro="" textlink="">
      <xdr:nvSpPr>
        <xdr:cNvPr id="482" name="n_2mainValue【市民会館】&#10;一人当たり面積">
          <a:extLst>
            <a:ext uri="{FF2B5EF4-FFF2-40B4-BE49-F238E27FC236}">
              <a16:creationId xmlns:a16="http://schemas.microsoft.com/office/drawing/2014/main" id="{163124F1-B2DA-4A95-B5B2-633D5BC6C095}"/>
            </a:ext>
          </a:extLst>
        </xdr:cNvPr>
        <xdr:cNvSpPr txBox="1"/>
      </xdr:nvSpPr>
      <xdr:spPr>
        <a:xfrm>
          <a:off x="7673417" y="173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12082</xdr:rowOff>
    </xdr:from>
    <xdr:ext cx="469744" cy="259045"/>
    <xdr:sp macro="" textlink="">
      <xdr:nvSpPr>
        <xdr:cNvPr id="483" name="n_3mainValue【市民会館】&#10;一人当たり面積">
          <a:extLst>
            <a:ext uri="{FF2B5EF4-FFF2-40B4-BE49-F238E27FC236}">
              <a16:creationId xmlns:a16="http://schemas.microsoft.com/office/drawing/2014/main" id="{067297A7-7EC5-4754-8795-9CEF002EA416}"/>
            </a:ext>
          </a:extLst>
        </xdr:cNvPr>
        <xdr:cNvSpPr txBox="1"/>
      </xdr:nvSpPr>
      <xdr:spPr>
        <a:xfrm>
          <a:off x="6866332" y="173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17797</xdr:rowOff>
    </xdr:from>
    <xdr:ext cx="469744" cy="259045"/>
    <xdr:sp macro="" textlink="">
      <xdr:nvSpPr>
        <xdr:cNvPr id="484" name="n_4mainValue【市民会館】&#10;一人当たり面積">
          <a:extLst>
            <a:ext uri="{FF2B5EF4-FFF2-40B4-BE49-F238E27FC236}">
              <a16:creationId xmlns:a16="http://schemas.microsoft.com/office/drawing/2014/main" id="{D0092552-93FF-44EB-B2AA-FF50A546BF3E}"/>
            </a:ext>
          </a:extLst>
        </xdr:cNvPr>
        <xdr:cNvSpPr txBox="1"/>
      </xdr:nvSpPr>
      <xdr:spPr>
        <a:xfrm>
          <a:off x="6068772"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52C1C29C-C287-49C2-A150-9A0771C8EDB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7641EA49-C788-469D-A90A-FEB159E5992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2A51F103-960E-499A-B5EE-97F3D7F1F736}"/>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5F3D1689-FCB1-400C-B929-544243EB9F2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AEB44E07-59C3-4520-AC8E-3F5BB5B7412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BEC4F1B6-937A-43A9-9571-436C5F6B10D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9D9A719B-A24B-4F51-A60E-BE076EF6926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25CC9187-60C3-45F9-BCC1-787896ACB97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A55E7C68-1F17-46B5-A89A-04D9E89A28E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3F008CC9-465B-4723-BC0C-331A16432EA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D81472C9-BA83-48A8-A8D4-35AAF7A9AE6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CA637ECA-3989-4747-B708-65294C2D9CBB}"/>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26C9C409-E6B3-46AB-BB6A-ED3EA7A71FA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E03D9F27-2C16-4D96-969D-38526C0214D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13BB5E33-89FF-4FDB-9B55-6E5403DE765B}"/>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D294F189-F5C9-4F33-9984-2CDAD48452A9}"/>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538AEBC5-F387-424E-993F-441A40EA4D1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669F731E-436D-491C-9C35-4CB378BF6B52}"/>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65A4C9D6-B9FF-45D8-8488-F45CEA42DA0B}"/>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0EB71DB-C008-4415-9DCC-7E1A1D874A1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556D28BC-E59F-4997-91EB-6AF7080CB7D5}"/>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28C95F58-98C0-464E-B0F3-D7DEEB5BFB59}"/>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5A6A4EF5-D826-421E-883F-290C8132EBEA}"/>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4AB17CC6-1C40-4F45-BECE-95B0B44D827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E0B2B3EC-EB5C-4F1D-AA56-6E999E6EDBF1}"/>
            </a:ext>
          </a:extLst>
        </xdr:cNvPr>
        <xdr:cNvCxnSpPr/>
      </xdr:nvCxnSpPr>
      <xdr:spPr>
        <a:xfrm flipV="1">
          <a:off x="14703424" y="568261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EC2B9E11-320B-4FFE-9EF0-B21340505610}"/>
            </a:ext>
          </a:extLst>
        </xdr:cNvPr>
        <xdr:cNvSpPr txBox="1"/>
      </xdr:nvSpPr>
      <xdr:spPr>
        <a:xfrm>
          <a:off x="147421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93E6400F-C15C-4927-B425-D7BD12E5C96A}"/>
            </a:ext>
          </a:extLst>
        </xdr:cNvPr>
        <xdr:cNvCxnSpPr/>
      </xdr:nvCxnSpPr>
      <xdr:spPr>
        <a:xfrm>
          <a:off x="14611350" y="7126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25072602-C54F-4CEF-BBEE-5FB46EAECC6D}"/>
            </a:ext>
          </a:extLst>
        </xdr:cNvPr>
        <xdr:cNvSpPr txBox="1"/>
      </xdr:nvSpPr>
      <xdr:spPr>
        <a:xfrm>
          <a:off x="1474216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25B5E06E-95FF-426B-A660-16C0528DD9EE}"/>
            </a:ext>
          </a:extLst>
        </xdr:cNvPr>
        <xdr:cNvCxnSpPr/>
      </xdr:nvCxnSpPr>
      <xdr:spPr>
        <a:xfrm>
          <a:off x="14611350" y="5682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C53A2C55-7057-4B8D-BFA0-90206D8C6457}"/>
            </a:ext>
          </a:extLst>
        </xdr:cNvPr>
        <xdr:cNvSpPr txBox="1"/>
      </xdr:nvSpPr>
      <xdr:spPr>
        <a:xfrm>
          <a:off x="1474216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BFA32CEF-6276-4121-8D9D-8A91CE570029}"/>
            </a:ext>
          </a:extLst>
        </xdr:cNvPr>
        <xdr:cNvSpPr/>
      </xdr:nvSpPr>
      <xdr:spPr>
        <a:xfrm>
          <a:off x="14649450" y="63995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6DA6A55D-8F25-4261-BC17-38E637F781EF}"/>
            </a:ext>
          </a:extLst>
        </xdr:cNvPr>
        <xdr:cNvSpPr/>
      </xdr:nvSpPr>
      <xdr:spPr>
        <a:xfrm>
          <a:off x="13887450" y="63900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AA48D9C2-0AE1-4A95-9D6B-71CEBD426153}"/>
            </a:ext>
          </a:extLst>
        </xdr:cNvPr>
        <xdr:cNvSpPr/>
      </xdr:nvSpPr>
      <xdr:spPr>
        <a:xfrm>
          <a:off x="13089890" y="63747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6368CB95-1057-4C56-8521-4E9D6BC26D91}"/>
            </a:ext>
          </a:extLst>
        </xdr:cNvPr>
        <xdr:cNvSpPr/>
      </xdr:nvSpPr>
      <xdr:spPr>
        <a:xfrm>
          <a:off x="12303760" y="63557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8AD48198-BA8A-4161-8331-CDC55A7707D1}"/>
            </a:ext>
          </a:extLst>
        </xdr:cNvPr>
        <xdr:cNvSpPr/>
      </xdr:nvSpPr>
      <xdr:spPr>
        <a:xfrm>
          <a:off x="11487150" y="62871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1538C06D-05A3-489E-A249-A38BB268E39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23E1359-F1AC-4C6B-A8A9-9614B27457D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99B4FD7-9CFA-4D1E-9165-F7EA1BBEBCF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4AF123C-4E93-4DF5-8047-338458F287A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9D96B9B-7892-4B31-8386-DB887BC1EF81}"/>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164465</xdr:rowOff>
    </xdr:from>
    <xdr:to>
      <xdr:col>85</xdr:col>
      <xdr:colOff>177800</xdr:colOff>
      <xdr:row>40</xdr:row>
      <xdr:rowOff>94615</xdr:rowOff>
    </xdr:to>
    <xdr:sp macro="" textlink="">
      <xdr:nvSpPr>
        <xdr:cNvPr id="525" name="楕円 524">
          <a:extLst>
            <a:ext uri="{FF2B5EF4-FFF2-40B4-BE49-F238E27FC236}">
              <a16:creationId xmlns:a16="http://schemas.microsoft.com/office/drawing/2014/main" id="{5151389D-81A2-4C8F-B183-AD982D386F21}"/>
            </a:ext>
          </a:extLst>
        </xdr:cNvPr>
        <xdr:cNvSpPr/>
      </xdr:nvSpPr>
      <xdr:spPr>
        <a:xfrm>
          <a:off x="14649450" y="68548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142892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988BE74-AB1C-4D67-8325-DE312E0208B1}"/>
            </a:ext>
          </a:extLst>
        </xdr:cNvPr>
        <xdr:cNvSpPr txBox="1"/>
      </xdr:nvSpPr>
      <xdr:spPr>
        <a:xfrm>
          <a:off x="1474216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114935</xdr:rowOff>
    </xdr:from>
    <xdr:to>
      <xdr:col>81</xdr:col>
      <xdr:colOff>101600</xdr:colOff>
      <xdr:row>40</xdr:row>
      <xdr:rowOff>45085</xdr:rowOff>
    </xdr:to>
    <xdr:sp macro="" textlink="">
      <xdr:nvSpPr>
        <xdr:cNvPr id="527" name="楕円 526">
          <a:extLst>
            <a:ext uri="{FF2B5EF4-FFF2-40B4-BE49-F238E27FC236}">
              <a16:creationId xmlns:a16="http://schemas.microsoft.com/office/drawing/2014/main" id="{3071589B-6E87-44AD-B758-5D44500C24EB}"/>
            </a:ext>
          </a:extLst>
        </xdr:cNvPr>
        <xdr:cNvSpPr/>
      </xdr:nvSpPr>
      <xdr:spPr>
        <a:xfrm>
          <a:off x="13887450" y="6801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165735</xdr:rowOff>
    </xdr:from>
    <xdr:to>
      <xdr:col>85</xdr:col>
      <xdr:colOff>127000</xdr:colOff>
      <xdr:row>40</xdr:row>
      <xdr:rowOff>43815</xdr:rowOff>
    </xdr:to>
    <xdr:cxnSp macro="">
      <xdr:nvCxnSpPr>
        <xdr:cNvPr id="528" name="直線コネクタ 527">
          <a:extLst>
            <a:ext uri="{FF2B5EF4-FFF2-40B4-BE49-F238E27FC236}">
              <a16:creationId xmlns:a16="http://schemas.microsoft.com/office/drawing/2014/main" id="{11417D3D-7A4A-4151-9F89-9797977C6C33}"/>
            </a:ext>
          </a:extLst>
        </xdr:cNvPr>
        <xdr:cNvCxnSpPr/>
      </xdr:nvCxnSpPr>
      <xdr:spPr>
        <a:xfrm>
          <a:off x="13942060" y="685609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165100</xdr:rowOff>
    </xdr:to>
    <xdr:sp macro="" textlink="">
      <xdr:nvSpPr>
        <xdr:cNvPr id="529" name="楕円 528">
          <a:extLst>
            <a:ext uri="{FF2B5EF4-FFF2-40B4-BE49-F238E27FC236}">
              <a16:creationId xmlns:a16="http://schemas.microsoft.com/office/drawing/2014/main" id="{FD095D20-CFEB-4DB1-8370-8072666B8C5D}"/>
            </a:ext>
          </a:extLst>
        </xdr:cNvPr>
        <xdr:cNvSpPr/>
      </xdr:nvSpPr>
      <xdr:spPr>
        <a:xfrm>
          <a:off x="13089890" y="67462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39</xdr:row>
      <xdr:rowOff>165735</xdr:rowOff>
    </xdr:to>
    <xdr:cxnSp macro="">
      <xdr:nvCxnSpPr>
        <xdr:cNvPr id="530" name="直線コネクタ 529">
          <a:extLst>
            <a:ext uri="{FF2B5EF4-FFF2-40B4-BE49-F238E27FC236}">
              <a16:creationId xmlns:a16="http://schemas.microsoft.com/office/drawing/2014/main" id="{3A7D4EBA-440B-4BE0-AC0C-489991E71640}"/>
            </a:ext>
          </a:extLst>
        </xdr:cNvPr>
        <xdr:cNvCxnSpPr/>
      </xdr:nvCxnSpPr>
      <xdr:spPr>
        <a:xfrm>
          <a:off x="13144500" y="6800850"/>
          <a:ext cx="7975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1" name="楕円 530">
          <a:extLst>
            <a:ext uri="{FF2B5EF4-FFF2-40B4-BE49-F238E27FC236}">
              <a16:creationId xmlns:a16="http://schemas.microsoft.com/office/drawing/2014/main" id="{8B4A9D2A-5983-46BA-BE8E-E6075CF442D6}"/>
            </a:ext>
          </a:extLst>
        </xdr:cNvPr>
        <xdr:cNvSpPr/>
      </xdr:nvSpPr>
      <xdr:spPr>
        <a:xfrm>
          <a:off x="12303760" y="670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114300</xdr:rowOff>
    </xdr:to>
    <xdr:cxnSp macro="">
      <xdr:nvCxnSpPr>
        <xdr:cNvPr id="532" name="直線コネクタ 531">
          <a:extLst>
            <a:ext uri="{FF2B5EF4-FFF2-40B4-BE49-F238E27FC236}">
              <a16:creationId xmlns:a16="http://schemas.microsoft.com/office/drawing/2014/main" id="{4D1BFCA9-8ADB-4D50-B3F1-D00C2236B478}"/>
            </a:ext>
          </a:extLst>
        </xdr:cNvPr>
        <xdr:cNvCxnSpPr/>
      </xdr:nvCxnSpPr>
      <xdr:spPr>
        <a:xfrm>
          <a:off x="12346940" y="674941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533" name="楕円 532">
          <a:extLst>
            <a:ext uri="{FF2B5EF4-FFF2-40B4-BE49-F238E27FC236}">
              <a16:creationId xmlns:a16="http://schemas.microsoft.com/office/drawing/2014/main" id="{7EA25A7E-632B-435C-8513-DEDF050B169C}"/>
            </a:ext>
          </a:extLst>
        </xdr:cNvPr>
        <xdr:cNvSpPr/>
      </xdr:nvSpPr>
      <xdr:spPr>
        <a:xfrm>
          <a:off x="11487150" y="66452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39</xdr:row>
      <xdr:rowOff>64770</xdr:rowOff>
    </xdr:to>
    <xdr:cxnSp macro="">
      <xdr:nvCxnSpPr>
        <xdr:cNvPr id="534" name="直線コネクタ 533">
          <a:extLst>
            <a:ext uri="{FF2B5EF4-FFF2-40B4-BE49-F238E27FC236}">
              <a16:creationId xmlns:a16="http://schemas.microsoft.com/office/drawing/2014/main" id="{E0AD76EE-FFA8-453F-AC65-C13342E45FB0}"/>
            </a:ext>
          </a:extLst>
        </xdr:cNvPr>
        <xdr:cNvCxnSpPr/>
      </xdr:nvCxnSpPr>
      <xdr:spPr>
        <a:xfrm>
          <a:off x="11541760" y="670369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745B55D0-3EE0-45B2-BAC0-014AC3D3575B}"/>
            </a:ext>
          </a:extLst>
        </xdr:cNvPr>
        <xdr:cNvSpPr txBox="1"/>
      </xdr:nvSpPr>
      <xdr:spPr>
        <a:xfrm>
          <a:off x="1373823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9A4DD931-74A1-4BD9-9CC7-E233219FFDFE}"/>
            </a:ext>
          </a:extLst>
        </xdr:cNvPr>
        <xdr:cNvSpPr txBox="1"/>
      </xdr:nvSpPr>
      <xdr:spPr>
        <a:xfrm>
          <a:off x="1295718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D585046E-AA59-4CFC-8112-6E76163963BC}"/>
            </a:ext>
          </a:extLst>
        </xdr:cNvPr>
        <xdr:cNvSpPr txBox="1"/>
      </xdr:nvSpPr>
      <xdr:spPr>
        <a:xfrm>
          <a:off x="1217105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7DB01A5-0D68-478E-A1CA-058D6301DEF7}"/>
            </a:ext>
          </a:extLst>
        </xdr:cNvPr>
        <xdr:cNvSpPr txBox="1"/>
      </xdr:nvSpPr>
      <xdr:spPr>
        <a:xfrm>
          <a:off x="113544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36212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259056F2-4F7B-40F3-B2E5-17E457AF52D5}"/>
            </a:ext>
          </a:extLst>
        </xdr:cNvPr>
        <xdr:cNvSpPr txBox="1"/>
      </xdr:nvSpPr>
      <xdr:spPr>
        <a:xfrm>
          <a:off x="1373823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1AF58072-8FD4-4EEB-9F98-E92C3D276252}"/>
            </a:ext>
          </a:extLst>
        </xdr:cNvPr>
        <xdr:cNvSpPr txBox="1"/>
      </xdr:nvSpPr>
      <xdr:spPr>
        <a:xfrm>
          <a:off x="1295718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2021E1FF-6C3E-4C4C-BAC6-F2448C952C22}"/>
            </a:ext>
          </a:extLst>
        </xdr:cNvPr>
        <xdr:cNvSpPr txBox="1"/>
      </xdr:nvSpPr>
      <xdr:spPr>
        <a:xfrm>
          <a:off x="1217105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9CDECBB5-7359-4215-AD4A-DB3359922817}"/>
            </a:ext>
          </a:extLst>
        </xdr:cNvPr>
        <xdr:cNvSpPr txBox="1"/>
      </xdr:nvSpPr>
      <xdr:spPr>
        <a:xfrm>
          <a:off x="113544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D995C24C-D8F0-4AC7-8FCF-64A072E8673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711A7CBE-7570-45CF-9249-46FAA5B75B7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B57C6423-AF86-4372-B036-62FE6F755F5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8EC7450A-9AC2-462C-8D3B-F43300A38E0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C45F5A50-4271-4E8D-899F-ACE91876DF0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546A945-F425-4A8B-AFCB-11CE7805206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AE1A2E07-9C28-49C9-8F94-24184C7CA75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5536EA23-9528-41E9-A7B4-746CC393566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EE56B83D-BF36-4C01-B187-6947AB09F4F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996EC168-B4FF-402D-ABF9-07CFFA78AB9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807D91E6-FBDC-4AA2-AA0C-DC22B5580BD2}"/>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42B1997A-5436-43FE-AC5D-CE9565AE6592}"/>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25D5A05D-9C04-4451-A2DB-B1EF757ACB5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7974634A-63EF-4827-8AB6-97471D228C65}"/>
            </a:ext>
          </a:extLst>
        </xdr:cNvPr>
        <xdr:cNvSpPr txBox="1"/>
      </xdr:nvSpPr>
      <xdr:spPr>
        <a:xfrm>
          <a:off x="1598505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FF4FE5A2-69B4-4FB5-8A58-748A3EFB186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4C3297F5-5ABC-4B65-ADDA-F94D349643C8}"/>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B891C885-DFB4-4D1E-A3EF-E80F719B6AA8}"/>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EC7405F1-EE5A-4041-A7B9-BAEB81793ED4}"/>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E56C47BC-25A7-4C7B-988D-776D94664950}"/>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96AF711A-82E7-43EB-BBE8-DE475B0AFA9D}"/>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B11E1A51-5C5E-440F-A195-0E55638301B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411AD10D-2D0B-422F-8306-269368B553F5}"/>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DDD6E147-1B62-4988-AC08-0FABC5C0A0A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B53A9A54-EF1E-4027-A79D-417C8C482523}"/>
            </a:ext>
          </a:extLst>
        </xdr:cNvPr>
        <xdr:cNvCxnSpPr/>
      </xdr:nvCxnSpPr>
      <xdr:spPr>
        <a:xfrm flipV="1">
          <a:off x="19947254" y="5742943"/>
          <a:ext cx="0" cy="147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2A5AB4A5-BED8-4BCE-8F85-49461A7F800B}"/>
            </a:ext>
          </a:extLst>
        </xdr:cNvPr>
        <xdr:cNvSpPr txBox="1"/>
      </xdr:nvSpPr>
      <xdr:spPr>
        <a:xfrm>
          <a:off x="19985990" y="721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E8999B37-C732-46B0-A483-489E2A56EB0C}"/>
            </a:ext>
          </a:extLst>
        </xdr:cNvPr>
        <xdr:cNvCxnSpPr/>
      </xdr:nvCxnSpPr>
      <xdr:spPr>
        <a:xfrm>
          <a:off x="19885660" y="722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FEF47FDB-6087-4C3D-8218-97B3C9EEA792}"/>
            </a:ext>
          </a:extLst>
        </xdr:cNvPr>
        <xdr:cNvSpPr txBox="1"/>
      </xdr:nvSpPr>
      <xdr:spPr>
        <a:xfrm>
          <a:off x="19985990" y="55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D64E8DA5-7055-4DE5-B3F0-902E4B5CA09F}"/>
            </a:ext>
          </a:extLst>
        </xdr:cNvPr>
        <xdr:cNvCxnSpPr/>
      </xdr:nvCxnSpPr>
      <xdr:spPr>
        <a:xfrm>
          <a:off x="19885660" y="5742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1289E6A1-78BC-4B74-B096-E73B8C447C84}"/>
            </a:ext>
          </a:extLst>
        </xdr:cNvPr>
        <xdr:cNvSpPr txBox="1"/>
      </xdr:nvSpPr>
      <xdr:spPr>
        <a:xfrm>
          <a:off x="19985990" y="6473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6F62B2EF-5744-40C7-8745-F8960D051D97}"/>
            </a:ext>
          </a:extLst>
        </xdr:cNvPr>
        <xdr:cNvSpPr/>
      </xdr:nvSpPr>
      <xdr:spPr>
        <a:xfrm>
          <a:off x="19904710" y="6626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9608C0E3-43DE-4446-AB9E-1582FE095F2F}"/>
            </a:ext>
          </a:extLst>
        </xdr:cNvPr>
        <xdr:cNvSpPr/>
      </xdr:nvSpPr>
      <xdr:spPr>
        <a:xfrm>
          <a:off x="19161760" y="664879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C677A0D3-04C9-4917-952D-69448D8EFB3A}"/>
            </a:ext>
          </a:extLst>
        </xdr:cNvPr>
        <xdr:cNvSpPr/>
      </xdr:nvSpPr>
      <xdr:spPr>
        <a:xfrm>
          <a:off x="18345150" y="665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6D2C8EFF-7691-453C-AE50-AC2BCE63429B}"/>
            </a:ext>
          </a:extLst>
        </xdr:cNvPr>
        <xdr:cNvSpPr/>
      </xdr:nvSpPr>
      <xdr:spPr>
        <a:xfrm>
          <a:off x="17547590" y="673760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9895A032-AA67-485C-8DAE-1682EBBFBF35}"/>
            </a:ext>
          </a:extLst>
        </xdr:cNvPr>
        <xdr:cNvSpPr/>
      </xdr:nvSpPr>
      <xdr:spPr>
        <a:xfrm>
          <a:off x="16761460" y="678279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BA59240-18CB-4C69-B3C3-4D15564A093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4BC0147A-00C8-4318-BC18-4A9C48EBAEA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ACB670C-D2E9-469A-8048-1C3A1A76389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B88EF64-4F33-4303-9CB3-A84D0893D5B6}"/>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78462A0-4A92-4651-BD36-EE9A37F3604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117800</xdr:rowOff>
    </xdr:from>
    <xdr:to>
      <xdr:col>116</xdr:col>
      <xdr:colOff>114300</xdr:colOff>
      <xdr:row>41</xdr:row>
      <xdr:rowOff>47950</xdr:rowOff>
    </xdr:to>
    <xdr:sp macro="" textlink="">
      <xdr:nvSpPr>
        <xdr:cNvPr id="582" name="楕円 581">
          <a:extLst>
            <a:ext uri="{FF2B5EF4-FFF2-40B4-BE49-F238E27FC236}">
              <a16:creationId xmlns:a16="http://schemas.microsoft.com/office/drawing/2014/main" id="{8D6451D9-C655-46EA-ABD9-68837F1574D0}"/>
            </a:ext>
          </a:extLst>
        </xdr:cNvPr>
        <xdr:cNvSpPr/>
      </xdr:nvSpPr>
      <xdr:spPr>
        <a:xfrm>
          <a:off x="19904710" y="69758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96227</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7242822F-5D9A-4DB6-9011-27BB3C202B92}"/>
            </a:ext>
          </a:extLst>
        </xdr:cNvPr>
        <xdr:cNvSpPr txBox="1"/>
      </xdr:nvSpPr>
      <xdr:spPr>
        <a:xfrm>
          <a:off x="19985990" y="69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119400</xdr:rowOff>
    </xdr:from>
    <xdr:to>
      <xdr:col>112</xdr:col>
      <xdr:colOff>38100</xdr:colOff>
      <xdr:row>41</xdr:row>
      <xdr:rowOff>49550</xdr:rowOff>
    </xdr:to>
    <xdr:sp macro="" textlink="">
      <xdr:nvSpPr>
        <xdr:cNvPr id="584" name="楕円 583">
          <a:extLst>
            <a:ext uri="{FF2B5EF4-FFF2-40B4-BE49-F238E27FC236}">
              <a16:creationId xmlns:a16="http://schemas.microsoft.com/office/drawing/2014/main" id="{C2D821F0-007A-49D8-9E63-1E14E6E430E8}"/>
            </a:ext>
          </a:extLst>
        </xdr:cNvPr>
        <xdr:cNvSpPr/>
      </xdr:nvSpPr>
      <xdr:spPr>
        <a:xfrm>
          <a:off x="19161760" y="69793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168600</xdr:rowOff>
    </xdr:from>
    <xdr:to>
      <xdr:col>116</xdr:col>
      <xdr:colOff>63500</xdr:colOff>
      <xdr:row>40</xdr:row>
      <xdr:rowOff>170200</xdr:rowOff>
    </xdr:to>
    <xdr:cxnSp macro="">
      <xdr:nvCxnSpPr>
        <xdr:cNvPr id="585" name="直線コネクタ 584">
          <a:extLst>
            <a:ext uri="{FF2B5EF4-FFF2-40B4-BE49-F238E27FC236}">
              <a16:creationId xmlns:a16="http://schemas.microsoft.com/office/drawing/2014/main" id="{4EAFA527-5532-4EA3-B6DE-4976B4E3B8AC}"/>
            </a:ext>
          </a:extLst>
        </xdr:cNvPr>
        <xdr:cNvCxnSpPr/>
      </xdr:nvCxnSpPr>
      <xdr:spPr>
        <a:xfrm flipV="1">
          <a:off x="19204940" y="7030410"/>
          <a:ext cx="7429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120634</xdr:rowOff>
    </xdr:from>
    <xdr:to>
      <xdr:col>107</xdr:col>
      <xdr:colOff>101600</xdr:colOff>
      <xdr:row>41</xdr:row>
      <xdr:rowOff>50784</xdr:rowOff>
    </xdr:to>
    <xdr:sp macro="" textlink="">
      <xdr:nvSpPr>
        <xdr:cNvPr id="586" name="楕円 585">
          <a:extLst>
            <a:ext uri="{FF2B5EF4-FFF2-40B4-BE49-F238E27FC236}">
              <a16:creationId xmlns:a16="http://schemas.microsoft.com/office/drawing/2014/main" id="{527F905F-1AD3-4E9D-81C3-935EFE4EE55B}"/>
            </a:ext>
          </a:extLst>
        </xdr:cNvPr>
        <xdr:cNvSpPr/>
      </xdr:nvSpPr>
      <xdr:spPr>
        <a:xfrm>
          <a:off x="18345150" y="698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170200</xdr:rowOff>
    </xdr:from>
    <xdr:to>
      <xdr:col>111</xdr:col>
      <xdr:colOff>177800</xdr:colOff>
      <xdr:row>40</xdr:row>
      <xdr:rowOff>171434</xdr:rowOff>
    </xdr:to>
    <xdr:cxnSp macro="">
      <xdr:nvCxnSpPr>
        <xdr:cNvPr id="587" name="直線コネクタ 586">
          <a:extLst>
            <a:ext uri="{FF2B5EF4-FFF2-40B4-BE49-F238E27FC236}">
              <a16:creationId xmlns:a16="http://schemas.microsoft.com/office/drawing/2014/main" id="{43E117DA-A5F4-4CEC-AF96-C3216F3AF075}"/>
            </a:ext>
          </a:extLst>
        </xdr:cNvPr>
        <xdr:cNvCxnSpPr/>
      </xdr:nvCxnSpPr>
      <xdr:spPr>
        <a:xfrm flipV="1">
          <a:off x="18399760" y="7032010"/>
          <a:ext cx="80518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121587</xdr:rowOff>
    </xdr:from>
    <xdr:to>
      <xdr:col>102</xdr:col>
      <xdr:colOff>165100</xdr:colOff>
      <xdr:row>41</xdr:row>
      <xdr:rowOff>51737</xdr:rowOff>
    </xdr:to>
    <xdr:sp macro="" textlink="">
      <xdr:nvSpPr>
        <xdr:cNvPr id="588" name="楕円 587">
          <a:extLst>
            <a:ext uri="{FF2B5EF4-FFF2-40B4-BE49-F238E27FC236}">
              <a16:creationId xmlns:a16="http://schemas.microsoft.com/office/drawing/2014/main" id="{EC51959B-85BD-4C11-BFD0-BBA9EFD76B07}"/>
            </a:ext>
          </a:extLst>
        </xdr:cNvPr>
        <xdr:cNvSpPr/>
      </xdr:nvSpPr>
      <xdr:spPr>
        <a:xfrm>
          <a:off x="17547590" y="69814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171434</xdr:rowOff>
    </xdr:from>
    <xdr:to>
      <xdr:col>107</xdr:col>
      <xdr:colOff>50800</xdr:colOff>
      <xdr:row>41</xdr:row>
      <xdr:rowOff>937</xdr:rowOff>
    </xdr:to>
    <xdr:cxnSp macro="">
      <xdr:nvCxnSpPr>
        <xdr:cNvPr id="589" name="直線コネクタ 588">
          <a:extLst>
            <a:ext uri="{FF2B5EF4-FFF2-40B4-BE49-F238E27FC236}">
              <a16:creationId xmlns:a16="http://schemas.microsoft.com/office/drawing/2014/main" id="{E3E203B5-C555-4733-9370-5984CB226DB8}"/>
            </a:ext>
          </a:extLst>
        </xdr:cNvPr>
        <xdr:cNvCxnSpPr/>
      </xdr:nvCxnSpPr>
      <xdr:spPr>
        <a:xfrm flipV="1">
          <a:off x="17602200" y="703324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122296</xdr:rowOff>
    </xdr:from>
    <xdr:to>
      <xdr:col>98</xdr:col>
      <xdr:colOff>38100</xdr:colOff>
      <xdr:row>41</xdr:row>
      <xdr:rowOff>52446</xdr:rowOff>
    </xdr:to>
    <xdr:sp macro="" textlink="">
      <xdr:nvSpPr>
        <xdr:cNvPr id="590" name="楕円 589">
          <a:extLst>
            <a:ext uri="{FF2B5EF4-FFF2-40B4-BE49-F238E27FC236}">
              <a16:creationId xmlns:a16="http://schemas.microsoft.com/office/drawing/2014/main" id="{CDC64521-14BE-4EF4-8251-14397309E2C0}"/>
            </a:ext>
          </a:extLst>
        </xdr:cNvPr>
        <xdr:cNvSpPr/>
      </xdr:nvSpPr>
      <xdr:spPr>
        <a:xfrm>
          <a:off x="16761460" y="698220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937</xdr:rowOff>
    </xdr:from>
    <xdr:to>
      <xdr:col>102</xdr:col>
      <xdr:colOff>114300</xdr:colOff>
      <xdr:row>41</xdr:row>
      <xdr:rowOff>1646</xdr:rowOff>
    </xdr:to>
    <xdr:cxnSp macro="">
      <xdr:nvCxnSpPr>
        <xdr:cNvPr id="591" name="直線コネクタ 590">
          <a:extLst>
            <a:ext uri="{FF2B5EF4-FFF2-40B4-BE49-F238E27FC236}">
              <a16:creationId xmlns:a16="http://schemas.microsoft.com/office/drawing/2014/main" id="{11FBCC8E-1557-4D42-866A-367B637FCD71}"/>
            </a:ext>
          </a:extLst>
        </xdr:cNvPr>
        <xdr:cNvCxnSpPr/>
      </xdr:nvCxnSpPr>
      <xdr:spPr>
        <a:xfrm flipV="1">
          <a:off x="16804640" y="7030387"/>
          <a:ext cx="79756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760E1D23-8188-4C6B-96B0-F9B3F07A64DB}"/>
            </a:ext>
          </a:extLst>
        </xdr:cNvPr>
        <xdr:cNvSpPr txBox="1"/>
      </xdr:nvSpPr>
      <xdr:spPr>
        <a:xfrm>
          <a:off x="1895172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BEB49631-8060-4C2E-A8C0-20FF13662BCD}"/>
            </a:ext>
          </a:extLst>
        </xdr:cNvPr>
        <xdr:cNvSpPr txBox="1"/>
      </xdr:nvSpPr>
      <xdr:spPr>
        <a:xfrm>
          <a:off x="18170671" y="64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9496D524-6F39-43DA-A9AE-8112B3B96661}"/>
            </a:ext>
          </a:extLst>
        </xdr:cNvPr>
        <xdr:cNvSpPr txBox="1"/>
      </xdr:nvSpPr>
      <xdr:spPr>
        <a:xfrm>
          <a:off x="17354061" y="65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81DCBF01-0C01-49F4-BDA7-6E5C978C4383}"/>
            </a:ext>
          </a:extLst>
        </xdr:cNvPr>
        <xdr:cNvSpPr txBox="1"/>
      </xdr:nvSpPr>
      <xdr:spPr>
        <a:xfrm>
          <a:off x="1655650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40677</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220202F5-C881-40D0-AEAB-41BB26DF72DA}"/>
            </a:ext>
          </a:extLst>
        </xdr:cNvPr>
        <xdr:cNvSpPr txBox="1"/>
      </xdr:nvSpPr>
      <xdr:spPr>
        <a:xfrm>
          <a:off x="18951721" y="70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41911</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C7AC5C1D-CBC0-41C2-8CE7-5BAEEA42D57B}"/>
            </a:ext>
          </a:extLst>
        </xdr:cNvPr>
        <xdr:cNvSpPr txBox="1"/>
      </xdr:nvSpPr>
      <xdr:spPr>
        <a:xfrm>
          <a:off x="18170671" y="70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42864</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4CEE8E04-9EFC-41DE-98CC-97EE9E992B58}"/>
            </a:ext>
          </a:extLst>
        </xdr:cNvPr>
        <xdr:cNvSpPr txBox="1"/>
      </xdr:nvSpPr>
      <xdr:spPr>
        <a:xfrm>
          <a:off x="17354061" y="70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43573</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403CF380-45B5-4629-AEB9-58938B4EE2E1}"/>
            </a:ext>
          </a:extLst>
        </xdr:cNvPr>
        <xdr:cNvSpPr txBox="1"/>
      </xdr:nvSpPr>
      <xdr:spPr>
        <a:xfrm>
          <a:off x="16556501" y="70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4D0DC518-B781-40B8-9BFD-3B4E9B14474F}"/>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EA8E783E-0A1F-49BA-85F7-5A2A7EEABFC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5D48966-1352-477F-AB11-3E3399EC10E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B759B2FE-B19F-426C-BD00-DADA5A0F167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54269FAC-12BB-4F24-9100-6B09314FF42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75B5DFD3-6AF4-4B26-A5AD-8366D3611AE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29BA92E-BE50-4923-8ECB-121F41C1F752}"/>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A63460FC-687C-45EA-8283-574983A157A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E4C7B5BD-FF69-47C2-9BCC-CAAF8DBA50F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5E7607D7-2E06-4AE1-87AB-D53691779F2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1016D943-5AC0-40EB-9729-4A7F63A48F63}"/>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9441E3A0-C6B0-469E-ABCB-4387EA3EE0D7}"/>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D13B4C6A-4BFF-423F-9C77-490E39563A92}"/>
            </a:ext>
          </a:extLst>
        </xdr:cNvPr>
        <xdr:cNvSpPr txBox="1"/>
      </xdr:nvSpPr>
      <xdr:spPr>
        <a:xfrm>
          <a:off x="1084279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E0CFC14F-DD13-4324-9768-2D48718A9F47}"/>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F196EEAC-37DC-4072-B798-596A7E6E6EDB}"/>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A4D42B3B-CAAB-4DC4-92D5-FDF5824ACA17}"/>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621D33D-FA0B-4D23-B4DC-B7C4DAFB88E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229E718-AD51-44D5-B056-1C8DCCAD5C95}"/>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9A12A438-F620-42AD-A86E-65AEEF82B6BB}"/>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62865AC6-A79C-41A0-894C-79724DEC36E8}"/>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CCC01F40-C282-4B12-8398-2CB2797E61FA}"/>
            </a:ext>
          </a:extLst>
        </xdr:cNvPr>
        <xdr:cNvSpPr txBox="1"/>
      </xdr:nvSpPr>
      <xdr:spPr>
        <a:xfrm>
          <a:off x="1090500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F0A1C13F-376C-40AE-B304-1D7CB177DECF}"/>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6BBFFD0-EAE5-4D28-BE9E-AEC28336A93C}"/>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C12B6B12-D9D7-4160-A4B2-74C19F0D62E9}"/>
            </a:ext>
          </a:extLst>
        </xdr:cNvPr>
        <xdr:cNvCxnSpPr/>
      </xdr:nvCxnSpPr>
      <xdr:spPr>
        <a:xfrm flipV="1">
          <a:off x="14703424" y="96164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4ABFF9AE-346C-43F4-97E9-2EA34A1D1565}"/>
            </a:ext>
          </a:extLst>
        </xdr:cNvPr>
        <xdr:cNvSpPr txBox="1"/>
      </xdr:nvSpPr>
      <xdr:spPr>
        <a:xfrm>
          <a:off x="1474216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409F2088-3E04-4F2A-B5DE-17342CA5C889}"/>
            </a:ext>
          </a:extLst>
        </xdr:cNvPr>
        <xdr:cNvCxnSpPr/>
      </xdr:nvCxnSpPr>
      <xdr:spPr>
        <a:xfrm>
          <a:off x="14611350" y="109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E6683ACD-4EF3-4131-BC9C-78D7F6EC865A}"/>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13FD6530-0B76-4857-A07C-92C17824F6EB}"/>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25767506-C983-4C22-ABAE-CC054A57113F}"/>
            </a:ext>
          </a:extLst>
        </xdr:cNvPr>
        <xdr:cNvSpPr txBox="1"/>
      </xdr:nvSpPr>
      <xdr:spPr>
        <a:xfrm>
          <a:off x="1474216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7F35E329-1F6F-4D91-8F66-872A4DD6C48D}"/>
            </a:ext>
          </a:extLst>
        </xdr:cNvPr>
        <xdr:cNvSpPr/>
      </xdr:nvSpPr>
      <xdr:spPr>
        <a:xfrm>
          <a:off x="146494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26E382F5-FDAA-4DBA-9B57-650FECD29E54}"/>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C3AF8E63-5C6A-476B-B9A9-6C75386276FC}"/>
            </a:ext>
          </a:extLst>
        </xdr:cNvPr>
        <xdr:cNvSpPr/>
      </xdr:nvSpPr>
      <xdr:spPr>
        <a:xfrm>
          <a:off x="13089890" y="102514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3D3DE88B-246B-4BCF-A3F9-00A08BF070E7}"/>
            </a:ext>
          </a:extLst>
        </xdr:cNvPr>
        <xdr:cNvSpPr/>
      </xdr:nvSpPr>
      <xdr:spPr>
        <a:xfrm>
          <a:off x="12303760" y="1036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2A2FDF30-2D7D-4ACE-9B29-A60F2AD520EF}"/>
            </a:ext>
          </a:extLst>
        </xdr:cNvPr>
        <xdr:cNvSpPr/>
      </xdr:nvSpPr>
      <xdr:spPr>
        <a:xfrm>
          <a:off x="11487150" y="103162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950B5723-8C36-4A2A-9F34-32AA42B2A96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47D8623B-412E-4157-8D78-4FB84C6FC89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5AC6A18-97CE-477A-8A9B-5505BD1C61BD}"/>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8386C6F-2F45-48A7-97C2-CE4F97C63D8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7F77C4E-8B62-43AD-B85B-4C3B78501E26}"/>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639" name="楕円 638">
          <a:extLst>
            <a:ext uri="{FF2B5EF4-FFF2-40B4-BE49-F238E27FC236}">
              <a16:creationId xmlns:a16="http://schemas.microsoft.com/office/drawing/2014/main" id="{F48F0A83-D5FD-4AB6-8DB4-5E1F45AA367D}"/>
            </a:ext>
          </a:extLst>
        </xdr:cNvPr>
        <xdr:cNvSpPr/>
      </xdr:nvSpPr>
      <xdr:spPr>
        <a:xfrm>
          <a:off x="14649450" y="103790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74312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65DFADCA-0A7E-48C7-9237-0BB190829705}"/>
            </a:ext>
          </a:extLst>
        </xdr:cNvPr>
        <xdr:cNvSpPr txBox="1"/>
      </xdr:nvSpPr>
      <xdr:spPr>
        <a:xfrm>
          <a:off x="1474216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641" name="楕円 640">
          <a:extLst>
            <a:ext uri="{FF2B5EF4-FFF2-40B4-BE49-F238E27FC236}">
              <a16:creationId xmlns:a16="http://schemas.microsoft.com/office/drawing/2014/main" id="{18F4D10E-59E1-423A-A95F-1C402C80430A}"/>
            </a:ext>
          </a:extLst>
        </xdr:cNvPr>
        <xdr:cNvSpPr/>
      </xdr:nvSpPr>
      <xdr:spPr>
        <a:xfrm>
          <a:off x="13887450" y="10356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146685</xdr:rowOff>
    </xdr:to>
    <xdr:cxnSp macro="">
      <xdr:nvCxnSpPr>
        <xdr:cNvPr id="642" name="直線コネクタ 641">
          <a:extLst>
            <a:ext uri="{FF2B5EF4-FFF2-40B4-BE49-F238E27FC236}">
              <a16:creationId xmlns:a16="http://schemas.microsoft.com/office/drawing/2014/main" id="{EF2D1500-D2E9-425F-B389-090A016840B0}"/>
            </a:ext>
          </a:extLst>
        </xdr:cNvPr>
        <xdr:cNvCxnSpPr/>
      </xdr:nvCxnSpPr>
      <xdr:spPr>
        <a:xfrm>
          <a:off x="13942060" y="10410825"/>
          <a:ext cx="762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643" name="楕円 642">
          <a:extLst>
            <a:ext uri="{FF2B5EF4-FFF2-40B4-BE49-F238E27FC236}">
              <a16:creationId xmlns:a16="http://schemas.microsoft.com/office/drawing/2014/main" id="{DAB4701A-937B-4EDC-8090-0D2237C5E9BE}"/>
            </a:ext>
          </a:extLst>
        </xdr:cNvPr>
        <xdr:cNvSpPr/>
      </xdr:nvSpPr>
      <xdr:spPr>
        <a:xfrm>
          <a:off x="13089890" y="103447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121920</xdr:rowOff>
    </xdr:to>
    <xdr:cxnSp macro="">
      <xdr:nvCxnSpPr>
        <xdr:cNvPr id="644" name="直線コネクタ 643">
          <a:extLst>
            <a:ext uri="{FF2B5EF4-FFF2-40B4-BE49-F238E27FC236}">
              <a16:creationId xmlns:a16="http://schemas.microsoft.com/office/drawing/2014/main" id="{DC074D55-18AD-40CD-B2A4-E768DCC9985D}"/>
            </a:ext>
          </a:extLst>
        </xdr:cNvPr>
        <xdr:cNvCxnSpPr/>
      </xdr:nvCxnSpPr>
      <xdr:spPr>
        <a:xfrm>
          <a:off x="13144500" y="1038987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645" name="楕円 644">
          <a:extLst>
            <a:ext uri="{FF2B5EF4-FFF2-40B4-BE49-F238E27FC236}">
              <a16:creationId xmlns:a16="http://schemas.microsoft.com/office/drawing/2014/main" id="{A8B97A78-4ED2-4E19-89B1-77E6C4A71C2A}"/>
            </a:ext>
          </a:extLst>
        </xdr:cNvPr>
        <xdr:cNvSpPr/>
      </xdr:nvSpPr>
      <xdr:spPr>
        <a:xfrm>
          <a:off x="12303760" y="10306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60</xdr:row>
      <xdr:rowOff>104775</xdr:rowOff>
    </xdr:to>
    <xdr:cxnSp macro="">
      <xdr:nvCxnSpPr>
        <xdr:cNvPr id="646" name="直線コネクタ 645">
          <a:extLst>
            <a:ext uri="{FF2B5EF4-FFF2-40B4-BE49-F238E27FC236}">
              <a16:creationId xmlns:a16="http://schemas.microsoft.com/office/drawing/2014/main" id="{3CAAC45A-7105-4553-B283-7B0E90467200}"/>
            </a:ext>
          </a:extLst>
        </xdr:cNvPr>
        <xdr:cNvCxnSpPr/>
      </xdr:nvCxnSpPr>
      <xdr:spPr>
        <a:xfrm>
          <a:off x="12346940" y="1035177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147320</xdr:rowOff>
    </xdr:from>
    <xdr:to>
      <xdr:col>67</xdr:col>
      <xdr:colOff>101600</xdr:colOff>
      <xdr:row>60</xdr:row>
      <xdr:rowOff>77470</xdr:rowOff>
    </xdr:to>
    <xdr:sp macro="" textlink="">
      <xdr:nvSpPr>
        <xdr:cNvPr id="647" name="楕円 646">
          <a:extLst>
            <a:ext uri="{FF2B5EF4-FFF2-40B4-BE49-F238E27FC236}">
              <a16:creationId xmlns:a16="http://schemas.microsoft.com/office/drawing/2014/main" id="{83DB31B3-17B4-4503-A0D8-1972741415F2}"/>
            </a:ext>
          </a:extLst>
        </xdr:cNvPr>
        <xdr:cNvSpPr/>
      </xdr:nvSpPr>
      <xdr:spPr>
        <a:xfrm>
          <a:off x="11487150" y="102609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26670</xdr:rowOff>
    </xdr:from>
    <xdr:to>
      <xdr:col>71</xdr:col>
      <xdr:colOff>177800</xdr:colOff>
      <xdr:row>60</xdr:row>
      <xdr:rowOff>66675</xdr:rowOff>
    </xdr:to>
    <xdr:cxnSp macro="">
      <xdr:nvCxnSpPr>
        <xdr:cNvPr id="648" name="直線コネクタ 647">
          <a:extLst>
            <a:ext uri="{FF2B5EF4-FFF2-40B4-BE49-F238E27FC236}">
              <a16:creationId xmlns:a16="http://schemas.microsoft.com/office/drawing/2014/main" id="{8A71FB07-65BA-4FFF-8B3C-45F24D930440}"/>
            </a:ext>
          </a:extLst>
        </xdr:cNvPr>
        <xdr:cNvCxnSpPr/>
      </xdr:nvCxnSpPr>
      <xdr:spPr>
        <a:xfrm>
          <a:off x="11541760" y="10311765"/>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6050A193-BDFA-426D-8595-72F9EFF25D10}"/>
            </a:ext>
          </a:extLst>
        </xdr:cNvPr>
        <xdr:cNvSpPr txBox="1"/>
      </xdr:nvSpPr>
      <xdr:spPr>
        <a:xfrm>
          <a:off x="1373823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3EC5A4A4-A301-4BAF-9FF2-A4562DDD1EDC}"/>
            </a:ext>
          </a:extLst>
        </xdr:cNvPr>
        <xdr:cNvSpPr txBox="1"/>
      </xdr:nvSpPr>
      <xdr:spPr>
        <a:xfrm>
          <a:off x="1295718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83CB6BE3-53B3-49FA-A3FF-E33C5849CAE1}"/>
            </a:ext>
          </a:extLst>
        </xdr:cNvPr>
        <xdr:cNvSpPr txBox="1"/>
      </xdr:nvSpPr>
      <xdr:spPr>
        <a:xfrm>
          <a:off x="1217105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926F8819-EE61-4B8F-ACBE-704063E92DA2}"/>
            </a:ext>
          </a:extLst>
        </xdr:cNvPr>
        <xdr:cNvSpPr txBox="1"/>
      </xdr:nvSpPr>
      <xdr:spPr>
        <a:xfrm>
          <a:off x="113544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A4F6EB57-1D95-4F46-8E8C-B9891668143E}"/>
            </a:ext>
          </a:extLst>
        </xdr:cNvPr>
        <xdr:cNvSpPr txBox="1"/>
      </xdr:nvSpPr>
      <xdr:spPr>
        <a:xfrm>
          <a:off x="1373823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146702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5582F3E6-B031-48CB-9489-79D2C353F45A}"/>
            </a:ext>
          </a:extLst>
        </xdr:cNvPr>
        <xdr:cNvSpPr txBox="1"/>
      </xdr:nvSpPr>
      <xdr:spPr>
        <a:xfrm>
          <a:off x="1295718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134002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56983B81-0F3C-4E2D-A239-0A29FB221CA4}"/>
            </a:ext>
          </a:extLst>
        </xdr:cNvPr>
        <xdr:cNvSpPr txBox="1"/>
      </xdr:nvSpPr>
      <xdr:spPr>
        <a:xfrm>
          <a:off x="1217105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534F9BD8-541E-47BE-AB42-D3D65E04EA61}"/>
            </a:ext>
          </a:extLst>
        </xdr:cNvPr>
        <xdr:cNvSpPr txBox="1"/>
      </xdr:nvSpPr>
      <xdr:spPr>
        <a:xfrm>
          <a:off x="113544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10030D4F-B3CD-4389-B00B-22806D7021F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4B35913B-B198-4E18-8ACE-CC17F58EA02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64AD381A-D6A6-4B38-B3A6-4828E5F6DD4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DB726A5-E7D1-4BD7-B5F6-CB602EBD79C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61306900-09F2-49A6-8F44-E95266AC854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BC35503-457C-4F88-9A6C-26F1DDD8890B}"/>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AD11E617-A577-49CE-96B6-79A739DFA9D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A77D204-30AC-4877-AC8F-30D7AF388A6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2CD1242E-A00E-4FE4-844B-7E79D3A3D06B}"/>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B198D17D-0E06-4A6A-B24F-0D0F69F2504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FAF412C4-084C-4FEF-A426-72C96F5300F8}"/>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678ACEE4-F00F-4CF2-B000-F5EE1EF3D7EC}"/>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B1B6DBAF-5D42-4EDA-8C62-2743EF20B1A0}"/>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F04502EB-3ABB-4AA1-97B3-F37F1D80661F}"/>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31BDD605-37E9-4943-A091-D66B6871C895}"/>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9A4EF97A-876A-44FF-A1FD-D552418F8C24}"/>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4B402E61-EDB6-4838-8155-34537B890DF1}"/>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E7A49192-D4B5-47B6-B6AA-5004FD8DEBCF}"/>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7A0F7956-E2A7-4DD3-9395-D97D586D632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B07E0782-8760-41A5-99AA-E9EE1716CBC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AFE6BE88-5928-4758-A706-EC386D92887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F76E7711-6B6E-4EC7-BE71-88DCC409B450}"/>
            </a:ext>
          </a:extLst>
        </xdr:cNvPr>
        <xdr:cNvCxnSpPr/>
      </xdr:nvCxnSpPr>
      <xdr:spPr>
        <a:xfrm flipV="1">
          <a:off x="19947254" y="9511665"/>
          <a:ext cx="0" cy="144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F1D40EC8-A0C4-4E18-9C33-C04AED388E90}"/>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B32649F8-B5ED-4F4E-8925-D07D50BE0F8C}"/>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D80854DA-7ECE-4F96-A0D2-7E0A220D88D6}"/>
            </a:ext>
          </a:extLst>
        </xdr:cNvPr>
        <xdr:cNvSpPr txBox="1"/>
      </xdr:nvSpPr>
      <xdr:spPr>
        <a:xfrm>
          <a:off x="19985990" y="92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AAABB97F-EC97-4389-A19B-4D9BFF8890B4}"/>
            </a:ext>
          </a:extLst>
        </xdr:cNvPr>
        <xdr:cNvCxnSpPr/>
      </xdr:nvCxnSpPr>
      <xdr:spPr>
        <a:xfrm>
          <a:off x="1988566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F56B7CA7-9721-4FAC-8CB6-764790FC6C3D}"/>
            </a:ext>
          </a:extLst>
        </xdr:cNvPr>
        <xdr:cNvSpPr txBox="1"/>
      </xdr:nvSpPr>
      <xdr:spPr>
        <a:xfrm>
          <a:off x="1998599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BE0C14BB-6786-400F-AA67-069E4E1BDF27}"/>
            </a:ext>
          </a:extLst>
        </xdr:cNvPr>
        <xdr:cNvSpPr/>
      </xdr:nvSpPr>
      <xdr:spPr>
        <a:xfrm>
          <a:off x="19904710" y="10688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A634CDA7-B156-487E-A2E6-F973D799AA1B}"/>
            </a:ext>
          </a:extLst>
        </xdr:cNvPr>
        <xdr:cNvSpPr/>
      </xdr:nvSpPr>
      <xdr:spPr>
        <a:xfrm>
          <a:off x="19161760" y="10688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9138D944-32D5-4552-BF7A-AAD22FCA8497}"/>
            </a:ext>
          </a:extLst>
        </xdr:cNvPr>
        <xdr:cNvSpPr/>
      </xdr:nvSpPr>
      <xdr:spPr>
        <a:xfrm>
          <a:off x="18345150" y="10689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9B8FF83B-4619-45CE-9C33-0926AA3222B0}"/>
            </a:ext>
          </a:extLst>
        </xdr:cNvPr>
        <xdr:cNvSpPr/>
      </xdr:nvSpPr>
      <xdr:spPr>
        <a:xfrm>
          <a:off x="17547590" y="1072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68FCE323-B553-45ED-BA11-752CCF450A47}"/>
            </a:ext>
          </a:extLst>
        </xdr:cNvPr>
        <xdr:cNvSpPr/>
      </xdr:nvSpPr>
      <xdr:spPr>
        <a:xfrm>
          <a:off x="16761460" y="1072464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5C2B3B50-58AA-4F84-8C77-BBEDA27DA44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E6801AE3-731F-4004-99EF-9F0C6A2BB2E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C58A3AF-E0CC-4AE7-A791-A8C967B5646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718B0E3-8A75-4D3D-B51C-20995BC607A7}"/>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2857E23D-F915-441C-B095-5964BC35193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a:extLst>
            <a:ext uri="{FF2B5EF4-FFF2-40B4-BE49-F238E27FC236}">
              <a16:creationId xmlns:a16="http://schemas.microsoft.com/office/drawing/2014/main" id="{F06135CD-B50B-49BD-A851-28B0E8C1A083}"/>
            </a:ext>
          </a:extLst>
        </xdr:cNvPr>
        <xdr:cNvSpPr/>
      </xdr:nvSpPr>
      <xdr:spPr>
        <a:xfrm>
          <a:off x="1990471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6717E3F4-7781-4252-B4FB-AAA3213C1636}"/>
            </a:ext>
          </a:extLst>
        </xdr:cNvPr>
        <xdr:cNvSpPr txBox="1"/>
      </xdr:nvSpPr>
      <xdr:spPr>
        <a:xfrm>
          <a:off x="1998599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a:extLst>
            <a:ext uri="{FF2B5EF4-FFF2-40B4-BE49-F238E27FC236}">
              <a16:creationId xmlns:a16="http://schemas.microsoft.com/office/drawing/2014/main" id="{0053CE72-5F9E-466D-82CC-7D4262FB592B}"/>
            </a:ext>
          </a:extLst>
        </xdr:cNvPr>
        <xdr:cNvSpPr/>
      </xdr:nvSpPr>
      <xdr:spPr>
        <a:xfrm>
          <a:off x="19161760" y="10689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a:extLst>
            <a:ext uri="{FF2B5EF4-FFF2-40B4-BE49-F238E27FC236}">
              <a16:creationId xmlns:a16="http://schemas.microsoft.com/office/drawing/2014/main" id="{7C7E08B5-9E33-4EA8-A539-B29529655EC2}"/>
            </a:ext>
          </a:extLst>
        </xdr:cNvPr>
        <xdr:cNvCxnSpPr/>
      </xdr:nvCxnSpPr>
      <xdr:spPr>
        <a:xfrm>
          <a:off x="19204940" y="1074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a:extLst>
            <a:ext uri="{FF2B5EF4-FFF2-40B4-BE49-F238E27FC236}">
              <a16:creationId xmlns:a16="http://schemas.microsoft.com/office/drawing/2014/main" id="{9DD1FB4A-D4F0-4730-8C7A-A509BE2DCCFC}"/>
            </a:ext>
          </a:extLst>
        </xdr:cNvPr>
        <xdr:cNvSpPr/>
      </xdr:nvSpPr>
      <xdr:spPr>
        <a:xfrm>
          <a:off x="1834515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a:extLst>
            <a:ext uri="{FF2B5EF4-FFF2-40B4-BE49-F238E27FC236}">
              <a16:creationId xmlns:a16="http://schemas.microsoft.com/office/drawing/2014/main" id="{10BFDE57-5729-4BAE-8B4E-1061F11BF31F}"/>
            </a:ext>
          </a:extLst>
        </xdr:cNvPr>
        <xdr:cNvCxnSpPr/>
      </xdr:nvCxnSpPr>
      <xdr:spPr>
        <a:xfrm>
          <a:off x="18399760" y="1074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a:extLst>
            <a:ext uri="{FF2B5EF4-FFF2-40B4-BE49-F238E27FC236}">
              <a16:creationId xmlns:a16="http://schemas.microsoft.com/office/drawing/2014/main" id="{4AAA003E-2585-412E-B300-3CCC6E465D77}"/>
            </a:ext>
          </a:extLst>
        </xdr:cNvPr>
        <xdr:cNvSpPr/>
      </xdr:nvSpPr>
      <xdr:spPr>
        <a:xfrm>
          <a:off x="17547590" y="106895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a:extLst>
            <a:ext uri="{FF2B5EF4-FFF2-40B4-BE49-F238E27FC236}">
              <a16:creationId xmlns:a16="http://schemas.microsoft.com/office/drawing/2014/main" id="{BF3D12EC-8B4E-47E7-AB06-43FADC85C00D}"/>
            </a:ext>
          </a:extLst>
        </xdr:cNvPr>
        <xdr:cNvCxnSpPr/>
      </xdr:nvCxnSpPr>
      <xdr:spPr>
        <a:xfrm>
          <a:off x="17602200" y="1074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a:extLst>
            <a:ext uri="{FF2B5EF4-FFF2-40B4-BE49-F238E27FC236}">
              <a16:creationId xmlns:a16="http://schemas.microsoft.com/office/drawing/2014/main" id="{AFB53434-3303-4091-8DD2-782584879F22}"/>
            </a:ext>
          </a:extLst>
        </xdr:cNvPr>
        <xdr:cNvSpPr/>
      </xdr:nvSpPr>
      <xdr:spPr>
        <a:xfrm>
          <a:off x="16761460" y="10689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a:extLst>
            <a:ext uri="{FF2B5EF4-FFF2-40B4-BE49-F238E27FC236}">
              <a16:creationId xmlns:a16="http://schemas.microsoft.com/office/drawing/2014/main" id="{36C3F34B-C102-4021-ACCD-0CCB40E1B5C0}"/>
            </a:ext>
          </a:extLst>
        </xdr:cNvPr>
        <xdr:cNvCxnSpPr/>
      </xdr:nvCxnSpPr>
      <xdr:spPr>
        <a:xfrm>
          <a:off x="16804640" y="1074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3AE1A0E8-E333-4D03-A528-643A3B50293A}"/>
            </a:ext>
          </a:extLst>
        </xdr:cNvPr>
        <xdr:cNvSpPr txBox="1"/>
      </xdr:nvSpPr>
      <xdr:spPr>
        <a:xfrm>
          <a:off x="18982132"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9A9FA52F-273E-4F9E-A733-6B25DDF543AB}"/>
            </a:ext>
          </a:extLst>
        </xdr:cNvPr>
        <xdr:cNvSpPr txBox="1"/>
      </xdr:nvSpPr>
      <xdr:spPr>
        <a:xfrm>
          <a:off x="181820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a:extLst>
            <a:ext uri="{FF2B5EF4-FFF2-40B4-BE49-F238E27FC236}">
              <a16:creationId xmlns:a16="http://schemas.microsoft.com/office/drawing/2014/main" id="{ACF3F5F6-A43F-4D8A-9E53-B53C56349390}"/>
            </a:ext>
          </a:extLst>
        </xdr:cNvPr>
        <xdr:cNvSpPr txBox="1"/>
      </xdr:nvSpPr>
      <xdr:spPr>
        <a:xfrm>
          <a:off x="17384472"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a:extLst>
            <a:ext uri="{FF2B5EF4-FFF2-40B4-BE49-F238E27FC236}">
              <a16:creationId xmlns:a16="http://schemas.microsoft.com/office/drawing/2014/main" id="{1B00D718-10FD-420C-8263-D1606938B7A2}"/>
            </a:ext>
          </a:extLst>
        </xdr:cNvPr>
        <xdr:cNvSpPr txBox="1"/>
      </xdr:nvSpPr>
      <xdr:spPr>
        <a:xfrm>
          <a:off x="16588817" y="1081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a:extLst>
            <a:ext uri="{FF2B5EF4-FFF2-40B4-BE49-F238E27FC236}">
              <a16:creationId xmlns:a16="http://schemas.microsoft.com/office/drawing/2014/main" id="{530EB72F-C43D-4190-A90F-23D0957EAFEA}"/>
            </a:ext>
          </a:extLst>
        </xdr:cNvPr>
        <xdr:cNvSpPr txBox="1"/>
      </xdr:nvSpPr>
      <xdr:spPr>
        <a:xfrm>
          <a:off x="189821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9" name="n_2mainValue【保健センター・保健所】&#10;一人当たり面積">
          <a:extLst>
            <a:ext uri="{FF2B5EF4-FFF2-40B4-BE49-F238E27FC236}">
              <a16:creationId xmlns:a16="http://schemas.microsoft.com/office/drawing/2014/main" id="{38EE24A9-84E0-455D-B3AE-9887358115BC}"/>
            </a:ext>
          </a:extLst>
        </xdr:cNvPr>
        <xdr:cNvSpPr txBox="1"/>
      </xdr:nvSpPr>
      <xdr:spPr>
        <a:xfrm>
          <a:off x="18182032"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0" name="n_3mainValue【保健センター・保健所】&#10;一人当たり面積">
          <a:extLst>
            <a:ext uri="{FF2B5EF4-FFF2-40B4-BE49-F238E27FC236}">
              <a16:creationId xmlns:a16="http://schemas.microsoft.com/office/drawing/2014/main" id="{8CD73AC7-353D-40CB-BF1C-B58ECD3F496E}"/>
            </a:ext>
          </a:extLst>
        </xdr:cNvPr>
        <xdr:cNvSpPr txBox="1"/>
      </xdr:nvSpPr>
      <xdr:spPr>
        <a:xfrm>
          <a:off x="17384472"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11" name="n_4mainValue【保健センター・保健所】&#10;一人当たり面積">
          <a:extLst>
            <a:ext uri="{FF2B5EF4-FFF2-40B4-BE49-F238E27FC236}">
              <a16:creationId xmlns:a16="http://schemas.microsoft.com/office/drawing/2014/main" id="{1F64C5DA-40DB-42C8-B08A-E12964A941E4}"/>
            </a:ext>
          </a:extLst>
        </xdr:cNvPr>
        <xdr:cNvSpPr txBox="1"/>
      </xdr:nvSpPr>
      <xdr:spPr>
        <a:xfrm>
          <a:off x="16588817"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484C3E35-2F96-40FE-9412-E676F8ED837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AC5377E9-0996-4485-938B-B7E0AB4C651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A33C4316-EA98-47CC-9250-A1DA84EBB01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80CD366F-117F-434B-B881-62D374B757B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E4FB07EF-CF85-4BEF-BA7A-D42512C301C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430879EF-C0A8-4C37-85F8-D87D69ABF45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759CBE9E-841D-4598-8479-BBC2A1D0D57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7D6FDE9F-5E07-47F9-9DBE-C9912B376304}"/>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2BF0B36-2089-4FAF-9622-8441862414EF}"/>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40847DEE-A5D5-42AE-A516-F0C0B5F2E96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D160C7B-09A1-4D84-933A-AA37BEA1B5BA}"/>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EE28987F-852D-4F06-A00A-437E17B5E6EA}"/>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C0D1DE0A-1F61-4F2B-A081-2B2DF75D0AE6}"/>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5C80D761-BF76-4CB9-8CFB-60494526877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A162ED6B-5EE0-4A5A-A2A1-A98C2D84DED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4005637D-BAB3-4F03-BC78-1C7E0D70C88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D3FC97D2-C653-4A2B-A517-B5A92734C2BC}"/>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2BE491E7-BDF4-4E38-A359-15C2158EB739}"/>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C4043836-1EF5-4F69-A3BE-DFEF601A92A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8F43D1FB-73B8-4B61-8B5A-A2E93A30BEE1}"/>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B0428993-08B7-41AC-B6A2-9AF77499E700}"/>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5255FFF7-A8A0-468E-8892-A18968C33D1F}"/>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1215C46A-A29A-488B-BF08-3A3248F3FFF6}"/>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A8085098-D927-4491-B55E-246FC9E5AF0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E8219A76-F511-4A67-B9B8-5FED766CFF20}"/>
            </a:ext>
          </a:extLst>
        </xdr:cNvPr>
        <xdr:cNvCxnSpPr/>
      </xdr:nvCxnSpPr>
      <xdr:spPr>
        <a:xfrm flipV="1">
          <a:off x="14703424" y="135731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DD49F0E4-4293-4A93-8116-AE5C561A0ED3}"/>
            </a:ext>
          </a:extLst>
        </xdr:cNvPr>
        <xdr:cNvSpPr txBox="1"/>
      </xdr:nvSpPr>
      <xdr:spPr>
        <a:xfrm>
          <a:off x="1474216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FC74050E-A414-4E9F-BADB-76C886AFA158}"/>
            </a:ext>
          </a:extLst>
        </xdr:cNvPr>
        <xdr:cNvCxnSpPr/>
      </xdr:nvCxnSpPr>
      <xdr:spPr>
        <a:xfrm>
          <a:off x="14611350" y="1464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ABE5AE85-876F-4E5E-8D8C-546B05F3F9DF}"/>
            </a:ext>
          </a:extLst>
        </xdr:cNvPr>
        <xdr:cNvSpPr txBox="1"/>
      </xdr:nvSpPr>
      <xdr:spPr>
        <a:xfrm>
          <a:off x="1474216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2AF20663-257D-454D-BB22-E6FC9108F03A}"/>
            </a:ext>
          </a:extLst>
        </xdr:cNvPr>
        <xdr:cNvCxnSpPr/>
      </xdr:nvCxnSpPr>
      <xdr:spPr>
        <a:xfrm>
          <a:off x="14611350" y="1357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EA33C033-5D1E-4AF4-B6A1-C74F181BE33B}"/>
            </a:ext>
          </a:extLst>
        </xdr:cNvPr>
        <xdr:cNvSpPr txBox="1"/>
      </xdr:nvSpPr>
      <xdr:spPr>
        <a:xfrm>
          <a:off x="14742160" y="13978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67779A08-176B-45BD-8F39-C735228428B4}"/>
            </a:ext>
          </a:extLst>
        </xdr:cNvPr>
        <xdr:cNvSpPr/>
      </xdr:nvSpPr>
      <xdr:spPr>
        <a:xfrm>
          <a:off x="14649450" y="1400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A60AB156-2CC0-4360-B55A-EFF161CB8959}"/>
            </a:ext>
          </a:extLst>
        </xdr:cNvPr>
        <xdr:cNvSpPr/>
      </xdr:nvSpPr>
      <xdr:spPr>
        <a:xfrm>
          <a:off x="13887450" y="139795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A7F52F05-DB13-433B-AAA5-4E2D17B1E71B}"/>
            </a:ext>
          </a:extLst>
        </xdr:cNvPr>
        <xdr:cNvSpPr/>
      </xdr:nvSpPr>
      <xdr:spPr>
        <a:xfrm>
          <a:off x="13089890" y="139528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C1F530AD-A5FF-4200-9F11-68D21A299172}"/>
            </a:ext>
          </a:extLst>
        </xdr:cNvPr>
        <xdr:cNvSpPr/>
      </xdr:nvSpPr>
      <xdr:spPr>
        <a:xfrm>
          <a:off x="12303760" y="1404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35625C27-02C6-4C1A-A2BB-F364C6BEC96E}"/>
            </a:ext>
          </a:extLst>
        </xdr:cNvPr>
        <xdr:cNvSpPr/>
      </xdr:nvSpPr>
      <xdr:spPr>
        <a:xfrm>
          <a:off x="11487150" y="1402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70A964B3-B9AB-41C9-B5AA-37001DB6826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C2917110-E900-44BA-A497-542E2F73108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37558A95-5B91-47E1-BF1F-2C22522D44E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907E1A7D-9FCF-4F83-BA96-FB7A80103CF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542DA6F-5C7A-4941-BBD4-83492583F7F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752" name="楕円 751">
          <a:extLst>
            <a:ext uri="{FF2B5EF4-FFF2-40B4-BE49-F238E27FC236}">
              <a16:creationId xmlns:a16="http://schemas.microsoft.com/office/drawing/2014/main" id="{347D330D-97FB-4D83-952B-0D4E907458D3}"/>
            </a:ext>
          </a:extLst>
        </xdr:cNvPr>
        <xdr:cNvSpPr/>
      </xdr:nvSpPr>
      <xdr:spPr>
        <a:xfrm>
          <a:off x="14649450" y="138804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47BC1C58-81F8-4CFB-895A-C4330622D64A}"/>
            </a:ext>
          </a:extLst>
        </xdr:cNvPr>
        <xdr:cNvSpPr txBox="1"/>
      </xdr:nvSpPr>
      <xdr:spPr>
        <a:xfrm>
          <a:off x="14742160" y="13733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754" name="楕円 753">
          <a:extLst>
            <a:ext uri="{FF2B5EF4-FFF2-40B4-BE49-F238E27FC236}">
              <a16:creationId xmlns:a16="http://schemas.microsoft.com/office/drawing/2014/main" id="{F463DB2C-8600-4C5C-8973-0B34D4183AF6}"/>
            </a:ext>
          </a:extLst>
        </xdr:cNvPr>
        <xdr:cNvSpPr/>
      </xdr:nvSpPr>
      <xdr:spPr>
        <a:xfrm>
          <a:off x="13887450" y="138880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47625</xdr:rowOff>
    </xdr:to>
    <xdr:cxnSp macro="">
      <xdr:nvCxnSpPr>
        <xdr:cNvPr id="755" name="直線コネクタ 754">
          <a:extLst>
            <a:ext uri="{FF2B5EF4-FFF2-40B4-BE49-F238E27FC236}">
              <a16:creationId xmlns:a16="http://schemas.microsoft.com/office/drawing/2014/main" id="{84C6F85A-6985-4F3D-BF0F-4ECA12054DD0}"/>
            </a:ext>
          </a:extLst>
        </xdr:cNvPr>
        <xdr:cNvCxnSpPr/>
      </xdr:nvCxnSpPr>
      <xdr:spPr>
        <a:xfrm flipV="1">
          <a:off x="13942060" y="13931266"/>
          <a:ext cx="762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756" name="楕円 755">
          <a:extLst>
            <a:ext uri="{FF2B5EF4-FFF2-40B4-BE49-F238E27FC236}">
              <a16:creationId xmlns:a16="http://schemas.microsoft.com/office/drawing/2014/main" id="{B93BBD0E-36DA-4998-8E2B-258F3B7AF8FF}"/>
            </a:ext>
          </a:extLst>
        </xdr:cNvPr>
        <xdr:cNvSpPr/>
      </xdr:nvSpPr>
      <xdr:spPr>
        <a:xfrm>
          <a:off x="13089890" y="138899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53339</xdr:rowOff>
    </xdr:to>
    <xdr:cxnSp macro="">
      <xdr:nvCxnSpPr>
        <xdr:cNvPr id="757" name="直線コネクタ 756">
          <a:extLst>
            <a:ext uri="{FF2B5EF4-FFF2-40B4-BE49-F238E27FC236}">
              <a16:creationId xmlns:a16="http://schemas.microsoft.com/office/drawing/2014/main" id="{D87B9722-B75D-4536-A7EF-8245E7F7746A}"/>
            </a:ext>
          </a:extLst>
        </xdr:cNvPr>
        <xdr:cNvCxnSpPr/>
      </xdr:nvCxnSpPr>
      <xdr:spPr>
        <a:xfrm flipV="1">
          <a:off x="13144500" y="13936980"/>
          <a:ext cx="7975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103505</xdr:rowOff>
    </xdr:from>
    <xdr:to>
      <xdr:col>72</xdr:col>
      <xdr:colOff>38100</xdr:colOff>
      <xdr:row>82</xdr:row>
      <xdr:rowOff>33655</xdr:rowOff>
    </xdr:to>
    <xdr:sp macro="" textlink="">
      <xdr:nvSpPr>
        <xdr:cNvPr id="758" name="楕円 757">
          <a:extLst>
            <a:ext uri="{FF2B5EF4-FFF2-40B4-BE49-F238E27FC236}">
              <a16:creationId xmlns:a16="http://schemas.microsoft.com/office/drawing/2014/main" id="{6C62A766-E8B6-4062-BD4E-D403931EF5A8}"/>
            </a:ext>
          </a:extLst>
        </xdr:cNvPr>
        <xdr:cNvSpPr/>
      </xdr:nvSpPr>
      <xdr:spPr>
        <a:xfrm>
          <a:off x="12303760" y="13989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53339</xdr:rowOff>
    </xdr:from>
    <xdr:to>
      <xdr:col>76</xdr:col>
      <xdr:colOff>114300</xdr:colOff>
      <xdr:row>81</xdr:row>
      <xdr:rowOff>154305</xdr:rowOff>
    </xdr:to>
    <xdr:cxnSp macro="">
      <xdr:nvCxnSpPr>
        <xdr:cNvPr id="759" name="直線コネクタ 758">
          <a:extLst>
            <a:ext uri="{FF2B5EF4-FFF2-40B4-BE49-F238E27FC236}">
              <a16:creationId xmlns:a16="http://schemas.microsoft.com/office/drawing/2014/main" id="{7C587539-BBE1-42F4-A9FD-68C14BC60882}"/>
            </a:ext>
          </a:extLst>
        </xdr:cNvPr>
        <xdr:cNvCxnSpPr/>
      </xdr:nvCxnSpPr>
      <xdr:spPr>
        <a:xfrm flipV="1">
          <a:off x="12346940" y="13944599"/>
          <a:ext cx="79756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74930</xdr:rowOff>
    </xdr:from>
    <xdr:to>
      <xdr:col>67</xdr:col>
      <xdr:colOff>101600</xdr:colOff>
      <xdr:row>82</xdr:row>
      <xdr:rowOff>5080</xdr:rowOff>
    </xdr:to>
    <xdr:sp macro="" textlink="">
      <xdr:nvSpPr>
        <xdr:cNvPr id="760" name="楕円 759">
          <a:extLst>
            <a:ext uri="{FF2B5EF4-FFF2-40B4-BE49-F238E27FC236}">
              <a16:creationId xmlns:a16="http://schemas.microsoft.com/office/drawing/2014/main" id="{A7A9C4C6-0490-4118-8380-0C93FF370204}"/>
            </a:ext>
          </a:extLst>
        </xdr:cNvPr>
        <xdr:cNvSpPr/>
      </xdr:nvSpPr>
      <xdr:spPr>
        <a:xfrm>
          <a:off x="11487150" y="13962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81</xdr:row>
      <xdr:rowOff>154305</xdr:rowOff>
    </xdr:to>
    <xdr:cxnSp macro="">
      <xdr:nvCxnSpPr>
        <xdr:cNvPr id="761" name="直線コネクタ 760">
          <a:extLst>
            <a:ext uri="{FF2B5EF4-FFF2-40B4-BE49-F238E27FC236}">
              <a16:creationId xmlns:a16="http://schemas.microsoft.com/office/drawing/2014/main" id="{85B0B2E7-2ACF-45F6-A163-7FEF649F5FD3}"/>
            </a:ext>
          </a:extLst>
        </xdr:cNvPr>
        <xdr:cNvCxnSpPr/>
      </xdr:nvCxnSpPr>
      <xdr:spPr>
        <a:xfrm>
          <a:off x="11541760" y="14016990"/>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14A373DD-928C-424C-AF92-48D9F022B2B5}"/>
            </a:ext>
          </a:extLst>
        </xdr:cNvPr>
        <xdr:cNvSpPr txBox="1"/>
      </xdr:nvSpPr>
      <xdr:spPr>
        <a:xfrm>
          <a:off x="13738234" y="1407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49E1949B-D7A8-4B92-992B-F6481C976099}"/>
            </a:ext>
          </a:extLst>
        </xdr:cNvPr>
        <xdr:cNvSpPr txBox="1"/>
      </xdr:nvSpPr>
      <xdr:spPr>
        <a:xfrm>
          <a:off x="12957184" y="1404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a:extLst>
            <a:ext uri="{FF2B5EF4-FFF2-40B4-BE49-F238E27FC236}">
              <a16:creationId xmlns:a16="http://schemas.microsoft.com/office/drawing/2014/main" id="{81F103F4-30A8-496B-BF62-3BBAE4CD9B7F}"/>
            </a:ext>
          </a:extLst>
        </xdr:cNvPr>
        <xdr:cNvSpPr txBox="1"/>
      </xdr:nvSpPr>
      <xdr:spPr>
        <a:xfrm>
          <a:off x="1217105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5" name="n_4aveValue【消防施設】&#10;有形固定資産減価償却率">
          <a:extLst>
            <a:ext uri="{FF2B5EF4-FFF2-40B4-BE49-F238E27FC236}">
              <a16:creationId xmlns:a16="http://schemas.microsoft.com/office/drawing/2014/main" id="{B5777053-C093-40A6-9678-0A1758957167}"/>
            </a:ext>
          </a:extLst>
        </xdr:cNvPr>
        <xdr:cNvSpPr txBox="1"/>
      </xdr:nvSpPr>
      <xdr:spPr>
        <a:xfrm>
          <a:off x="11354444" y="1411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766" name="n_1mainValue【消防施設】&#10;有形固定資産減価償却率">
          <a:extLst>
            <a:ext uri="{FF2B5EF4-FFF2-40B4-BE49-F238E27FC236}">
              <a16:creationId xmlns:a16="http://schemas.microsoft.com/office/drawing/2014/main" id="{A3DE4528-703F-4E37-A2C7-AC933007A537}"/>
            </a:ext>
          </a:extLst>
        </xdr:cNvPr>
        <xdr:cNvSpPr txBox="1"/>
      </xdr:nvSpPr>
      <xdr:spPr>
        <a:xfrm>
          <a:off x="1373823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767" name="n_2mainValue【消防施設】&#10;有形固定資産減価償却率">
          <a:extLst>
            <a:ext uri="{FF2B5EF4-FFF2-40B4-BE49-F238E27FC236}">
              <a16:creationId xmlns:a16="http://schemas.microsoft.com/office/drawing/2014/main" id="{221ED237-3410-4A9D-A52A-52DAA9CD5CDC}"/>
            </a:ext>
          </a:extLst>
        </xdr:cNvPr>
        <xdr:cNvSpPr txBox="1"/>
      </xdr:nvSpPr>
      <xdr:spPr>
        <a:xfrm>
          <a:off x="12957184" y="136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50182</xdr:rowOff>
    </xdr:from>
    <xdr:ext cx="405111" cy="259045"/>
    <xdr:sp macro="" textlink="">
      <xdr:nvSpPr>
        <xdr:cNvPr id="768" name="n_3mainValue【消防施設】&#10;有形固定資産減価償却率">
          <a:extLst>
            <a:ext uri="{FF2B5EF4-FFF2-40B4-BE49-F238E27FC236}">
              <a16:creationId xmlns:a16="http://schemas.microsoft.com/office/drawing/2014/main" id="{D6D0F9FE-0B55-49FB-8B77-6B3B77E8738E}"/>
            </a:ext>
          </a:extLst>
        </xdr:cNvPr>
        <xdr:cNvSpPr txBox="1"/>
      </xdr:nvSpPr>
      <xdr:spPr>
        <a:xfrm>
          <a:off x="12171054" y="137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21607</xdr:rowOff>
    </xdr:from>
    <xdr:ext cx="405111" cy="259045"/>
    <xdr:sp macro="" textlink="">
      <xdr:nvSpPr>
        <xdr:cNvPr id="769" name="n_4mainValue【消防施設】&#10;有形固定資産減価償却率">
          <a:extLst>
            <a:ext uri="{FF2B5EF4-FFF2-40B4-BE49-F238E27FC236}">
              <a16:creationId xmlns:a16="http://schemas.microsoft.com/office/drawing/2014/main" id="{395EFFAA-80E4-4E46-A0B7-FC02F8C3B740}"/>
            </a:ext>
          </a:extLst>
        </xdr:cNvPr>
        <xdr:cNvSpPr txBox="1"/>
      </xdr:nvSpPr>
      <xdr:spPr>
        <a:xfrm>
          <a:off x="113544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844453B6-D78F-42AF-B6E3-6FCFF2BE9A6C}"/>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3E47936B-93E6-4903-B5CF-C4B0E38DF22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8987F195-740B-4ADC-8795-9C901423F70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6612AC7-9BA9-4B84-9040-18C001B86EA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66666716-0474-4D19-BBC7-13E727CAD801}"/>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97CD6FC6-59B3-475D-A927-D3E230128135}"/>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C4F921A3-8DB2-4A81-A7C0-2EF7C961F1C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C20EA465-9B45-4238-89ED-36307A61134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9CA8DFE7-B2A5-4C88-8E7C-397F44A9A969}"/>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CD99AA25-14AB-4769-8596-8FA49926F14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A7715E7D-388E-4604-A840-B3A21E234206}"/>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728167E5-B630-4106-B55F-9356C32530F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FF2D30E6-A2A2-4B5B-A70B-FD6303CA8377}"/>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5C79B985-CAEC-4226-B408-C85DDF5899E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78A49366-59BC-4F3E-9DD5-7757DF21664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EC2E7CCB-81D5-4AA3-9B56-6C739D5C052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7DFA8CA1-1617-4242-A007-3627A2F81D12}"/>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F75A556C-D0AE-4A7C-877E-51EDE98D34B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D174CD82-DD7F-4B1F-AF55-859EA3D0AA35}"/>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F401E091-8A5C-4674-B07B-C44A475AB92F}"/>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6FAFD5A9-4F2A-47D2-BAD3-26678AF1AD1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87CA0B2-44DA-4DD2-A9F1-9ED4C92E32B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20E327D2-29F9-4A40-B429-E5E74F0174D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C90CAE2E-BABD-4DCA-AC3F-22FFCBF71A0F}"/>
            </a:ext>
          </a:extLst>
        </xdr:cNvPr>
        <xdr:cNvCxnSpPr/>
      </xdr:nvCxnSpPr>
      <xdr:spPr>
        <a:xfrm flipV="1">
          <a:off x="19947254" y="1332420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E3A152CE-D563-4FA8-893B-99F6210B4F51}"/>
            </a:ext>
          </a:extLst>
        </xdr:cNvPr>
        <xdr:cNvSpPr txBox="1"/>
      </xdr:nvSpPr>
      <xdr:spPr>
        <a:xfrm>
          <a:off x="19985990"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C6B87BA8-0FB4-416F-BADD-09825A7B10AD}"/>
            </a:ext>
          </a:extLst>
        </xdr:cNvPr>
        <xdr:cNvCxnSpPr/>
      </xdr:nvCxnSpPr>
      <xdr:spPr>
        <a:xfrm>
          <a:off x="19885660" y="1474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E4C3A583-9658-4389-A27E-ACD9E2A1620A}"/>
            </a:ext>
          </a:extLst>
        </xdr:cNvPr>
        <xdr:cNvSpPr txBox="1"/>
      </xdr:nvSpPr>
      <xdr:spPr>
        <a:xfrm>
          <a:off x="19985990" y="130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2EF99444-DFC1-4874-83D0-6B320FF3C9DD}"/>
            </a:ext>
          </a:extLst>
        </xdr:cNvPr>
        <xdr:cNvCxnSpPr/>
      </xdr:nvCxnSpPr>
      <xdr:spPr>
        <a:xfrm>
          <a:off x="19885660" y="1332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4D9C83BA-8057-42B7-84C7-13549D1546D8}"/>
            </a:ext>
          </a:extLst>
        </xdr:cNvPr>
        <xdr:cNvSpPr txBox="1"/>
      </xdr:nvSpPr>
      <xdr:spPr>
        <a:xfrm>
          <a:off x="19985990" y="14162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A5F4C8D2-D7DB-44CD-B4BD-684379B4A796}"/>
            </a:ext>
          </a:extLst>
        </xdr:cNvPr>
        <xdr:cNvSpPr/>
      </xdr:nvSpPr>
      <xdr:spPr>
        <a:xfrm>
          <a:off x="1990471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29FBBCB8-728C-49B0-8ECD-207477B3AB85}"/>
            </a:ext>
          </a:extLst>
        </xdr:cNvPr>
        <xdr:cNvSpPr/>
      </xdr:nvSpPr>
      <xdr:spPr>
        <a:xfrm>
          <a:off x="19161760" y="141897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2D7CBAB0-45B4-402B-868C-221DE4D3508B}"/>
            </a:ext>
          </a:extLst>
        </xdr:cNvPr>
        <xdr:cNvSpPr/>
      </xdr:nvSpPr>
      <xdr:spPr>
        <a:xfrm>
          <a:off x="1834515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468965D7-8984-489E-A1D0-58BE9C2C57C1}"/>
            </a:ext>
          </a:extLst>
        </xdr:cNvPr>
        <xdr:cNvSpPr/>
      </xdr:nvSpPr>
      <xdr:spPr>
        <a:xfrm>
          <a:off x="17547590" y="1418971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C57581E4-A82C-413F-BE7A-9C2F357EDE6B}"/>
            </a:ext>
          </a:extLst>
        </xdr:cNvPr>
        <xdr:cNvSpPr/>
      </xdr:nvSpPr>
      <xdr:spPr>
        <a:xfrm>
          <a:off x="16761460" y="14097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5761777-4F00-45DA-A009-5E08A4D4E07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30081A0-F635-4785-B096-914289E7FC2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7E4F98A-947E-4368-A58A-0467F6414C1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86DB6878-8807-4A7B-BAA0-4B9FB36DD710}"/>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EE97030D-8856-4E94-AF85-10D479E33F1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114300</xdr:rowOff>
    </xdr:from>
    <xdr:to>
      <xdr:col>116</xdr:col>
      <xdr:colOff>114300</xdr:colOff>
      <xdr:row>81</xdr:row>
      <xdr:rowOff>44450</xdr:rowOff>
    </xdr:to>
    <xdr:sp macro="" textlink="">
      <xdr:nvSpPr>
        <xdr:cNvPr id="809" name="楕円 808">
          <a:extLst>
            <a:ext uri="{FF2B5EF4-FFF2-40B4-BE49-F238E27FC236}">
              <a16:creationId xmlns:a16="http://schemas.microsoft.com/office/drawing/2014/main" id="{3C6A12B4-C134-45F9-9692-A4973CF36B23}"/>
            </a:ext>
          </a:extLst>
        </xdr:cNvPr>
        <xdr:cNvSpPr/>
      </xdr:nvSpPr>
      <xdr:spPr>
        <a:xfrm>
          <a:off x="19904710" y="138303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137177</xdr:rowOff>
    </xdr:from>
    <xdr:ext cx="469744" cy="259045"/>
    <xdr:sp macro="" textlink="">
      <xdr:nvSpPr>
        <xdr:cNvPr id="810" name="【消防施設】&#10;一人当たり面積該当値テキスト">
          <a:extLst>
            <a:ext uri="{FF2B5EF4-FFF2-40B4-BE49-F238E27FC236}">
              <a16:creationId xmlns:a16="http://schemas.microsoft.com/office/drawing/2014/main" id="{8B33AA30-D708-4184-82BA-795C47248215}"/>
            </a:ext>
          </a:extLst>
        </xdr:cNvPr>
        <xdr:cNvSpPr txBox="1"/>
      </xdr:nvSpPr>
      <xdr:spPr>
        <a:xfrm>
          <a:off x="19985990" y="1367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811" name="楕円 810">
          <a:extLst>
            <a:ext uri="{FF2B5EF4-FFF2-40B4-BE49-F238E27FC236}">
              <a16:creationId xmlns:a16="http://schemas.microsoft.com/office/drawing/2014/main" id="{0912A943-9108-4E17-9266-FA456F8943D0}"/>
            </a:ext>
          </a:extLst>
        </xdr:cNvPr>
        <xdr:cNvSpPr/>
      </xdr:nvSpPr>
      <xdr:spPr>
        <a:xfrm>
          <a:off x="19161760" y="13851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165100</xdr:rowOff>
    </xdr:from>
    <xdr:to>
      <xdr:col>116</xdr:col>
      <xdr:colOff>63500</xdr:colOff>
      <xdr:row>81</xdr:row>
      <xdr:rowOff>19050</xdr:rowOff>
    </xdr:to>
    <xdr:cxnSp macro="">
      <xdr:nvCxnSpPr>
        <xdr:cNvPr id="812" name="直線コネクタ 811">
          <a:extLst>
            <a:ext uri="{FF2B5EF4-FFF2-40B4-BE49-F238E27FC236}">
              <a16:creationId xmlns:a16="http://schemas.microsoft.com/office/drawing/2014/main" id="{4245730C-69A9-4FCF-B3AB-73A1C684D800}"/>
            </a:ext>
          </a:extLst>
        </xdr:cNvPr>
        <xdr:cNvCxnSpPr/>
      </xdr:nvCxnSpPr>
      <xdr:spPr>
        <a:xfrm flipV="1">
          <a:off x="19204940" y="13884910"/>
          <a:ext cx="7429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13" name="楕円 812">
          <a:extLst>
            <a:ext uri="{FF2B5EF4-FFF2-40B4-BE49-F238E27FC236}">
              <a16:creationId xmlns:a16="http://schemas.microsoft.com/office/drawing/2014/main" id="{A2B91B4A-30AD-4A12-8230-8EFF99669D92}"/>
            </a:ext>
          </a:extLst>
        </xdr:cNvPr>
        <xdr:cNvSpPr/>
      </xdr:nvSpPr>
      <xdr:spPr>
        <a:xfrm>
          <a:off x="18345150" y="138957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57150</xdr:rowOff>
    </xdr:to>
    <xdr:cxnSp macro="">
      <xdr:nvCxnSpPr>
        <xdr:cNvPr id="814" name="直線コネクタ 813">
          <a:extLst>
            <a:ext uri="{FF2B5EF4-FFF2-40B4-BE49-F238E27FC236}">
              <a16:creationId xmlns:a16="http://schemas.microsoft.com/office/drawing/2014/main" id="{2C2AF88A-DE13-40F7-8E8E-B2D7E47B1D29}"/>
            </a:ext>
          </a:extLst>
        </xdr:cNvPr>
        <xdr:cNvCxnSpPr/>
      </xdr:nvCxnSpPr>
      <xdr:spPr>
        <a:xfrm flipV="1">
          <a:off x="18399760" y="1390269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815" name="楕円 814">
          <a:extLst>
            <a:ext uri="{FF2B5EF4-FFF2-40B4-BE49-F238E27FC236}">
              <a16:creationId xmlns:a16="http://schemas.microsoft.com/office/drawing/2014/main" id="{791CDE9B-F7E7-4714-B98F-45E62CBDC40A}"/>
            </a:ext>
          </a:extLst>
        </xdr:cNvPr>
        <xdr:cNvSpPr/>
      </xdr:nvSpPr>
      <xdr:spPr>
        <a:xfrm>
          <a:off x="17547590" y="138957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816" name="直線コネクタ 815">
          <a:extLst>
            <a:ext uri="{FF2B5EF4-FFF2-40B4-BE49-F238E27FC236}">
              <a16:creationId xmlns:a16="http://schemas.microsoft.com/office/drawing/2014/main" id="{6063D030-9D04-435B-BC7A-87A5E51A2ABE}"/>
            </a:ext>
          </a:extLst>
        </xdr:cNvPr>
        <xdr:cNvCxnSpPr/>
      </xdr:nvCxnSpPr>
      <xdr:spPr>
        <a:xfrm>
          <a:off x="17602200" y="13940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7" name="楕円 816">
          <a:extLst>
            <a:ext uri="{FF2B5EF4-FFF2-40B4-BE49-F238E27FC236}">
              <a16:creationId xmlns:a16="http://schemas.microsoft.com/office/drawing/2014/main" id="{51969EE6-0037-4122-B62A-7F37581A86CC}"/>
            </a:ext>
          </a:extLst>
        </xdr:cNvPr>
        <xdr:cNvSpPr/>
      </xdr:nvSpPr>
      <xdr:spPr>
        <a:xfrm>
          <a:off x="16761460" y="13895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57150</xdr:rowOff>
    </xdr:to>
    <xdr:cxnSp macro="">
      <xdr:nvCxnSpPr>
        <xdr:cNvPr id="818" name="直線コネクタ 817">
          <a:extLst>
            <a:ext uri="{FF2B5EF4-FFF2-40B4-BE49-F238E27FC236}">
              <a16:creationId xmlns:a16="http://schemas.microsoft.com/office/drawing/2014/main" id="{BE0B3E62-7522-438D-9FE2-09B7026D5AEA}"/>
            </a:ext>
          </a:extLst>
        </xdr:cNvPr>
        <xdr:cNvCxnSpPr/>
      </xdr:nvCxnSpPr>
      <xdr:spPr>
        <a:xfrm>
          <a:off x="16804640" y="13940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8644D007-3B0E-47EE-8F19-51C4F8A8D177}"/>
            </a:ext>
          </a:extLst>
        </xdr:cNvPr>
        <xdr:cNvSpPr txBox="1"/>
      </xdr:nvSpPr>
      <xdr:spPr>
        <a:xfrm>
          <a:off x="18982132"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4A4D2001-1741-4850-AAF2-3D4430343437}"/>
            </a:ext>
          </a:extLst>
        </xdr:cNvPr>
        <xdr:cNvSpPr txBox="1"/>
      </xdr:nvSpPr>
      <xdr:spPr>
        <a:xfrm>
          <a:off x="18182032"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1" name="n_3aveValue【消防施設】&#10;一人当たり面積">
          <a:extLst>
            <a:ext uri="{FF2B5EF4-FFF2-40B4-BE49-F238E27FC236}">
              <a16:creationId xmlns:a16="http://schemas.microsoft.com/office/drawing/2014/main" id="{7D3F4A94-F4D0-4EB5-9460-A3B89D14DC07}"/>
            </a:ext>
          </a:extLst>
        </xdr:cNvPr>
        <xdr:cNvSpPr txBox="1"/>
      </xdr:nvSpPr>
      <xdr:spPr>
        <a:xfrm>
          <a:off x="17384472" y="142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22" name="n_4aveValue【消防施設】&#10;一人当たり面積">
          <a:extLst>
            <a:ext uri="{FF2B5EF4-FFF2-40B4-BE49-F238E27FC236}">
              <a16:creationId xmlns:a16="http://schemas.microsoft.com/office/drawing/2014/main" id="{EB12003F-D5B2-49EE-A408-5B4BF38742DE}"/>
            </a:ext>
          </a:extLst>
        </xdr:cNvPr>
        <xdr:cNvSpPr txBox="1"/>
      </xdr:nvSpPr>
      <xdr:spPr>
        <a:xfrm>
          <a:off x="16588817" y="1419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823" name="n_1mainValue【消防施設】&#10;一人当たり面積">
          <a:extLst>
            <a:ext uri="{FF2B5EF4-FFF2-40B4-BE49-F238E27FC236}">
              <a16:creationId xmlns:a16="http://schemas.microsoft.com/office/drawing/2014/main" id="{3F1ABF9E-8853-472B-943A-4D2945E05930}"/>
            </a:ext>
          </a:extLst>
        </xdr:cNvPr>
        <xdr:cNvSpPr txBox="1"/>
      </xdr:nvSpPr>
      <xdr:spPr>
        <a:xfrm>
          <a:off x="18982132"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24" name="n_2mainValue【消防施設】&#10;一人当たり面積">
          <a:extLst>
            <a:ext uri="{FF2B5EF4-FFF2-40B4-BE49-F238E27FC236}">
              <a16:creationId xmlns:a16="http://schemas.microsoft.com/office/drawing/2014/main" id="{053C1805-A5D4-433F-AD54-422E7859E96B}"/>
            </a:ext>
          </a:extLst>
        </xdr:cNvPr>
        <xdr:cNvSpPr txBox="1"/>
      </xdr:nvSpPr>
      <xdr:spPr>
        <a:xfrm>
          <a:off x="18182032"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825" name="n_3mainValue【消防施設】&#10;一人当たり面積">
          <a:extLst>
            <a:ext uri="{FF2B5EF4-FFF2-40B4-BE49-F238E27FC236}">
              <a16:creationId xmlns:a16="http://schemas.microsoft.com/office/drawing/2014/main" id="{97CE740B-6F7B-4DCA-A88F-FA34E2001804}"/>
            </a:ext>
          </a:extLst>
        </xdr:cNvPr>
        <xdr:cNvSpPr txBox="1"/>
      </xdr:nvSpPr>
      <xdr:spPr>
        <a:xfrm>
          <a:off x="17384472"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26" name="n_4mainValue【消防施設】&#10;一人当たり面積">
          <a:extLst>
            <a:ext uri="{FF2B5EF4-FFF2-40B4-BE49-F238E27FC236}">
              <a16:creationId xmlns:a16="http://schemas.microsoft.com/office/drawing/2014/main" id="{D1F09CD6-2D4F-4937-A6B9-74F9B190C10D}"/>
            </a:ext>
          </a:extLst>
        </xdr:cNvPr>
        <xdr:cNvSpPr txBox="1"/>
      </xdr:nvSpPr>
      <xdr:spPr>
        <a:xfrm>
          <a:off x="16588817"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8BC35E67-879B-491B-8F38-E20150822A5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1C957C0-647D-4E81-A459-061C1ACABBB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E82A6451-EC16-4E19-AF79-E3327918430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C07D8D2B-B733-4262-81A0-5C70E7865EF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1FAE4FF6-B573-4C27-BCEE-5893602224E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2E6B1FC8-59E7-4E66-8A9A-B385AA12FD7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D3F3FA71-FE1F-4786-B19A-4DE60026BFD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BB0D9922-9369-4CAB-A032-FDEB7A86EFF0}"/>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6A797F37-1508-4DE9-B311-BE619E85BA3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B65F73C2-46D7-4992-B621-3273B26EEC4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124FFD92-2FC4-4AF6-BCB3-FBED408107F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5405047A-E7C4-4D67-AC73-946082356E6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A7116485-A928-4FAD-BA82-661FD495B379}"/>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AB12778-28D6-47D0-8968-97B3C74FC41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FC15FB1A-EAB2-48BA-A6C0-6C9E15FC9BBA}"/>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476FFB7C-1A39-4836-B0BA-FFF27CBB5DCC}"/>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8225903C-DC28-4BB2-A045-D00D9D3CBBF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311BDD8E-6CF3-4556-9FF3-443A54B47A45}"/>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7F706C33-DCEF-4129-9BE5-49528F1900F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12583B2F-A582-4C39-8697-C88BD6180505}"/>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63002ABE-BB4B-447C-BB9F-63C809E3B77C}"/>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5D47B64F-30B6-459A-BB1B-809DA50D74B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851CD48C-70C6-4025-B30A-2D30F61116A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3C3DEB92-2623-4B2D-9477-32D7AB395A5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5CC08070-A083-4A3F-BD79-F0D65711D661}"/>
            </a:ext>
          </a:extLst>
        </xdr:cNvPr>
        <xdr:cNvCxnSpPr/>
      </xdr:nvCxnSpPr>
      <xdr:spPr>
        <a:xfrm flipV="1">
          <a:off x="14703424" y="170497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2D4F1B9D-9B7F-4A7B-90C1-3D26CF788C31}"/>
            </a:ext>
          </a:extLst>
        </xdr:cNvPr>
        <xdr:cNvSpPr txBox="1"/>
      </xdr:nvSpPr>
      <xdr:spPr>
        <a:xfrm>
          <a:off x="14742160" y="184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C7820ACE-0E32-4B46-A957-05480B80230A}"/>
            </a:ext>
          </a:extLst>
        </xdr:cNvPr>
        <xdr:cNvCxnSpPr/>
      </xdr:nvCxnSpPr>
      <xdr:spPr>
        <a:xfrm>
          <a:off x="14611350" y="1840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3040586C-C58B-4580-AFAC-2DEC97353364}"/>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36935298-9D00-4546-9581-F6B648C14D43}"/>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5C7E2088-AF42-4C1B-80DE-36CE962CFE64}"/>
            </a:ext>
          </a:extLst>
        </xdr:cNvPr>
        <xdr:cNvSpPr txBox="1"/>
      </xdr:nvSpPr>
      <xdr:spPr>
        <a:xfrm>
          <a:off x="14742160" y="17583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ECF1C75F-C9CA-4CC8-8FB9-73EEE7C31AE4}"/>
            </a:ext>
          </a:extLst>
        </xdr:cNvPr>
        <xdr:cNvSpPr/>
      </xdr:nvSpPr>
      <xdr:spPr>
        <a:xfrm>
          <a:off x="1464945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155C8A75-74E2-45F7-8E5F-A8E8E46F68D7}"/>
            </a:ext>
          </a:extLst>
        </xdr:cNvPr>
        <xdr:cNvSpPr/>
      </xdr:nvSpPr>
      <xdr:spPr>
        <a:xfrm>
          <a:off x="13887450" y="17705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DE4E6595-2BCA-4CD4-9668-125BDE7E347B}"/>
            </a:ext>
          </a:extLst>
        </xdr:cNvPr>
        <xdr:cNvSpPr/>
      </xdr:nvSpPr>
      <xdr:spPr>
        <a:xfrm>
          <a:off x="130898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05ED7D73-7743-4154-8D2C-702B708D8655}"/>
            </a:ext>
          </a:extLst>
        </xdr:cNvPr>
        <xdr:cNvSpPr/>
      </xdr:nvSpPr>
      <xdr:spPr>
        <a:xfrm>
          <a:off x="12303760" y="176618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97EC6E56-3E5E-4F46-9CD5-D1BD3D0597BB}"/>
            </a:ext>
          </a:extLst>
        </xdr:cNvPr>
        <xdr:cNvSpPr/>
      </xdr:nvSpPr>
      <xdr:spPr>
        <a:xfrm>
          <a:off x="11487150" y="176942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B81CEEF5-0DF1-4DE8-9DBE-AC54FBDC82F4}"/>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F21E99AD-F5F6-4C87-8CE8-7CEB8BFD86A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56737585-840B-4A11-B9B2-A69EFBE43AB6}"/>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B0F8BAE-220E-4753-8720-78AB49D1015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728C390-1A1B-4B70-A272-B96C2F41AF41}"/>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76836</xdr:rowOff>
    </xdr:from>
    <xdr:to>
      <xdr:col>85</xdr:col>
      <xdr:colOff>177800</xdr:colOff>
      <xdr:row>106</xdr:row>
      <xdr:rowOff>6986</xdr:rowOff>
    </xdr:to>
    <xdr:sp macro="" textlink="">
      <xdr:nvSpPr>
        <xdr:cNvPr id="867" name="楕円 866">
          <a:extLst>
            <a:ext uri="{FF2B5EF4-FFF2-40B4-BE49-F238E27FC236}">
              <a16:creationId xmlns:a16="http://schemas.microsoft.com/office/drawing/2014/main" id="{99A05B2B-BE15-48F6-AE15-10BA8A27F997}"/>
            </a:ext>
          </a:extLst>
        </xdr:cNvPr>
        <xdr:cNvSpPr/>
      </xdr:nvSpPr>
      <xdr:spPr>
        <a:xfrm>
          <a:off x="14649450" y="180790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55263</xdr:rowOff>
    </xdr:from>
    <xdr:ext cx="405111" cy="259045"/>
    <xdr:sp macro="" textlink="">
      <xdr:nvSpPr>
        <xdr:cNvPr id="868" name="【庁舎】&#10;有形固定資産減価償却率該当値テキスト">
          <a:extLst>
            <a:ext uri="{FF2B5EF4-FFF2-40B4-BE49-F238E27FC236}">
              <a16:creationId xmlns:a16="http://schemas.microsoft.com/office/drawing/2014/main" id="{93B4B671-F931-4DC5-8F5E-0AED2DF6400D}"/>
            </a:ext>
          </a:extLst>
        </xdr:cNvPr>
        <xdr:cNvSpPr txBox="1"/>
      </xdr:nvSpPr>
      <xdr:spPr>
        <a:xfrm>
          <a:off x="14742160" y="1806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17780</xdr:rowOff>
    </xdr:from>
    <xdr:to>
      <xdr:col>81</xdr:col>
      <xdr:colOff>101600</xdr:colOff>
      <xdr:row>105</xdr:row>
      <xdr:rowOff>119380</xdr:rowOff>
    </xdr:to>
    <xdr:sp macro="" textlink="">
      <xdr:nvSpPr>
        <xdr:cNvPr id="869" name="楕円 868">
          <a:extLst>
            <a:ext uri="{FF2B5EF4-FFF2-40B4-BE49-F238E27FC236}">
              <a16:creationId xmlns:a16="http://schemas.microsoft.com/office/drawing/2014/main" id="{88390E9E-9D75-4A69-A186-8735BFF61104}"/>
            </a:ext>
          </a:extLst>
        </xdr:cNvPr>
        <xdr:cNvSpPr/>
      </xdr:nvSpPr>
      <xdr:spPr>
        <a:xfrm>
          <a:off x="13887450" y="180238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68580</xdr:rowOff>
    </xdr:from>
    <xdr:to>
      <xdr:col>85</xdr:col>
      <xdr:colOff>127000</xdr:colOff>
      <xdr:row>105</xdr:row>
      <xdr:rowOff>127636</xdr:rowOff>
    </xdr:to>
    <xdr:cxnSp macro="">
      <xdr:nvCxnSpPr>
        <xdr:cNvPr id="870" name="直線コネクタ 869">
          <a:extLst>
            <a:ext uri="{FF2B5EF4-FFF2-40B4-BE49-F238E27FC236}">
              <a16:creationId xmlns:a16="http://schemas.microsoft.com/office/drawing/2014/main" id="{1D27A44C-2B08-49A2-9D69-91448A2CA6E4}"/>
            </a:ext>
          </a:extLst>
        </xdr:cNvPr>
        <xdr:cNvCxnSpPr/>
      </xdr:nvCxnSpPr>
      <xdr:spPr>
        <a:xfrm>
          <a:off x="13942060" y="18068925"/>
          <a:ext cx="762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71" name="楕円 870">
          <a:extLst>
            <a:ext uri="{FF2B5EF4-FFF2-40B4-BE49-F238E27FC236}">
              <a16:creationId xmlns:a16="http://schemas.microsoft.com/office/drawing/2014/main" id="{357E8A8D-43E4-4BB1-99C9-4E81B1842F9D}"/>
            </a:ext>
          </a:extLst>
        </xdr:cNvPr>
        <xdr:cNvSpPr/>
      </xdr:nvSpPr>
      <xdr:spPr>
        <a:xfrm>
          <a:off x="13089890" y="180086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68580</xdr:rowOff>
    </xdr:to>
    <xdr:cxnSp macro="">
      <xdr:nvCxnSpPr>
        <xdr:cNvPr id="872" name="直線コネクタ 871">
          <a:extLst>
            <a:ext uri="{FF2B5EF4-FFF2-40B4-BE49-F238E27FC236}">
              <a16:creationId xmlns:a16="http://schemas.microsoft.com/office/drawing/2014/main" id="{BA1385B9-4238-4D0D-BBBC-34C5CA0B43FD}"/>
            </a:ext>
          </a:extLst>
        </xdr:cNvPr>
        <xdr:cNvCxnSpPr/>
      </xdr:nvCxnSpPr>
      <xdr:spPr>
        <a:xfrm>
          <a:off x="13144500" y="1806130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873" name="楕円 872">
          <a:extLst>
            <a:ext uri="{FF2B5EF4-FFF2-40B4-BE49-F238E27FC236}">
              <a16:creationId xmlns:a16="http://schemas.microsoft.com/office/drawing/2014/main" id="{A41BA111-C258-4514-BFC9-74DC958942D2}"/>
            </a:ext>
          </a:extLst>
        </xdr:cNvPr>
        <xdr:cNvSpPr/>
      </xdr:nvSpPr>
      <xdr:spPr>
        <a:xfrm>
          <a:off x="12303760" y="1795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55245</xdr:rowOff>
    </xdr:to>
    <xdr:cxnSp macro="">
      <xdr:nvCxnSpPr>
        <xdr:cNvPr id="874" name="直線コネクタ 873">
          <a:extLst>
            <a:ext uri="{FF2B5EF4-FFF2-40B4-BE49-F238E27FC236}">
              <a16:creationId xmlns:a16="http://schemas.microsoft.com/office/drawing/2014/main" id="{8906B128-7746-4BD2-BD8D-EBF65E61C1C9}"/>
            </a:ext>
          </a:extLst>
        </xdr:cNvPr>
        <xdr:cNvCxnSpPr/>
      </xdr:nvCxnSpPr>
      <xdr:spPr>
        <a:xfrm>
          <a:off x="12346940" y="1800415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875" name="楕円 874">
          <a:extLst>
            <a:ext uri="{FF2B5EF4-FFF2-40B4-BE49-F238E27FC236}">
              <a16:creationId xmlns:a16="http://schemas.microsoft.com/office/drawing/2014/main" id="{95AB7615-6FCA-4DB3-8549-C365036FAF69}"/>
            </a:ext>
          </a:extLst>
        </xdr:cNvPr>
        <xdr:cNvSpPr/>
      </xdr:nvSpPr>
      <xdr:spPr>
        <a:xfrm>
          <a:off x="11487150" y="179000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169545</xdr:rowOff>
    </xdr:to>
    <xdr:cxnSp macro="">
      <xdr:nvCxnSpPr>
        <xdr:cNvPr id="876" name="直線コネクタ 875">
          <a:extLst>
            <a:ext uri="{FF2B5EF4-FFF2-40B4-BE49-F238E27FC236}">
              <a16:creationId xmlns:a16="http://schemas.microsoft.com/office/drawing/2014/main" id="{3F5861F7-63D5-4DCD-9BB5-D9D7B5C62CE0}"/>
            </a:ext>
          </a:extLst>
        </xdr:cNvPr>
        <xdr:cNvCxnSpPr/>
      </xdr:nvCxnSpPr>
      <xdr:spPr>
        <a:xfrm>
          <a:off x="11541760" y="17954625"/>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E43CC062-1EF4-488A-BC3A-9A59F9B95533}"/>
            </a:ext>
          </a:extLst>
        </xdr:cNvPr>
        <xdr:cNvSpPr txBox="1"/>
      </xdr:nvSpPr>
      <xdr:spPr>
        <a:xfrm>
          <a:off x="1373823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8ED2301B-951E-452D-B857-6D234D94285D}"/>
            </a:ext>
          </a:extLst>
        </xdr:cNvPr>
        <xdr:cNvSpPr txBox="1"/>
      </xdr:nvSpPr>
      <xdr:spPr>
        <a:xfrm>
          <a:off x="129571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79" name="n_3aveValue【庁舎】&#10;有形固定資産減価償却率">
          <a:extLst>
            <a:ext uri="{FF2B5EF4-FFF2-40B4-BE49-F238E27FC236}">
              <a16:creationId xmlns:a16="http://schemas.microsoft.com/office/drawing/2014/main" id="{D31CED4C-B6A5-477C-9C39-62AE4C4ACCB8}"/>
            </a:ext>
          </a:extLst>
        </xdr:cNvPr>
        <xdr:cNvSpPr txBox="1"/>
      </xdr:nvSpPr>
      <xdr:spPr>
        <a:xfrm>
          <a:off x="12171054" y="1743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0" name="n_4aveValue【庁舎】&#10;有形固定資産減価償却率">
          <a:extLst>
            <a:ext uri="{FF2B5EF4-FFF2-40B4-BE49-F238E27FC236}">
              <a16:creationId xmlns:a16="http://schemas.microsoft.com/office/drawing/2014/main" id="{A89997D0-019A-4355-A081-1258A672BF0B}"/>
            </a:ext>
          </a:extLst>
        </xdr:cNvPr>
        <xdr:cNvSpPr txBox="1"/>
      </xdr:nvSpPr>
      <xdr:spPr>
        <a:xfrm>
          <a:off x="113544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110507</xdr:rowOff>
    </xdr:from>
    <xdr:ext cx="405111" cy="259045"/>
    <xdr:sp macro="" textlink="">
      <xdr:nvSpPr>
        <xdr:cNvPr id="881" name="n_1mainValue【庁舎】&#10;有形固定資産減価償却率">
          <a:extLst>
            <a:ext uri="{FF2B5EF4-FFF2-40B4-BE49-F238E27FC236}">
              <a16:creationId xmlns:a16="http://schemas.microsoft.com/office/drawing/2014/main" id="{832F2964-5EED-4918-8603-4557DFC266D7}"/>
            </a:ext>
          </a:extLst>
        </xdr:cNvPr>
        <xdr:cNvSpPr txBox="1"/>
      </xdr:nvSpPr>
      <xdr:spPr>
        <a:xfrm>
          <a:off x="1373823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82" name="n_2mainValue【庁舎】&#10;有形固定資産減価償却率">
          <a:extLst>
            <a:ext uri="{FF2B5EF4-FFF2-40B4-BE49-F238E27FC236}">
              <a16:creationId xmlns:a16="http://schemas.microsoft.com/office/drawing/2014/main" id="{DDA14D8B-2A0B-4850-9343-EB2326AD97D2}"/>
            </a:ext>
          </a:extLst>
        </xdr:cNvPr>
        <xdr:cNvSpPr txBox="1"/>
      </xdr:nvSpPr>
      <xdr:spPr>
        <a:xfrm>
          <a:off x="12957184" y="180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40022</xdr:rowOff>
    </xdr:from>
    <xdr:ext cx="405111" cy="259045"/>
    <xdr:sp macro="" textlink="">
      <xdr:nvSpPr>
        <xdr:cNvPr id="883" name="n_3mainValue【庁舎】&#10;有形固定資産減価償却率">
          <a:extLst>
            <a:ext uri="{FF2B5EF4-FFF2-40B4-BE49-F238E27FC236}">
              <a16:creationId xmlns:a16="http://schemas.microsoft.com/office/drawing/2014/main" id="{71CC4B82-9EE1-4368-8330-BAB4026F854A}"/>
            </a:ext>
          </a:extLst>
        </xdr:cNvPr>
        <xdr:cNvSpPr txBox="1"/>
      </xdr:nvSpPr>
      <xdr:spPr>
        <a:xfrm>
          <a:off x="1217105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84" name="n_4mainValue【庁舎】&#10;有形固定資産減価償却率">
          <a:extLst>
            <a:ext uri="{FF2B5EF4-FFF2-40B4-BE49-F238E27FC236}">
              <a16:creationId xmlns:a16="http://schemas.microsoft.com/office/drawing/2014/main" id="{98FCC22E-1F51-4607-BA58-84A6C6EBB4FC}"/>
            </a:ext>
          </a:extLst>
        </xdr:cNvPr>
        <xdr:cNvSpPr txBox="1"/>
      </xdr:nvSpPr>
      <xdr:spPr>
        <a:xfrm>
          <a:off x="113544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DE2BF041-827F-41AA-9FD9-C10E748A0AD2}"/>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B662150C-BB9F-48E3-9758-C66C9065C6F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11A067D-E820-49AC-B634-774086ADCC1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53524977-A256-4E40-A90F-104BF799EC3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F9FF5462-B92A-4726-9BFC-C83E87CF648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F9327EDD-894F-49D8-A7CA-78EE22EEBA1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6062F840-42C7-4C5F-BDB3-508FA2AAA9A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BB501FD3-D106-4D53-B4A0-6947D5A48C8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771E17BE-973B-4511-A014-B69741564C8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A027267B-8A4A-40FD-8576-05AA08BD305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9D857807-6EBD-4378-9D68-23F16EBC1894}"/>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955B186-E935-4432-9BF1-BEEB0C31A050}"/>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3A654C27-1AD0-47E6-B580-04D4E7450407}"/>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F902E05E-093D-4650-B6C7-02F40B3BD6D9}"/>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CEBC5392-CBA5-41AE-BB79-64DF65C2F72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1A121E4F-882D-4DED-BDF3-0D471812A44E}"/>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FD0102BE-3C9F-4A45-AF03-14490352736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C54042C6-B3E8-463E-AF1D-DFD91862C077}"/>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F0721404-28F1-46EA-B454-1EE7AAA3E9F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D9E0ACD3-B9B4-4E29-98AC-8E23C3EE9266}"/>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7A69776B-977C-4C70-A9B3-5D9BCC65DC3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A6DB31DA-9DC9-4A94-81AA-D6195710586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CEE042B8-25E5-442E-B62B-A04B36033F4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AEE8F76C-2443-48D8-B84E-24B88C39A832}"/>
            </a:ext>
          </a:extLst>
        </xdr:cNvPr>
        <xdr:cNvCxnSpPr/>
      </xdr:nvCxnSpPr>
      <xdr:spPr>
        <a:xfrm flipV="1">
          <a:off x="19947254" y="17386934"/>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61F7870-56B0-4879-8D13-7280170068C0}"/>
            </a:ext>
          </a:extLst>
        </xdr:cNvPr>
        <xdr:cNvSpPr txBox="1"/>
      </xdr:nvSpPr>
      <xdr:spPr>
        <a:xfrm>
          <a:off x="1998599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FE87C700-BA56-4233-A381-4556B683CFFC}"/>
            </a:ext>
          </a:extLst>
        </xdr:cNvPr>
        <xdr:cNvCxnSpPr/>
      </xdr:nvCxnSpPr>
      <xdr:spPr>
        <a:xfrm>
          <a:off x="19885660" y="18453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3430BF24-DFAC-4311-A317-E6F0C2A20EE7}"/>
            </a:ext>
          </a:extLst>
        </xdr:cNvPr>
        <xdr:cNvSpPr txBox="1"/>
      </xdr:nvSpPr>
      <xdr:spPr>
        <a:xfrm>
          <a:off x="19985990" y="1716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1B71D7CB-43A8-4581-9B44-F05CC3AD2F07}"/>
            </a:ext>
          </a:extLst>
        </xdr:cNvPr>
        <xdr:cNvCxnSpPr/>
      </xdr:nvCxnSpPr>
      <xdr:spPr>
        <a:xfrm>
          <a:off x="19885660" y="1738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25B71ED5-AEA4-4B40-95E4-C4E216B17869}"/>
            </a:ext>
          </a:extLst>
        </xdr:cNvPr>
        <xdr:cNvSpPr txBox="1"/>
      </xdr:nvSpPr>
      <xdr:spPr>
        <a:xfrm>
          <a:off x="19985990" y="180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D412D5F1-1987-48FD-A270-E2AF5CF16C0E}"/>
            </a:ext>
          </a:extLst>
        </xdr:cNvPr>
        <xdr:cNvSpPr/>
      </xdr:nvSpPr>
      <xdr:spPr>
        <a:xfrm>
          <a:off x="1990471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7C88997E-2F9C-4EB6-95BB-EE0F2FB8446D}"/>
            </a:ext>
          </a:extLst>
        </xdr:cNvPr>
        <xdr:cNvSpPr/>
      </xdr:nvSpPr>
      <xdr:spPr>
        <a:xfrm>
          <a:off x="191617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D3FEC279-870F-4C07-9FFB-01CBB24EC1F7}"/>
            </a:ext>
          </a:extLst>
        </xdr:cNvPr>
        <xdr:cNvSpPr/>
      </xdr:nvSpPr>
      <xdr:spPr>
        <a:xfrm>
          <a:off x="1834515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B4B72C2E-65C1-4D58-867A-24BF9306772C}"/>
            </a:ext>
          </a:extLst>
        </xdr:cNvPr>
        <xdr:cNvSpPr/>
      </xdr:nvSpPr>
      <xdr:spPr>
        <a:xfrm>
          <a:off x="17547590" y="180809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34525528-75D0-48F0-9673-FF7A070C2F58}"/>
            </a:ext>
          </a:extLst>
        </xdr:cNvPr>
        <xdr:cNvSpPr/>
      </xdr:nvSpPr>
      <xdr:spPr>
        <a:xfrm>
          <a:off x="16761460" y="180809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DDA2A4CC-D7F4-4636-B9B0-869C03747CB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2B680B4A-6161-45D0-BB32-BED102CB117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450C9A1E-33E7-4BF0-BB40-10DCE980F311}"/>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7DD37189-50DD-42CD-A3A0-91995C719E9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CAC8582D-9CC0-4D66-B63D-B2DFC6A0608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924" name="楕円 923">
          <a:extLst>
            <a:ext uri="{FF2B5EF4-FFF2-40B4-BE49-F238E27FC236}">
              <a16:creationId xmlns:a16="http://schemas.microsoft.com/office/drawing/2014/main" id="{9594E1E0-56E2-4EA5-87F9-946E518E09C8}"/>
            </a:ext>
          </a:extLst>
        </xdr:cNvPr>
        <xdr:cNvSpPr/>
      </xdr:nvSpPr>
      <xdr:spPr>
        <a:xfrm>
          <a:off x="19904710" y="179628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925" name="【庁舎】&#10;一人当たり面積該当値テキスト">
          <a:extLst>
            <a:ext uri="{FF2B5EF4-FFF2-40B4-BE49-F238E27FC236}">
              <a16:creationId xmlns:a16="http://schemas.microsoft.com/office/drawing/2014/main" id="{E5A81CE4-753D-4D39-A9C2-9B47BC96F786}"/>
            </a:ext>
          </a:extLst>
        </xdr:cNvPr>
        <xdr:cNvSpPr txBox="1"/>
      </xdr:nvSpPr>
      <xdr:spPr>
        <a:xfrm>
          <a:off x="19985990" y="178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926" name="楕円 925">
          <a:extLst>
            <a:ext uri="{FF2B5EF4-FFF2-40B4-BE49-F238E27FC236}">
              <a16:creationId xmlns:a16="http://schemas.microsoft.com/office/drawing/2014/main" id="{F8495DB7-E3CE-43EB-9EE0-779C567597F9}"/>
            </a:ext>
          </a:extLst>
        </xdr:cNvPr>
        <xdr:cNvSpPr/>
      </xdr:nvSpPr>
      <xdr:spPr>
        <a:xfrm>
          <a:off x="19161760" y="17962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15239</xdr:rowOff>
    </xdr:to>
    <xdr:cxnSp macro="">
      <xdr:nvCxnSpPr>
        <xdr:cNvPr id="927" name="直線コネクタ 926">
          <a:extLst>
            <a:ext uri="{FF2B5EF4-FFF2-40B4-BE49-F238E27FC236}">
              <a16:creationId xmlns:a16="http://schemas.microsoft.com/office/drawing/2014/main" id="{562F167B-D4D6-4686-887A-A638DF92F7B1}"/>
            </a:ext>
          </a:extLst>
        </xdr:cNvPr>
        <xdr:cNvCxnSpPr/>
      </xdr:nvCxnSpPr>
      <xdr:spPr>
        <a:xfrm>
          <a:off x="19204940" y="180212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158750</xdr:rowOff>
    </xdr:from>
    <xdr:to>
      <xdr:col>107</xdr:col>
      <xdr:colOff>101600</xdr:colOff>
      <xdr:row>105</xdr:row>
      <xdr:rowOff>88900</xdr:rowOff>
    </xdr:to>
    <xdr:sp macro="" textlink="">
      <xdr:nvSpPr>
        <xdr:cNvPr id="928" name="楕円 927">
          <a:extLst>
            <a:ext uri="{FF2B5EF4-FFF2-40B4-BE49-F238E27FC236}">
              <a16:creationId xmlns:a16="http://schemas.microsoft.com/office/drawing/2014/main" id="{05B58A60-8438-47F4-A800-FD5671602810}"/>
            </a:ext>
          </a:extLst>
        </xdr:cNvPr>
        <xdr:cNvSpPr/>
      </xdr:nvSpPr>
      <xdr:spPr>
        <a:xfrm>
          <a:off x="18345150" y="17991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105</xdr:row>
      <xdr:rowOff>38100</xdr:rowOff>
    </xdr:to>
    <xdr:cxnSp macro="">
      <xdr:nvCxnSpPr>
        <xdr:cNvPr id="929" name="直線コネクタ 928">
          <a:extLst>
            <a:ext uri="{FF2B5EF4-FFF2-40B4-BE49-F238E27FC236}">
              <a16:creationId xmlns:a16="http://schemas.microsoft.com/office/drawing/2014/main" id="{E0AB6D0C-886C-4ADC-83C6-7B81BC331E14}"/>
            </a:ext>
          </a:extLst>
        </xdr:cNvPr>
        <xdr:cNvCxnSpPr/>
      </xdr:nvCxnSpPr>
      <xdr:spPr>
        <a:xfrm flipV="1">
          <a:off x="18399760" y="18021299"/>
          <a:ext cx="80518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30" name="楕円 929">
          <a:extLst>
            <a:ext uri="{FF2B5EF4-FFF2-40B4-BE49-F238E27FC236}">
              <a16:creationId xmlns:a16="http://schemas.microsoft.com/office/drawing/2014/main" id="{DB6F9D7E-919D-4788-BA4C-3FA3DDB92A2D}"/>
            </a:ext>
          </a:extLst>
        </xdr:cNvPr>
        <xdr:cNvSpPr/>
      </xdr:nvSpPr>
      <xdr:spPr>
        <a:xfrm>
          <a:off x="17547590" y="18004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38100</xdr:rowOff>
    </xdr:from>
    <xdr:to>
      <xdr:col>107</xdr:col>
      <xdr:colOff>50800</xdr:colOff>
      <xdr:row>105</xdr:row>
      <xdr:rowOff>49530</xdr:rowOff>
    </xdr:to>
    <xdr:cxnSp macro="">
      <xdr:nvCxnSpPr>
        <xdr:cNvPr id="931" name="直線コネクタ 930">
          <a:extLst>
            <a:ext uri="{FF2B5EF4-FFF2-40B4-BE49-F238E27FC236}">
              <a16:creationId xmlns:a16="http://schemas.microsoft.com/office/drawing/2014/main" id="{0F246745-CEBF-4740-ABCB-13BFF0B6B4CB}"/>
            </a:ext>
          </a:extLst>
        </xdr:cNvPr>
        <xdr:cNvCxnSpPr/>
      </xdr:nvCxnSpPr>
      <xdr:spPr>
        <a:xfrm flipV="1">
          <a:off x="17602200" y="18040350"/>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932" name="楕円 931">
          <a:extLst>
            <a:ext uri="{FF2B5EF4-FFF2-40B4-BE49-F238E27FC236}">
              <a16:creationId xmlns:a16="http://schemas.microsoft.com/office/drawing/2014/main" id="{36E66653-EBA0-4521-8AD7-1AE8D13000F1}"/>
            </a:ext>
          </a:extLst>
        </xdr:cNvPr>
        <xdr:cNvSpPr/>
      </xdr:nvSpPr>
      <xdr:spPr>
        <a:xfrm>
          <a:off x="16761460" y="180047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49530</xdr:rowOff>
    </xdr:from>
    <xdr:to>
      <xdr:col>102</xdr:col>
      <xdr:colOff>114300</xdr:colOff>
      <xdr:row>105</xdr:row>
      <xdr:rowOff>53339</xdr:rowOff>
    </xdr:to>
    <xdr:cxnSp macro="">
      <xdr:nvCxnSpPr>
        <xdr:cNvPr id="933" name="直線コネクタ 932">
          <a:extLst>
            <a:ext uri="{FF2B5EF4-FFF2-40B4-BE49-F238E27FC236}">
              <a16:creationId xmlns:a16="http://schemas.microsoft.com/office/drawing/2014/main" id="{0E0DFA99-98C5-4719-91BC-1082538F4D9D}"/>
            </a:ext>
          </a:extLst>
        </xdr:cNvPr>
        <xdr:cNvCxnSpPr/>
      </xdr:nvCxnSpPr>
      <xdr:spPr>
        <a:xfrm flipV="1">
          <a:off x="16804640" y="18055590"/>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7D175657-21C1-4B01-8B91-BEFF675C5CD4}"/>
            </a:ext>
          </a:extLst>
        </xdr:cNvPr>
        <xdr:cNvSpPr txBox="1"/>
      </xdr:nvSpPr>
      <xdr:spPr>
        <a:xfrm>
          <a:off x="18982132"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AE320B65-8656-421C-8CF3-34F82C2BA674}"/>
            </a:ext>
          </a:extLst>
        </xdr:cNvPr>
        <xdr:cNvSpPr txBox="1"/>
      </xdr:nvSpPr>
      <xdr:spPr>
        <a:xfrm>
          <a:off x="18182032"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6" name="n_3aveValue【庁舎】&#10;一人当たり面積">
          <a:extLst>
            <a:ext uri="{FF2B5EF4-FFF2-40B4-BE49-F238E27FC236}">
              <a16:creationId xmlns:a16="http://schemas.microsoft.com/office/drawing/2014/main" id="{A1646D61-2B14-4E07-ADCC-B0E262AB9B03}"/>
            </a:ext>
          </a:extLst>
        </xdr:cNvPr>
        <xdr:cNvSpPr txBox="1"/>
      </xdr:nvSpPr>
      <xdr:spPr>
        <a:xfrm>
          <a:off x="17384472"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7" name="n_4aveValue【庁舎】&#10;一人当たり面積">
          <a:extLst>
            <a:ext uri="{FF2B5EF4-FFF2-40B4-BE49-F238E27FC236}">
              <a16:creationId xmlns:a16="http://schemas.microsoft.com/office/drawing/2014/main" id="{CB9A9C9E-EC68-4F94-B5B7-63DCBA6AEF43}"/>
            </a:ext>
          </a:extLst>
        </xdr:cNvPr>
        <xdr:cNvSpPr txBox="1"/>
      </xdr:nvSpPr>
      <xdr:spPr>
        <a:xfrm>
          <a:off x="1658881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938" name="n_1mainValue【庁舎】&#10;一人当たり面積">
          <a:extLst>
            <a:ext uri="{FF2B5EF4-FFF2-40B4-BE49-F238E27FC236}">
              <a16:creationId xmlns:a16="http://schemas.microsoft.com/office/drawing/2014/main" id="{FA2A2289-FF8E-4DD6-B1F4-3385114010A0}"/>
            </a:ext>
          </a:extLst>
        </xdr:cNvPr>
        <xdr:cNvSpPr txBox="1"/>
      </xdr:nvSpPr>
      <xdr:spPr>
        <a:xfrm>
          <a:off x="18982132" y="177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105427</xdr:rowOff>
    </xdr:from>
    <xdr:ext cx="469744" cy="259045"/>
    <xdr:sp macro="" textlink="">
      <xdr:nvSpPr>
        <xdr:cNvPr id="939" name="n_2mainValue【庁舎】&#10;一人当たり面積">
          <a:extLst>
            <a:ext uri="{FF2B5EF4-FFF2-40B4-BE49-F238E27FC236}">
              <a16:creationId xmlns:a16="http://schemas.microsoft.com/office/drawing/2014/main" id="{EFBA1181-C012-4FF2-8B89-3468B5B43A53}"/>
            </a:ext>
          </a:extLst>
        </xdr:cNvPr>
        <xdr:cNvSpPr txBox="1"/>
      </xdr:nvSpPr>
      <xdr:spPr>
        <a:xfrm>
          <a:off x="18182032"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40" name="n_3mainValue【庁舎】&#10;一人当たり面積">
          <a:extLst>
            <a:ext uri="{FF2B5EF4-FFF2-40B4-BE49-F238E27FC236}">
              <a16:creationId xmlns:a16="http://schemas.microsoft.com/office/drawing/2014/main" id="{AE6AF4D2-B858-4753-9378-E54062184C8F}"/>
            </a:ext>
          </a:extLst>
        </xdr:cNvPr>
        <xdr:cNvSpPr txBox="1"/>
      </xdr:nvSpPr>
      <xdr:spPr>
        <a:xfrm>
          <a:off x="17384472"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941" name="n_4mainValue【庁舎】&#10;一人当たり面積">
          <a:extLst>
            <a:ext uri="{FF2B5EF4-FFF2-40B4-BE49-F238E27FC236}">
              <a16:creationId xmlns:a16="http://schemas.microsoft.com/office/drawing/2014/main" id="{E0AF30EE-A9BB-43DA-ACBF-D3A52095F761}"/>
            </a:ext>
          </a:extLst>
        </xdr:cNvPr>
        <xdr:cNvSpPr txBox="1"/>
      </xdr:nvSpPr>
      <xdr:spPr>
        <a:xfrm>
          <a:off x="16588817" y="177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C85D83A6-7952-4A7D-B91E-EEE5E74E3A3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9E2B1A70-A752-442F-9AE3-6B1E7353DE2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1CF7232-E889-4F96-AE35-B8D31BE478C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や他施設への機能移転を予定している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有形固定資産減価償却率が高くなっており、現在、新たなごみ処理施設の整備を進めている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有形固定資産減価償却率が高くなっているため、今後、施設の長寿命化、建替等を行う必要がある。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臨時的な基準財政需要額の伸びにより、財政力指数は０．８１と、前年度の０．８３よりも低下したが、類似団体内平均も同様に低下したことから、昨年度に引き続き、類似団体平均を上回った。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とも、令和３年度に策定した財政計画（計画期間：令和４年度～８年度）に基づき、市税収入や新たな財源など、あらゆる歳入の確保に努めるとともに、事務事業の見直し、人件費の削減などの取組を通して、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41728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77305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を下回っていたが、平成３０年度に策定した財政再建計画により市税などの歳入、人件費などの歳出面共に改善し、経常収支比率についても改善したことから、令和３年度は類似団体内平均を上回った。</a:t>
          </a:r>
        </a:p>
        <a:p>
          <a:r>
            <a:rPr kumimoji="1" lang="ja-JP" altLang="en-US" sz="1300">
              <a:latin typeface="ＭＳ Ｐゴシック" panose="020B0600070205080204" pitchFamily="50" charset="-128"/>
              <a:ea typeface="ＭＳ Ｐゴシック" panose="020B0600070205080204" pitchFamily="50" charset="-128"/>
            </a:rPr>
            <a:t>　扶助費など義務的経費の増大が今後も見込まれることから、引き続き、令和３年度に策定した財政計画に基づき、事務事業の見直しや施設管理経費の縮減、歳入の確保などに取り組んでいく。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64</xdr:row>
      <xdr:rowOff>47413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53700"/>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71544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2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4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165523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5695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と比較し数値が悪化しているが、これは新型コロナウイルスワクチン接種が本格化し、物件費が上昇したことによるものである。また、人件費についても、人口千人当たりの職員数が７．７０人と類似団体内では多いことから、全体として類似団体内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今後も、職員数の適正化と給与体系見直しを進めることにより、人件費の抑制等を図っていく。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64512</xdr:rowOff>
    </xdr:from>
    <xdr:to>
      <xdr:col>23</xdr:col>
      <xdr:colOff>133350</xdr:colOff>
      <xdr:row>84</xdr:row>
      <xdr:rowOff>134007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66312"/>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100781</xdr:rowOff>
    </xdr:from>
    <xdr:to>
      <xdr:col>19</xdr:col>
      <xdr:colOff>133350</xdr:colOff>
      <xdr:row>84</xdr:row>
      <xdr:rowOff>64512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9681"/>
          <a:ext cx="889000" cy="3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27808</xdr:rowOff>
    </xdr:from>
    <xdr:to>
      <xdr:col>15</xdr:col>
      <xdr:colOff>82550</xdr:colOff>
      <xdr:row>82</xdr:row>
      <xdr:rowOff>100781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6708"/>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27808</xdr:rowOff>
    </xdr:from>
    <xdr:to>
      <xdr:col>11</xdr:col>
      <xdr:colOff>31750</xdr:colOff>
      <xdr:row>84</xdr:row>
      <xdr:rowOff>44365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86708"/>
          <a:ext cx="889000" cy="35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83207</xdr:rowOff>
    </xdr:from>
    <xdr:to>
      <xdr:col>23</xdr:col>
      <xdr:colOff>184150</xdr:colOff>
      <xdr:row>85</xdr:row>
      <xdr:rowOff>13357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8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55284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5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13712</xdr:rowOff>
    </xdr:from>
    <xdr:to>
      <xdr:col>19</xdr:col>
      <xdr:colOff>184150</xdr:colOff>
      <xdr:row>84</xdr:row>
      <xdr:rowOff>115312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100089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1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49981</xdr:rowOff>
    </xdr:from>
    <xdr:to>
      <xdr:col>15</xdr:col>
      <xdr:colOff>133350</xdr:colOff>
      <xdr:row>82</xdr:row>
      <xdr:rowOff>151581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136358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9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148458</xdr:rowOff>
    </xdr:from>
    <xdr:to>
      <xdr:col>11</xdr:col>
      <xdr:colOff>82550</xdr:colOff>
      <xdr:row>82</xdr:row>
      <xdr:rowOff>78608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63385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165015</xdr:rowOff>
    </xdr:from>
    <xdr:to>
      <xdr:col>7</xdr:col>
      <xdr:colOff>31750</xdr:colOff>
      <xdr:row>84</xdr:row>
      <xdr:rowOff>95165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79942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8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本市では、平成１８年４月に国、県に準じて給与構造改革を実施し、職務・職責に応じた給料表構造へ変更するとともに、高齢者層の昇給抑制制度も導入したことから、平均給料月額は確実に下がっている。</a:t>
          </a:r>
        </a:p>
        <a:p>
          <a:r>
            <a:rPr kumimoji="1" lang="ja-JP" altLang="en-US" sz="1300">
              <a:latin typeface="ＭＳ Ｐゴシック" panose="020B0600070205080204" pitchFamily="50" charset="-128"/>
              <a:ea typeface="ＭＳ Ｐゴシック" panose="020B0600070205080204" pitchFamily="50" charset="-128"/>
            </a:rPr>
            <a:t>　また、３１年４月には給料表の継足し廃止や級別職員数の適正化を図るため昇任制度の見直しを行ったところである。</a:t>
          </a:r>
        </a:p>
        <a:p>
          <a:r>
            <a:rPr kumimoji="1" lang="ja-JP" altLang="en-US" sz="1300">
              <a:latin typeface="ＭＳ Ｐゴシック" panose="020B0600070205080204" pitchFamily="50" charset="-128"/>
              <a:ea typeface="ＭＳ Ｐゴシック" panose="020B0600070205080204" pitchFamily="50" charset="-128"/>
            </a:rPr>
            <a:t>　このような取組により、ラスパイレス指数は減少傾向にあるものの、全国市平均での比較では指数はやや高いため、引き続き給与水準の適正化に努めていく。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本市は平成８年度から定員適正化計画を策定、運用しており、平成３０年８月からは、第４次定員適正化計画に基づき、将来の行政需要の変化を見据えた定員管理を進めているところである。</a:t>
          </a:r>
        </a:p>
        <a:p>
          <a:r>
            <a:rPr kumimoji="1" lang="ja-JP" altLang="en-US" sz="1300">
              <a:latin typeface="ＭＳ Ｐゴシック" panose="020B0600070205080204" pitchFamily="50" charset="-128"/>
              <a:ea typeface="ＭＳ Ｐゴシック" panose="020B0600070205080204" pitchFamily="50" charset="-128"/>
            </a:rPr>
            <a:t>　中核市移行、国体開催のため増加したものの、ガス事業の民営化や指定管理者制度の導入などにより、職員数は減少している状況である。</a:t>
          </a:r>
        </a:p>
        <a:p>
          <a:r>
            <a:rPr kumimoji="1" lang="ja-JP" altLang="en-US" sz="1300">
              <a:latin typeface="ＭＳ Ｐゴシック" panose="020B0600070205080204" pitchFamily="50" charset="-128"/>
              <a:ea typeface="ＭＳ Ｐゴシック" panose="020B0600070205080204" pitchFamily="50" charset="-128"/>
            </a:rPr>
            <a:t>　今後も、民間委託の推進や多様な任用形態の活用等により、中核市定員モデルとの均衡を図りながら、引き続き適正な定員管理に努めていく。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103717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5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123825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0523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123825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483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75565</xdr:rowOff>
    </xdr:from>
    <xdr:to>
      <xdr:col>68</xdr:col>
      <xdr:colOff>152400</xdr:colOff>
      <xdr:row>64</xdr:row>
      <xdr:rowOff>135890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0483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52917</xdr:rowOff>
    </xdr:from>
    <xdr:to>
      <xdr:col>81</xdr:col>
      <xdr:colOff>95250</xdr:colOff>
      <xdr:row>64</xdr:row>
      <xdr:rowOff>154517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24994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28787</xdr:rowOff>
    </xdr:from>
    <xdr:to>
      <xdr:col>77</xdr:col>
      <xdr:colOff>95250</xdr:colOff>
      <xdr:row>64</xdr:row>
      <xdr:rowOff>130387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115164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159402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24765</xdr:rowOff>
    </xdr:from>
    <xdr:to>
      <xdr:col>68</xdr:col>
      <xdr:colOff>203200</xdr:colOff>
      <xdr:row>64</xdr:row>
      <xdr:rowOff>126365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111142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市債残高のピークとなった平成２８年度に発行した市債の元金償還が令和２年度に本格化しているため、元利償還金が増加しており、実質公債費比率は０．１ポイント増加した。</a:t>
          </a:r>
        </a:p>
        <a:p>
          <a:r>
            <a:rPr kumimoji="1" lang="ja-JP" altLang="en-US" sz="1300">
              <a:latin typeface="ＭＳ Ｐゴシック" panose="020B0600070205080204" pitchFamily="50" charset="-128"/>
              <a:ea typeface="ＭＳ Ｐゴシック" panose="020B0600070205080204" pitchFamily="50" charset="-128"/>
            </a:rPr>
            <a:t>　令和３年度に策定した財政計画の着実な推進により、交付税措置のない市債を借り入れないようにするなど、実質公債費比率の上昇を抑制したい。</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65088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65088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65088</xdr:rowOff>
    </xdr:from>
    <xdr:to>
      <xdr:col>72</xdr:col>
      <xdr:colOff>203200</xdr:colOff>
      <xdr:row>43</xdr:row>
      <xdr:rowOff>115358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4374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115358</xdr:rowOff>
    </xdr:from>
    <xdr:to>
      <xdr:col>68</xdr:col>
      <xdr:colOff>152400</xdr:colOff>
      <xdr:row>43</xdr:row>
      <xdr:rowOff>165629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48770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14288</xdr:rowOff>
    </xdr:from>
    <xdr:to>
      <xdr:col>81</xdr:col>
      <xdr:colOff>95250</xdr:colOff>
      <xdr:row>43</xdr:row>
      <xdr:rowOff>115888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157815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14288</xdr:rowOff>
    </xdr:from>
    <xdr:to>
      <xdr:col>73</xdr:col>
      <xdr:colOff>44450</xdr:colOff>
      <xdr:row>43</xdr:row>
      <xdr:rowOff>115888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100665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64558</xdr:rowOff>
    </xdr:from>
    <xdr:to>
      <xdr:col>68</xdr:col>
      <xdr:colOff>203200</xdr:colOff>
      <xdr:row>43</xdr:row>
      <xdr:rowOff>166158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150935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114829</xdr:rowOff>
    </xdr:from>
    <xdr:to>
      <xdr:col>64</xdr:col>
      <xdr:colOff>152400</xdr:colOff>
      <xdr:row>44</xdr:row>
      <xdr:rowOff>44979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29756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平成３０年度に策定した財政再建計画に基づき、地方債の現在高が着実に減少していることから、平成２９年度から将来負担比率は減少してきている。</a:t>
          </a:r>
        </a:p>
        <a:p>
          <a:r>
            <a:rPr kumimoji="1" lang="ja-JP" altLang="en-US" sz="1300">
              <a:latin typeface="ＭＳ Ｐゴシック" panose="020B0600070205080204" pitchFamily="50" charset="-128"/>
              <a:ea typeface="ＭＳ Ｐゴシック" panose="020B0600070205080204" pitchFamily="50" charset="-128"/>
            </a:rPr>
            <a:t>　今後、大型公共事業が本格化することから、将来負担比率の上昇が見込まれるが、令和３年度に策定した財政計画の着実な推進により、交付税措置のない市債を借り入れないようにするなど、将来負担比率の上昇を抑制したい。</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34459</xdr:rowOff>
    </xdr:from>
    <xdr:to>
      <xdr:col>81</xdr:col>
      <xdr:colOff>44450</xdr:colOff>
      <xdr:row>16</xdr:row>
      <xdr:rowOff>168783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777659"/>
          <a:ext cx="8382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168783</xdr:rowOff>
    </xdr:from>
    <xdr:to>
      <xdr:col>77</xdr:col>
      <xdr:colOff>44450</xdr:colOff>
      <xdr:row>18</xdr:row>
      <xdr:rowOff>54314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11983"/>
          <a:ext cx="8890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54314</xdr:rowOff>
    </xdr:from>
    <xdr:to>
      <xdr:col>72</xdr:col>
      <xdr:colOff>203200</xdr:colOff>
      <xdr:row>19</xdr:row>
      <xdr:rowOff>2710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140414"/>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2710</xdr:rowOff>
    </xdr:from>
    <xdr:to>
      <xdr:col>68</xdr:col>
      <xdr:colOff>152400</xdr:colOff>
      <xdr:row>19</xdr:row>
      <xdr:rowOff>59817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260260"/>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155109</xdr:rowOff>
    </xdr:from>
    <xdr:to>
      <xdr:col>81</xdr:col>
      <xdr:colOff>95250</xdr:colOff>
      <xdr:row>16</xdr:row>
      <xdr:rowOff>85259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127186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69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117983</xdr:rowOff>
    </xdr:from>
    <xdr:to>
      <xdr:col>77</xdr:col>
      <xdr:colOff>95250</xdr:colOff>
      <xdr:row>17</xdr:row>
      <xdr:rowOff>48133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32910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94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3514</xdr:rowOff>
    </xdr:from>
    <xdr:to>
      <xdr:col>73</xdr:col>
      <xdr:colOff>44450</xdr:colOff>
      <xdr:row>18</xdr:row>
      <xdr:rowOff>105114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89891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123359</xdr:rowOff>
    </xdr:from>
    <xdr:to>
      <xdr:col>68</xdr:col>
      <xdr:colOff>203200</xdr:colOff>
      <xdr:row>19</xdr:row>
      <xdr:rowOff>53509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2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38287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9017</xdr:rowOff>
    </xdr:from>
    <xdr:to>
      <xdr:col>64</xdr:col>
      <xdr:colOff>152400</xdr:colOff>
      <xdr:row>19</xdr:row>
      <xdr:rowOff>110617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95394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人あたりの職員数が類似団体内平均と比較し多いことなどから、類似団体内平均を上回っている。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そのため、技能労務職員の退職不補充や効率的な組織機構の実現、業務の効率化、民間活用等、定員適正化計画に基づき職員数の削減に努めているところである。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これは、民間委託や指定管理者制度を積極的に活用し、コスト削減に取り組んでいるためである。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今後も行政サービス全般において見直しを行い、行政運営の効率化を図ることで更なる削減に努める。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4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075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25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79120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127907</xdr:rowOff>
    </xdr:from>
    <xdr:to>
      <xdr:col>78</xdr:col>
      <xdr:colOff>120650</xdr:colOff>
      <xdr:row>14</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68234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扶助費は、類似団体内平均を下回っているものの、毎年その負担については高い水準にある。</a:t>
          </a:r>
        </a:p>
        <a:p>
          <a:r>
            <a:rPr kumimoji="1" lang="ja-JP" altLang="en-US" sz="1300">
              <a:latin typeface="ＭＳ Ｐゴシック" panose="020B0600070205080204" pitchFamily="50" charset="-128"/>
              <a:ea typeface="ＭＳ Ｐゴシック" panose="020B0600070205080204" pitchFamily="50" charset="-128"/>
            </a:rPr>
            <a:t>　子どもや高齢者、障がい者に対する福祉施策の充実などにより、扶助費を抑制することは困難な状況であるが、資格審査等の適正化や細やかな生活指導等を行い、財政への圧迫をできる限り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6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25400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大部分は、国民健康保険や介護保険等、他の特別会計への繰出金で構成されており、類似団体内平均を下回っている。これは、平成３０年度に策定した財政再建計画に基づき、繰出金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今後も、令和３年度に策定した財政計画に基づき、経営の効率化や独立採算の原則に立ち返った料金の適正化などにより、普通会計の負担を軽減していけるよう努める。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3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158750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類似団体内平均を下回っている。これは、平成３０年度に策定した財政再建計画に基づき、補助事業の見直し等を行ったことによる。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今後も、令和３年度に策定した財政計画に基づき、補助事業の見直しを継続する。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136144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28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83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154432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０年度以降、類似団体内平均を上回っているが、学校、保育園の耐震補強や、私立保育園整備支援などの子育て環境づくり、福井駅西口中央地区市街地再開発事業などの大型事業等、必要不可欠な事業に取り組んだ結果、その財源となる市債発行が増加したためである。</a:t>
          </a:r>
        </a:p>
        <a:p>
          <a:r>
            <a:rPr kumimoji="1" lang="ja-JP" altLang="en-US" sz="1200">
              <a:latin typeface="ＭＳ Ｐゴシック" panose="020B0600070205080204" pitchFamily="50" charset="-128"/>
              <a:ea typeface="ＭＳ Ｐゴシック" panose="020B0600070205080204" pitchFamily="50" charset="-128"/>
            </a:rPr>
            <a:t>　今後も市民に密着した施設について大型公共事業が続くが、令和３年度に策定した財政計画に基づき、公債費の上昇抑制に努めていく。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161289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6525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79</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705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05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xdr:rowOff>
    </xdr:from>
    <xdr:to>
      <xdr:col>11</xdr:col>
      <xdr:colOff>9525</xdr:colOff>
      <xdr:row>80</xdr:row>
      <xdr:rowOff>27939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平成２１年度以降、類似団体を下回る状況が続いている。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公債費の伸びを吸収するため人件費等その他の経費を圧縮した結果、公債費以外について類似団体の水準を下回ったためである。</a:t>
          </a:r>
        </a:p>
        <a:p>
          <a:r>
            <a:rPr kumimoji="1" lang="ja-JP" altLang="en-US" sz="1300">
              <a:latin typeface="ＭＳ Ｐゴシック" panose="020B0600070205080204" pitchFamily="50" charset="-128"/>
              <a:ea typeface="ＭＳ Ｐゴシック" panose="020B0600070205080204" pitchFamily="50" charset="-128"/>
            </a:rPr>
            <a:t>　今後も、令和３年度に策定した財政計画に基づき、行政運営の効率化を図ることで更なる削減に努める。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108713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05740"/>
          <a:ext cx="8382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52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78994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074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6878</xdr:rowOff>
    </xdr:from>
    <xdr:to>
      <xdr:col>29</xdr:col>
      <xdr:colOff>127000</xdr:colOff>
      <xdr:row>14</xdr:row>
      <xdr:rowOff>19771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454803"/>
          <a:ext cx="647700" cy="1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6878</xdr:rowOff>
    </xdr:from>
    <xdr:to>
      <xdr:col>26</xdr:col>
      <xdr:colOff>50800</xdr:colOff>
      <xdr:row>14</xdr:row>
      <xdr:rowOff>112857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54803"/>
          <a:ext cx="6985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112857</xdr:rowOff>
    </xdr:from>
    <xdr:to>
      <xdr:col>22</xdr:col>
      <xdr:colOff>114300</xdr:colOff>
      <xdr:row>14</xdr:row>
      <xdr:rowOff>135489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60782"/>
          <a:ext cx="6985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25075</xdr:rowOff>
    </xdr:from>
    <xdr:to>
      <xdr:col>18</xdr:col>
      <xdr:colOff>177800</xdr:colOff>
      <xdr:row>14</xdr:row>
      <xdr:rowOff>135489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473000"/>
          <a:ext cx="698500" cy="11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140421</xdr:rowOff>
    </xdr:from>
    <xdr:to>
      <xdr:col>29</xdr:col>
      <xdr:colOff>177800</xdr:colOff>
      <xdr:row>14</xdr:row>
      <xdr:rowOff>70571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1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156948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6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127528</xdr:rowOff>
    </xdr:from>
    <xdr:to>
      <xdr:col>26</xdr:col>
      <xdr:colOff>101600</xdr:colOff>
      <xdr:row>14</xdr:row>
      <xdr:rowOff>57678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0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67855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7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62057</xdr:rowOff>
    </xdr:from>
    <xdr:to>
      <xdr:col>22</xdr:col>
      <xdr:colOff>165100</xdr:colOff>
      <xdr:row>14</xdr:row>
      <xdr:rowOff>163657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0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2384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7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84689</xdr:rowOff>
    </xdr:from>
    <xdr:to>
      <xdr:col>19</xdr:col>
      <xdr:colOff>38100</xdr:colOff>
      <xdr:row>15</xdr:row>
      <xdr:rowOff>14839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3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25016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0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145725</xdr:rowOff>
    </xdr:from>
    <xdr:to>
      <xdr:col>15</xdr:col>
      <xdr:colOff>101600</xdr:colOff>
      <xdr:row>14</xdr:row>
      <xdr:rowOff>75875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2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86052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56058</xdr:rowOff>
    </xdr:from>
    <xdr:to>
      <xdr:col>29</xdr:col>
      <xdr:colOff>127000</xdr:colOff>
      <xdr:row>34</xdr:row>
      <xdr:rowOff>56743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323508"/>
          <a:ext cx="6477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56058</xdr:rowOff>
    </xdr:from>
    <xdr:to>
      <xdr:col>26</xdr:col>
      <xdr:colOff>50800</xdr:colOff>
      <xdr:row>34</xdr:row>
      <xdr:rowOff>144793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23508"/>
          <a:ext cx="698500" cy="88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144793</xdr:rowOff>
    </xdr:from>
    <xdr:to>
      <xdr:col>22</xdr:col>
      <xdr:colOff>114300</xdr:colOff>
      <xdr:row>34</xdr:row>
      <xdr:rowOff>173825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12243"/>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105321</xdr:rowOff>
    </xdr:from>
    <xdr:to>
      <xdr:col>18</xdr:col>
      <xdr:colOff>177800</xdr:colOff>
      <xdr:row>34</xdr:row>
      <xdr:rowOff>173825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72771"/>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5943</xdr:rowOff>
    </xdr:from>
    <xdr:to>
      <xdr:col>29</xdr:col>
      <xdr:colOff>177800</xdr:colOff>
      <xdr:row>34</xdr:row>
      <xdr:rowOff>107543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7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193920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1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5258</xdr:rowOff>
    </xdr:from>
    <xdr:to>
      <xdr:col>26</xdr:col>
      <xdr:colOff>101600</xdr:colOff>
      <xdr:row>34</xdr:row>
      <xdr:rowOff>106858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117035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93993</xdr:rowOff>
    </xdr:from>
    <xdr:to>
      <xdr:col>22</xdr:col>
      <xdr:colOff>165100</xdr:colOff>
      <xdr:row>34</xdr:row>
      <xdr:rowOff>195593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61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205770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123025</xdr:rowOff>
    </xdr:from>
    <xdr:to>
      <xdr:col>19</xdr:col>
      <xdr:colOff>38100</xdr:colOff>
      <xdr:row>34</xdr:row>
      <xdr:rowOff>224625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234802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54521</xdr:rowOff>
    </xdr:from>
    <xdr:to>
      <xdr:col>15</xdr:col>
      <xdr:colOff>101600</xdr:colOff>
      <xdr:row>34</xdr:row>
      <xdr:rowOff>156121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2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166298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40357</xdr:rowOff>
    </xdr:from>
    <xdr:to>
      <xdr:col>24</xdr:col>
      <xdr:colOff>63500</xdr:colOff>
      <xdr:row>33</xdr:row>
      <xdr:rowOff>93490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98207"/>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40357</xdr:rowOff>
    </xdr:from>
    <xdr:to>
      <xdr:col>19</xdr:col>
      <xdr:colOff>177800</xdr:colOff>
      <xdr:row>34</xdr:row>
      <xdr:rowOff>120204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98207"/>
          <a:ext cx="889000" cy="2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120204</xdr:rowOff>
    </xdr:from>
    <xdr:to>
      <xdr:col>15</xdr:col>
      <xdr:colOff>50800</xdr:colOff>
      <xdr:row>34</xdr:row>
      <xdr:rowOff>146623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49504"/>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44798</xdr:rowOff>
    </xdr:from>
    <xdr:to>
      <xdr:col>10</xdr:col>
      <xdr:colOff>114300</xdr:colOff>
      <xdr:row>34</xdr:row>
      <xdr:rowOff>146623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74098"/>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42690</xdr:rowOff>
    </xdr:from>
    <xdr:to>
      <xdr:col>24</xdr:col>
      <xdr:colOff>114300</xdr:colOff>
      <xdr:row>33</xdr:row>
      <xdr:rowOff>144290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65567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161007</xdr:rowOff>
    </xdr:from>
    <xdr:to>
      <xdr:col>20</xdr:col>
      <xdr:colOff>38100</xdr:colOff>
      <xdr:row>33</xdr:row>
      <xdr:rowOff>91157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107684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69404</xdr:rowOff>
    </xdr:from>
    <xdr:to>
      <xdr:col>15</xdr:col>
      <xdr:colOff>101600</xdr:colOff>
      <xdr:row>34</xdr:row>
      <xdr:rowOff>171004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95823</xdr:rowOff>
    </xdr:from>
    <xdr:to>
      <xdr:col>10</xdr:col>
      <xdr:colOff>165100</xdr:colOff>
      <xdr:row>35</xdr:row>
      <xdr:rowOff>25973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42500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165448</xdr:rowOff>
    </xdr:from>
    <xdr:to>
      <xdr:col>6</xdr:col>
      <xdr:colOff>38100</xdr:colOff>
      <xdr:row>34</xdr:row>
      <xdr:rowOff>95598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112125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126180</xdr:rowOff>
    </xdr:from>
    <xdr:to>
      <xdr:col>24</xdr:col>
      <xdr:colOff>63500</xdr:colOff>
      <xdr:row>56</xdr:row>
      <xdr:rowOff>161254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5930"/>
          <a:ext cx="838200" cy="20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161254</xdr:rowOff>
    </xdr:from>
    <xdr:to>
      <xdr:col>19</xdr:col>
      <xdr:colOff>177800</xdr:colOff>
      <xdr:row>56</xdr:row>
      <xdr:rowOff>167426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6245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167426</xdr:rowOff>
    </xdr:from>
    <xdr:to>
      <xdr:col>15</xdr:col>
      <xdr:colOff>50800</xdr:colOff>
      <xdr:row>57</xdr:row>
      <xdr:rowOff>106847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8626"/>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85620</xdr:rowOff>
    </xdr:from>
    <xdr:to>
      <xdr:col>10</xdr:col>
      <xdr:colOff>114300</xdr:colOff>
      <xdr:row>57</xdr:row>
      <xdr:rowOff>106847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5827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75380</xdr:rowOff>
    </xdr:from>
    <xdr:to>
      <xdr:col>24</xdr:col>
      <xdr:colOff>114300</xdr:colOff>
      <xdr:row>56</xdr:row>
      <xdr:rowOff>5530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53807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110454</xdr:rowOff>
    </xdr:from>
    <xdr:to>
      <xdr:col>20</xdr:col>
      <xdr:colOff>38100</xdr:colOff>
      <xdr:row>57</xdr:row>
      <xdr:rowOff>40604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31731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116626</xdr:rowOff>
    </xdr:from>
    <xdr:to>
      <xdr:col>15</xdr:col>
      <xdr:colOff>101600</xdr:colOff>
      <xdr:row>57</xdr:row>
      <xdr:rowOff>46776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63303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56047</xdr:rowOff>
    </xdr:from>
    <xdr:to>
      <xdr:col>10</xdr:col>
      <xdr:colOff>165100</xdr:colOff>
      <xdr:row>57</xdr:row>
      <xdr:rowOff>157647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34820</xdr:rowOff>
    </xdr:from>
    <xdr:to>
      <xdr:col>6</xdr:col>
      <xdr:colOff>38100</xdr:colOff>
      <xdr:row>57</xdr:row>
      <xdr:rowOff>136420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152947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28921</xdr:rowOff>
    </xdr:from>
    <xdr:to>
      <xdr:col>24</xdr:col>
      <xdr:colOff>63500</xdr:colOff>
      <xdr:row>76</xdr:row>
      <xdr:rowOff>145735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59121"/>
          <a:ext cx="8382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28921</xdr:rowOff>
    </xdr:from>
    <xdr:to>
      <xdr:col>19</xdr:col>
      <xdr:colOff>177800</xdr:colOff>
      <xdr:row>78</xdr:row>
      <xdr:rowOff>13878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59121"/>
          <a:ext cx="889000" cy="3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163795</xdr:rowOff>
    </xdr:from>
    <xdr:to>
      <xdr:col>15</xdr:col>
      <xdr:colOff>50800</xdr:colOff>
      <xdr:row>78</xdr:row>
      <xdr:rowOff>13878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65445"/>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153005</xdr:rowOff>
    </xdr:from>
    <xdr:to>
      <xdr:col>10</xdr:col>
      <xdr:colOff>114300</xdr:colOff>
      <xdr:row>77</xdr:row>
      <xdr:rowOff>163795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668855"/>
          <a:ext cx="889000" cy="69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94935</xdr:rowOff>
    </xdr:from>
    <xdr:to>
      <xdr:col>24</xdr:col>
      <xdr:colOff>114300</xdr:colOff>
      <xdr:row>77</xdr:row>
      <xdr:rowOff>25085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117812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7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149571</xdr:rowOff>
    </xdr:from>
    <xdr:to>
      <xdr:col>20</xdr:col>
      <xdr:colOff>38100</xdr:colOff>
      <xdr:row>76</xdr:row>
      <xdr:rowOff>79721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96248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8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134528</xdr:rowOff>
    </xdr:from>
    <xdr:to>
      <xdr:col>15</xdr:col>
      <xdr:colOff>101600</xdr:colOff>
      <xdr:row>78</xdr:row>
      <xdr:rowOff>64678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55805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112995</xdr:rowOff>
    </xdr:from>
    <xdr:to>
      <xdr:col>10</xdr:col>
      <xdr:colOff>165100</xdr:colOff>
      <xdr:row>78</xdr:row>
      <xdr:rowOff>43145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102205</xdr:rowOff>
    </xdr:from>
    <xdr:to>
      <xdr:col>6</xdr:col>
      <xdr:colOff>38100</xdr:colOff>
      <xdr:row>74</xdr:row>
      <xdr:rowOff>32355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48882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26099</xdr:rowOff>
    </xdr:from>
    <xdr:to>
      <xdr:col>24</xdr:col>
      <xdr:colOff>63500</xdr:colOff>
      <xdr:row>97</xdr:row>
      <xdr:rowOff>155284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5299"/>
          <a:ext cx="838200" cy="3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155284</xdr:rowOff>
    </xdr:from>
    <xdr:to>
      <xdr:col>19</xdr:col>
      <xdr:colOff>177800</xdr:colOff>
      <xdr:row>98</xdr:row>
      <xdr:rowOff>53772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5934"/>
          <a:ext cx="8890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53772</xdr:rowOff>
    </xdr:from>
    <xdr:to>
      <xdr:col>15</xdr:col>
      <xdr:colOff>50800</xdr:colOff>
      <xdr:row>98</xdr:row>
      <xdr:rowOff>140691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5872"/>
          <a:ext cx="8890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140475</xdr:rowOff>
    </xdr:from>
    <xdr:to>
      <xdr:col>10</xdr:col>
      <xdr:colOff>114300</xdr:colOff>
      <xdr:row>98</xdr:row>
      <xdr:rowOff>140691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4257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146749</xdr:rowOff>
    </xdr:from>
    <xdr:to>
      <xdr:col>24</xdr:col>
      <xdr:colOff>114300</xdr:colOff>
      <xdr:row>96</xdr:row>
      <xdr:rowOff>76899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125176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104484</xdr:rowOff>
    </xdr:from>
    <xdr:to>
      <xdr:col>20</xdr:col>
      <xdr:colOff>38100</xdr:colOff>
      <xdr:row>98</xdr:row>
      <xdr:rowOff>34634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25761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2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2972</xdr:rowOff>
    </xdr:from>
    <xdr:to>
      <xdr:col>15</xdr:col>
      <xdr:colOff>101600</xdr:colOff>
      <xdr:row>98</xdr:row>
      <xdr:rowOff>104572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95699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9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89891</xdr:rowOff>
    </xdr:from>
    <xdr:to>
      <xdr:col>10</xdr:col>
      <xdr:colOff>165100</xdr:colOff>
      <xdr:row>99</xdr:row>
      <xdr:rowOff>20041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36568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89675</xdr:rowOff>
    </xdr:from>
    <xdr:to>
      <xdr:col>6</xdr:col>
      <xdr:colOff>38100</xdr:colOff>
      <xdr:row>99</xdr:row>
      <xdr:rowOff>19825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36352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6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121989</xdr:rowOff>
    </xdr:from>
    <xdr:to>
      <xdr:col>55</xdr:col>
      <xdr:colOff>0</xdr:colOff>
      <xdr:row>37</xdr:row>
      <xdr:rowOff>58765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65489"/>
          <a:ext cx="838200" cy="113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121989</xdr:rowOff>
    </xdr:from>
    <xdr:to>
      <xdr:col>50</xdr:col>
      <xdr:colOff>114300</xdr:colOff>
      <xdr:row>37</xdr:row>
      <xdr:rowOff>99760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65489"/>
          <a:ext cx="889000" cy="11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59864</xdr:rowOff>
    </xdr:from>
    <xdr:to>
      <xdr:col>45</xdr:col>
      <xdr:colOff>177800</xdr:colOff>
      <xdr:row>37</xdr:row>
      <xdr:rowOff>99760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03514"/>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59864</xdr:rowOff>
    </xdr:from>
    <xdr:to>
      <xdr:col>41</xdr:col>
      <xdr:colOff>50800</xdr:colOff>
      <xdr:row>37</xdr:row>
      <xdr:rowOff>80961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03514"/>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7965</xdr:rowOff>
    </xdr:from>
    <xdr:to>
      <xdr:col>55</xdr:col>
      <xdr:colOff>50800</xdr:colOff>
      <xdr:row>37</xdr:row>
      <xdr:rowOff>109565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157842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71189</xdr:rowOff>
    </xdr:from>
    <xdr:to>
      <xdr:col>50</xdr:col>
      <xdr:colOff>165100</xdr:colOff>
      <xdr:row>31</xdr:row>
      <xdr:rowOff>1339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1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17866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8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48960</xdr:rowOff>
    </xdr:from>
    <xdr:to>
      <xdr:col>46</xdr:col>
      <xdr:colOff>38100</xdr:colOff>
      <xdr:row>37</xdr:row>
      <xdr:rowOff>150560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141688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9064</xdr:rowOff>
    </xdr:from>
    <xdr:to>
      <xdr:col>41</xdr:col>
      <xdr:colOff>101600</xdr:colOff>
      <xdr:row>37</xdr:row>
      <xdr:rowOff>110664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5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127191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30161</xdr:rowOff>
    </xdr:from>
    <xdr:to>
      <xdr:col>36</xdr:col>
      <xdr:colOff>165100</xdr:colOff>
      <xdr:row>37</xdr:row>
      <xdr:rowOff>131761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148288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151473</xdr:rowOff>
    </xdr:from>
    <xdr:to>
      <xdr:col>55</xdr:col>
      <xdr:colOff>0</xdr:colOff>
      <xdr:row>55</xdr:row>
      <xdr:rowOff>167627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81223"/>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167627</xdr:rowOff>
    </xdr:from>
    <xdr:to>
      <xdr:col>50</xdr:col>
      <xdr:colOff>114300</xdr:colOff>
      <xdr:row>58</xdr:row>
      <xdr:rowOff>50508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597377"/>
          <a:ext cx="889000" cy="3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59062</xdr:rowOff>
    </xdr:from>
    <xdr:to>
      <xdr:col>45</xdr:col>
      <xdr:colOff>177800</xdr:colOff>
      <xdr:row>58</xdr:row>
      <xdr:rowOff>50508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31712"/>
          <a:ext cx="889000" cy="16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153930</xdr:rowOff>
    </xdr:from>
    <xdr:to>
      <xdr:col>41</xdr:col>
      <xdr:colOff>50800</xdr:colOff>
      <xdr:row>57</xdr:row>
      <xdr:rowOff>59062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83680"/>
          <a:ext cx="889000" cy="24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100673</xdr:rowOff>
    </xdr:from>
    <xdr:to>
      <xdr:col>55</xdr:col>
      <xdr:colOff>50800</xdr:colOff>
      <xdr:row>56</xdr:row>
      <xdr:rowOff>30823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123550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116827</xdr:rowOff>
    </xdr:from>
    <xdr:to>
      <xdr:col>50</xdr:col>
      <xdr:colOff>165100</xdr:colOff>
      <xdr:row>56</xdr:row>
      <xdr:rowOff>46977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38104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171158</xdr:rowOff>
    </xdr:from>
    <xdr:to>
      <xdr:col>46</xdr:col>
      <xdr:colOff>38100</xdr:colOff>
      <xdr:row>58</xdr:row>
      <xdr:rowOff>101308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92435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8262</xdr:rowOff>
    </xdr:from>
    <xdr:to>
      <xdr:col>41</xdr:col>
      <xdr:colOff>101600</xdr:colOff>
      <xdr:row>57</xdr:row>
      <xdr:rowOff>109862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100989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103130</xdr:rowOff>
    </xdr:from>
    <xdr:to>
      <xdr:col>36</xdr:col>
      <xdr:colOff>165100</xdr:colOff>
      <xdr:row>56</xdr:row>
      <xdr:rowOff>33280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49807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146852</xdr:rowOff>
    </xdr:from>
    <xdr:to>
      <xdr:col>55</xdr:col>
      <xdr:colOff>0</xdr:colOff>
      <xdr:row>79</xdr:row>
      <xdr:rowOff>1234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19952"/>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1234</xdr:rowOff>
    </xdr:from>
    <xdr:to>
      <xdr:col>50</xdr:col>
      <xdr:colOff>114300</xdr:colOff>
      <xdr:row>79</xdr:row>
      <xdr:rowOff>6231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45784"/>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5676</xdr:rowOff>
    </xdr:from>
    <xdr:to>
      <xdr:col>45</xdr:col>
      <xdr:colOff>177800</xdr:colOff>
      <xdr:row>79</xdr:row>
      <xdr:rowOff>6231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78776"/>
          <a:ext cx="889000" cy="17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148518</xdr:rowOff>
    </xdr:from>
    <xdr:to>
      <xdr:col>41</xdr:col>
      <xdr:colOff>50800</xdr:colOff>
      <xdr:row>78</xdr:row>
      <xdr:rowOff>5676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50168"/>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96052</xdr:rowOff>
    </xdr:from>
    <xdr:to>
      <xdr:col>55</xdr:col>
      <xdr:colOff>50800</xdr:colOff>
      <xdr:row>79</xdr:row>
      <xdr:rowOff>26202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10979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121884</xdr:rowOff>
    </xdr:from>
    <xdr:to>
      <xdr:col>50</xdr:col>
      <xdr:colOff>165100</xdr:colOff>
      <xdr:row>79</xdr:row>
      <xdr:rowOff>52034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43161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126881</xdr:rowOff>
    </xdr:from>
    <xdr:to>
      <xdr:col>46</xdr:col>
      <xdr:colOff>38100</xdr:colOff>
      <xdr:row>79</xdr:row>
      <xdr:rowOff>57031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48158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9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126326</xdr:rowOff>
    </xdr:from>
    <xdr:to>
      <xdr:col>41</xdr:col>
      <xdr:colOff>101600</xdr:colOff>
      <xdr:row>78</xdr:row>
      <xdr:rowOff>56476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47603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2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97718</xdr:rowOff>
    </xdr:from>
    <xdr:to>
      <xdr:col>36</xdr:col>
      <xdr:colOff>165100</xdr:colOff>
      <xdr:row>78</xdr:row>
      <xdr:rowOff>27868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18995</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39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33953</xdr:rowOff>
    </xdr:from>
    <xdr:to>
      <xdr:col>55</xdr:col>
      <xdr:colOff>0</xdr:colOff>
      <xdr:row>97</xdr:row>
      <xdr:rowOff>38906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6460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33953</xdr:rowOff>
    </xdr:from>
    <xdr:to>
      <xdr:col>50</xdr:col>
      <xdr:colOff>114300</xdr:colOff>
      <xdr:row>97</xdr:row>
      <xdr:rowOff>80208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64603"/>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153854</xdr:rowOff>
    </xdr:from>
    <xdr:to>
      <xdr:col>45</xdr:col>
      <xdr:colOff>177800</xdr:colOff>
      <xdr:row>97</xdr:row>
      <xdr:rowOff>80208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13054"/>
          <a:ext cx="889000" cy="9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47098</xdr:rowOff>
    </xdr:from>
    <xdr:to>
      <xdr:col>41</xdr:col>
      <xdr:colOff>50800</xdr:colOff>
      <xdr:row>96</xdr:row>
      <xdr:rowOff>153854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06298"/>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159556</xdr:rowOff>
    </xdr:from>
    <xdr:to>
      <xdr:col>55</xdr:col>
      <xdr:colOff>50800</xdr:colOff>
      <xdr:row>97</xdr:row>
      <xdr:rowOff>89706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137983</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154603</xdr:rowOff>
    </xdr:from>
    <xdr:to>
      <xdr:col>50</xdr:col>
      <xdr:colOff>165100</xdr:colOff>
      <xdr:row>97</xdr:row>
      <xdr:rowOff>84753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75880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29408</xdr:rowOff>
    </xdr:from>
    <xdr:to>
      <xdr:col>46</xdr:col>
      <xdr:colOff>38100</xdr:colOff>
      <xdr:row>97</xdr:row>
      <xdr:rowOff>131008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103054</xdr:rowOff>
    </xdr:from>
    <xdr:to>
      <xdr:col>41</xdr:col>
      <xdr:colOff>101600</xdr:colOff>
      <xdr:row>97</xdr:row>
      <xdr:rowOff>33204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24331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167748</xdr:rowOff>
    </xdr:from>
    <xdr:to>
      <xdr:col>36</xdr:col>
      <xdr:colOff>165100</xdr:colOff>
      <xdr:row>96</xdr:row>
      <xdr:rowOff>97898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114425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69337</xdr:rowOff>
    </xdr:from>
    <xdr:to>
      <xdr:col>85</xdr:col>
      <xdr:colOff>127000</xdr:colOff>
      <xdr:row>38</xdr:row>
      <xdr:rowOff>127036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584437"/>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127036</xdr:rowOff>
    </xdr:from>
    <xdr:to>
      <xdr:col>81</xdr:col>
      <xdr:colOff>50800</xdr:colOff>
      <xdr:row>38</xdr:row>
      <xdr:rowOff>130739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213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105684</xdr:rowOff>
    </xdr:from>
    <xdr:to>
      <xdr:col>76</xdr:col>
      <xdr:colOff>114300</xdr:colOff>
      <xdr:row>38</xdr:row>
      <xdr:rowOff>130739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0784"/>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105684</xdr:rowOff>
    </xdr:from>
    <xdr:to>
      <xdr:col>71</xdr:col>
      <xdr:colOff>177800</xdr:colOff>
      <xdr:row>38</xdr:row>
      <xdr:rowOff>107924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078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149760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169557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18537</xdr:rowOff>
    </xdr:from>
    <xdr:to>
      <xdr:col>85</xdr:col>
      <xdr:colOff>177800</xdr:colOff>
      <xdr:row>38</xdr:row>
      <xdr:rowOff>120137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149364</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32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76236</xdr:rowOff>
    </xdr:from>
    <xdr:to>
      <xdr:col>81</xdr:col>
      <xdr:colOff>101600</xdr:colOff>
      <xdr:row>39</xdr:row>
      <xdr:rowOff>6386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168963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79939</xdr:rowOff>
    </xdr:from>
    <xdr:to>
      <xdr:col>76</xdr:col>
      <xdr:colOff>165100</xdr:colOff>
      <xdr:row>39</xdr:row>
      <xdr:rowOff>10089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54884</xdr:rowOff>
    </xdr:from>
    <xdr:to>
      <xdr:col>72</xdr:col>
      <xdr:colOff>38100</xdr:colOff>
      <xdr:row>38</xdr:row>
      <xdr:rowOff>156484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34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57124</xdr:rowOff>
    </xdr:from>
    <xdr:to>
      <xdr:col>67</xdr:col>
      <xdr:colOff>101600</xdr:colOff>
      <xdr:row>38</xdr:row>
      <xdr:rowOff>158724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3801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3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107982</xdr:rowOff>
    </xdr:from>
    <xdr:to>
      <xdr:col>85</xdr:col>
      <xdr:colOff>127000</xdr:colOff>
      <xdr:row>72</xdr:row>
      <xdr:rowOff>149873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2109482"/>
          <a:ext cx="838200" cy="3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107982</xdr:rowOff>
    </xdr:from>
    <xdr:to>
      <xdr:col>81</xdr:col>
      <xdr:colOff>50800</xdr:colOff>
      <xdr:row>73</xdr:row>
      <xdr:rowOff>2254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109482"/>
          <a:ext cx="889000" cy="4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2254</xdr:rowOff>
    </xdr:from>
    <xdr:to>
      <xdr:col>76</xdr:col>
      <xdr:colOff>114300</xdr:colOff>
      <xdr:row>73</xdr:row>
      <xdr:rowOff>62662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518104"/>
          <a:ext cx="8890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61861</xdr:rowOff>
    </xdr:from>
    <xdr:to>
      <xdr:col>71</xdr:col>
      <xdr:colOff>177800</xdr:colOff>
      <xdr:row>73</xdr:row>
      <xdr:rowOff>62662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57771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99073</xdr:rowOff>
    </xdr:from>
    <xdr:to>
      <xdr:col>85</xdr:col>
      <xdr:colOff>177800</xdr:colOff>
      <xdr:row>73</xdr:row>
      <xdr:rowOff>29223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4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121950</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2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57182</xdr:rowOff>
    </xdr:from>
    <xdr:to>
      <xdr:col>81</xdr:col>
      <xdr:colOff>101600</xdr:colOff>
      <xdr:row>70</xdr:row>
      <xdr:rowOff>158782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0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3859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183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122904</xdr:rowOff>
    </xdr:from>
    <xdr:to>
      <xdr:col>76</xdr:col>
      <xdr:colOff>165100</xdr:colOff>
      <xdr:row>73</xdr:row>
      <xdr:rowOff>53054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4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69581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11862</xdr:rowOff>
    </xdr:from>
    <xdr:to>
      <xdr:col>72</xdr:col>
      <xdr:colOff>38100</xdr:colOff>
      <xdr:row>73</xdr:row>
      <xdr:rowOff>113462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5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129989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3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11061</xdr:rowOff>
    </xdr:from>
    <xdr:to>
      <xdr:col>67</xdr:col>
      <xdr:colOff>101600</xdr:colOff>
      <xdr:row>73</xdr:row>
      <xdr:rowOff>112661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129188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3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49936</xdr:rowOff>
    </xdr:from>
    <xdr:to>
      <xdr:col>85</xdr:col>
      <xdr:colOff>127000</xdr:colOff>
      <xdr:row>95</xdr:row>
      <xdr:rowOff>108496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337686"/>
          <a:ext cx="8382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49936</xdr:rowOff>
    </xdr:from>
    <xdr:to>
      <xdr:col>81</xdr:col>
      <xdr:colOff>50800</xdr:colOff>
      <xdr:row>98</xdr:row>
      <xdr:rowOff>54394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337686"/>
          <a:ext cx="889000" cy="5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54394</xdr:rowOff>
    </xdr:from>
    <xdr:to>
      <xdr:col>76</xdr:col>
      <xdr:colOff>114300</xdr:colOff>
      <xdr:row>99</xdr:row>
      <xdr:rowOff>37592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856494"/>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37592</xdr:rowOff>
    </xdr:from>
    <xdr:to>
      <xdr:col>71</xdr:col>
      <xdr:colOff>177800</xdr:colOff>
      <xdr:row>99</xdr:row>
      <xdr:rowOff>43383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701114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57696</xdr:rowOff>
    </xdr:from>
    <xdr:to>
      <xdr:col>85</xdr:col>
      <xdr:colOff>177800</xdr:colOff>
      <xdr:row>95</xdr:row>
      <xdr:rowOff>159296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80573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1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170586</xdr:rowOff>
    </xdr:from>
    <xdr:to>
      <xdr:col>81</xdr:col>
      <xdr:colOff>101600</xdr:colOff>
      <xdr:row>95</xdr:row>
      <xdr:rowOff>100736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117263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0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3594</xdr:rowOff>
    </xdr:from>
    <xdr:to>
      <xdr:col>76</xdr:col>
      <xdr:colOff>165100</xdr:colOff>
      <xdr:row>98</xdr:row>
      <xdr:rowOff>105194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96321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9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158242</xdr:rowOff>
    </xdr:from>
    <xdr:to>
      <xdr:col>72</xdr:col>
      <xdr:colOff>38100</xdr:colOff>
      <xdr:row>99</xdr:row>
      <xdr:rowOff>88392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79519</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5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164033</xdr:rowOff>
    </xdr:from>
    <xdr:to>
      <xdr:col>67</xdr:col>
      <xdr:colOff>101600</xdr:colOff>
      <xdr:row>99</xdr:row>
      <xdr:rowOff>94183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85310</xdr:rowOff>
    </xdr:from>
    <xdr:ext cx="313932"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657333" y="17058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18869</xdr:rowOff>
    </xdr:from>
    <xdr:to>
      <xdr:col>116</xdr:col>
      <xdr:colOff>63500</xdr:colOff>
      <xdr:row>39</xdr:row>
      <xdr:rowOff>23930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705419"/>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18052</xdr:rowOff>
    </xdr:from>
    <xdr:to>
      <xdr:col>111</xdr:col>
      <xdr:colOff>177800</xdr:colOff>
      <xdr:row>39</xdr:row>
      <xdr:rowOff>23930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0460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18052</xdr:rowOff>
    </xdr:from>
    <xdr:to>
      <xdr:col>107</xdr:col>
      <xdr:colOff>50800</xdr:colOff>
      <xdr:row>39</xdr:row>
      <xdr:rowOff>18542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70460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18542</xdr:rowOff>
    </xdr:from>
    <xdr:to>
      <xdr:col>102</xdr:col>
      <xdr:colOff>114300</xdr:colOff>
      <xdr:row>39</xdr:row>
      <xdr:rowOff>19522</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7050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139519</xdr:rowOff>
    </xdr:from>
    <xdr:to>
      <xdr:col>116</xdr:col>
      <xdr:colOff>114300</xdr:colOff>
      <xdr:row>39</xdr:row>
      <xdr:rowOff>69669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54446</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69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144580</xdr:rowOff>
    </xdr:from>
    <xdr:to>
      <xdr:col>112</xdr:col>
      <xdr:colOff>38100</xdr:colOff>
      <xdr:row>39</xdr:row>
      <xdr:rowOff>74730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65857</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138702</xdr:rowOff>
    </xdr:from>
    <xdr:to>
      <xdr:col>107</xdr:col>
      <xdr:colOff>101600</xdr:colOff>
      <xdr:row>39</xdr:row>
      <xdr:rowOff>68852</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59979</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45017" y="674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139192</xdr:rowOff>
    </xdr:from>
    <xdr:to>
      <xdr:col>102</xdr:col>
      <xdr:colOff>165100</xdr:colOff>
      <xdr:row>39</xdr:row>
      <xdr:rowOff>69342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60469</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140172</xdr:rowOff>
    </xdr:from>
    <xdr:to>
      <xdr:col>98</xdr:col>
      <xdr:colOff>38100</xdr:colOff>
      <xdr:row>39</xdr:row>
      <xdr:rowOff>70322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61449</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112802</xdr:rowOff>
    </xdr:from>
    <xdr:to>
      <xdr:col>116</xdr:col>
      <xdr:colOff>63500</xdr:colOff>
      <xdr:row>58</xdr:row>
      <xdr:rowOff>121355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56902"/>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112802</xdr:rowOff>
    </xdr:from>
    <xdr:to>
      <xdr:col>111</xdr:col>
      <xdr:colOff>177800</xdr:colOff>
      <xdr:row>58</xdr:row>
      <xdr:rowOff>119373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56902"/>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114364</xdr:rowOff>
    </xdr:from>
    <xdr:to>
      <xdr:col>107</xdr:col>
      <xdr:colOff>50800</xdr:colOff>
      <xdr:row>58</xdr:row>
      <xdr:rowOff>119373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8464"/>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101429</xdr:rowOff>
    </xdr:from>
    <xdr:to>
      <xdr:col>102</xdr:col>
      <xdr:colOff>114300</xdr:colOff>
      <xdr:row>58</xdr:row>
      <xdr:rowOff>114364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45529"/>
          <a:ext cx="8890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70555</xdr:rowOff>
    </xdr:from>
    <xdr:to>
      <xdr:col>116</xdr:col>
      <xdr:colOff>114300</xdr:colOff>
      <xdr:row>59</xdr:row>
      <xdr:rowOff>705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159358</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62002</xdr:rowOff>
    </xdr:from>
    <xdr:to>
      <xdr:col>112</xdr:col>
      <xdr:colOff>38100</xdr:colOff>
      <xdr:row>58</xdr:row>
      <xdr:rowOff>163602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154729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09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68573</xdr:rowOff>
    </xdr:from>
    <xdr:to>
      <xdr:col>107</xdr:col>
      <xdr:colOff>101600</xdr:colOff>
      <xdr:row>58</xdr:row>
      <xdr:rowOff>170173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161300</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63564</xdr:rowOff>
    </xdr:from>
    <xdr:to>
      <xdr:col>102</xdr:col>
      <xdr:colOff>165100</xdr:colOff>
      <xdr:row>58</xdr:row>
      <xdr:rowOff>165164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156291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0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50629</xdr:rowOff>
    </xdr:from>
    <xdr:to>
      <xdr:col>98</xdr:col>
      <xdr:colOff>38100</xdr:colOff>
      <xdr:row>58</xdr:row>
      <xdr:rowOff>152229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143356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0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147168</xdr:rowOff>
    </xdr:from>
    <xdr:to>
      <xdr:col>116</xdr:col>
      <xdr:colOff>63500</xdr:colOff>
      <xdr:row>75</xdr:row>
      <xdr:rowOff>90132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2834468"/>
          <a:ext cx="8382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147168</xdr:rowOff>
    </xdr:from>
    <xdr:to>
      <xdr:col>111</xdr:col>
      <xdr:colOff>177800</xdr:colOff>
      <xdr:row>75</xdr:row>
      <xdr:rowOff>95352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83446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95352</xdr:rowOff>
    </xdr:from>
    <xdr:to>
      <xdr:col>107</xdr:col>
      <xdr:colOff>50800</xdr:colOff>
      <xdr:row>75</xdr:row>
      <xdr:rowOff>117754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95410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60185</xdr:rowOff>
    </xdr:from>
    <xdr:to>
      <xdr:col>102</xdr:col>
      <xdr:colOff>114300</xdr:colOff>
      <xdr:row>75</xdr:row>
      <xdr:rowOff>117754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91893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39332</xdr:rowOff>
    </xdr:from>
    <xdr:to>
      <xdr:col>116</xdr:col>
      <xdr:colOff>114300</xdr:colOff>
      <xdr:row>75</xdr:row>
      <xdr:rowOff>140932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8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62209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7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96368</xdr:rowOff>
    </xdr:from>
    <xdr:to>
      <xdr:col>112</xdr:col>
      <xdr:colOff>38100</xdr:colOff>
      <xdr:row>75</xdr:row>
      <xdr:rowOff>26518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43045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5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44552</xdr:rowOff>
    </xdr:from>
    <xdr:to>
      <xdr:col>107</xdr:col>
      <xdr:colOff>101600</xdr:colOff>
      <xdr:row>75</xdr:row>
      <xdr:rowOff>146152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162679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6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66954</xdr:rowOff>
    </xdr:from>
    <xdr:to>
      <xdr:col>102</xdr:col>
      <xdr:colOff>165100</xdr:colOff>
      <xdr:row>75</xdr:row>
      <xdr:rowOff>168554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9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13631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9385</xdr:rowOff>
    </xdr:from>
    <xdr:to>
      <xdr:col>98</xdr:col>
      <xdr:colOff>38100</xdr:colOff>
      <xdr:row>75</xdr:row>
      <xdr:rowOff>110985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127512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6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人件費は住民一人当たり７１，６６５円となっており、類似団体内では高い水準であるが、全国平均、県内平均と比較すると低い水準にある。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普通建設事業費は住民一人当たり５０，３８２円となっており、類似団体内平均を上回った。これは、民間による市街地再開発事業が前年度に本格化し、補助金支出が増加していることによる。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７，３６８円となっており、前年度より減少したが、類似団体内平均を上回っている。維持補修費には除雪経費が含まれるため、積雪がある年は類似団体内平均を上回る傾向に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１６，３１９円となっており、財政計画に基づき財政調整基金を積み立てたほか、将来増加が見込まれる公共施設の除却、整備、改修等に備えるため公共施設等総合管理基金を積み立てたことから、類似団体内平均を上回った。</a:t>
          </a:r>
        </a:p>
        <a:p>
          <a:r>
            <a:rPr kumimoji="1" lang="ja-JP" altLang="en-US" sz="1300">
              <a:latin typeface="ＭＳ Ｐゴシック" panose="020B0600070205080204" pitchFamily="50" charset="-128"/>
              <a:ea typeface="ＭＳ Ｐゴシック" panose="020B0600070205080204" pitchFamily="50" charset="-128"/>
            </a:rPr>
            <a:t>　今後も、第４次定員適正化計画に基づき定員管理の適正化を図るほか、令和３年度に策定した財政計画に基づき、収支均衡した財政構造を継続していく。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259,642
255,464
536.41
125,728,159
121,633,662
3,565,137
65,105,336
137,810,574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87122</xdr:rowOff>
    </xdr:from>
    <xdr:to>
      <xdr:col>24</xdr:col>
      <xdr:colOff>63500</xdr:colOff>
      <xdr:row>32</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7352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79502</xdr:rowOff>
    </xdr:from>
    <xdr:to>
      <xdr:col>19</xdr:col>
      <xdr:colOff>177800</xdr:colOff>
      <xdr:row>32</xdr:row>
      <xdr:rowOff>112268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65902"/>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79502</xdr:rowOff>
    </xdr:from>
    <xdr:to>
      <xdr:col>15</xdr:col>
      <xdr:colOff>50800</xdr:colOff>
      <xdr:row>32</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590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49022</xdr:rowOff>
    </xdr:from>
    <xdr:to>
      <xdr:col>10</xdr:col>
      <xdr:colOff>114300</xdr:colOff>
      <xdr:row>32</xdr:row>
      <xdr:rowOff>156464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542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36322</xdr:rowOff>
    </xdr:from>
    <xdr:to>
      <xdr:col>24</xdr:col>
      <xdr:colOff>114300</xdr:colOff>
      <xdr:row>32</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59199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61468</xdr:rowOff>
    </xdr:from>
    <xdr:to>
      <xdr:col>20</xdr:col>
      <xdr:colOff>38100</xdr:colOff>
      <xdr:row>32</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8145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28702</xdr:rowOff>
    </xdr:from>
    <xdr:to>
      <xdr:col>15</xdr:col>
      <xdr:colOff>101600</xdr:colOff>
      <xdr:row>32</xdr:row>
      <xdr:rowOff>130302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146829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105664</xdr:rowOff>
    </xdr:from>
    <xdr:to>
      <xdr:col>10</xdr:col>
      <xdr:colOff>165100</xdr:colOff>
      <xdr:row>33</xdr:row>
      <xdr:rowOff>35814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52341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169672</xdr:rowOff>
    </xdr:from>
    <xdr:to>
      <xdr:col>6</xdr:col>
      <xdr:colOff>38100</xdr:colOff>
      <xdr:row>32</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116349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29852</xdr:rowOff>
    </xdr:from>
    <xdr:to>
      <xdr:col>24</xdr:col>
      <xdr:colOff>63500</xdr:colOff>
      <xdr:row>56</xdr:row>
      <xdr:rowOff>126158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02352"/>
          <a:ext cx="838200" cy="1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29852</xdr:rowOff>
    </xdr:from>
    <xdr:to>
      <xdr:col>19</xdr:col>
      <xdr:colOff>177800</xdr:colOff>
      <xdr:row>57</xdr:row>
      <xdr:rowOff>73068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02352"/>
          <a:ext cx="889000" cy="12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73068</xdr:rowOff>
    </xdr:from>
    <xdr:to>
      <xdr:col>15</xdr:col>
      <xdr:colOff>50800</xdr:colOff>
      <xdr:row>57</xdr:row>
      <xdr:rowOff>127704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5718"/>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54029</xdr:rowOff>
    </xdr:from>
    <xdr:to>
      <xdr:col>10</xdr:col>
      <xdr:colOff>114300</xdr:colOff>
      <xdr:row>57</xdr:row>
      <xdr:rowOff>127704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26679"/>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89319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75358</xdr:rowOff>
    </xdr:from>
    <xdr:to>
      <xdr:col>24</xdr:col>
      <xdr:colOff>114300</xdr:colOff>
      <xdr:row>57</xdr:row>
      <xdr:rowOff>5508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53785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150502</xdr:rowOff>
    </xdr:from>
    <xdr:to>
      <xdr:col>20</xdr:col>
      <xdr:colOff>38100</xdr:colOff>
      <xdr:row>50</xdr:row>
      <xdr:rowOff>80652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5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97179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2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22268</xdr:rowOff>
    </xdr:from>
    <xdr:to>
      <xdr:col>15</xdr:col>
      <xdr:colOff>101600</xdr:colOff>
      <xdr:row>57</xdr:row>
      <xdr:rowOff>123868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114995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8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76904</xdr:rowOff>
    </xdr:from>
    <xdr:to>
      <xdr:col>10</xdr:col>
      <xdr:colOff>165100</xdr:colOff>
      <xdr:row>58</xdr:row>
      <xdr:rowOff>7054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169631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3229</xdr:rowOff>
    </xdr:from>
    <xdr:to>
      <xdr:col>6</xdr:col>
      <xdr:colOff>38100</xdr:colOff>
      <xdr:row>57</xdr:row>
      <xdr:rowOff>104829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95956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6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116802</xdr:rowOff>
    </xdr:from>
    <xdr:to>
      <xdr:col>24</xdr:col>
      <xdr:colOff>63500</xdr:colOff>
      <xdr:row>77</xdr:row>
      <xdr:rowOff>6017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75552"/>
          <a:ext cx="838200" cy="23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6017</xdr:rowOff>
    </xdr:from>
    <xdr:to>
      <xdr:col>19</xdr:col>
      <xdr:colOff>177800</xdr:colOff>
      <xdr:row>77</xdr:row>
      <xdr:rowOff>80769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07667"/>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80769</xdr:rowOff>
    </xdr:from>
    <xdr:to>
      <xdr:col>15</xdr:col>
      <xdr:colOff>50800</xdr:colOff>
      <xdr:row>78</xdr:row>
      <xdr:rowOff>4378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82419"/>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162027</xdr:rowOff>
    </xdr:from>
    <xdr:to>
      <xdr:col>10</xdr:col>
      <xdr:colOff>114300</xdr:colOff>
      <xdr:row>78</xdr:row>
      <xdr:rowOff>4378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363677"/>
          <a:ext cx="8890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66002</xdr:rowOff>
    </xdr:from>
    <xdr:to>
      <xdr:col>24</xdr:col>
      <xdr:colOff>114300</xdr:colOff>
      <xdr:row>75</xdr:row>
      <xdr:rowOff>167602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44429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9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126667</xdr:rowOff>
    </xdr:from>
    <xdr:to>
      <xdr:col>20</xdr:col>
      <xdr:colOff>38100</xdr:colOff>
      <xdr:row>77</xdr:row>
      <xdr:rowOff>56817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4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29969</xdr:rowOff>
    </xdr:from>
    <xdr:to>
      <xdr:col>15</xdr:col>
      <xdr:colOff>101600</xdr:colOff>
      <xdr:row>77</xdr:row>
      <xdr:rowOff>131569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122696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2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125028</xdr:rowOff>
    </xdr:from>
    <xdr:to>
      <xdr:col>10</xdr:col>
      <xdr:colOff>165100</xdr:colOff>
      <xdr:row>78</xdr:row>
      <xdr:rowOff>55178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71705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10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111227</xdr:rowOff>
    </xdr:from>
    <xdr:to>
      <xdr:col>6</xdr:col>
      <xdr:colOff>38100</xdr:colOff>
      <xdr:row>78</xdr:row>
      <xdr:rowOff>41377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57904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08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21217</xdr:rowOff>
    </xdr:from>
    <xdr:to>
      <xdr:col>24</xdr:col>
      <xdr:colOff>63500</xdr:colOff>
      <xdr:row>98</xdr:row>
      <xdr:rowOff>62959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51867"/>
          <a:ext cx="838200" cy="2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62959</xdr:rowOff>
    </xdr:from>
    <xdr:to>
      <xdr:col>19</xdr:col>
      <xdr:colOff>177800</xdr:colOff>
      <xdr:row>98</xdr:row>
      <xdr:rowOff>77910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65059"/>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77910</xdr:rowOff>
    </xdr:from>
    <xdr:to>
      <xdr:col>15</xdr:col>
      <xdr:colOff>50800</xdr:colOff>
      <xdr:row>98</xdr:row>
      <xdr:rowOff>118441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80010"/>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118441</xdr:rowOff>
    </xdr:from>
    <xdr:to>
      <xdr:col>10</xdr:col>
      <xdr:colOff>114300</xdr:colOff>
      <xdr:row>98</xdr:row>
      <xdr:rowOff>145027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20541"/>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141867</xdr:rowOff>
    </xdr:from>
    <xdr:to>
      <xdr:col>24</xdr:col>
      <xdr:colOff>114300</xdr:colOff>
      <xdr:row>97</xdr:row>
      <xdr:rowOff>72017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56794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12159</xdr:rowOff>
    </xdr:from>
    <xdr:to>
      <xdr:col>20</xdr:col>
      <xdr:colOff>38100</xdr:colOff>
      <xdr:row>98</xdr:row>
      <xdr:rowOff>113759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104886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27110</xdr:rowOff>
    </xdr:from>
    <xdr:to>
      <xdr:col>15</xdr:col>
      <xdr:colOff>101600</xdr:colOff>
      <xdr:row>98</xdr:row>
      <xdr:rowOff>128710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119837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67641</xdr:rowOff>
    </xdr:from>
    <xdr:to>
      <xdr:col>10</xdr:col>
      <xdr:colOff>165100</xdr:colOff>
      <xdr:row>98</xdr:row>
      <xdr:rowOff>169241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160368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94227</xdr:rowOff>
    </xdr:from>
    <xdr:to>
      <xdr:col>6</xdr:col>
      <xdr:colOff>38100</xdr:colOff>
      <xdr:row>99</xdr:row>
      <xdr:rowOff>24377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15504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152959</xdr:rowOff>
    </xdr:from>
    <xdr:to>
      <xdr:col>55</xdr:col>
      <xdr:colOff>0</xdr:colOff>
      <xdr:row>34</xdr:row>
      <xdr:rowOff>116383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81080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101752</xdr:rowOff>
    </xdr:from>
    <xdr:to>
      <xdr:col>50</xdr:col>
      <xdr:colOff>114300</xdr:colOff>
      <xdr:row>34</xdr:row>
      <xdr:rowOff>116383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931052"/>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22199</xdr:rowOff>
    </xdr:from>
    <xdr:to>
      <xdr:col>45</xdr:col>
      <xdr:colOff>177800</xdr:colOff>
      <xdr:row>34</xdr:row>
      <xdr:rowOff>101752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85149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82550</xdr:rowOff>
    </xdr:from>
    <xdr:to>
      <xdr:col>41</xdr:col>
      <xdr:colOff>50800</xdr:colOff>
      <xdr:row>34</xdr:row>
      <xdr:rowOff>22199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740400"/>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102159</xdr:rowOff>
    </xdr:from>
    <xdr:to>
      <xdr:col>55</xdr:col>
      <xdr:colOff>50800</xdr:colOff>
      <xdr:row>34</xdr:row>
      <xdr:rowOff>32309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125036</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61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65583</xdr:rowOff>
    </xdr:from>
    <xdr:to>
      <xdr:col>50</xdr:col>
      <xdr:colOff>165100</xdr:colOff>
      <xdr:row>34</xdr:row>
      <xdr:rowOff>167183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12260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50952</xdr:rowOff>
    </xdr:from>
    <xdr:to>
      <xdr:col>46</xdr:col>
      <xdr:colOff>38100</xdr:colOff>
      <xdr:row>34</xdr:row>
      <xdr:rowOff>152552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169079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142849</xdr:rowOff>
    </xdr:from>
    <xdr:to>
      <xdr:col>41</xdr:col>
      <xdr:colOff>101600</xdr:colOff>
      <xdr:row>34</xdr:row>
      <xdr:rowOff>72999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89526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31750</xdr:rowOff>
    </xdr:from>
    <xdr:to>
      <xdr:col>36</xdr:col>
      <xdr:colOff>165100</xdr:colOff>
      <xdr:row>33</xdr:row>
      <xdr:rowOff>133350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149877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85465</xdr:rowOff>
    </xdr:from>
    <xdr:to>
      <xdr:col>55</xdr:col>
      <xdr:colOff>0</xdr:colOff>
      <xdr:row>53</xdr:row>
      <xdr:rowOff>133985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172315"/>
          <a:ext cx="8382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133985</xdr:rowOff>
    </xdr:from>
    <xdr:to>
      <xdr:col>50</xdr:col>
      <xdr:colOff>114300</xdr:colOff>
      <xdr:row>54</xdr:row>
      <xdr:rowOff>26143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220835"/>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26143</xdr:rowOff>
    </xdr:from>
    <xdr:to>
      <xdr:col>45</xdr:col>
      <xdr:colOff>177800</xdr:colOff>
      <xdr:row>54</xdr:row>
      <xdr:rowOff>41059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8444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162217</xdr:rowOff>
    </xdr:from>
    <xdr:to>
      <xdr:col>41</xdr:col>
      <xdr:colOff>50800</xdr:colOff>
      <xdr:row>54</xdr:row>
      <xdr:rowOff>41059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24906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34665</xdr:rowOff>
    </xdr:from>
    <xdr:to>
      <xdr:col>55</xdr:col>
      <xdr:colOff>50800</xdr:colOff>
      <xdr:row>53</xdr:row>
      <xdr:rowOff>136265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57542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7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83185</xdr:rowOff>
    </xdr:from>
    <xdr:to>
      <xdr:col>50</xdr:col>
      <xdr:colOff>165100</xdr:colOff>
      <xdr:row>54</xdr:row>
      <xdr:rowOff>13335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1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29862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9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146793</xdr:rowOff>
    </xdr:from>
    <xdr:to>
      <xdr:col>46</xdr:col>
      <xdr:colOff>38100</xdr:colOff>
      <xdr:row>54</xdr:row>
      <xdr:rowOff>76943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93470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161709</xdr:rowOff>
    </xdr:from>
    <xdr:to>
      <xdr:col>41</xdr:col>
      <xdr:colOff>101600</xdr:colOff>
      <xdr:row>54</xdr:row>
      <xdr:rowOff>91859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2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108386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0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111417</xdr:rowOff>
    </xdr:from>
    <xdr:to>
      <xdr:col>36</xdr:col>
      <xdr:colOff>165100</xdr:colOff>
      <xdr:row>54</xdr:row>
      <xdr:rowOff>41567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58094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9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14199</xdr:rowOff>
    </xdr:from>
    <xdr:to>
      <xdr:col>55</xdr:col>
      <xdr:colOff>0</xdr:colOff>
      <xdr:row>78</xdr:row>
      <xdr:rowOff>71005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87299"/>
          <a:ext cx="8382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14199</xdr:rowOff>
    </xdr:from>
    <xdr:to>
      <xdr:col>50</xdr:col>
      <xdr:colOff>114300</xdr:colOff>
      <xdr:row>78</xdr:row>
      <xdr:rowOff>123192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87299"/>
          <a:ext cx="8890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123192</xdr:rowOff>
    </xdr:from>
    <xdr:to>
      <xdr:col>45</xdr:col>
      <xdr:colOff>177800</xdr:colOff>
      <xdr:row>78</xdr:row>
      <xdr:rowOff>141072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96292"/>
          <a:ext cx="8890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119371</xdr:rowOff>
    </xdr:from>
    <xdr:to>
      <xdr:col>41</xdr:col>
      <xdr:colOff>50800</xdr:colOff>
      <xdr:row>78</xdr:row>
      <xdr:rowOff>141072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2471"/>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20205</xdr:rowOff>
    </xdr:from>
    <xdr:to>
      <xdr:col>55</xdr:col>
      <xdr:colOff>50800</xdr:colOff>
      <xdr:row>78</xdr:row>
      <xdr:rowOff>121805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170082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134849</xdr:rowOff>
    </xdr:from>
    <xdr:to>
      <xdr:col>50</xdr:col>
      <xdr:colOff>165100</xdr:colOff>
      <xdr:row>78</xdr:row>
      <xdr:rowOff>64999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56126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72392</xdr:rowOff>
    </xdr:from>
    <xdr:to>
      <xdr:col>46</xdr:col>
      <xdr:colOff>38100</xdr:colOff>
      <xdr:row>79</xdr:row>
      <xdr:rowOff>2542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165119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3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90272</xdr:rowOff>
    </xdr:from>
    <xdr:to>
      <xdr:col>41</xdr:col>
      <xdr:colOff>101600</xdr:colOff>
      <xdr:row>79</xdr:row>
      <xdr:rowOff>20422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36949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2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68571</xdr:rowOff>
    </xdr:from>
    <xdr:to>
      <xdr:col>36</xdr:col>
      <xdr:colOff>165100</xdr:colOff>
      <xdr:row>78</xdr:row>
      <xdr:rowOff>170171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15248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21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102115</xdr:rowOff>
    </xdr:from>
    <xdr:to>
      <xdr:col>55</xdr:col>
      <xdr:colOff>0</xdr:colOff>
      <xdr:row>94</xdr:row>
      <xdr:rowOff>84093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046965"/>
          <a:ext cx="838200" cy="1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102115</xdr:rowOff>
    </xdr:from>
    <xdr:to>
      <xdr:col>50</xdr:col>
      <xdr:colOff>114300</xdr:colOff>
      <xdr:row>96</xdr:row>
      <xdr:rowOff>158274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046965"/>
          <a:ext cx="889000" cy="5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107448</xdr:rowOff>
    </xdr:from>
    <xdr:to>
      <xdr:col>45</xdr:col>
      <xdr:colOff>177800</xdr:colOff>
      <xdr:row>96</xdr:row>
      <xdr:rowOff>158274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95198"/>
          <a:ext cx="889000" cy="2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66948</xdr:rowOff>
    </xdr:from>
    <xdr:to>
      <xdr:col>41</xdr:col>
      <xdr:colOff>50800</xdr:colOff>
      <xdr:row>95</xdr:row>
      <xdr:rowOff>107448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011798"/>
          <a:ext cx="889000" cy="3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33293</xdr:rowOff>
    </xdr:from>
    <xdr:to>
      <xdr:col>55</xdr:col>
      <xdr:colOff>50800</xdr:colOff>
      <xdr:row>94</xdr:row>
      <xdr:rowOff>134893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56170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51315</xdr:rowOff>
    </xdr:from>
    <xdr:to>
      <xdr:col>50</xdr:col>
      <xdr:colOff>165100</xdr:colOff>
      <xdr:row>93</xdr:row>
      <xdr:rowOff>152915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169442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7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107474</xdr:rowOff>
    </xdr:from>
    <xdr:to>
      <xdr:col>46</xdr:col>
      <xdr:colOff>38100</xdr:colOff>
      <xdr:row>97</xdr:row>
      <xdr:rowOff>37624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28751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56648</xdr:rowOff>
    </xdr:from>
    <xdr:to>
      <xdr:col>41</xdr:col>
      <xdr:colOff>101600</xdr:colOff>
      <xdr:row>95</xdr:row>
      <xdr:rowOff>158248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1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16148</xdr:rowOff>
    </xdr:from>
    <xdr:to>
      <xdr:col>36</xdr:col>
      <xdr:colOff>165100</xdr:colOff>
      <xdr:row>93</xdr:row>
      <xdr:rowOff>117748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134275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7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110635</xdr:rowOff>
    </xdr:from>
    <xdr:to>
      <xdr:col>85</xdr:col>
      <xdr:colOff>127000</xdr:colOff>
      <xdr:row>34</xdr:row>
      <xdr:rowOff>133332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39935"/>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110635</xdr:rowOff>
    </xdr:from>
    <xdr:to>
      <xdr:col>81</xdr:col>
      <xdr:colOff>50800</xdr:colOff>
      <xdr:row>35</xdr:row>
      <xdr:rowOff>81570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39935"/>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134475</xdr:rowOff>
    </xdr:from>
    <xdr:to>
      <xdr:col>76</xdr:col>
      <xdr:colOff>114300</xdr:colOff>
      <xdr:row>35</xdr:row>
      <xdr:rowOff>81570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5963775"/>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90714</xdr:rowOff>
    </xdr:from>
    <xdr:to>
      <xdr:col>71</xdr:col>
      <xdr:colOff>177800</xdr:colOff>
      <xdr:row>34</xdr:row>
      <xdr:rowOff>134475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405664"/>
          <a:ext cx="889000" cy="5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82532</xdr:rowOff>
    </xdr:from>
    <xdr:to>
      <xdr:col>85</xdr:col>
      <xdr:colOff>177800</xdr:colOff>
      <xdr:row>35</xdr:row>
      <xdr:rowOff>12682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105409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6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59835</xdr:rowOff>
    </xdr:from>
    <xdr:to>
      <xdr:col>81</xdr:col>
      <xdr:colOff>101600</xdr:colOff>
      <xdr:row>34</xdr:row>
      <xdr:rowOff>161435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30770</xdr:rowOff>
    </xdr:from>
    <xdr:to>
      <xdr:col>76</xdr:col>
      <xdr:colOff>165100</xdr:colOff>
      <xdr:row>35</xdr:row>
      <xdr:rowOff>132370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148897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83675</xdr:rowOff>
    </xdr:from>
    <xdr:to>
      <xdr:col>72</xdr:col>
      <xdr:colOff>38100</xdr:colOff>
      <xdr:row>35</xdr:row>
      <xdr:rowOff>13825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30352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39914</xdr:rowOff>
    </xdr:from>
    <xdr:to>
      <xdr:col>67</xdr:col>
      <xdr:colOff>101600</xdr:colOff>
      <xdr:row>31</xdr:row>
      <xdr:rowOff>141514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158041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1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129478</xdr:rowOff>
    </xdr:from>
    <xdr:to>
      <xdr:col>85</xdr:col>
      <xdr:colOff>127000</xdr:colOff>
      <xdr:row>58</xdr:row>
      <xdr:rowOff>42611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902128"/>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129478</xdr:rowOff>
    </xdr:from>
    <xdr:to>
      <xdr:col>81</xdr:col>
      <xdr:colOff>50800</xdr:colOff>
      <xdr:row>58</xdr:row>
      <xdr:rowOff>135520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902128"/>
          <a:ext cx="889000" cy="17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40390</xdr:rowOff>
    </xdr:from>
    <xdr:to>
      <xdr:col>76</xdr:col>
      <xdr:colOff>114300</xdr:colOff>
      <xdr:row>58</xdr:row>
      <xdr:rowOff>135520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984490"/>
          <a:ext cx="889000" cy="9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40390</xdr:rowOff>
    </xdr:from>
    <xdr:to>
      <xdr:col>71</xdr:col>
      <xdr:colOff>177800</xdr:colOff>
      <xdr:row>58</xdr:row>
      <xdr:rowOff>74875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84490"/>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169797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167022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163261</xdr:rowOff>
    </xdr:from>
    <xdr:to>
      <xdr:col>85</xdr:col>
      <xdr:colOff>177800</xdr:colOff>
      <xdr:row>58</xdr:row>
      <xdr:rowOff>93411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141688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1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78678</xdr:rowOff>
    </xdr:from>
    <xdr:to>
      <xdr:col>81</xdr:col>
      <xdr:colOff>101600</xdr:colOff>
      <xdr:row>58</xdr:row>
      <xdr:rowOff>8828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171405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84720</xdr:rowOff>
    </xdr:from>
    <xdr:to>
      <xdr:col>76</xdr:col>
      <xdr:colOff>165100</xdr:colOff>
      <xdr:row>59</xdr:row>
      <xdr:rowOff>14870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161040</xdr:rowOff>
    </xdr:from>
    <xdr:to>
      <xdr:col>72</xdr:col>
      <xdr:colOff>38100</xdr:colOff>
      <xdr:row>58</xdr:row>
      <xdr:rowOff>91190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82317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24075</xdr:rowOff>
    </xdr:from>
    <xdr:to>
      <xdr:col>67</xdr:col>
      <xdr:colOff>101600</xdr:colOff>
      <xdr:row>58</xdr:row>
      <xdr:rowOff>125675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116802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6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69337</xdr:rowOff>
    </xdr:from>
    <xdr:to>
      <xdr:col>85</xdr:col>
      <xdr:colOff>127000</xdr:colOff>
      <xdr:row>78</xdr:row>
      <xdr:rowOff>127036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42437"/>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127036</xdr:rowOff>
    </xdr:from>
    <xdr:to>
      <xdr:col>81</xdr:col>
      <xdr:colOff>50800</xdr:colOff>
      <xdr:row>78</xdr:row>
      <xdr:rowOff>130739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0013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105685</xdr:rowOff>
    </xdr:from>
    <xdr:to>
      <xdr:col>76</xdr:col>
      <xdr:colOff>114300</xdr:colOff>
      <xdr:row>78</xdr:row>
      <xdr:rowOff>130739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8785"/>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105685</xdr:rowOff>
    </xdr:from>
    <xdr:to>
      <xdr:col>71</xdr:col>
      <xdr:colOff>177800</xdr:colOff>
      <xdr:row>78</xdr:row>
      <xdr:rowOff>107925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78785"/>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149761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5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169556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18537</xdr:rowOff>
    </xdr:from>
    <xdr:to>
      <xdr:col>85</xdr:col>
      <xdr:colOff>177800</xdr:colOff>
      <xdr:row>78</xdr:row>
      <xdr:rowOff>120137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149364</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7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76236</xdr:rowOff>
    </xdr:from>
    <xdr:to>
      <xdr:col>81</xdr:col>
      <xdr:colOff>101600</xdr:colOff>
      <xdr:row>79</xdr:row>
      <xdr:rowOff>6386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168963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4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79939</xdr:rowOff>
    </xdr:from>
    <xdr:to>
      <xdr:col>76</xdr:col>
      <xdr:colOff>165100</xdr:colOff>
      <xdr:row>79</xdr:row>
      <xdr:rowOff>10089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54885</xdr:rowOff>
    </xdr:from>
    <xdr:to>
      <xdr:col>72</xdr:col>
      <xdr:colOff>38100</xdr:colOff>
      <xdr:row>78</xdr:row>
      <xdr:rowOff>156485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20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57125</xdr:rowOff>
    </xdr:from>
    <xdr:to>
      <xdr:col>67</xdr:col>
      <xdr:colOff>101600</xdr:colOff>
      <xdr:row>78</xdr:row>
      <xdr:rowOff>158725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3802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205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107981</xdr:rowOff>
    </xdr:from>
    <xdr:to>
      <xdr:col>85</xdr:col>
      <xdr:colOff>127000</xdr:colOff>
      <xdr:row>92</xdr:row>
      <xdr:rowOff>149873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5538481"/>
          <a:ext cx="838200" cy="3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107981</xdr:rowOff>
    </xdr:from>
    <xdr:to>
      <xdr:col>81</xdr:col>
      <xdr:colOff>50800</xdr:colOff>
      <xdr:row>93</xdr:row>
      <xdr:rowOff>2254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5538481"/>
          <a:ext cx="889000" cy="4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2254</xdr:rowOff>
    </xdr:from>
    <xdr:to>
      <xdr:col>76</xdr:col>
      <xdr:colOff>114300</xdr:colOff>
      <xdr:row>93</xdr:row>
      <xdr:rowOff>62661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94710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61861</xdr:rowOff>
    </xdr:from>
    <xdr:to>
      <xdr:col>71</xdr:col>
      <xdr:colOff>177800</xdr:colOff>
      <xdr:row>93</xdr:row>
      <xdr:rowOff>62661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00671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99073</xdr:rowOff>
    </xdr:from>
    <xdr:to>
      <xdr:col>85</xdr:col>
      <xdr:colOff>177800</xdr:colOff>
      <xdr:row>93</xdr:row>
      <xdr:rowOff>29223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8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121950</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72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57181</xdr:rowOff>
    </xdr:from>
    <xdr:to>
      <xdr:col>81</xdr:col>
      <xdr:colOff>101600</xdr:colOff>
      <xdr:row>90</xdr:row>
      <xdr:rowOff>158781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4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3858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2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122904</xdr:rowOff>
    </xdr:from>
    <xdr:to>
      <xdr:col>76</xdr:col>
      <xdr:colOff>165100</xdr:colOff>
      <xdr:row>93</xdr:row>
      <xdr:rowOff>53054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8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69581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6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11861</xdr:rowOff>
    </xdr:from>
    <xdr:to>
      <xdr:col>72</xdr:col>
      <xdr:colOff>38100</xdr:colOff>
      <xdr:row>93</xdr:row>
      <xdr:rowOff>113461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7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11061</xdr:rowOff>
    </xdr:from>
    <xdr:to>
      <xdr:col>67</xdr:col>
      <xdr:colOff>101600</xdr:colOff>
      <xdr:row>93</xdr:row>
      <xdr:rowOff>112661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9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129188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7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43688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43688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164338</xdr:rowOff>
    </xdr:from>
    <xdr:to>
      <xdr:col>102</xdr:col>
      <xdr:colOff>165100</xdr:colOff>
      <xdr:row>39</xdr:row>
      <xdr:rowOff>94488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85615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85234</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総務費は、住民一人当たり４４，７４４円と対前年度比６９．８％の減となっているが、これは前年度に実施された特別定額給付金事業が終了したことによるものである。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民生費は、住民一人当たり１９４，４０４円と対前年度比１４．３％の増となっているが、これは子育て世帯や住民税非課税世帯への臨時特別給付金事業の実施が主な要因である。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衛生費は、住民一人当たり３２，６８３円と対前年度比３９．９％の増となっているが、これは新型コロナウイルスワクチン接種の本格化が主な要因である。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６２，９１９円と対前年度比１１．３％の減となっているものの、類似団体内平均を上回っている。これは、民間による市街地再開発事業が本格化し補助金支出が増加していることや大雪により除雪経費が嵩んだこと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災害復旧費は、住民一人当たり１，５３９円と対前年度比４５５．６％の増となっているが、これは、令和３年７月の豪雨災害による災害復旧事業の増が要因である。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令和３年度については、平成２９年度の実質収支赤字を受け平成３０年度に策定した財政再建計画に基づき、歳出削減に努めたことにより、黒字となった。また、財政調整基金に約１７億円を積立てた。</a:t>
          </a:r>
        </a:p>
        <a:p>
          <a:r>
            <a:rPr kumimoji="1" lang="ja-JP" altLang="en-US" sz="1400">
              <a:latin typeface="ＭＳ ゴシック" pitchFamily="49" charset="-128"/>
              <a:ea typeface="ＭＳ ゴシック" pitchFamily="49" charset="-128"/>
            </a:rPr>
            <a:t>　今後も、令和３年度に策定した財政計画の目標である、収支均衡した財政構造の継続を図っていく。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全ての会計について赤字は生じていない。</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今後も、令和８年度までを期間とする財政計画に基づき、収支均衡した財政構造の継続を図っていく。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125728159</v>
      </c>
      <c r="BO4" s="411"/>
      <c r="BP4" s="411"/>
      <c r="BQ4" s="411"/>
      <c r="BR4" s="411"/>
      <c r="BS4" s="411"/>
      <c r="BT4" s="411"/>
      <c r="BU4" s="412"/>
      <c r="BV4" s="410">
        <v>151057953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5.5</v>
      </c>
      <c r="CU4" s="417"/>
      <c r="CV4" s="417"/>
      <c r="CW4" s="417"/>
      <c r="CX4" s="417"/>
      <c r="CY4" s="417"/>
      <c r="CZ4" s="417"/>
      <c r="DA4" s="418"/>
      <c r="DB4" s="416">
        <v>4.9000000000000004</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121633662</v>
      </c>
      <c r="BO5" s="448"/>
      <c r="BP5" s="448"/>
      <c r="BQ5" s="448"/>
      <c r="BR5" s="448"/>
      <c r="BS5" s="448"/>
      <c r="BT5" s="448"/>
      <c r="BU5" s="449"/>
      <c r="BV5" s="447">
        <v>147397877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87</v>
      </c>
      <c r="CU5" s="445"/>
      <c r="CV5" s="445"/>
      <c r="CW5" s="445"/>
      <c r="CX5" s="445"/>
      <c r="CY5" s="445"/>
      <c r="CZ5" s="445"/>
      <c r="DA5" s="446"/>
      <c r="DB5" s="444">
        <v>92.8</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4094497</v>
      </c>
      <c r="BO6" s="448"/>
      <c r="BP6" s="448"/>
      <c r="BQ6" s="448"/>
      <c r="BR6" s="448"/>
      <c r="BS6" s="448"/>
      <c r="BT6" s="448"/>
      <c r="BU6" s="449"/>
      <c r="BV6" s="447">
        <v>3660076</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93</v>
      </c>
      <c r="CU6" s="485"/>
      <c r="CV6" s="485"/>
      <c r="CW6" s="485"/>
      <c r="CX6" s="485"/>
      <c r="CY6" s="485"/>
      <c r="CZ6" s="485"/>
      <c r="DA6" s="486"/>
      <c r="DB6" s="484">
        <v>99.7</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529360</v>
      </c>
      <c r="BO7" s="448"/>
      <c r="BP7" s="448"/>
      <c r="BQ7" s="448"/>
      <c r="BR7" s="448"/>
      <c r="BS7" s="448"/>
      <c r="BT7" s="448"/>
      <c r="BU7" s="449"/>
      <c r="BV7" s="447">
        <v>597842</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65105336</v>
      </c>
      <c r="CU7" s="448"/>
      <c r="CV7" s="448"/>
      <c r="CW7" s="448"/>
      <c r="CX7" s="448"/>
      <c r="CY7" s="448"/>
      <c r="CZ7" s="448"/>
      <c r="DA7" s="449"/>
      <c r="DB7" s="447">
        <v>62077023</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3565137</v>
      </c>
      <c r="BO8" s="448"/>
      <c r="BP8" s="448"/>
      <c r="BQ8" s="448"/>
      <c r="BR8" s="448"/>
      <c r="BS8" s="448"/>
      <c r="BT8" s="448"/>
      <c r="BU8" s="449"/>
      <c r="BV8" s="447">
        <v>3062234</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0.81</v>
      </c>
      <c r="CU8" s="488"/>
      <c r="CV8" s="488"/>
      <c r="CW8" s="488"/>
      <c r="CX8" s="488"/>
      <c r="CY8" s="488"/>
      <c r="CZ8" s="488"/>
      <c r="DA8" s="489"/>
      <c r="DB8" s="487">
        <v>0.83</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262328</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108</v>
      </c>
      <c r="AV9" s="480"/>
      <c r="AW9" s="480"/>
      <c r="AX9" s="480"/>
      <c r="AY9" s="481" t="s">
        <v>115</v>
      </c>
      <c r="AZ9" s="482"/>
      <c r="BA9" s="482"/>
      <c r="BB9" s="482"/>
      <c r="BC9" s="482"/>
      <c r="BD9" s="482"/>
      <c r="BE9" s="482"/>
      <c r="BF9" s="482"/>
      <c r="BG9" s="482"/>
      <c r="BH9" s="482"/>
      <c r="BI9" s="482"/>
      <c r="BJ9" s="482"/>
      <c r="BK9" s="482"/>
      <c r="BL9" s="482"/>
      <c r="BM9" s="483"/>
      <c r="BN9" s="447">
        <v>502903</v>
      </c>
      <c r="BO9" s="448"/>
      <c r="BP9" s="448"/>
      <c r="BQ9" s="448"/>
      <c r="BR9" s="448"/>
      <c r="BS9" s="448"/>
      <c r="BT9" s="448"/>
      <c r="BU9" s="449"/>
      <c r="BV9" s="447">
        <v>714764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17</v>
      </c>
      <c r="CU9" s="445"/>
      <c r="CV9" s="445"/>
      <c r="CW9" s="445"/>
      <c r="CX9" s="445"/>
      <c r="CY9" s="445"/>
      <c r="CZ9" s="445"/>
      <c r="DA9" s="446"/>
      <c r="DB9" s="444">
        <v>17.2</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265904</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1732030</v>
      </c>
      <c r="BO10" s="448"/>
      <c r="BP10" s="448"/>
      <c r="BQ10" s="448"/>
      <c r="BR10" s="448"/>
      <c r="BS10" s="448"/>
      <c r="BT10" s="448"/>
      <c r="BU10" s="449"/>
      <c r="BV10" s="447">
        <v>738400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108</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2">
      <c r="A12" s="178"/>
      <c r="B12" s="507" t="s">
        <v>128</v>
      </c>
      <c r="C12" s="508"/>
      <c r="D12" s="508"/>
      <c r="E12" s="508"/>
      <c r="F12" s="508"/>
      <c r="G12" s="508"/>
      <c r="H12" s="508"/>
      <c r="I12" s="508"/>
      <c r="J12" s="508"/>
      <c r="K12" s="509"/>
      <c r="L12" s="516" t="s">
        <v>129</v>
      </c>
      <c r="M12" s="517"/>
      <c r="N12" s="517"/>
      <c r="O12" s="517"/>
      <c r="P12" s="517"/>
      <c r="Q12" s="518"/>
      <c r="R12" s="519">
        <v>259642</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255464</v>
      </c>
      <c r="S13" s="532"/>
      <c r="T13" s="532"/>
      <c r="U13" s="532"/>
      <c r="V13" s="533"/>
      <c r="W13" s="463" t="s">
        <v>138</v>
      </c>
      <c r="X13" s="464"/>
      <c r="Y13" s="464"/>
      <c r="Z13" s="464"/>
      <c r="AA13" s="464"/>
      <c r="AB13" s="454"/>
      <c r="AC13" s="498">
        <v>2504</v>
      </c>
      <c r="AD13" s="499"/>
      <c r="AE13" s="499"/>
      <c r="AF13" s="499"/>
      <c r="AG13" s="541"/>
      <c r="AH13" s="498">
        <v>2824</v>
      </c>
      <c r="AI13" s="499"/>
      <c r="AJ13" s="499"/>
      <c r="AK13" s="499"/>
      <c r="AL13" s="500"/>
      <c r="AM13" s="476" t="s">
        <v>139</v>
      </c>
      <c r="AN13" s="477"/>
      <c r="AO13" s="477"/>
      <c r="AP13" s="477"/>
      <c r="AQ13" s="477"/>
      <c r="AR13" s="477"/>
      <c r="AS13" s="477"/>
      <c r="AT13" s="478"/>
      <c r="AU13" s="479" t="s">
        <v>108</v>
      </c>
      <c r="AV13" s="480"/>
      <c r="AW13" s="480"/>
      <c r="AX13" s="480"/>
      <c r="AY13" s="481" t="s">
        <v>140</v>
      </c>
      <c r="AZ13" s="482"/>
      <c r="BA13" s="482"/>
      <c r="BB13" s="482"/>
      <c r="BC13" s="482"/>
      <c r="BD13" s="482"/>
      <c r="BE13" s="482"/>
      <c r="BF13" s="482"/>
      <c r="BG13" s="482"/>
      <c r="BH13" s="482"/>
      <c r="BI13" s="482"/>
      <c r="BJ13" s="482"/>
      <c r="BK13" s="482"/>
      <c r="BL13" s="482"/>
      <c r="BM13" s="483"/>
      <c r="BN13" s="447">
        <v>2234933</v>
      </c>
      <c r="BO13" s="448"/>
      <c r="BP13" s="448"/>
      <c r="BQ13" s="448"/>
      <c r="BR13" s="448"/>
      <c r="BS13" s="448"/>
      <c r="BT13" s="448"/>
      <c r="BU13" s="449"/>
      <c r="BV13" s="447">
        <v>1453164</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10.5</v>
      </c>
      <c r="CU13" s="445"/>
      <c r="CV13" s="445"/>
      <c r="CW13" s="445"/>
      <c r="CX13" s="445"/>
      <c r="CY13" s="445"/>
      <c r="CZ13" s="445"/>
      <c r="DA13" s="446"/>
      <c r="DB13" s="444">
        <v>10.4</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261619</v>
      </c>
      <c r="S14" s="532"/>
      <c r="T14" s="532"/>
      <c r="U14" s="532"/>
      <c r="V14" s="533"/>
      <c r="W14" s="437"/>
      <c r="X14" s="438"/>
      <c r="Y14" s="438"/>
      <c r="Z14" s="438"/>
      <c r="AA14" s="438"/>
      <c r="AB14" s="427"/>
      <c r="AC14" s="534">
        <v>1.9</v>
      </c>
      <c r="AD14" s="535"/>
      <c r="AE14" s="535"/>
      <c r="AF14" s="535"/>
      <c r="AG14" s="536"/>
      <c r="AH14" s="534">
        <v>2.2000000000000002</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50.6</v>
      </c>
      <c r="CU14" s="546"/>
      <c r="CV14" s="546"/>
      <c r="CW14" s="546"/>
      <c r="CX14" s="546"/>
      <c r="CY14" s="546"/>
      <c r="CZ14" s="546"/>
      <c r="DA14" s="547"/>
      <c r="DB14" s="545">
        <v>67.3</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144</v>
      </c>
      <c r="N15" s="539"/>
      <c r="O15" s="539"/>
      <c r="P15" s="539"/>
      <c r="Q15" s="540"/>
      <c r="R15" s="531">
        <v>257063</v>
      </c>
      <c r="S15" s="532"/>
      <c r="T15" s="532"/>
      <c r="U15" s="532"/>
      <c r="V15" s="533"/>
      <c r="W15" s="463" t="s">
        <v>145</v>
      </c>
      <c r="X15" s="464"/>
      <c r="Y15" s="464"/>
      <c r="Z15" s="464"/>
      <c r="AA15" s="464"/>
      <c r="AB15" s="454"/>
      <c r="AC15" s="498">
        <v>33779</v>
      </c>
      <c r="AD15" s="499"/>
      <c r="AE15" s="499"/>
      <c r="AF15" s="499"/>
      <c r="AG15" s="541"/>
      <c r="AH15" s="498">
        <v>32932</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38206908</v>
      </c>
      <c r="BO15" s="411"/>
      <c r="BP15" s="411"/>
      <c r="BQ15" s="411"/>
      <c r="BR15" s="411"/>
      <c r="BS15" s="411"/>
      <c r="BT15" s="411"/>
      <c r="BU15" s="412"/>
      <c r="BV15" s="410">
        <v>38239906</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26</v>
      </c>
      <c r="AD16" s="535"/>
      <c r="AE16" s="535"/>
      <c r="AF16" s="535"/>
      <c r="AG16" s="536"/>
      <c r="AH16" s="534">
        <v>26.1</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48492651</v>
      </c>
      <c r="BO16" s="448"/>
      <c r="BP16" s="448"/>
      <c r="BQ16" s="448"/>
      <c r="BR16" s="448"/>
      <c r="BS16" s="448"/>
      <c r="BT16" s="448"/>
      <c r="BU16" s="449"/>
      <c r="BV16" s="447">
        <v>46827098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93861</v>
      </c>
      <c r="AD17" s="499"/>
      <c r="AE17" s="499"/>
      <c r="AF17" s="499"/>
      <c r="AG17" s="541"/>
      <c r="AH17" s="498">
        <v>90375</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48815313</v>
      </c>
      <c r="BO17" s="448"/>
      <c r="BP17" s="448"/>
      <c r="BQ17" s="448"/>
      <c r="BR17" s="448"/>
      <c r="BS17" s="448"/>
      <c r="BT17" s="448"/>
      <c r="BU17" s="449"/>
      <c r="BV17" s="447">
        <v>48936310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155</v>
      </c>
      <c r="C18" s="490"/>
      <c r="D18" s="490"/>
      <c r="E18" s="570"/>
      <c r="F18" s="570"/>
      <c r="G18" s="570"/>
      <c r="H18" s="570"/>
      <c r="I18" s="570"/>
      <c r="J18" s="570"/>
      <c r="K18" s="570"/>
      <c r="L18" s="571">
        <v>536.41</v>
      </c>
      <c r="M18" s="571"/>
      <c r="N18" s="571"/>
      <c r="O18" s="571"/>
      <c r="P18" s="571"/>
      <c r="Q18" s="571"/>
      <c r="R18" s="572"/>
      <c r="S18" s="572"/>
      <c r="T18" s="572"/>
      <c r="U18" s="572"/>
      <c r="V18" s="573"/>
      <c r="W18" s="465"/>
      <c r="X18" s="466"/>
      <c r="Y18" s="466"/>
      <c r="Z18" s="466"/>
      <c r="AA18" s="466"/>
      <c r="AB18" s="457"/>
      <c r="AC18" s="574">
        <v>72.099999999999994</v>
      </c>
      <c r="AD18" s="575"/>
      <c r="AE18" s="575"/>
      <c r="AF18" s="575"/>
      <c r="AG18" s="576"/>
      <c r="AH18" s="574">
        <v>71.7</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58415854</v>
      </c>
      <c r="BO18" s="448"/>
      <c r="BP18" s="448"/>
      <c r="BQ18" s="448"/>
      <c r="BR18" s="448"/>
      <c r="BS18" s="448"/>
      <c r="BT18" s="448"/>
      <c r="BU18" s="449"/>
      <c r="BV18" s="447">
        <v>58502878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157</v>
      </c>
      <c r="C19" s="490"/>
      <c r="D19" s="490"/>
      <c r="E19" s="570"/>
      <c r="F19" s="570"/>
      <c r="G19" s="570"/>
      <c r="H19" s="570"/>
      <c r="I19" s="570"/>
      <c r="J19" s="570"/>
      <c r="K19" s="570"/>
      <c r="L19" s="578">
        <v>489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78828460</v>
      </c>
      <c r="BO19" s="448"/>
      <c r="BP19" s="448"/>
      <c r="BQ19" s="448"/>
      <c r="BR19" s="448"/>
      <c r="BS19" s="448"/>
      <c r="BT19" s="448"/>
      <c r="BU19" s="449"/>
      <c r="BV19" s="447">
        <v>76090332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159</v>
      </c>
      <c r="C20" s="490"/>
      <c r="D20" s="490"/>
      <c r="E20" s="570"/>
      <c r="F20" s="570"/>
      <c r="G20" s="570"/>
      <c r="H20" s="570"/>
      <c r="I20" s="570"/>
      <c r="J20" s="570"/>
      <c r="K20" s="570"/>
      <c r="L20" s="578">
        <v>104470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137810574</v>
      </c>
      <c r="BO22" s="411"/>
      <c r="BP22" s="411"/>
      <c r="BQ22" s="411"/>
      <c r="BR22" s="411"/>
      <c r="BS22" s="411"/>
      <c r="BT22" s="411"/>
      <c r="BU22" s="412"/>
      <c r="BV22" s="410">
        <v>142913757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67227461</v>
      </c>
      <c r="BO23" s="448"/>
      <c r="BP23" s="448"/>
      <c r="BQ23" s="448"/>
      <c r="BR23" s="448"/>
      <c r="BS23" s="448"/>
      <c r="BT23" s="448"/>
      <c r="BU23" s="449"/>
      <c r="BV23" s="447">
        <v>67594238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169</v>
      </c>
      <c r="F24" s="477"/>
      <c r="G24" s="477"/>
      <c r="H24" s="477"/>
      <c r="I24" s="477"/>
      <c r="J24" s="477"/>
      <c r="K24" s="478"/>
      <c r="L24" s="498">
        <v>1</v>
      </c>
      <c r="M24" s="499"/>
      <c r="N24" s="499"/>
      <c r="O24" s="499"/>
      <c r="P24" s="541"/>
      <c r="Q24" s="498">
        <v>10580</v>
      </c>
      <c r="R24" s="499"/>
      <c r="S24" s="499"/>
      <c r="T24" s="499"/>
      <c r="U24" s="499"/>
      <c r="V24" s="541"/>
      <c r="W24" s="593"/>
      <c r="X24" s="594"/>
      <c r="Y24" s="595"/>
      <c r="Z24" s="497" t="s">
        <v>170</v>
      </c>
      <c r="AA24" s="477"/>
      <c r="AB24" s="477"/>
      <c r="AC24" s="477"/>
      <c r="AD24" s="477"/>
      <c r="AE24" s="477"/>
      <c r="AF24" s="477"/>
      <c r="AG24" s="478"/>
      <c r="AH24" s="498">
        <v>1985</v>
      </c>
      <c r="AI24" s="499"/>
      <c r="AJ24" s="499"/>
      <c r="AK24" s="499"/>
      <c r="AL24" s="541"/>
      <c r="AM24" s="498">
        <v>6308330</v>
      </c>
      <c r="AN24" s="499"/>
      <c r="AO24" s="499"/>
      <c r="AP24" s="499"/>
      <c r="AQ24" s="499"/>
      <c r="AR24" s="541"/>
      <c r="AS24" s="498">
        <v>3178</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86531787</v>
      </c>
      <c r="BO24" s="448"/>
      <c r="BP24" s="448"/>
      <c r="BQ24" s="448"/>
      <c r="BR24" s="448"/>
      <c r="BS24" s="448"/>
      <c r="BT24" s="448"/>
      <c r="BU24" s="449"/>
      <c r="BV24" s="447">
        <v>92060320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172</v>
      </c>
      <c r="F25" s="477"/>
      <c r="G25" s="477"/>
      <c r="H25" s="477"/>
      <c r="I25" s="477"/>
      <c r="J25" s="477"/>
      <c r="K25" s="478"/>
      <c r="L25" s="498">
        <v>1</v>
      </c>
      <c r="M25" s="499"/>
      <c r="N25" s="499"/>
      <c r="O25" s="499"/>
      <c r="P25" s="541"/>
      <c r="Q25" s="498">
        <v>8740</v>
      </c>
      <c r="R25" s="499"/>
      <c r="S25" s="499"/>
      <c r="T25" s="499"/>
      <c r="U25" s="499"/>
      <c r="V25" s="541"/>
      <c r="W25" s="593"/>
      <c r="X25" s="594"/>
      <c r="Y25" s="595"/>
      <c r="Z25" s="497" t="s">
        <v>173</v>
      </c>
      <c r="AA25" s="477"/>
      <c r="AB25" s="477"/>
      <c r="AC25" s="477"/>
      <c r="AD25" s="477"/>
      <c r="AE25" s="477"/>
      <c r="AF25" s="477"/>
      <c r="AG25" s="478"/>
      <c r="AH25" s="498">
        <v>342</v>
      </c>
      <c r="AI25" s="499"/>
      <c r="AJ25" s="499"/>
      <c r="AK25" s="499"/>
      <c r="AL25" s="541"/>
      <c r="AM25" s="498">
        <v>1038996</v>
      </c>
      <c r="AN25" s="499"/>
      <c r="AO25" s="499"/>
      <c r="AP25" s="499"/>
      <c r="AQ25" s="499"/>
      <c r="AR25" s="541"/>
      <c r="AS25" s="498">
        <v>3038</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67648660</v>
      </c>
      <c r="BO25" s="411"/>
      <c r="BP25" s="411"/>
      <c r="BQ25" s="411"/>
      <c r="BR25" s="411"/>
      <c r="BS25" s="411"/>
      <c r="BT25" s="411"/>
      <c r="BU25" s="412"/>
      <c r="BV25" s="410">
        <v>11824901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175</v>
      </c>
      <c r="F26" s="477"/>
      <c r="G26" s="477"/>
      <c r="H26" s="477"/>
      <c r="I26" s="477"/>
      <c r="J26" s="477"/>
      <c r="K26" s="478"/>
      <c r="L26" s="498">
        <v>1</v>
      </c>
      <c r="M26" s="499"/>
      <c r="N26" s="499"/>
      <c r="O26" s="499"/>
      <c r="P26" s="541"/>
      <c r="Q26" s="498">
        <v>7400</v>
      </c>
      <c r="R26" s="499"/>
      <c r="S26" s="499"/>
      <c r="T26" s="499"/>
      <c r="U26" s="499"/>
      <c r="V26" s="541"/>
      <c r="W26" s="593"/>
      <c r="X26" s="594"/>
      <c r="Y26" s="595"/>
      <c r="Z26" s="497" t="s">
        <v>176</v>
      </c>
      <c r="AA26" s="599"/>
      <c r="AB26" s="599"/>
      <c r="AC26" s="599"/>
      <c r="AD26" s="599"/>
      <c r="AE26" s="599"/>
      <c r="AF26" s="599"/>
      <c r="AG26" s="600"/>
      <c r="AH26" s="498">
        <v>88</v>
      </c>
      <c r="AI26" s="499"/>
      <c r="AJ26" s="499"/>
      <c r="AK26" s="499"/>
      <c r="AL26" s="541"/>
      <c r="AM26" s="498">
        <v>297616</v>
      </c>
      <c r="AN26" s="499"/>
      <c r="AO26" s="499"/>
      <c r="AP26" s="499"/>
      <c r="AQ26" s="499"/>
      <c r="AR26" s="541"/>
      <c r="AS26" s="498">
        <v>3382</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v>150000</v>
      </c>
      <c r="BO26" s="448"/>
      <c r="BP26" s="448"/>
      <c r="BQ26" s="448"/>
      <c r="BR26" s="448"/>
      <c r="BS26" s="448"/>
      <c r="BT26" s="448"/>
      <c r="BU26" s="449"/>
      <c r="BV26" s="447">
        <v>170000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7400</v>
      </c>
      <c r="R27" s="499"/>
      <c r="S27" s="499"/>
      <c r="T27" s="499"/>
      <c r="U27" s="499"/>
      <c r="V27" s="541"/>
      <c r="W27" s="593"/>
      <c r="X27" s="594"/>
      <c r="Y27" s="595"/>
      <c r="Z27" s="497" t="s">
        <v>179</v>
      </c>
      <c r="AA27" s="477"/>
      <c r="AB27" s="477"/>
      <c r="AC27" s="477"/>
      <c r="AD27" s="477"/>
      <c r="AE27" s="477"/>
      <c r="AF27" s="477"/>
      <c r="AG27" s="478"/>
      <c r="AH27" s="498">
        <v>13</v>
      </c>
      <c r="AI27" s="499"/>
      <c r="AJ27" s="499"/>
      <c r="AK27" s="499"/>
      <c r="AL27" s="541"/>
      <c r="AM27" s="498">
        <v>43108</v>
      </c>
      <c r="AN27" s="499"/>
      <c r="AO27" s="499"/>
      <c r="AP27" s="499"/>
      <c r="AQ27" s="499"/>
      <c r="AR27" s="541"/>
      <c r="AS27" s="498">
        <v>3316</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841043</v>
      </c>
      <c r="BO27" s="567"/>
      <c r="BP27" s="567"/>
      <c r="BQ27" s="567"/>
      <c r="BR27" s="567"/>
      <c r="BS27" s="567"/>
      <c r="BT27" s="567"/>
      <c r="BU27" s="568"/>
      <c r="BV27" s="566">
        <v>841043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6700</v>
      </c>
      <c r="R28" s="499"/>
      <c r="S28" s="499"/>
      <c r="T28" s="499"/>
      <c r="U28" s="499"/>
      <c r="V28" s="541"/>
      <c r="W28" s="593"/>
      <c r="X28" s="594"/>
      <c r="Y28" s="595"/>
      <c r="Z28" s="497" t="s">
        <v>182</v>
      </c>
      <c r="AA28" s="477"/>
      <c r="AB28" s="477"/>
      <c r="AC28" s="477"/>
      <c r="AD28" s="477"/>
      <c r="AE28" s="477"/>
      <c r="AF28" s="477"/>
      <c r="AG28" s="478"/>
      <c r="AH28" s="498" t="s">
        <v>183</v>
      </c>
      <c r="AI28" s="499"/>
      <c r="AJ28" s="499"/>
      <c r="AK28" s="499"/>
      <c r="AL28" s="541"/>
      <c r="AM28" s="498" t="s">
        <v>183</v>
      </c>
      <c r="AN28" s="499"/>
      <c r="AO28" s="499"/>
      <c r="AP28" s="499"/>
      <c r="AQ28" s="499"/>
      <c r="AR28" s="541"/>
      <c r="AS28" s="498" t="s">
        <v>183</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2804540</v>
      </c>
      <c r="BO28" s="411"/>
      <c r="BP28" s="411"/>
      <c r="BQ28" s="411"/>
      <c r="BR28" s="411"/>
      <c r="BS28" s="411"/>
      <c r="BT28" s="411"/>
      <c r="BU28" s="412"/>
      <c r="BV28" s="410">
        <v>1072510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185</v>
      </c>
      <c r="F29" s="477"/>
      <c r="G29" s="477"/>
      <c r="H29" s="477"/>
      <c r="I29" s="477"/>
      <c r="J29" s="477"/>
      <c r="K29" s="478"/>
      <c r="L29" s="498">
        <v>30</v>
      </c>
      <c r="M29" s="499"/>
      <c r="N29" s="499"/>
      <c r="O29" s="499"/>
      <c r="P29" s="541"/>
      <c r="Q29" s="498">
        <v>6300</v>
      </c>
      <c r="R29" s="499"/>
      <c r="S29" s="499"/>
      <c r="T29" s="499"/>
      <c r="U29" s="499"/>
      <c r="V29" s="541"/>
      <c r="W29" s="596"/>
      <c r="X29" s="597"/>
      <c r="Y29" s="598"/>
      <c r="Z29" s="497" t="s">
        <v>186</v>
      </c>
      <c r="AA29" s="477"/>
      <c r="AB29" s="477"/>
      <c r="AC29" s="477"/>
      <c r="AD29" s="477"/>
      <c r="AE29" s="477"/>
      <c r="AF29" s="477"/>
      <c r="AG29" s="478"/>
      <c r="AH29" s="498">
        <v>1998</v>
      </c>
      <c r="AI29" s="499"/>
      <c r="AJ29" s="499"/>
      <c r="AK29" s="499"/>
      <c r="AL29" s="541"/>
      <c r="AM29" s="498">
        <v>6351438</v>
      </c>
      <c r="AN29" s="499"/>
      <c r="AO29" s="499"/>
      <c r="AP29" s="499"/>
      <c r="AQ29" s="499"/>
      <c r="AR29" s="541"/>
      <c r="AS29" s="498">
        <v>3179</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202715</v>
      </c>
      <c r="BO29" s="448"/>
      <c r="BP29" s="448"/>
      <c r="BQ29" s="448"/>
      <c r="BR29" s="448"/>
      <c r="BS29" s="448"/>
      <c r="BT29" s="448"/>
      <c r="BU29" s="449"/>
      <c r="BV29" s="447">
        <v>202705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100</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9294351</v>
      </c>
      <c r="BO30" s="567"/>
      <c r="BP30" s="567"/>
      <c r="BQ30" s="567"/>
      <c r="BR30" s="567"/>
      <c r="BS30" s="567"/>
      <c r="BT30" s="567"/>
      <c r="BU30" s="568"/>
      <c r="BV30" s="566">
        <v>7016446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196</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9</v>
      </c>
      <c r="AN34" s="637"/>
      <c r="AO34" s="638" t="str">
        <f>IF('各会計、関係団体の財政状況及び健全化判断比率'!B34="","",'各会計、関係団体の財政状況及び健全化判断比率'!B34)</f>
        <v>下水道事業会計</v>
      </c>
      <c r="AP34" s="638"/>
      <c r="AQ34" s="638"/>
      <c r="AR34" s="638"/>
      <c r="AS34" s="638"/>
      <c r="AT34" s="638"/>
      <c r="AU34" s="638"/>
      <c r="AV34" s="638"/>
      <c r="AW34" s="638"/>
      <c r="AX34" s="638"/>
      <c r="AY34" s="638"/>
      <c r="AZ34" s="638"/>
      <c r="BA34" s="638"/>
      <c r="BB34" s="638"/>
      <c r="BC34" s="638"/>
      <c r="BD34" s="178"/>
      <c r="BE34" s="637">
        <f>IF(BG34="","",MAX(C34:D43,U34:V43,AM34:AN43)+1)</f>
        <v>12</v>
      </c>
      <c r="BF34" s="637"/>
      <c r="BG34" s="638" t="str">
        <f>IF('各会計、関係団体の財政状況及び健全化判断比率'!B37="","",'各会計、関係団体の財政状況及び健全化判断比率'!B37)</f>
        <v>中央卸売市場特別会計</v>
      </c>
      <c r="BH34" s="638"/>
      <c r="BI34" s="638"/>
      <c r="BJ34" s="638"/>
      <c r="BK34" s="638"/>
      <c r="BL34" s="638"/>
      <c r="BM34" s="638"/>
      <c r="BN34" s="638"/>
      <c r="BO34" s="638"/>
      <c r="BP34" s="638"/>
      <c r="BQ34" s="638"/>
      <c r="BR34" s="638"/>
      <c r="BS34" s="638"/>
      <c r="BT34" s="638"/>
      <c r="BU34" s="638"/>
      <c r="BV34" s="178"/>
      <c r="BW34" s="637">
        <f>IF(BY34="","",MAX(C34:D43,U34:V43,AM34:AN43,BE34:BF43)+1)</f>
        <v>16</v>
      </c>
      <c r="BX34" s="637"/>
      <c r="BY34" s="638" t="str">
        <f>IF('各会計、関係団体の財政状況及び健全化判断比率'!B68="","",'各会計、関係団体の財政状況及び健全化判断比率'!B68)</f>
        <v>福井県後期高齢者医療広域連合</v>
      </c>
      <c r="BZ34" s="638"/>
      <c r="CA34" s="638"/>
      <c r="CB34" s="638"/>
      <c r="CC34" s="638"/>
      <c r="CD34" s="638"/>
      <c r="CE34" s="638"/>
      <c r="CF34" s="638"/>
      <c r="CG34" s="638"/>
      <c r="CH34" s="638"/>
      <c r="CI34" s="638"/>
      <c r="CJ34" s="638"/>
      <c r="CK34" s="638"/>
      <c r="CL34" s="638"/>
      <c r="CM34" s="638"/>
      <c r="CN34" s="178"/>
      <c r="CO34" s="637">
        <f>IF(CQ34="","",MAX(C34:D43,U34:V43,AM34:AN43,BE34:BF43,BW34:BX43)+1)</f>
        <v>23</v>
      </c>
      <c r="CP34" s="637"/>
      <c r="CQ34" s="638" t="str">
        <f>IF('各会計、関係団体の財政状況及び健全化判断比率'!BS7="","",'各会計、関係団体の財政状況及び健全化判断比率'!BS7)</f>
        <v>福井市漁業振興会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母子父子寡婦福祉資金貸付特別会計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国民健康保険診療所特別会計</v>
      </c>
      <c r="X35" s="638"/>
      <c r="Y35" s="638"/>
      <c r="Z35" s="638"/>
      <c r="AA35" s="638"/>
      <c r="AB35" s="638"/>
      <c r="AC35" s="638"/>
      <c r="AD35" s="638"/>
      <c r="AE35" s="638"/>
      <c r="AF35" s="638"/>
      <c r="AG35" s="638"/>
      <c r="AH35" s="638"/>
      <c r="AI35" s="638"/>
      <c r="AJ35" s="638"/>
      <c r="AK35" s="638"/>
      <c r="AL35" s="178"/>
      <c r="AM35" s="637">
        <f t="shared" ref="AM35:AM43" si="0">IF(AO35="","",AM34+1)</f>
        <v>10</v>
      </c>
      <c r="AN35" s="637"/>
      <c r="AO35" s="638" t="str">
        <f>IF('各会計、関係団体の財政状況及び健全化判断比率'!B35="","",'各会計、関係団体の財政状況及び健全化判断比率'!B35)</f>
        <v>水道事業会計</v>
      </c>
      <c r="AP35" s="638"/>
      <c r="AQ35" s="638"/>
      <c r="AR35" s="638"/>
      <c r="AS35" s="638"/>
      <c r="AT35" s="638"/>
      <c r="AU35" s="638"/>
      <c r="AV35" s="638"/>
      <c r="AW35" s="638"/>
      <c r="AX35" s="638"/>
      <c r="AY35" s="638"/>
      <c r="AZ35" s="638"/>
      <c r="BA35" s="638"/>
      <c r="BB35" s="638"/>
      <c r="BC35" s="638"/>
      <c r="BD35" s="178"/>
      <c r="BE35" s="637">
        <f t="shared" ref="BE35:BE43" si="1">IF(BG35="","",BE34+1)</f>
        <v>13</v>
      </c>
      <c r="BF35" s="637"/>
      <c r="BG35" s="638" t="str">
        <f>IF('各会計、関係団体の財政状況及び健全化判断比率'!B38="","",'各会計、関係団体の財政状況及び健全化判断比率'!B38)</f>
        <v>集落排水特別会計</v>
      </c>
      <c r="BH35" s="638"/>
      <c r="BI35" s="638"/>
      <c r="BJ35" s="638"/>
      <c r="BK35" s="638"/>
      <c r="BL35" s="638"/>
      <c r="BM35" s="638"/>
      <c r="BN35" s="638"/>
      <c r="BO35" s="638"/>
      <c r="BP35" s="638"/>
      <c r="BQ35" s="638"/>
      <c r="BR35" s="638"/>
      <c r="BS35" s="638"/>
      <c r="BT35" s="638"/>
      <c r="BU35" s="638"/>
      <c r="BV35" s="178"/>
      <c r="BW35" s="637">
        <f t="shared" ref="BW35:BW43" si="2">IF(BY35="","",BW34+1)</f>
        <v>17</v>
      </c>
      <c r="BX35" s="637"/>
      <c r="BY35" s="638" t="str">
        <f>IF('各会計、関係団体の財政状況及び健全化判断比率'!B69="","",'各会計、関係団体の財政状況及び健全化判断比率'!B69)</f>
        <v>福井県後期高齢者医療広域連合（事業会計）</v>
      </c>
      <c r="BZ35" s="638"/>
      <c r="CA35" s="638"/>
      <c r="CB35" s="638"/>
      <c r="CC35" s="638"/>
      <c r="CD35" s="638"/>
      <c r="CE35" s="638"/>
      <c r="CF35" s="638"/>
      <c r="CG35" s="638"/>
      <c r="CH35" s="638"/>
      <c r="CI35" s="638"/>
      <c r="CJ35" s="638"/>
      <c r="CK35" s="638"/>
      <c r="CL35" s="638"/>
      <c r="CM35" s="638"/>
      <c r="CN35" s="178"/>
      <c r="CO35" s="637">
        <f t="shared" ref="CO35:CO43" si="3">IF(CQ35="","",CO34+1)</f>
        <v>24</v>
      </c>
      <c r="CP35" s="637"/>
      <c r="CQ35" s="638" t="str">
        <f>IF('各会計、関係団体の財政状況及び健全化判断比率'!BS8="","",'各会計、関係団体の財政状況及び健全化判断比率'!BS8)</f>
        <v>福井市ふれあい公社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11</v>
      </c>
      <c r="AN36" s="637"/>
      <c r="AO36" s="638" t="str">
        <f>IF('各会計、関係団体の財政状況及び健全化判断比率'!B36="","",'各会計、関係団体の財政状況及び健全化判断比率'!B36)</f>
        <v>簡易水道事業会計</v>
      </c>
      <c r="AP36" s="638"/>
      <c r="AQ36" s="638"/>
      <c r="AR36" s="638"/>
      <c r="AS36" s="638"/>
      <c r="AT36" s="638"/>
      <c r="AU36" s="638"/>
      <c r="AV36" s="638"/>
      <c r="AW36" s="638"/>
      <c r="AX36" s="638"/>
      <c r="AY36" s="638"/>
      <c r="AZ36" s="638"/>
      <c r="BA36" s="638"/>
      <c r="BB36" s="638"/>
      <c r="BC36" s="638"/>
      <c r="BD36" s="178"/>
      <c r="BE36" s="637">
        <f t="shared" si="1"/>
        <v>14</v>
      </c>
      <c r="BF36" s="637"/>
      <c r="BG36" s="638" t="str">
        <f>IF('各会計、関係団体の財政状況及び健全化判断比率'!B39="","",'各会計、関係団体の財政状況及び健全化判断比率'!B39)</f>
        <v>地域生活排水特別会計</v>
      </c>
      <c r="BH36" s="638"/>
      <c r="BI36" s="638"/>
      <c r="BJ36" s="638"/>
      <c r="BK36" s="638"/>
      <c r="BL36" s="638"/>
      <c r="BM36" s="638"/>
      <c r="BN36" s="638"/>
      <c r="BO36" s="638"/>
      <c r="BP36" s="638"/>
      <c r="BQ36" s="638"/>
      <c r="BR36" s="638"/>
      <c r="BS36" s="638"/>
      <c r="BT36" s="638"/>
      <c r="BU36" s="638"/>
      <c r="BV36" s="178"/>
      <c r="BW36" s="637">
        <f t="shared" si="2"/>
        <v>18</v>
      </c>
      <c r="BX36" s="637"/>
      <c r="BY36" s="638" t="str">
        <f>IF('各会計、関係団体の財政状況及び健全化判断比率'!B70="","",'各会計、関係団体の財政状況及び健全化判断比率'!B70)</f>
        <v>福井県市町総合事務組合（普通会計）</v>
      </c>
      <c r="BZ36" s="638"/>
      <c r="CA36" s="638"/>
      <c r="CB36" s="638"/>
      <c r="CC36" s="638"/>
      <c r="CD36" s="638"/>
      <c r="CE36" s="638"/>
      <c r="CF36" s="638"/>
      <c r="CG36" s="638"/>
      <c r="CH36" s="638"/>
      <c r="CI36" s="638"/>
      <c r="CJ36" s="638"/>
      <c r="CK36" s="638"/>
      <c r="CL36" s="638"/>
      <c r="CM36" s="638"/>
      <c r="CN36" s="178"/>
      <c r="CO36" s="637">
        <f t="shared" si="3"/>
        <v>25</v>
      </c>
      <c r="CP36" s="637"/>
      <c r="CQ36" s="638" t="str">
        <f>IF('各会計、関係団体の財政状況及び健全化判断比率'!BS9="","",'各会計、関係団体の財政状況及び健全化判断比率'!BS9)</f>
        <v>歴史のみえるまちづくり協会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介護保険特別会計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15</v>
      </c>
      <c r="BF37" s="637"/>
      <c r="BG37" s="638" t="str">
        <f>IF('各会計、関係団体の財政状況及び健全化判断比率'!B40="","",'各会計、関係団体の財政状況及び健全化判断比率'!B40)</f>
        <v>宅地造成特別会計</v>
      </c>
      <c r="BH37" s="638"/>
      <c r="BI37" s="638"/>
      <c r="BJ37" s="638"/>
      <c r="BK37" s="638"/>
      <c r="BL37" s="638"/>
      <c r="BM37" s="638"/>
      <c r="BN37" s="638"/>
      <c r="BO37" s="638"/>
      <c r="BP37" s="638"/>
      <c r="BQ37" s="638"/>
      <c r="BR37" s="638"/>
      <c r="BS37" s="638"/>
      <c r="BT37" s="638"/>
      <c r="BU37" s="638"/>
      <c r="BV37" s="178"/>
      <c r="BW37" s="637">
        <f t="shared" si="2"/>
        <v>19</v>
      </c>
      <c r="BX37" s="637"/>
      <c r="BY37" s="638" t="str">
        <f>IF('各会計、関係団体の財政状況及び健全化判断比率'!B71="","",'各会計、関係団体の財政状況及び健全化判断比率'!B71)</f>
        <v>福井県市町総合事務組合（事業会計）</v>
      </c>
      <c r="BZ37" s="638"/>
      <c r="CA37" s="638"/>
      <c r="CB37" s="638"/>
      <c r="CC37" s="638"/>
      <c r="CD37" s="638"/>
      <c r="CE37" s="638"/>
      <c r="CF37" s="638"/>
      <c r="CG37" s="638"/>
      <c r="CH37" s="638"/>
      <c r="CI37" s="638"/>
      <c r="CJ37" s="638"/>
      <c r="CK37" s="638"/>
      <c r="CL37" s="638"/>
      <c r="CM37" s="638"/>
      <c r="CN37" s="178"/>
      <c r="CO37" s="637">
        <f t="shared" si="3"/>
        <v>26</v>
      </c>
      <c r="CP37" s="637"/>
      <c r="CQ37" s="638" t="str">
        <f>IF('各会計、関係団体の財政状況及び健全化判断比率'!BS10="","",'各会計、関係団体の財政状況及び健全化判断比率'!BS10)</f>
        <v>まちづくり福井株式会社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7</v>
      </c>
      <c r="V38" s="637"/>
      <c r="W38" s="638" t="str">
        <f>IF('各会計、関係団体の財政状況及び健全化判断比率'!B32="","",'各会計、関係団体の財政状況及び健全化判断比率'!B32)</f>
        <v>競輪特別会計</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20</v>
      </c>
      <c r="BX38" s="637"/>
      <c r="BY38" s="638" t="str">
        <f>IF('各会計、関係団体の財政状況及び健全化判断比率'!B72="","",'各会計、関係団体の財政状況及び健全化判断比率'!B72)</f>
        <v>福井県自治会館組合</v>
      </c>
      <c r="BZ38" s="638"/>
      <c r="CA38" s="638"/>
      <c r="CB38" s="638"/>
      <c r="CC38" s="638"/>
      <c r="CD38" s="638"/>
      <c r="CE38" s="638"/>
      <c r="CF38" s="638"/>
      <c r="CG38" s="638"/>
      <c r="CH38" s="638"/>
      <c r="CI38" s="638"/>
      <c r="CJ38" s="638"/>
      <c r="CK38" s="638"/>
      <c r="CL38" s="638"/>
      <c r="CM38" s="638"/>
      <c r="CN38" s="178"/>
      <c r="CO38" s="637">
        <f t="shared" si="3"/>
        <v>27</v>
      </c>
      <c r="CP38" s="637"/>
      <c r="CQ38" s="638" t="str">
        <f>IF('各会計、関係団体の財政状況及び健全化判断比率'!BS11="","",'各会計、関係団体の財政状況及び健全化判断比率'!BS11)</f>
        <v>福井市土地開発公社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f t="shared" si="4"/>
        <v>8</v>
      </c>
      <c r="V39" s="637"/>
      <c r="W39" s="638" t="str">
        <f>IF('各会計、関係団体の財政状況及び健全化判断比率'!B33="","",'各会計、関係団体の財政状況及び健全化判断比率'!B33)</f>
        <v>駐車場特別会計</v>
      </c>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21</v>
      </c>
      <c r="BX39" s="637"/>
      <c r="BY39" s="638" t="str">
        <f>IF('各会計、関係団体の財政状況及び健全化判断比率'!B73="","",'各会計、関係団体の財政状況及び健全化判断比率'!B73)</f>
        <v>鯖江広域衛生施設組合</v>
      </c>
      <c r="BZ39" s="638"/>
      <c r="CA39" s="638"/>
      <c r="CB39" s="638"/>
      <c r="CC39" s="638"/>
      <c r="CD39" s="638"/>
      <c r="CE39" s="638"/>
      <c r="CF39" s="638"/>
      <c r="CG39" s="638"/>
      <c r="CH39" s="638"/>
      <c r="CI39" s="638"/>
      <c r="CJ39" s="638"/>
      <c r="CK39" s="638"/>
      <c r="CL39" s="638"/>
      <c r="CM39" s="638"/>
      <c r="CN39" s="178"/>
      <c r="CO39" s="637">
        <f t="shared" si="3"/>
        <v>28</v>
      </c>
      <c r="CP39" s="637"/>
      <c r="CQ39" s="638" t="str">
        <f>IF('各会計、関係団体の財政状況及び健全化判断比率'!BS12="","",'各会計、関係団体の財政状況及び健全化判断比率'!BS12)</f>
        <v>福井市観光協会</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22</v>
      </c>
      <c r="BX40" s="637"/>
      <c r="BY40" s="638" t="str">
        <f>IF('各会計、関係団体の財政状況及び健全化判断比率'!B74="","",'各会計、関係団体の財政状況及び健全化判断比率'!B74)</f>
        <v>福井坂井地区広域市町村圏事務組合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591</v>
      </c>
    </row>
    <row r="54" spans="5:113" x14ac:dyDescent="0.2"/>
    <row r="55" spans="5:113" x14ac:dyDescent="0.2"/>
    <row r="56" spans="5:113" x14ac:dyDescent="0.2"/>
  </sheetData>
  <sheetProtection algorithmName="SHA-512" hashValue="9YEdk+agWNCvcCsWyeYx4Wlhb6Y5iKdbYB8qPI1osoBf/hPSKvsPqG/TJdqse9Hjm9hBMnBJiupqbQQ+kz7qfw==" saltValue="zoQyjJg4CwW2A/a5IAHlu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6" t="s">
        <v>573</v>
      </c>
      <c r="D34" s="1216"/>
      <c r="E34" s="1217"/>
      <c r="F34" s="32">
        <v>7.89</v>
      </c>
      <c r="G34" s="33">
        <v>7.33</v>
      </c>
      <c r="H34" s="33">
        <v>8.15</v>
      </c>
      <c r="I34" s="33">
        <v>8.23</v>
      </c>
      <c r="J34" s="34">
        <v>8.35</v>
      </c>
      <c r="K34" s="22"/>
      <c r="L34" s="22"/>
      <c r="M34" s="22"/>
      <c r="N34" s="22"/>
      <c r="O34" s="22"/>
      <c r="P34" s="22"/>
    </row>
    <row r="35" spans="1:16" ht="39" customHeight="1" x14ac:dyDescent="0.2">
      <c r="A35" s="22"/>
      <c r="B35" s="35"/>
      <c r="C35" s="1210" t="s">
        <v>574</v>
      </c>
      <c r="D35" s="1211"/>
      <c r="E35" s="1212"/>
      <c r="F35" s="36">
        <v>6.2</v>
      </c>
      <c r="G35" s="37">
        <v>6.45</v>
      </c>
      <c r="H35" s="37">
        <v>7.48</v>
      </c>
      <c r="I35" s="37">
        <v>7.77</v>
      </c>
      <c r="J35" s="38">
        <v>7.49</v>
      </c>
      <c r="K35" s="22"/>
      <c r="L35" s="22"/>
      <c r="M35" s="22"/>
      <c r="N35" s="22"/>
      <c r="O35" s="22"/>
      <c r="P35" s="22"/>
    </row>
    <row r="36" spans="1:16" ht="39" customHeight="1" x14ac:dyDescent="0.2">
      <c r="A36" s="22"/>
      <c r="B36" s="35"/>
      <c r="C36" s="1210" t="s">
        <v>575</v>
      </c>
      <c r="D36" s="1211"/>
      <c r="E36" s="1212"/>
      <c r="F36" s="36" t="s">
        <v>576</v>
      </c>
      <c r="G36" s="37">
        <v>3.05</v>
      </c>
      <c r="H36" s="37">
        <v>3.84</v>
      </c>
      <c r="I36" s="37">
        <v>4.92</v>
      </c>
      <c r="J36" s="38">
        <v>5.47</v>
      </c>
      <c r="K36" s="22"/>
      <c r="L36" s="22"/>
      <c r="M36" s="22"/>
      <c r="N36" s="22"/>
      <c r="O36" s="22"/>
      <c r="P36" s="22"/>
    </row>
    <row r="37" spans="1:16" ht="39" customHeight="1" x14ac:dyDescent="0.2">
      <c r="A37" s="22"/>
      <c r="B37" s="35"/>
      <c r="C37" s="1210" t="s">
        <v>577</v>
      </c>
      <c r="D37" s="1211"/>
      <c r="E37" s="1212"/>
      <c r="F37" s="36" t="s">
        <v>578</v>
      </c>
      <c r="G37" s="37">
        <v>0.2</v>
      </c>
      <c r="H37" s="37">
        <v>0.42</v>
      </c>
      <c r="I37" s="37">
        <v>1.1399999999999999</v>
      </c>
      <c r="J37" s="38">
        <v>1.63</v>
      </c>
      <c r="K37" s="22"/>
      <c r="L37" s="22"/>
      <c r="M37" s="22"/>
      <c r="N37" s="22"/>
      <c r="O37" s="22"/>
      <c r="P37" s="22"/>
    </row>
    <row r="38" spans="1:16" ht="39" customHeight="1" x14ac:dyDescent="0.2">
      <c r="A38" s="22"/>
      <c r="B38" s="35"/>
      <c r="C38" s="1210" t="s">
        <v>579</v>
      </c>
      <c r="D38" s="1211"/>
      <c r="E38" s="1212"/>
      <c r="F38" s="36">
        <v>0.53</v>
      </c>
      <c r="G38" s="37">
        <v>0.59</v>
      </c>
      <c r="H38" s="37">
        <v>0.3</v>
      </c>
      <c r="I38" s="37">
        <v>0.5</v>
      </c>
      <c r="J38" s="38">
        <v>0.95</v>
      </c>
      <c r="K38" s="22"/>
      <c r="L38" s="22"/>
      <c r="M38" s="22"/>
      <c r="N38" s="22"/>
      <c r="O38" s="22"/>
      <c r="P38" s="22"/>
    </row>
    <row r="39" spans="1:16" ht="39" customHeight="1" x14ac:dyDescent="0.2">
      <c r="A39" s="22"/>
      <c r="B39" s="35"/>
      <c r="C39" s="1210" t="s">
        <v>580</v>
      </c>
      <c r="D39" s="1211"/>
      <c r="E39" s="1212"/>
      <c r="F39" s="36">
        <v>0.21</v>
      </c>
      <c r="G39" s="37">
        <v>0.28000000000000003</v>
      </c>
      <c r="H39" s="37">
        <v>0.13</v>
      </c>
      <c r="I39" s="37">
        <v>0.59</v>
      </c>
      <c r="J39" s="38">
        <v>0.6</v>
      </c>
      <c r="K39" s="22"/>
      <c r="L39" s="22"/>
      <c r="M39" s="22"/>
      <c r="N39" s="22"/>
      <c r="O39" s="22"/>
      <c r="P39" s="22"/>
    </row>
    <row r="40" spans="1:16" ht="39" customHeight="1" x14ac:dyDescent="0.2">
      <c r="A40" s="22"/>
      <c r="B40" s="35"/>
      <c r="C40" s="1210" t="s">
        <v>581</v>
      </c>
      <c r="D40" s="1211"/>
      <c r="E40" s="1212"/>
      <c r="F40" s="36" t="s">
        <v>525</v>
      </c>
      <c r="G40" s="37" t="s">
        <v>525</v>
      </c>
      <c r="H40" s="37">
        <v>0.04</v>
      </c>
      <c r="I40" s="37">
        <v>0.06</v>
      </c>
      <c r="J40" s="38">
        <v>0.08</v>
      </c>
      <c r="K40" s="22"/>
      <c r="L40" s="22"/>
      <c r="M40" s="22"/>
      <c r="N40" s="22"/>
      <c r="O40" s="22"/>
      <c r="P40" s="22"/>
    </row>
    <row r="41" spans="1:16" ht="39" customHeight="1" x14ac:dyDescent="0.2">
      <c r="A41" s="22"/>
      <c r="B41" s="35"/>
      <c r="C41" s="1210" t="s">
        <v>582</v>
      </c>
      <c r="D41" s="1211"/>
      <c r="E41" s="1212"/>
      <c r="F41" s="36">
        <v>0</v>
      </c>
      <c r="G41" s="37">
        <v>0</v>
      </c>
      <c r="H41" s="37">
        <v>0</v>
      </c>
      <c r="I41" s="37">
        <v>0</v>
      </c>
      <c r="J41" s="38">
        <v>0</v>
      </c>
      <c r="K41" s="22"/>
      <c r="L41" s="22"/>
      <c r="M41" s="22"/>
      <c r="N41" s="22"/>
      <c r="O41" s="22"/>
      <c r="P41" s="22"/>
    </row>
    <row r="42" spans="1:16" ht="39" customHeight="1" x14ac:dyDescent="0.2">
      <c r="A42" s="22"/>
      <c r="B42" s="39"/>
      <c r="C42" s="1210" t="s">
        <v>583</v>
      </c>
      <c r="D42" s="1211"/>
      <c r="E42" s="1212"/>
      <c r="F42" s="36" t="s">
        <v>525</v>
      </c>
      <c r="G42" s="37" t="s">
        <v>525</v>
      </c>
      <c r="H42" s="37" t="s">
        <v>525</v>
      </c>
      <c r="I42" s="37" t="s">
        <v>525</v>
      </c>
      <c r="J42" s="38" t="s">
        <v>525</v>
      </c>
      <c r="K42" s="22"/>
      <c r="L42" s="22"/>
      <c r="M42" s="22"/>
      <c r="N42" s="22"/>
      <c r="O42" s="22"/>
      <c r="P42" s="22"/>
    </row>
    <row r="43" spans="1:16" ht="39" customHeight="1" thickBot="1" x14ac:dyDescent="0.25">
      <c r="A43" s="22"/>
      <c r="B43" s="40"/>
      <c r="C43" s="1213" t="s">
        <v>584</v>
      </c>
      <c r="D43" s="1214"/>
      <c r="E43" s="1215"/>
      <c r="F43" s="41">
        <v>2.63</v>
      </c>
      <c r="G43" s="42">
        <v>1.99</v>
      </c>
      <c r="H43" s="42">
        <v>1.29</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SQorSm4UxVImxDuyFgZR/6QycCs5pKRtr/V82X/v5fPzgHF6YxJQDfY7ZThg6pyjSbUkAlDG7S7B4TLMbfKhw==" saltValue="rhG4fynEKLiunBTHG643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12924</v>
      </c>
      <c r="L45" s="60">
        <v>12873</v>
      </c>
      <c r="M45" s="60">
        <v>13097</v>
      </c>
      <c r="N45" s="60">
        <v>13235</v>
      </c>
      <c r="O45" s="61">
        <v>13409</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525</v>
      </c>
      <c r="L46" s="64" t="s">
        <v>525</v>
      </c>
      <c r="M46" s="64" t="s">
        <v>525</v>
      </c>
      <c r="N46" s="64" t="s">
        <v>525</v>
      </c>
      <c r="O46" s="65" t="s">
        <v>525</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525</v>
      </c>
      <c r="L47" s="64" t="s">
        <v>525</v>
      </c>
      <c r="M47" s="64" t="s">
        <v>525</v>
      </c>
      <c r="N47" s="64" t="s">
        <v>525</v>
      </c>
      <c r="O47" s="65" t="s">
        <v>525</v>
      </c>
      <c r="P47" s="48"/>
      <c r="Q47" s="48"/>
      <c r="R47" s="48"/>
      <c r="S47" s="48"/>
      <c r="T47" s="48"/>
      <c r="U47" s="48"/>
    </row>
    <row r="48" spans="1:21" ht="30.75" customHeight="1" x14ac:dyDescent="0.2">
      <c r="A48" s="48"/>
      <c r="B48" s="1220"/>
      <c r="C48" s="1221"/>
      <c r="D48" s="62"/>
      <c r="E48" s="1226" t="s">
        <v>15</v>
      </c>
      <c r="F48" s="1226"/>
      <c r="G48" s="1226"/>
      <c r="H48" s="1226"/>
      <c r="I48" s="1226"/>
      <c r="J48" s="1227"/>
      <c r="K48" s="63">
        <v>3460</v>
      </c>
      <c r="L48" s="64">
        <v>2982</v>
      </c>
      <c r="M48" s="64">
        <v>2917</v>
      </c>
      <c r="N48" s="64">
        <v>3161</v>
      </c>
      <c r="O48" s="65">
        <v>2706</v>
      </c>
      <c r="P48" s="48"/>
      <c r="Q48" s="48"/>
      <c r="R48" s="48"/>
      <c r="S48" s="48"/>
      <c r="T48" s="48"/>
      <c r="U48" s="48"/>
    </row>
    <row r="49" spans="1:21" ht="30.75" customHeight="1" x14ac:dyDescent="0.2">
      <c r="A49" s="48"/>
      <c r="B49" s="1220"/>
      <c r="C49" s="1221"/>
      <c r="D49" s="62"/>
      <c r="E49" s="1226" t="s">
        <v>16</v>
      </c>
      <c r="F49" s="1226"/>
      <c r="G49" s="1226"/>
      <c r="H49" s="1226"/>
      <c r="I49" s="1226"/>
      <c r="J49" s="1227"/>
      <c r="K49" s="63">
        <v>31</v>
      </c>
      <c r="L49" s="64">
        <v>30</v>
      </c>
      <c r="M49" s="64">
        <v>36</v>
      </c>
      <c r="N49" s="64">
        <v>154</v>
      </c>
      <c r="O49" s="65">
        <v>141</v>
      </c>
      <c r="P49" s="48"/>
      <c r="Q49" s="48"/>
      <c r="R49" s="48"/>
      <c r="S49" s="48"/>
      <c r="T49" s="48"/>
      <c r="U49" s="48"/>
    </row>
    <row r="50" spans="1:21" ht="30.75" customHeight="1" x14ac:dyDescent="0.2">
      <c r="A50" s="48"/>
      <c r="B50" s="1220"/>
      <c r="C50" s="1221"/>
      <c r="D50" s="62"/>
      <c r="E50" s="1226" t="s">
        <v>17</v>
      </c>
      <c r="F50" s="1226"/>
      <c r="G50" s="1226"/>
      <c r="H50" s="1226"/>
      <c r="I50" s="1226"/>
      <c r="J50" s="1227"/>
      <c r="K50" s="63">
        <v>118</v>
      </c>
      <c r="L50" s="64">
        <v>103</v>
      </c>
      <c r="M50" s="64">
        <v>96</v>
      </c>
      <c r="N50" s="64">
        <v>99</v>
      </c>
      <c r="O50" s="65">
        <v>237</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v>0</v>
      </c>
      <c r="M51" s="64">
        <v>0</v>
      </c>
      <c r="N51" s="64" t="s">
        <v>525</v>
      </c>
      <c r="O51" s="65" t="s">
        <v>525</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10944</v>
      </c>
      <c r="L52" s="64">
        <v>10893</v>
      </c>
      <c r="M52" s="64">
        <v>10875</v>
      </c>
      <c r="N52" s="64">
        <v>10798</v>
      </c>
      <c r="O52" s="65">
        <v>10692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5589</v>
      </c>
      <c r="L53" s="69">
        <v>5095</v>
      </c>
      <c r="M53" s="69">
        <v>5271</v>
      </c>
      <c r="N53" s="69">
        <v>5851</v>
      </c>
      <c r="O53" s="70">
        <v>5801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Q7e4fnyJV62rc0bRgGZ1VVhg0/DNYUtz9401Ztm92yUWaZc3nUMCKzASGnCvNz8YJIWxyIAN1m7Qkju0J/yew==" saltValue="W5ZN3xJXTcYEoWE5eDWW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44" t="s">
        <v>30</v>
      </c>
      <c r="C41" s="1245"/>
      <c r="D41" s="102"/>
      <c r="E41" s="1250" t="s">
        <v>31</v>
      </c>
      <c r="F41" s="1250"/>
      <c r="G41" s="1250"/>
      <c r="H41" s="1251"/>
      <c r="I41" s="358">
        <v>153576</v>
      </c>
      <c r="J41" s="359">
        <v>150946</v>
      </c>
      <c r="K41" s="359">
        <v>146525</v>
      </c>
      <c r="L41" s="359">
        <v>142915</v>
      </c>
      <c r="M41" s="360">
        <v>137812</v>
      </c>
    </row>
    <row r="42" spans="2:13" ht="27.75" customHeight="1" x14ac:dyDescent="0.2">
      <c r="B42" s="1246"/>
      <c r="C42" s="1247"/>
      <c r="D42" s="103"/>
      <c r="E42" s="1252" t="s">
        <v>32</v>
      </c>
      <c r="F42" s="1252"/>
      <c r="G42" s="1252"/>
      <c r="H42" s="1253"/>
      <c r="I42" s="361">
        <v>958</v>
      </c>
      <c r="J42" s="362">
        <v>3076</v>
      </c>
      <c r="K42" s="362">
        <v>2977</v>
      </c>
      <c r="L42" s="362">
        <v>2879</v>
      </c>
      <c r="M42" s="363">
        <v>2642</v>
      </c>
    </row>
    <row r="43" spans="2:13" ht="27.75" customHeight="1" x14ac:dyDescent="0.2">
      <c r="B43" s="1246"/>
      <c r="C43" s="1247"/>
      <c r="D43" s="103"/>
      <c r="E43" s="1252" t="s">
        <v>33</v>
      </c>
      <c r="F43" s="1252"/>
      <c r="G43" s="1252"/>
      <c r="H43" s="1253"/>
      <c r="I43" s="361">
        <v>46224</v>
      </c>
      <c r="J43" s="362">
        <v>44152</v>
      </c>
      <c r="K43" s="362">
        <v>42310</v>
      </c>
      <c r="L43" s="362">
        <v>39955</v>
      </c>
      <c r="M43" s="363">
        <v>38541</v>
      </c>
    </row>
    <row r="44" spans="2:13" ht="27.75" customHeight="1" x14ac:dyDescent="0.2">
      <c r="B44" s="1246"/>
      <c r="C44" s="1247"/>
      <c r="D44" s="103"/>
      <c r="E44" s="1252" t="s">
        <v>34</v>
      </c>
      <c r="F44" s="1252"/>
      <c r="G44" s="1252"/>
      <c r="H44" s="1253"/>
      <c r="I44" s="361">
        <v>1001</v>
      </c>
      <c r="J44" s="362">
        <v>993</v>
      </c>
      <c r="K44" s="362">
        <v>979</v>
      </c>
      <c r="L44" s="362">
        <v>843</v>
      </c>
      <c r="M44" s="363">
        <v>715</v>
      </c>
    </row>
    <row r="45" spans="2:13" ht="27.75" customHeight="1" x14ac:dyDescent="0.2">
      <c r="B45" s="1246"/>
      <c r="C45" s="1247"/>
      <c r="D45" s="103"/>
      <c r="E45" s="1252" t="s">
        <v>35</v>
      </c>
      <c r="F45" s="1252"/>
      <c r="G45" s="1252"/>
      <c r="H45" s="1253"/>
      <c r="I45" s="361">
        <v>15254</v>
      </c>
      <c r="J45" s="362">
        <v>14822</v>
      </c>
      <c r="K45" s="362">
        <v>14592</v>
      </c>
      <c r="L45" s="362">
        <v>14915</v>
      </c>
      <c r="M45" s="363">
        <v>15338</v>
      </c>
    </row>
    <row r="46" spans="2:13" ht="27.75" customHeight="1" x14ac:dyDescent="0.2">
      <c r="B46" s="1246"/>
      <c r="C46" s="1247"/>
      <c r="D46" s="104"/>
      <c r="E46" s="1252" t="s">
        <v>36</v>
      </c>
      <c r="F46" s="1252"/>
      <c r="G46" s="1252"/>
      <c r="H46" s="1253"/>
      <c r="I46" s="361" t="s">
        <v>525</v>
      </c>
      <c r="J46" s="362" t="s">
        <v>525</v>
      </c>
      <c r="K46" s="362" t="s">
        <v>525</v>
      </c>
      <c r="L46" s="362" t="s">
        <v>525</v>
      </c>
      <c r="M46" s="363" t="s">
        <v>525</v>
      </c>
    </row>
    <row r="47" spans="2:13" ht="27.75" customHeight="1" x14ac:dyDescent="0.2">
      <c r="B47" s="1246"/>
      <c r="C47" s="1247"/>
      <c r="D47" s="105"/>
      <c r="E47" s="1254" t="s">
        <v>37</v>
      </c>
      <c r="F47" s="1255"/>
      <c r="G47" s="1255"/>
      <c r="H47" s="1256"/>
      <c r="I47" s="361" t="s">
        <v>525</v>
      </c>
      <c r="J47" s="362" t="s">
        <v>525</v>
      </c>
      <c r="K47" s="362" t="s">
        <v>525</v>
      </c>
      <c r="L47" s="362" t="s">
        <v>525</v>
      </c>
      <c r="M47" s="363" t="s">
        <v>525</v>
      </c>
    </row>
    <row r="48" spans="2:13" ht="27.75" customHeight="1" x14ac:dyDescent="0.2">
      <c r="B48" s="1246"/>
      <c r="C48" s="1247"/>
      <c r="D48" s="103"/>
      <c r="E48" s="1252" t="s">
        <v>38</v>
      </c>
      <c r="F48" s="1252"/>
      <c r="G48" s="1252"/>
      <c r="H48" s="1253"/>
      <c r="I48" s="361" t="s">
        <v>525</v>
      </c>
      <c r="J48" s="362" t="s">
        <v>525</v>
      </c>
      <c r="K48" s="362" t="s">
        <v>525</v>
      </c>
      <c r="L48" s="362" t="s">
        <v>525</v>
      </c>
      <c r="M48" s="363" t="s">
        <v>525</v>
      </c>
    </row>
    <row r="49" spans="2:13" ht="27.75" customHeight="1" x14ac:dyDescent="0.2">
      <c r="B49" s="1248"/>
      <c r="C49" s="1249"/>
      <c r="D49" s="103"/>
      <c r="E49" s="1252" t="s">
        <v>39</v>
      </c>
      <c r="F49" s="1252"/>
      <c r="G49" s="1252"/>
      <c r="H49" s="1253"/>
      <c r="I49" s="361" t="s">
        <v>525</v>
      </c>
      <c r="J49" s="362" t="s">
        <v>525</v>
      </c>
      <c r="K49" s="362" t="s">
        <v>525</v>
      </c>
      <c r="L49" s="362" t="s">
        <v>525</v>
      </c>
      <c r="M49" s="363" t="s">
        <v>525</v>
      </c>
    </row>
    <row r="50" spans="2:13" ht="27.75" customHeight="1" x14ac:dyDescent="0.2">
      <c r="B50" s="1257" t="s">
        <v>40</v>
      </c>
      <c r="C50" s="1258"/>
      <c r="D50" s="106"/>
      <c r="E50" s="1252" t="s">
        <v>41</v>
      </c>
      <c r="F50" s="1252"/>
      <c r="G50" s="1252"/>
      <c r="H50" s="1253"/>
      <c r="I50" s="361">
        <v>4869</v>
      </c>
      <c r="J50" s="362">
        <v>3896</v>
      </c>
      <c r="K50" s="362">
        <v>4984</v>
      </c>
      <c r="L50" s="362">
        <v>9768</v>
      </c>
      <c r="M50" s="363">
        <v>14702</v>
      </c>
    </row>
    <row r="51" spans="2:13" ht="27.75" customHeight="1" x14ac:dyDescent="0.2">
      <c r="B51" s="1246"/>
      <c r="C51" s="1247"/>
      <c r="D51" s="103"/>
      <c r="E51" s="1252" t="s">
        <v>42</v>
      </c>
      <c r="F51" s="1252"/>
      <c r="G51" s="1252"/>
      <c r="H51" s="1253"/>
      <c r="I51" s="361">
        <v>37066</v>
      </c>
      <c r="J51" s="362">
        <v>39007</v>
      </c>
      <c r="K51" s="362">
        <v>38349</v>
      </c>
      <c r="L51" s="362">
        <v>41951</v>
      </c>
      <c r="M51" s="363">
        <v>40127</v>
      </c>
    </row>
    <row r="52" spans="2:13" ht="27.75" customHeight="1" x14ac:dyDescent="0.2">
      <c r="B52" s="1248"/>
      <c r="C52" s="1249"/>
      <c r="D52" s="103"/>
      <c r="E52" s="1252" t="s">
        <v>43</v>
      </c>
      <c r="F52" s="1252"/>
      <c r="G52" s="1252"/>
      <c r="H52" s="1253"/>
      <c r="I52" s="361">
        <v>116761</v>
      </c>
      <c r="J52" s="362">
        <v>115686</v>
      </c>
      <c r="K52" s="362">
        <v>114857</v>
      </c>
      <c r="L52" s="362">
        <v>114026</v>
      </c>
      <c r="M52" s="363">
        <v>111802</v>
      </c>
    </row>
    <row r="53" spans="2:13" ht="27.75" customHeight="1" thickBot="1" x14ac:dyDescent="0.25">
      <c r="B53" s="1259" t="s">
        <v>44</v>
      </c>
      <c r="C53" s="1260"/>
      <c r="D53" s="107"/>
      <c r="E53" s="1261" t="s">
        <v>45</v>
      </c>
      <c r="F53" s="1261"/>
      <c r="G53" s="1261"/>
      <c r="H53" s="1262"/>
      <c r="I53" s="364">
        <v>58316</v>
      </c>
      <c r="J53" s="365">
        <v>55398</v>
      </c>
      <c r="K53" s="365">
        <v>49192</v>
      </c>
      <c r="L53" s="365">
        <v>35762</v>
      </c>
      <c r="M53" s="366">
        <v>28417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39hSpoEiPeH091MPCf2/nFZhaDsVg7KX0UP2uqIjdlpld8jzTvkQVB2qpc3c0+KjQufzgjZB7rVd1/HuVb3Cw==" saltValue="r4r3Pd29f2f74X0hXWFd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568</v>
      </c>
      <c r="G54" s="116" t="s">
        <v>569</v>
      </c>
      <c r="H54" s="117" t="s">
        <v>570</v>
      </c>
    </row>
    <row r="55" spans="2:8" ht="52.5" customHeight="1" x14ac:dyDescent="0.2">
      <c r="B55" s="118"/>
      <c r="C55" s="1271" t="s">
        <v>48</v>
      </c>
      <c r="D55" s="1271"/>
      <c r="E55" s="1272"/>
      <c r="F55" s="119">
        <v>334</v>
      </c>
      <c r="G55" s="119">
        <v>1073</v>
      </c>
      <c r="H55" s="120">
        <v>2805</v>
      </c>
    </row>
    <row r="56" spans="2:8" ht="52.5" customHeight="1" x14ac:dyDescent="0.2">
      <c r="B56" s="121"/>
      <c r="C56" s="1273" t="s">
        <v>49</v>
      </c>
      <c r="D56" s="1273"/>
      <c r="E56" s="1274"/>
      <c r="F56" s="122">
        <v>203</v>
      </c>
      <c r="G56" s="122">
        <v>203</v>
      </c>
      <c r="H56" s="123">
        <v>203</v>
      </c>
    </row>
    <row r="57" spans="2:8" ht="53.25" customHeight="1" x14ac:dyDescent="0.2">
      <c r="B57" s="121"/>
      <c r="C57" s="1275" t="s">
        <v>50</v>
      </c>
      <c r="D57" s="1275"/>
      <c r="E57" s="1276"/>
      <c r="F57" s="124">
        <v>3125</v>
      </c>
      <c r="G57" s="124">
        <v>7016</v>
      </c>
      <c r="H57" s="125">
        <v>9294</v>
      </c>
    </row>
    <row r="58" spans="2:8" ht="45.75" customHeight="1" x14ac:dyDescent="0.2">
      <c r="B58" s="126"/>
      <c r="C58" s="1263" t="s">
        <v>605</v>
      </c>
      <c r="D58" s="1264"/>
      <c r="E58" s="1265"/>
      <c r="F58" s="127">
        <v>39</v>
      </c>
      <c r="G58" s="127">
        <v>3324</v>
      </c>
      <c r="H58" s="128">
        <v>5725</v>
      </c>
    </row>
    <row r="59" spans="2:8" ht="45.75" customHeight="1" x14ac:dyDescent="0.2">
      <c r="B59" s="126"/>
      <c r="C59" s="1263" t="s">
        <v>606</v>
      </c>
      <c r="D59" s="1264"/>
      <c r="E59" s="1265"/>
      <c r="F59" s="127">
        <v>813</v>
      </c>
      <c r="G59" s="127">
        <v>813</v>
      </c>
      <c r="H59" s="128">
        <v>813</v>
      </c>
    </row>
    <row r="60" spans="2:8" ht="45.75" customHeight="1" x14ac:dyDescent="0.2">
      <c r="B60" s="126"/>
      <c r="C60" s="1263" t="s">
        <v>607</v>
      </c>
      <c r="D60" s="1264"/>
      <c r="E60" s="1265"/>
      <c r="F60" s="127">
        <v>750</v>
      </c>
      <c r="G60" s="127">
        <v>750</v>
      </c>
      <c r="H60" s="128">
        <v>750</v>
      </c>
    </row>
    <row r="61" spans="2:8" ht="45.75" customHeight="1" x14ac:dyDescent="0.2">
      <c r="B61" s="126"/>
      <c r="C61" s="1263" t="s">
        <v>608</v>
      </c>
      <c r="D61" s="1264"/>
      <c r="E61" s="1265"/>
      <c r="F61" s="127" t="s">
        <v>525</v>
      </c>
      <c r="G61" s="127">
        <v>606</v>
      </c>
      <c r="H61" s="128">
        <v>486</v>
      </c>
    </row>
    <row r="62" spans="2:8" ht="45.75" customHeight="1" thickBot="1" x14ac:dyDescent="0.25">
      <c r="B62" s="129"/>
      <c r="C62" s="1266" t="s">
        <v>609</v>
      </c>
      <c r="D62" s="1267"/>
      <c r="E62" s="1268"/>
      <c r="F62" s="130">
        <v>294</v>
      </c>
      <c r="G62" s="130">
        <v>288</v>
      </c>
      <c r="H62" s="131">
        <v>287</v>
      </c>
    </row>
    <row r="63" spans="2:8" ht="52.5" customHeight="1" thickBot="1" x14ac:dyDescent="0.25">
      <c r="B63" s="132"/>
      <c r="C63" s="1269" t="s">
        <v>51</v>
      </c>
      <c r="D63" s="1269"/>
      <c r="E63" s="1270"/>
      <c r="F63" s="133">
        <v>3662</v>
      </c>
      <c r="G63" s="133">
        <v>8292</v>
      </c>
      <c r="H63" s="134">
        <v>12302</v>
      </c>
    </row>
    <row r="64" spans="2:8" ht="13.2" x14ac:dyDescent="0.2"/>
  </sheetData>
  <sheetProtection algorithmName="SHA-512" hashValue="zkh4Kb1glaV7V4X3zvdHpERDPkavSNY41QexVDBNppSPEMctAwmYxMzSAj1T1Nm8HGtgA3wZF7VbFcJnuGwNCA==" saltValue="jkFxyetWbtPfVMcmiltf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5151-DF63-47BA-9E0B-FD15FC62586F}">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612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613</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566</v>
      </c>
      <c r="BQ50" s="1290"/>
      <c r="BR50" s="1290"/>
      <c r="BS50" s="1290"/>
      <c r="BT50" s="1290"/>
      <c r="BU50" s="1290"/>
      <c r="BV50" s="1290"/>
      <c r="BW50" s="1290"/>
      <c r="BX50" s="1290" t="s">
        <v>567</v>
      </c>
      <c r="BY50" s="1290"/>
      <c r="BZ50" s="1290"/>
      <c r="CA50" s="1290"/>
      <c r="CB50" s="1290"/>
      <c r="CC50" s="1290"/>
      <c r="CD50" s="1290"/>
      <c r="CE50" s="1290"/>
      <c r="CF50" s="1290" t="s">
        <v>568</v>
      </c>
      <c r="CG50" s="1290"/>
      <c r="CH50" s="1290"/>
      <c r="CI50" s="1290"/>
      <c r="CJ50" s="1290"/>
      <c r="CK50" s="1290"/>
      <c r="CL50" s="1290"/>
      <c r="CM50" s="1290"/>
      <c r="CN50" s="1290" t="s">
        <v>569</v>
      </c>
      <c r="CO50" s="1290"/>
      <c r="CP50" s="1290"/>
      <c r="CQ50" s="1290"/>
      <c r="CR50" s="1290"/>
      <c r="CS50" s="1290"/>
      <c r="CT50" s="1290"/>
      <c r="CU50" s="1290"/>
      <c r="CV50" s="1290" t="s">
        <v>570</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614</v>
      </c>
      <c r="AO51" s="1293"/>
      <c r="AP51" s="1293"/>
      <c r="AQ51" s="1293"/>
      <c r="AR51" s="1293"/>
      <c r="AS51" s="1293"/>
      <c r="AT51" s="1293"/>
      <c r="AU51" s="1293"/>
      <c r="AV51" s="1293"/>
      <c r="AW51" s="1293"/>
      <c r="AX51" s="1293"/>
      <c r="AY51" s="1293"/>
      <c r="AZ51" s="1293"/>
      <c r="BA51" s="1293"/>
      <c r="BB51" s="1293" t="s">
        <v>615</v>
      </c>
      <c r="BC51" s="1293"/>
      <c r="BD51" s="1293"/>
      <c r="BE51" s="1293"/>
      <c r="BF51" s="1293"/>
      <c r="BG51" s="1293"/>
      <c r="BH51" s="1293"/>
      <c r="BI51" s="1293"/>
      <c r="BJ51" s="1293"/>
      <c r="BK51" s="1293"/>
      <c r="BL51" s="1293"/>
      <c r="BM51" s="1293"/>
      <c r="BN51" s="1293"/>
      <c r="BO51" s="1293"/>
      <c r="BP51" s="1291">
        <v>117.7</v>
      </c>
      <c r="BQ51" s="1291"/>
      <c r="BR51" s="1291"/>
      <c r="BS51" s="1291"/>
      <c r="BT51" s="1291"/>
      <c r="BU51" s="1291"/>
      <c r="BV51" s="1291"/>
      <c r="BW51" s="1291"/>
      <c r="BX51" s="1291">
        <v>110.6</v>
      </c>
      <c r="BY51" s="1291"/>
      <c r="BZ51" s="1291"/>
      <c r="CA51" s="1291"/>
      <c r="CB51" s="1291"/>
      <c r="CC51" s="1291"/>
      <c r="CD51" s="1291"/>
      <c r="CE51" s="1291"/>
      <c r="CF51" s="1291">
        <v>95.7</v>
      </c>
      <c r="CG51" s="1291"/>
      <c r="CH51" s="1291"/>
      <c r="CI51" s="1291"/>
      <c r="CJ51" s="1291"/>
      <c r="CK51" s="1291"/>
      <c r="CL51" s="1291"/>
      <c r="CM51" s="1291"/>
      <c r="CN51" s="1291">
        <v>67.3</v>
      </c>
      <c r="CO51" s="1291"/>
      <c r="CP51" s="1291"/>
      <c r="CQ51" s="1291"/>
      <c r="CR51" s="1291"/>
      <c r="CS51" s="1291"/>
      <c r="CT51" s="1291"/>
      <c r="CU51" s="1291"/>
      <c r="CV51" s="1291">
        <v>50.6</v>
      </c>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616</v>
      </c>
      <c r="BC53" s="1293"/>
      <c r="BD53" s="1293"/>
      <c r="BE53" s="1293"/>
      <c r="BF53" s="1293"/>
      <c r="BG53" s="1293"/>
      <c r="BH53" s="1293"/>
      <c r="BI53" s="1293"/>
      <c r="BJ53" s="1293"/>
      <c r="BK53" s="1293"/>
      <c r="BL53" s="1293"/>
      <c r="BM53" s="1293"/>
      <c r="BN53" s="1293"/>
      <c r="BO53" s="1293"/>
      <c r="BP53" s="1291">
        <v>70.8</v>
      </c>
      <c r="BQ53" s="1291"/>
      <c r="BR53" s="1291"/>
      <c r="BS53" s="1291"/>
      <c r="BT53" s="1291"/>
      <c r="BU53" s="1291"/>
      <c r="BV53" s="1291"/>
      <c r="BW53" s="1291"/>
      <c r="BX53" s="1291">
        <v>71.8</v>
      </c>
      <c r="BY53" s="1291"/>
      <c r="BZ53" s="1291"/>
      <c r="CA53" s="1291"/>
      <c r="CB53" s="1291"/>
      <c r="CC53" s="1291"/>
      <c r="CD53" s="1291"/>
      <c r="CE53" s="1291"/>
      <c r="CF53" s="1291">
        <v>72.7</v>
      </c>
      <c r="CG53" s="1291"/>
      <c r="CH53" s="1291"/>
      <c r="CI53" s="1291"/>
      <c r="CJ53" s="1291"/>
      <c r="CK53" s="1291"/>
      <c r="CL53" s="1291"/>
      <c r="CM53" s="1291"/>
      <c r="CN53" s="1291">
        <v>74</v>
      </c>
      <c r="CO53" s="1291"/>
      <c r="CP53" s="1291"/>
      <c r="CQ53" s="1291"/>
      <c r="CR53" s="1291"/>
      <c r="CS53" s="1291"/>
      <c r="CT53" s="1291"/>
      <c r="CU53" s="1291"/>
      <c r="CV53" s="1291">
        <v>75.3</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617</v>
      </c>
      <c r="AO55" s="1290"/>
      <c r="AP55" s="1290"/>
      <c r="AQ55" s="1290"/>
      <c r="AR55" s="1290"/>
      <c r="AS55" s="1290"/>
      <c r="AT55" s="1290"/>
      <c r="AU55" s="1290"/>
      <c r="AV55" s="1290"/>
      <c r="AW55" s="1290"/>
      <c r="AX55" s="1290"/>
      <c r="AY55" s="1290"/>
      <c r="AZ55" s="1290"/>
      <c r="BA55" s="1290"/>
      <c r="BB55" s="1293" t="s">
        <v>615</v>
      </c>
      <c r="BC55" s="1293"/>
      <c r="BD55" s="1293"/>
      <c r="BE55" s="1293"/>
      <c r="BF55" s="1293"/>
      <c r="BG55" s="1293"/>
      <c r="BH55" s="1293"/>
      <c r="BI55" s="1293"/>
      <c r="BJ55" s="1293"/>
      <c r="BK55" s="1293"/>
      <c r="BL55" s="1293"/>
      <c r="BM55" s="1293"/>
      <c r="BN55" s="1293"/>
      <c r="BO55" s="1293"/>
      <c r="BP55" s="1291">
        <v>30</v>
      </c>
      <c r="BQ55" s="1291"/>
      <c r="BR55" s="1291"/>
      <c r="BS55" s="1291"/>
      <c r="BT55" s="1291"/>
      <c r="BU55" s="1291"/>
      <c r="BV55" s="1291"/>
      <c r="BW55" s="1291"/>
      <c r="BX55" s="1291">
        <v>23.1</v>
      </c>
      <c r="BY55" s="1291"/>
      <c r="BZ55" s="1291"/>
      <c r="CA55" s="1291"/>
      <c r="CB55" s="1291"/>
      <c r="CC55" s="1291"/>
      <c r="CD55" s="1291"/>
      <c r="CE55" s="1291"/>
      <c r="CF55" s="1291">
        <v>33.9</v>
      </c>
      <c r="CG55" s="1291"/>
      <c r="CH55" s="1291"/>
      <c r="CI55" s="1291"/>
      <c r="CJ55" s="1291"/>
      <c r="CK55" s="1291"/>
      <c r="CL55" s="1291"/>
      <c r="CM55" s="1291"/>
      <c r="CN55" s="1291">
        <v>31.5</v>
      </c>
      <c r="CO55" s="1291"/>
      <c r="CP55" s="1291"/>
      <c r="CQ55" s="1291"/>
      <c r="CR55" s="1291"/>
      <c r="CS55" s="1291"/>
      <c r="CT55" s="1291"/>
      <c r="CU55" s="1291"/>
      <c r="CV55" s="1291">
        <v>23.4</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616</v>
      </c>
      <c r="BC57" s="1293"/>
      <c r="BD57" s="1293"/>
      <c r="BE57" s="1293"/>
      <c r="BF57" s="1293"/>
      <c r="BG57" s="1293"/>
      <c r="BH57" s="1293"/>
      <c r="BI57" s="1293"/>
      <c r="BJ57" s="1293"/>
      <c r="BK57" s="1293"/>
      <c r="BL57" s="1293"/>
      <c r="BM57" s="1293"/>
      <c r="BN57" s="1293"/>
      <c r="BO57" s="1293"/>
      <c r="BP57" s="1291">
        <v>58.3</v>
      </c>
      <c r="BQ57" s="1291"/>
      <c r="BR57" s="1291"/>
      <c r="BS57" s="1291"/>
      <c r="BT57" s="1291"/>
      <c r="BU57" s="1291"/>
      <c r="BV57" s="1291"/>
      <c r="BW57" s="1291"/>
      <c r="BX57" s="1291">
        <v>60.4</v>
      </c>
      <c r="BY57" s="1291"/>
      <c r="BZ57" s="1291"/>
      <c r="CA57" s="1291"/>
      <c r="CB57" s="1291"/>
      <c r="CC57" s="1291"/>
      <c r="CD57" s="1291"/>
      <c r="CE57" s="1291"/>
      <c r="CF57" s="1291">
        <v>61.9</v>
      </c>
      <c r="CG57" s="1291"/>
      <c r="CH57" s="1291"/>
      <c r="CI57" s="1291"/>
      <c r="CJ57" s="1291"/>
      <c r="CK57" s="1291"/>
      <c r="CL57" s="1291"/>
      <c r="CM57" s="1291"/>
      <c r="CN57" s="1291">
        <v>62.7</v>
      </c>
      <c r="CO57" s="1291"/>
      <c r="CP57" s="1291"/>
      <c r="CQ57" s="1291"/>
      <c r="CR57" s="1291"/>
      <c r="CS57" s="1291"/>
      <c r="CT57" s="1291"/>
      <c r="CU57" s="1291"/>
      <c r="CV57" s="1291">
        <v>63.9</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618</v>
      </c>
    </row>
    <row r="64" spans="1:109" ht="13.2" x14ac:dyDescent="0.2">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7" t="s">
        <v>619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613</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566</v>
      </c>
      <c r="BQ72" s="1290"/>
      <c r="BR72" s="1290"/>
      <c r="BS72" s="1290"/>
      <c r="BT72" s="1290"/>
      <c r="BU72" s="1290"/>
      <c r="BV72" s="1290"/>
      <c r="BW72" s="1290"/>
      <c r="BX72" s="1290" t="s">
        <v>567</v>
      </c>
      <c r="BY72" s="1290"/>
      <c r="BZ72" s="1290"/>
      <c r="CA72" s="1290"/>
      <c r="CB72" s="1290"/>
      <c r="CC72" s="1290"/>
      <c r="CD72" s="1290"/>
      <c r="CE72" s="1290"/>
      <c r="CF72" s="1290" t="s">
        <v>568</v>
      </c>
      <c r="CG72" s="1290"/>
      <c r="CH72" s="1290"/>
      <c r="CI72" s="1290"/>
      <c r="CJ72" s="1290"/>
      <c r="CK72" s="1290"/>
      <c r="CL72" s="1290"/>
      <c r="CM72" s="1290"/>
      <c r="CN72" s="1290" t="s">
        <v>569</v>
      </c>
      <c r="CO72" s="1290"/>
      <c r="CP72" s="1290"/>
      <c r="CQ72" s="1290"/>
      <c r="CR72" s="1290"/>
      <c r="CS72" s="1290"/>
      <c r="CT72" s="1290"/>
      <c r="CU72" s="1290"/>
      <c r="CV72" s="1290" t="s">
        <v>570</v>
      </c>
      <c r="CW72" s="1290"/>
      <c r="CX72" s="1290"/>
      <c r="CY72" s="1290"/>
      <c r="CZ72" s="1290"/>
      <c r="DA72" s="1290"/>
      <c r="DB72" s="1290"/>
      <c r="DC72" s="1290"/>
    </row>
    <row r="73" spans="2:107" ht="13.2" x14ac:dyDescent="0.2">
      <c r="B73" s="376"/>
      <c r="G73" s="1296"/>
      <c r="H73" s="1296"/>
      <c r="I73" s="1296"/>
      <c r="J73" s="1296"/>
      <c r="K73" s="1297"/>
      <c r="L73" s="1297"/>
      <c r="M73" s="1297"/>
      <c r="N73" s="1297"/>
      <c r="AM73" s="385"/>
      <c r="AN73" s="1293" t="s">
        <v>614</v>
      </c>
      <c r="AO73" s="1293"/>
      <c r="AP73" s="1293"/>
      <c r="AQ73" s="1293"/>
      <c r="AR73" s="1293"/>
      <c r="AS73" s="1293"/>
      <c r="AT73" s="1293"/>
      <c r="AU73" s="1293"/>
      <c r="AV73" s="1293"/>
      <c r="AW73" s="1293"/>
      <c r="AX73" s="1293"/>
      <c r="AY73" s="1293"/>
      <c r="AZ73" s="1293"/>
      <c r="BA73" s="1293"/>
      <c r="BB73" s="1293" t="s">
        <v>615</v>
      </c>
      <c r="BC73" s="1293"/>
      <c r="BD73" s="1293"/>
      <c r="BE73" s="1293"/>
      <c r="BF73" s="1293"/>
      <c r="BG73" s="1293"/>
      <c r="BH73" s="1293"/>
      <c r="BI73" s="1293"/>
      <c r="BJ73" s="1293"/>
      <c r="BK73" s="1293"/>
      <c r="BL73" s="1293"/>
      <c r="BM73" s="1293"/>
      <c r="BN73" s="1293"/>
      <c r="BO73" s="1293"/>
      <c r="BP73" s="1291">
        <v>117.7</v>
      </c>
      <c r="BQ73" s="1291"/>
      <c r="BR73" s="1291"/>
      <c r="BS73" s="1291"/>
      <c r="BT73" s="1291"/>
      <c r="BU73" s="1291"/>
      <c r="BV73" s="1291"/>
      <c r="BW73" s="1291"/>
      <c r="BX73" s="1291">
        <v>110.6</v>
      </c>
      <c r="BY73" s="1291"/>
      <c r="BZ73" s="1291"/>
      <c r="CA73" s="1291"/>
      <c r="CB73" s="1291"/>
      <c r="CC73" s="1291"/>
      <c r="CD73" s="1291"/>
      <c r="CE73" s="1291"/>
      <c r="CF73" s="1291">
        <v>95.7</v>
      </c>
      <c r="CG73" s="1291"/>
      <c r="CH73" s="1291"/>
      <c r="CI73" s="1291"/>
      <c r="CJ73" s="1291"/>
      <c r="CK73" s="1291"/>
      <c r="CL73" s="1291"/>
      <c r="CM73" s="1291"/>
      <c r="CN73" s="1291">
        <v>67.3</v>
      </c>
      <c r="CO73" s="1291"/>
      <c r="CP73" s="1291"/>
      <c r="CQ73" s="1291"/>
      <c r="CR73" s="1291"/>
      <c r="CS73" s="1291"/>
      <c r="CT73" s="1291"/>
      <c r="CU73" s="1291"/>
      <c r="CV73" s="1291">
        <v>50.6</v>
      </c>
      <c r="CW73" s="1291"/>
      <c r="CX73" s="1291"/>
      <c r="CY73" s="1291"/>
      <c r="CZ73" s="1291"/>
      <c r="DA73" s="1291"/>
      <c r="DB73" s="1291"/>
      <c r="DC73" s="1291"/>
    </row>
    <row r="74" spans="2:107" ht="13.2" x14ac:dyDescent="0.2">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620</v>
      </c>
      <c r="BC75" s="1293"/>
      <c r="BD75" s="1293"/>
      <c r="BE75" s="1293"/>
      <c r="BF75" s="1293"/>
      <c r="BG75" s="1293"/>
      <c r="BH75" s="1293"/>
      <c r="BI75" s="1293"/>
      <c r="BJ75" s="1293"/>
      <c r="BK75" s="1293"/>
      <c r="BL75" s="1293"/>
      <c r="BM75" s="1293"/>
      <c r="BN75" s="1293"/>
      <c r="BO75" s="1293"/>
      <c r="BP75" s="1291">
        <v>11.5</v>
      </c>
      <c r="BQ75" s="1291"/>
      <c r="BR75" s="1291"/>
      <c r="BS75" s="1291"/>
      <c r="BT75" s="1291"/>
      <c r="BU75" s="1291"/>
      <c r="BV75" s="1291"/>
      <c r="BW75" s="1291"/>
      <c r="BX75" s="1291">
        <v>11</v>
      </c>
      <c r="BY75" s="1291"/>
      <c r="BZ75" s="1291"/>
      <c r="CA75" s="1291"/>
      <c r="CB75" s="1291"/>
      <c r="CC75" s="1291"/>
      <c r="CD75" s="1291"/>
      <c r="CE75" s="1291"/>
      <c r="CF75" s="1291">
        <v>10.5</v>
      </c>
      <c r="CG75" s="1291"/>
      <c r="CH75" s="1291"/>
      <c r="CI75" s="1291"/>
      <c r="CJ75" s="1291"/>
      <c r="CK75" s="1291"/>
      <c r="CL75" s="1291"/>
      <c r="CM75" s="1291"/>
      <c r="CN75" s="1291">
        <v>10.4</v>
      </c>
      <c r="CO75" s="1291"/>
      <c r="CP75" s="1291"/>
      <c r="CQ75" s="1291"/>
      <c r="CR75" s="1291"/>
      <c r="CS75" s="1291"/>
      <c r="CT75" s="1291"/>
      <c r="CU75" s="1291"/>
      <c r="CV75" s="1291">
        <v>10.5</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297"/>
      <c r="L77" s="1297"/>
      <c r="M77" s="1297"/>
      <c r="N77" s="1297"/>
      <c r="AN77" s="1290" t="s">
        <v>617</v>
      </c>
      <c r="AO77" s="1290"/>
      <c r="AP77" s="1290"/>
      <c r="AQ77" s="1290"/>
      <c r="AR77" s="1290"/>
      <c r="AS77" s="1290"/>
      <c r="AT77" s="1290"/>
      <c r="AU77" s="1290"/>
      <c r="AV77" s="1290"/>
      <c r="AW77" s="1290"/>
      <c r="AX77" s="1290"/>
      <c r="AY77" s="1290"/>
      <c r="AZ77" s="1290"/>
      <c r="BA77" s="1290"/>
      <c r="BB77" s="1293" t="s">
        <v>615</v>
      </c>
      <c r="BC77" s="1293"/>
      <c r="BD77" s="1293"/>
      <c r="BE77" s="1293"/>
      <c r="BF77" s="1293"/>
      <c r="BG77" s="1293"/>
      <c r="BH77" s="1293"/>
      <c r="BI77" s="1293"/>
      <c r="BJ77" s="1293"/>
      <c r="BK77" s="1293"/>
      <c r="BL77" s="1293"/>
      <c r="BM77" s="1293"/>
      <c r="BN77" s="1293"/>
      <c r="BO77" s="1293"/>
      <c r="BP77" s="1291">
        <v>30</v>
      </c>
      <c r="BQ77" s="1291"/>
      <c r="BR77" s="1291"/>
      <c r="BS77" s="1291"/>
      <c r="BT77" s="1291"/>
      <c r="BU77" s="1291"/>
      <c r="BV77" s="1291"/>
      <c r="BW77" s="1291"/>
      <c r="BX77" s="1291">
        <v>23.1</v>
      </c>
      <c r="BY77" s="1291"/>
      <c r="BZ77" s="1291"/>
      <c r="CA77" s="1291"/>
      <c r="CB77" s="1291"/>
      <c r="CC77" s="1291"/>
      <c r="CD77" s="1291"/>
      <c r="CE77" s="1291"/>
      <c r="CF77" s="1291">
        <v>33.9</v>
      </c>
      <c r="CG77" s="1291"/>
      <c r="CH77" s="1291"/>
      <c r="CI77" s="1291"/>
      <c r="CJ77" s="1291"/>
      <c r="CK77" s="1291"/>
      <c r="CL77" s="1291"/>
      <c r="CM77" s="1291"/>
      <c r="CN77" s="1291">
        <v>31.5</v>
      </c>
      <c r="CO77" s="1291"/>
      <c r="CP77" s="1291"/>
      <c r="CQ77" s="1291"/>
      <c r="CR77" s="1291"/>
      <c r="CS77" s="1291"/>
      <c r="CT77" s="1291"/>
      <c r="CU77" s="1291"/>
      <c r="CV77" s="1291">
        <v>23.4</v>
      </c>
      <c r="CW77" s="1291"/>
      <c r="CX77" s="1291"/>
      <c r="CY77" s="1291"/>
      <c r="CZ77" s="1291"/>
      <c r="DA77" s="1291"/>
      <c r="DB77" s="1291"/>
      <c r="DC77" s="1291"/>
    </row>
    <row r="78" spans="2:107" ht="13.2" x14ac:dyDescent="0.2">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620</v>
      </c>
      <c r="BC79" s="1293"/>
      <c r="BD79" s="1293"/>
      <c r="BE79" s="1293"/>
      <c r="BF79" s="1293"/>
      <c r="BG79" s="1293"/>
      <c r="BH79" s="1293"/>
      <c r="BI79" s="1293"/>
      <c r="BJ79" s="1293"/>
      <c r="BK79" s="1293"/>
      <c r="BL79" s="1293"/>
      <c r="BM79" s="1293"/>
      <c r="BN79" s="1293"/>
      <c r="BO79" s="1293"/>
      <c r="BP79" s="1291">
        <v>5</v>
      </c>
      <c r="BQ79" s="1291"/>
      <c r="BR79" s="1291"/>
      <c r="BS79" s="1291"/>
      <c r="BT79" s="1291"/>
      <c r="BU79" s="1291"/>
      <c r="BV79" s="1291"/>
      <c r="BW79" s="1291"/>
      <c r="BX79" s="1291">
        <v>4.2</v>
      </c>
      <c r="BY79" s="1291"/>
      <c r="BZ79" s="1291"/>
      <c r="CA79" s="1291"/>
      <c r="CB79" s="1291"/>
      <c r="CC79" s="1291"/>
      <c r="CD79" s="1291"/>
      <c r="CE79" s="1291"/>
      <c r="CF79" s="1291">
        <v>5.7</v>
      </c>
      <c r="CG79" s="1291"/>
      <c r="CH79" s="1291"/>
      <c r="CI79" s="1291"/>
      <c r="CJ79" s="1291"/>
      <c r="CK79" s="1291"/>
      <c r="CL79" s="1291"/>
      <c r="CM79" s="1291"/>
      <c r="CN79" s="1291">
        <v>5.4</v>
      </c>
      <c r="CO79" s="1291"/>
      <c r="CP79" s="1291"/>
      <c r="CQ79" s="1291"/>
      <c r="CR79" s="1291"/>
      <c r="CS79" s="1291"/>
      <c r="CT79" s="1291"/>
      <c r="CU79" s="1291"/>
      <c r="CV79" s="1291">
        <v>5.2</v>
      </c>
      <c r="CW79" s="1291"/>
      <c r="CX79" s="1291"/>
      <c r="CY79" s="1291"/>
      <c r="CZ79" s="1291"/>
      <c r="DA79" s="1291"/>
      <c r="DB79" s="1291"/>
      <c r="DC79" s="1291"/>
    </row>
    <row r="80" spans="2:107" ht="13.2" x14ac:dyDescent="0.2">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EnqRP0L3oQij7OdSJVwQKwaV4k0vVuZmBmneP5rLQiD4XsdwewNH0ovPQ7mmXrj9DAZnh+Yt2yWZVocfVFmKOg==" saltValue="OwwgiqbrDE2ZOMsX7WLZ2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9F8A-048D-473D-BD0D-33C19345427D}">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VaW8WC6pHoG6OC8D9u2phoc44/7JA/jYzoIuNxV4KAT/Ns25jIwHnDk2T0TIueYQIUpR6cTPLIBPBATmJtSrAg==" saltValue="9h3Z3L6oJEJMp06krWcB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22BF-592A-4A6C-A4A1-52A5AE5BBFD1}">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BnRFLhAL7x/xFDXWmYm/8fCETp0DITr8xTahpAjwirz23JffF5YiPXJrCZ4/KsHSvq13kFWERQ/0m2j3EuHsSQ==" saltValue="1ZmZwg2seDOoM+DDVzRx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563</v>
      </c>
      <c r="G2" s="148"/>
      <c r="H2" s="149"/>
    </row>
    <row r="3" spans="1:8" x14ac:dyDescent="0.2">
      <c r="A3" s="145" t="s">
        <v>556</v>
      </c>
      <c r="B3" s="150"/>
      <c r="C3" s="151"/>
      <c r="D3" s="152">
        <v>50253</v>
      </c>
      <c r="E3" s="153"/>
      <c r="F3" s="154">
        <v>45426</v>
      </c>
      <c r="G3" s="155"/>
      <c r="H3" s="156"/>
    </row>
    <row r="4" spans="1:8" x14ac:dyDescent="0.2">
      <c r="A4" s="157"/>
      <c r="B4" s="158"/>
      <c r="C4" s="159"/>
      <c r="D4" s="160">
        <v>17057</v>
      </c>
      <c r="E4" s="161"/>
      <c r="F4" s="162">
        <v>24508</v>
      </c>
      <c r="G4" s="163"/>
      <c r="H4" s="164"/>
    </row>
    <row r="5" spans="1:8" x14ac:dyDescent="0.2">
      <c r="A5" s="145" t="s">
        <v>558</v>
      </c>
      <c r="B5" s="150"/>
      <c r="C5" s="151"/>
      <c r="D5" s="152">
        <v>37233</v>
      </c>
      <c r="E5" s="153"/>
      <c r="F5" s="154">
        <v>45022</v>
      </c>
      <c r="G5" s="155"/>
      <c r="H5" s="156"/>
    </row>
    <row r="6" spans="1:8" x14ac:dyDescent="0.2">
      <c r="A6" s="157"/>
      <c r="B6" s="158"/>
      <c r="C6" s="159"/>
      <c r="D6" s="160">
        <v>14382</v>
      </c>
      <c r="E6" s="161"/>
      <c r="F6" s="162">
        <v>25247</v>
      </c>
      <c r="G6" s="163"/>
      <c r="H6" s="164"/>
    </row>
    <row r="7" spans="1:8" x14ac:dyDescent="0.2">
      <c r="A7" s="145" t="s">
        <v>559</v>
      </c>
      <c r="B7" s="150"/>
      <c r="C7" s="151"/>
      <c r="D7" s="152">
        <v>28682</v>
      </c>
      <c r="E7" s="153"/>
      <c r="F7" s="154">
        <v>51849</v>
      </c>
      <c r="G7" s="155"/>
      <c r="H7" s="156"/>
    </row>
    <row r="8" spans="1:8" x14ac:dyDescent="0.2">
      <c r="A8" s="157"/>
      <c r="B8" s="158"/>
      <c r="C8" s="159"/>
      <c r="D8" s="160">
        <v>13477</v>
      </c>
      <c r="E8" s="161"/>
      <c r="F8" s="162">
        <v>26326</v>
      </c>
      <c r="G8" s="163"/>
      <c r="H8" s="164"/>
    </row>
    <row r="9" spans="1:8" x14ac:dyDescent="0.2">
      <c r="A9" s="145" t="s">
        <v>560</v>
      </c>
      <c r="B9" s="150"/>
      <c r="C9" s="151"/>
      <c r="D9" s="152">
        <v>49534</v>
      </c>
      <c r="E9" s="153"/>
      <c r="F9" s="154">
        <v>52191</v>
      </c>
      <c r="G9" s="155"/>
      <c r="H9" s="156"/>
    </row>
    <row r="10" spans="1:8" x14ac:dyDescent="0.2">
      <c r="A10" s="157"/>
      <c r="B10" s="158"/>
      <c r="C10" s="159"/>
      <c r="D10" s="160">
        <v>17339</v>
      </c>
      <c r="E10" s="161"/>
      <c r="F10" s="162">
        <v>26807</v>
      </c>
      <c r="G10" s="163"/>
      <c r="H10" s="164"/>
    </row>
    <row r="11" spans="1:8" x14ac:dyDescent="0.2">
      <c r="A11" s="145" t="s">
        <v>561</v>
      </c>
      <c r="B11" s="150"/>
      <c r="C11" s="151"/>
      <c r="D11" s="152">
        <v>50382</v>
      </c>
      <c r="E11" s="153"/>
      <c r="F11" s="154">
        <v>48105</v>
      </c>
      <c r="G11" s="155"/>
      <c r="H11" s="156"/>
    </row>
    <row r="12" spans="1:8" x14ac:dyDescent="0.2">
      <c r="A12" s="157"/>
      <c r="B12" s="158"/>
      <c r="C12" s="165"/>
      <c r="D12" s="160">
        <v>17575</v>
      </c>
      <c r="E12" s="161"/>
      <c r="F12" s="162">
        <v>24072</v>
      </c>
      <c r="G12" s="163"/>
      <c r="H12" s="164"/>
    </row>
    <row r="13" spans="1:8" x14ac:dyDescent="0.2">
      <c r="A13" s="145"/>
      <c r="B13" s="150"/>
      <c r="C13" s="166"/>
      <c r="D13" s="167">
        <v>43217</v>
      </c>
      <c r="E13" s="168"/>
      <c r="F13" s="169">
        <v>48519</v>
      </c>
      <c r="G13" s="170"/>
      <c r="H13" s="156"/>
    </row>
    <row r="14" spans="1:8" x14ac:dyDescent="0.2">
      <c r="A14" s="157"/>
      <c r="B14" s="158"/>
      <c r="C14" s="159"/>
      <c r="D14" s="160">
        <v>15966</v>
      </c>
      <c r="E14" s="161"/>
      <c r="F14" s="162">
        <v>25392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-0.24</v>
      </c>
      <c r="C19" s="171">
        <f>ROUND(VALUE(SUBSTITUTE(実質収支比率等に係る経年分析!G$48,"▲","-")),2)</f>
        <v>3.09</v>
      </c>
      <c r="D19" s="171">
        <f>ROUND(VALUE(SUBSTITUTE(実質収支比率等に係る経年分析!H$48,"▲","-")),2)</f>
        <v>3.9</v>
      </c>
      <c r="E19" s="171">
        <f>ROUND(VALUE(SUBSTITUTE(実質収支比率等に係る経年分析!I$48,"▲","-")),2)</f>
        <v>4.93</v>
      </c>
      <c r="F19" s="171">
        <f>ROUND(VALUE(SUBSTITUTE(実質収支比率等に係る経年分析!J$48,"▲","-")),2)</f>
        <v>5.48</v>
      </c>
    </row>
    <row r="20" spans="1:11" x14ac:dyDescent="0.2">
      <c r="A20" s="171" t="s">
        <v>55</v>
      </c>
      <c r="B20" s="171" t="e">
        <f>ROUND(VALUE(SUBSTITUTE(実質収支比率等に係る経年分析!F$47,"▲","-")),2)</f>
        <v>#VALUE!</v>
      </c>
      <c r="C20" s="171">
        <f>ROUND(VALUE(SUBSTITUTE(実質収支比率等に係る経年分析!G$47,"▲","-")),2)</f>
        <v>0.06</v>
      </c>
      <c r="D20" s="171">
        <f>ROUND(VALUE(SUBSTITUTE(実質収支比率等に係る経年分析!H$47,"▲","-")),2)</f>
        <v>0.55000000000000004</v>
      </c>
      <c r="E20" s="171">
        <f>ROUND(VALUE(SUBSTITUTE(実質収支比率等に係る経年分析!I$47,"▲","-")),2)</f>
        <v>1.73</v>
      </c>
      <c r="F20" s="171">
        <f>ROUND(VALUE(SUBSTITUTE(実質収支比率等に係る経年分析!J$47,"▲","-")),2)</f>
        <v>4.3099999999999996</v>
      </c>
    </row>
    <row r="21" spans="1:11" x14ac:dyDescent="0.2">
      <c r="A21" s="171" t="s">
        <v>56</v>
      </c>
      <c r="B21" s="171">
        <f>IF(ISNUMBER(VALUE(SUBSTITUTE(実質収支比率等に係る経年分析!F$49,"▲","-"))),ROUND(VALUE(SUBSTITUTE(実質収支比率等に係る経年分析!F$49,"▲","-")),2),NA())</f>
        <v>-4.99</v>
      </c>
      <c r="C21" s="171">
        <f>IF(ISNUMBER(VALUE(SUBSTITUTE(実質収支比率等に係る経年分析!G$49,"▲","-"))),ROUND(VALUE(SUBSTITUTE(実質収支比率等に係る経年分析!G$49,"▲","-")),2),NA())</f>
        <v>3.39</v>
      </c>
      <c r="D21" s="171">
        <f>IF(ISNUMBER(VALUE(SUBSTITUTE(実質収支比率等に係る経年分析!H$49,"▲","-"))),ROUND(VALUE(SUBSTITUTE(実質収支比率等に係る経年分析!H$49,"▲","-")),2),NA())</f>
        <v>1.38</v>
      </c>
      <c r="E21" s="171">
        <f>IF(ISNUMBER(VALUE(SUBSTITUTE(実質収支比率等に係る経年分析!I$49,"▲","-"))),ROUND(VALUE(SUBSTITUTE(実質収支比率等に係る経年分析!I$49,"▲","-")),2),NA())</f>
        <v>2.34</v>
      </c>
      <c r="F21" s="171">
        <f>IF(ISNUMBER(VALUE(SUBSTITUTE(実質収支比率等に係る経年分析!J$49,"▲","-"))),ROUND(VALUE(SUBSTITUTE(実質収支比率等に係る経年分析!J$49,"▲","-")),2),NA())</f>
        <v>3.43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2.63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1.99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簡易水道事業会計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2">
      <c r="A31" s="172" t="str">
        <f>IF(連結実質赤字比率に係る赤字・黒字の構成分析!C$39="",NA(),連結実質赤字比率に係る赤字・黒字の構成分析!C$39)</f>
        <v>競輪特別会計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0.95</v>
      </c>
    </row>
    <row r="33" spans="1:16" x14ac:dyDescent="0.2">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1.03</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1.1399999999999999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1.63</v>
      </c>
    </row>
    <row r="34" spans="1:16" x14ac:dyDescent="0.2">
      <c r="A34" s="172" t="str">
        <f>IF(連結実質赤字比率に係る赤字・黒字の構成分析!C$36="",NA(),連結実質赤字比率に係る赤字・黒字の構成分析!C$36)</f>
        <v>一般会計</v>
      </c>
      <c r="B34" s="172">
        <f>IF(ROUND(VALUE(SUBSTITUTE(連結実質赤字比率に係る赤字・黒字の構成分析!F$36,"▲", "-")), 2) &lt; 0, ABS(ROUND(VALUE(SUBSTITUTE(連結実質赤字比率に係る赤字・黒字の構成分析!F$36,"▲", "-")), 2)), NA())</f>
        <v>0.27</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5.47</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7.49</v>
      </c>
    </row>
    <row r="36" spans="1:16" x14ac:dyDescent="0.2">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10944</v>
      </c>
      <c r="E42" s="173"/>
      <c r="F42" s="173"/>
      <c r="G42" s="173">
        <f>'実質公債費比率（分子）の構造'!L$52</f>
        <v>10893</v>
      </c>
      <c r="H42" s="173"/>
      <c r="I42" s="173"/>
      <c r="J42" s="173">
        <f>'実質公債費比率（分子）の構造'!M$52</f>
        <v>10875</v>
      </c>
      <c r="K42" s="173"/>
      <c r="L42" s="173"/>
      <c r="M42" s="173">
        <f>'実質公債費比率（分子）の構造'!N$52</f>
        <v>10798</v>
      </c>
      <c r="N42" s="173"/>
      <c r="O42" s="173"/>
      <c r="P42" s="173">
        <f>'実質公債費比率（分子）の構造'!O$52</f>
        <v>10692</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118</v>
      </c>
      <c r="C44" s="173"/>
      <c r="D44" s="173"/>
      <c r="E44" s="173">
        <f>'実質公債費比率（分子）の構造'!L$50</f>
        <v>103</v>
      </c>
      <c r="F44" s="173"/>
      <c r="G44" s="173"/>
      <c r="H44" s="173">
        <f>'実質公債費比率（分子）の構造'!M$50</f>
        <v>96</v>
      </c>
      <c r="I44" s="173"/>
      <c r="J44" s="173"/>
      <c r="K44" s="173">
        <f>'実質公債費比率（分子）の構造'!N$50</f>
        <v>99</v>
      </c>
      <c r="L44" s="173"/>
      <c r="M44" s="173"/>
      <c r="N44" s="173">
        <f>'実質公債費比率（分子）の構造'!O$50</f>
        <v>237</v>
      </c>
      <c r="O44" s="173"/>
      <c r="P44" s="173"/>
    </row>
    <row r="45" spans="1:16" x14ac:dyDescent="0.2">
      <c r="A45" s="173" t="s">
        <v>66</v>
      </c>
      <c r="B45" s="173">
        <f>'実質公債費比率（分子）の構造'!K$49</f>
        <v>31</v>
      </c>
      <c r="C45" s="173"/>
      <c r="D45" s="173"/>
      <c r="E45" s="173">
        <f>'実質公債費比率（分子）の構造'!L$49</f>
        <v>30</v>
      </c>
      <c r="F45" s="173"/>
      <c r="G45" s="173"/>
      <c r="H45" s="173">
        <f>'実質公債費比率（分子）の構造'!M$49</f>
        <v>36</v>
      </c>
      <c r="I45" s="173"/>
      <c r="J45" s="173"/>
      <c r="K45" s="173">
        <f>'実質公債費比率（分子）の構造'!N$49</f>
        <v>154</v>
      </c>
      <c r="L45" s="173"/>
      <c r="M45" s="173"/>
      <c r="N45" s="173">
        <f>'実質公債費比率（分子）の構造'!O$49</f>
        <v>141</v>
      </c>
      <c r="O45" s="173"/>
      <c r="P45" s="173"/>
    </row>
    <row r="46" spans="1:16" x14ac:dyDescent="0.2">
      <c r="A46" s="173" t="s">
        <v>67</v>
      </c>
      <c r="B46" s="173">
        <f>'実質公債費比率（分子）の構造'!K$48</f>
        <v>3460</v>
      </c>
      <c r="C46" s="173"/>
      <c r="D46" s="173"/>
      <c r="E46" s="173">
        <f>'実質公債費比率（分子）の構造'!L$48</f>
        <v>2982</v>
      </c>
      <c r="F46" s="173"/>
      <c r="G46" s="173"/>
      <c r="H46" s="173">
        <f>'実質公債費比率（分子）の構造'!M$48</f>
        <v>2917</v>
      </c>
      <c r="I46" s="173"/>
      <c r="J46" s="173"/>
      <c r="K46" s="173">
        <f>'実質公債費比率（分子）の構造'!N$48</f>
        <v>3161</v>
      </c>
      <c r="L46" s="173"/>
      <c r="M46" s="173"/>
      <c r="N46" s="173">
        <f>'実質公債費比率（分子）の構造'!O$48</f>
        <v>2706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12924</v>
      </c>
      <c r="C49" s="173"/>
      <c r="D49" s="173"/>
      <c r="E49" s="173">
        <f>'実質公債費比率（分子）の構造'!L$45</f>
        <v>12873</v>
      </c>
      <c r="F49" s="173"/>
      <c r="G49" s="173"/>
      <c r="H49" s="173">
        <f>'実質公債費比率（分子）の構造'!M$45</f>
        <v>13097</v>
      </c>
      <c r="I49" s="173"/>
      <c r="J49" s="173"/>
      <c r="K49" s="173">
        <f>'実質公債費比率（分子）の構造'!N$45</f>
        <v>13235</v>
      </c>
      <c r="L49" s="173"/>
      <c r="M49" s="173"/>
      <c r="N49" s="173">
        <f>'実質公債費比率（分子）の構造'!O$45</f>
        <v>13409</v>
      </c>
      <c r="O49" s="173"/>
      <c r="P49" s="173"/>
    </row>
    <row r="50" spans="1:16" x14ac:dyDescent="0.2">
      <c r="A50" s="173" t="s">
        <v>71</v>
      </c>
      <c r="B50" s="173" t="e">
        <f>NA()</f>
        <v>#N/A</v>
      </c>
      <c r="C50" s="173">
        <f>IF(ISNUMBER('実質公債費比率（分子）の構造'!K$53),'実質公債費比率（分子）の構造'!K$53,NA())</f>
        <v>5589</v>
      </c>
      <c r="D50" s="173" t="e">
        <f>NA()</f>
        <v>#N/A</v>
      </c>
      <c r="E50" s="173" t="e">
        <f>NA()</f>
        <v>#N/A</v>
      </c>
      <c r="F50" s="173">
        <f>IF(ISNUMBER('実質公債費比率（分子）の構造'!L$53),'実質公債費比率（分子）の構造'!L$53,NA())</f>
        <v>5095</v>
      </c>
      <c r="G50" s="173" t="e">
        <f>NA()</f>
        <v>#N/A</v>
      </c>
      <c r="H50" s="173" t="e">
        <f>NA()</f>
        <v>#N/A</v>
      </c>
      <c r="I50" s="173">
        <f>IF(ISNUMBER('実質公債費比率（分子）の構造'!M$53),'実質公債費比率（分子）の構造'!M$53,NA())</f>
        <v>5271</v>
      </c>
      <c r="J50" s="173" t="e">
        <f>NA()</f>
        <v>#N/A</v>
      </c>
      <c r="K50" s="173" t="e">
        <f>NA()</f>
        <v>#N/A</v>
      </c>
      <c r="L50" s="173">
        <f>IF(ISNUMBER('実質公債費比率（分子）の構造'!N$53),'実質公債費比率（分子）の構造'!N$53,NA())</f>
        <v>5851</v>
      </c>
      <c r="M50" s="173" t="e">
        <f>NA()</f>
        <v>#N/A</v>
      </c>
      <c r="N50" s="173" t="e">
        <f>NA()</f>
        <v>#N/A</v>
      </c>
      <c r="O50" s="173">
        <f>IF(ISNUMBER('実質公債費比率（分子）の構造'!O$53),'実質公債費比率（分子）の構造'!O$53,NA())</f>
        <v>5801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116761</v>
      </c>
      <c r="E56" s="172"/>
      <c r="F56" s="172"/>
      <c r="G56" s="172">
        <f>'将来負担比率（分子）の構造'!J$52</f>
        <v>115686</v>
      </c>
      <c r="H56" s="172"/>
      <c r="I56" s="172"/>
      <c r="J56" s="172">
        <f>'将来負担比率（分子）の構造'!K$52</f>
        <v>114857</v>
      </c>
      <c r="K56" s="172"/>
      <c r="L56" s="172"/>
      <c r="M56" s="172">
        <f>'将来負担比率（分子）の構造'!L$52</f>
        <v>114026</v>
      </c>
      <c r="N56" s="172"/>
      <c r="O56" s="172"/>
      <c r="P56" s="172">
        <f>'将来負担比率（分子）の構造'!M$52</f>
        <v>111802</v>
      </c>
    </row>
    <row r="57" spans="1:16" x14ac:dyDescent="0.2">
      <c r="A57" s="172" t="s">
        <v>42</v>
      </c>
      <c r="B57" s="172"/>
      <c r="C57" s="172"/>
      <c r="D57" s="172">
        <f>'将来負担比率（分子）の構造'!I$51</f>
        <v>37066</v>
      </c>
      <c r="E57" s="172"/>
      <c r="F57" s="172"/>
      <c r="G57" s="172">
        <f>'将来負担比率（分子）の構造'!J$51</f>
        <v>39007</v>
      </c>
      <c r="H57" s="172"/>
      <c r="I57" s="172"/>
      <c r="J57" s="172">
        <f>'将来負担比率（分子）の構造'!K$51</f>
        <v>38349</v>
      </c>
      <c r="K57" s="172"/>
      <c r="L57" s="172"/>
      <c r="M57" s="172">
        <f>'将来負担比率（分子）の構造'!L$51</f>
        <v>41951</v>
      </c>
      <c r="N57" s="172"/>
      <c r="O57" s="172"/>
      <c r="P57" s="172">
        <f>'将来負担比率（分子）の構造'!M$51</f>
        <v>40127</v>
      </c>
    </row>
    <row r="58" spans="1:16" x14ac:dyDescent="0.2">
      <c r="A58" s="172" t="s">
        <v>41</v>
      </c>
      <c r="B58" s="172"/>
      <c r="C58" s="172"/>
      <c r="D58" s="172">
        <f>'将来負担比率（分子）の構造'!I$50</f>
        <v>4869</v>
      </c>
      <c r="E58" s="172"/>
      <c r="F58" s="172"/>
      <c r="G58" s="172">
        <f>'将来負担比率（分子）の構造'!J$50</f>
        <v>3896</v>
      </c>
      <c r="H58" s="172"/>
      <c r="I58" s="172"/>
      <c r="J58" s="172">
        <f>'将来負担比率（分子）の構造'!K$50</f>
        <v>4984</v>
      </c>
      <c r="K58" s="172"/>
      <c r="L58" s="172"/>
      <c r="M58" s="172">
        <f>'将来負担比率（分子）の構造'!L$50</f>
        <v>9768</v>
      </c>
      <c r="N58" s="172"/>
      <c r="O58" s="172"/>
      <c r="P58" s="172">
        <f>'将来負担比率（分子）の構造'!M$50</f>
        <v>14702</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15254</v>
      </c>
      <c r="C62" s="172"/>
      <c r="D62" s="172"/>
      <c r="E62" s="172">
        <f>'将来負担比率（分子）の構造'!J$45</f>
        <v>14822</v>
      </c>
      <c r="F62" s="172"/>
      <c r="G62" s="172"/>
      <c r="H62" s="172">
        <f>'将来負担比率（分子）の構造'!K$45</f>
        <v>14592</v>
      </c>
      <c r="I62" s="172"/>
      <c r="J62" s="172"/>
      <c r="K62" s="172">
        <f>'将来負担比率（分子）の構造'!L$45</f>
        <v>14915</v>
      </c>
      <c r="L62" s="172"/>
      <c r="M62" s="172"/>
      <c r="N62" s="172">
        <f>'将来負担比率（分子）の構造'!M$45</f>
        <v>15338</v>
      </c>
      <c r="O62" s="172"/>
      <c r="P62" s="172"/>
    </row>
    <row r="63" spans="1:16" x14ac:dyDescent="0.2">
      <c r="A63" s="172" t="s">
        <v>34</v>
      </c>
      <c r="B63" s="172">
        <f>'将来負担比率（分子）の構造'!I$44</f>
        <v>1001</v>
      </c>
      <c r="C63" s="172"/>
      <c r="D63" s="172"/>
      <c r="E63" s="172">
        <f>'将来負担比率（分子）の構造'!J$44</f>
        <v>993</v>
      </c>
      <c r="F63" s="172"/>
      <c r="G63" s="172"/>
      <c r="H63" s="172">
        <f>'将来負担比率（分子）の構造'!K$44</f>
        <v>979</v>
      </c>
      <c r="I63" s="172"/>
      <c r="J63" s="172"/>
      <c r="K63" s="172">
        <f>'将来負担比率（分子）の構造'!L$44</f>
        <v>843</v>
      </c>
      <c r="L63" s="172"/>
      <c r="M63" s="172"/>
      <c r="N63" s="172">
        <f>'将来負担比率（分子）の構造'!M$44</f>
        <v>715</v>
      </c>
      <c r="O63" s="172"/>
      <c r="P63" s="172"/>
    </row>
    <row r="64" spans="1:16" x14ac:dyDescent="0.2">
      <c r="A64" s="172" t="s">
        <v>33</v>
      </c>
      <c r="B64" s="172">
        <f>'将来負担比率（分子）の構造'!I$43</f>
        <v>46224</v>
      </c>
      <c r="C64" s="172"/>
      <c r="D64" s="172"/>
      <c r="E64" s="172">
        <f>'将来負担比率（分子）の構造'!J$43</f>
        <v>44152</v>
      </c>
      <c r="F64" s="172"/>
      <c r="G64" s="172"/>
      <c r="H64" s="172">
        <f>'将来負担比率（分子）の構造'!K$43</f>
        <v>42310</v>
      </c>
      <c r="I64" s="172"/>
      <c r="J64" s="172"/>
      <c r="K64" s="172">
        <f>'将来負担比率（分子）の構造'!L$43</f>
        <v>39955</v>
      </c>
      <c r="L64" s="172"/>
      <c r="M64" s="172"/>
      <c r="N64" s="172">
        <f>'将来負担比率（分子）の構造'!M$43</f>
        <v>38541</v>
      </c>
      <c r="O64" s="172"/>
      <c r="P64" s="172"/>
    </row>
    <row r="65" spans="1:16" x14ac:dyDescent="0.2">
      <c r="A65" s="172" t="s">
        <v>32</v>
      </c>
      <c r="B65" s="172">
        <f>'将来負担比率（分子）の構造'!I$42</f>
        <v>958</v>
      </c>
      <c r="C65" s="172"/>
      <c r="D65" s="172"/>
      <c r="E65" s="172">
        <f>'将来負担比率（分子）の構造'!J$42</f>
        <v>3076</v>
      </c>
      <c r="F65" s="172"/>
      <c r="G65" s="172"/>
      <c r="H65" s="172">
        <f>'将来負担比率（分子）の構造'!K$42</f>
        <v>2977</v>
      </c>
      <c r="I65" s="172"/>
      <c r="J65" s="172"/>
      <c r="K65" s="172">
        <f>'将来負担比率（分子）の構造'!L$42</f>
        <v>2879</v>
      </c>
      <c r="L65" s="172"/>
      <c r="M65" s="172"/>
      <c r="N65" s="172">
        <f>'将来負担比率（分子）の構造'!M$42</f>
        <v>2642</v>
      </c>
      <c r="O65" s="172"/>
      <c r="P65" s="172"/>
    </row>
    <row r="66" spans="1:16" x14ac:dyDescent="0.2">
      <c r="A66" s="172" t="s">
        <v>31</v>
      </c>
      <c r="B66" s="172">
        <f>'将来負担比率（分子）の構造'!I$41</f>
        <v>153576</v>
      </c>
      <c r="C66" s="172"/>
      <c r="D66" s="172"/>
      <c r="E66" s="172">
        <f>'将来負担比率（分子）の構造'!J$41</f>
        <v>150946</v>
      </c>
      <c r="F66" s="172"/>
      <c r="G66" s="172"/>
      <c r="H66" s="172">
        <f>'将来負担比率（分子）の構造'!K$41</f>
        <v>146525</v>
      </c>
      <c r="I66" s="172"/>
      <c r="J66" s="172"/>
      <c r="K66" s="172">
        <f>'将来負担比率（分子）の構造'!L$41</f>
        <v>142915</v>
      </c>
      <c r="L66" s="172"/>
      <c r="M66" s="172"/>
      <c r="N66" s="172">
        <f>'将来負担比率（分子）の構造'!M$41</f>
        <v>137812</v>
      </c>
      <c r="O66" s="172"/>
      <c r="P66" s="172"/>
    </row>
    <row r="67" spans="1:16" x14ac:dyDescent="0.2">
      <c r="A67" s="172" t="s">
        <v>75</v>
      </c>
      <c r="B67" s="172" t="e">
        <f>NA()</f>
        <v>#N/A</v>
      </c>
      <c r="C67" s="172">
        <f>IF(ISNUMBER('将来負担比率（分子）の構造'!I$53), IF('将来負担比率（分子）の構造'!I$53 &lt; 0, 0, '将来負担比率（分子）の構造'!I$53), NA())</f>
        <v>58316</v>
      </c>
      <c r="D67" s="172" t="e">
        <f>NA()</f>
        <v>#N/A</v>
      </c>
      <c r="E67" s="172" t="e">
        <f>NA()</f>
        <v>#N/A</v>
      </c>
      <c r="F67" s="172">
        <f>IF(ISNUMBER('将来負担比率（分子）の構造'!J$53), IF('将来負担比率（分子）の構造'!J$53 &lt; 0, 0, '将来負担比率（分子）の構造'!J$53), NA())</f>
        <v>55398</v>
      </c>
      <c r="G67" s="172" t="e">
        <f>NA()</f>
        <v>#N/A</v>
      </c>
      <c r="H67" s="172" t="e">
        <f>NA()</f>
        <v>#N/A</v>
      </c>
      <c r="I67" s="172">
        <f>IF(ISNUMBER('将来負担比率（分子）の構造'!K$53), IF('将来負担比率（分子）の構造'!K$53 &lt; 0, 0, '将来負担比率（分子）の構造'!K$53), NA())</f>
        <v>49192</v>
      </c>
      <c r="J67" s="172" t="e">
        <f>NA()</f>
        <v>#N/A</v>
      </c>
      <c r="K67" s="172" t="e">
        <f>NA()</f>
        <v>#N/A</v>
      </c>
      <c r="L67" s="172">
        <f>IF(ISNUMBER('将来負担比率（分子）の構造'!L$53), IF('将来負担比率（分子）の構造'!L$53 &lt; 0, 0, '将来負担比率（分子）の構造'!L$53), NA())</f>
        <v>35762</v>
      </c>
      <c r="M67" s="172" t="e">
        <f>NA()</f>
        <v>#N/A</v>
      </c>
      <c r="N67" s="172" t="e">
        <f>NA()</f>
        <v>#N/A</v>
      </c>
      <c r="O67" s="172">
        <f>IF(ISNUMBER('将来負担比率（分子）の構造'!M$53), IF('将来負担比率（分子）の構造'!M$53 &lt; 0, 0, '将来負担比率（分子）の構造'!M$53), NA())</f>
        <v>28417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334</v>
      </c>
      <c r="C72" s="176">
        <f>基金残高に係る経年分析!G55</f>
        <v>1073</v>
      </c>
      <c r="D72" s="176">
        <f>基金残高に係る経年分析!H55</f>
        <v>2805</v>
      </c>
    </row>
    <row r="73" spans="1:16" x14ac:dyDescent="0.2">
      <c r="A73" s="175" t="s">
        <v>78</v>
      </c>
      <c r="B73" s="176">
        <f>基金残高に係る経年分析!F56</f>
        <v>203</v>
      </c>
      <c r="C73" s="176">
        <f>基金残高に係る経年分析!G56</f>
        <v>203</v>
      </c>
      <c r="D73" s="176">
        <f>基金残高に係る経年分析!H56</f>
        <v>203</v>
      </c>
    </row>
    <row r="74" spans="1:16" x14ac:dyDescent="0.2">
      <c r="A74" s="175" t="s">
        <v>79</v>
      </c>
      <c r="B74" s="176">
        <f>基金残高に係る経年分析!F57</f>
        <v>3125</v>
      </c>
      <c r="C74" s="176">
        <f>基金残高に係る経年分析!G57</f>
        <v>7016</v>
      </c>
      <c r="D74" s="176">
        <f>基金残高に係る経年分析!H57</f>
        <v>9294</v>
      </c>
    </row>
  </sheetData>
  <sheetProtection algorithmName="SHA-512" hashValue="NT4VcHz4hk545EoxcYZW0EzP4QdzuSn8wSF1WcmklO/4PM229ORvFSmL5vGjKxUWJm3cFsRkfbgcAUXWjuR7uA==" saltValue="+YpGLtdmVcjgiK3UGu4C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2">
      <c r="B5" s="652" t="s">
        <v>225</v>
      </c>
      <c r="C5" s="653"/>
      <c r="D5" s="653"/>
      <c r="E5" s="653"/>
      <c r="F5" s="653"/>
      <c r="G5" s="653"/>
      <c r="H5" s="653"/>
      <c r="I5" s="653"/>
      <c r="J5" s="653"/>
      <c r="K5" s="653"/>
      <c r="L5" s="653"/>
      <c r="M5" s="653"/>
      <c r="N5" s="653"/>
      <c r="O5" s="653"/>
      <c r="P5" s="653"/>
      <c r="Q5" s="654"/>
      <c r="R5" s="655">
        <v>45559423</v>
      </c>
      <c r="S5" s="656"/>
      <c r="T5" s="656"/>
      <c r="U5" s="656"/>
      <c r="V5" s="656"/>
      <c r="W5" s="656"/>
      <c r="X5" s="656"/>
      <c r="Y5" s="657"/>
      <c r="Z5" s="658">
        <v>36.200000000000003</v>
      </c>
      <c r="AA5" s="658"/>
      <c r="AB5" s="658"/>
      <c r="AC5" s="658"/>
      <c r="AD5" s="659">
        <v>42354599</v>
      </c>
      <c r="AE5" s="659"/>
      <c r="AF5" s="659"/>
      <c r="AG5" s="659"/>
      <c r="AH5" s="659"/>
      <c r="AI5" s="659"/>
      <c r="AJ5" s="659"/>
      <c r="AK5" s="659"/>
      <c r="AL5" s="660">
        <v>67.400000000000006</v>
      </c>
      <c r="AM5" s="661"/>
      <c r="AN5" s="661"/>
      <c r="AO5" s="662"/>
      <c r="AP5" s="652" t="s">
        <v>226</v>
      </c>
      <c r="AQ5" s="653"/>
      <c r="AR5" s="653"/>
      <c r="AS5" s="653"/>
      <c r="AT5" s="653"/>
      <c r="AU5" s="653"/>
      <c r="AV5" s="653"/>
      <c r="AW5" s="653"/>
      <c r="AX5" s="653"/>
      <c r="AY5" s="653"/>
      <c r="AZ5" s="653"/>
      <c r="BA5" s="653"/>
      <c r="BB5" s="653"/>
      <c r="BC5" s="653"/>
      <c r="BD5" s="653"/>
      <c r="BE5" s="653"/>
      <c r="BF5" s="654"/>
      <c r="BG5" s="666">
        <v>42292422</v>
      </c>
      <c r="BH5" s="667"/>
      <c r="BI5" s="667"/>
      <c r="BJ5" s="667"/>
      <c r="BK5" s="667"/>
      <c r="BL5" s="667"/>
      <c r="BM5" s="667"/>
      <c r="BN5" s="668"/>
      <c r="BO5" s="669">
        <v>92.8</v>
      </c>
      <c r="BP5" s="669"/>
      <c r="BQ5" s="669"/>
      <c r="BR5" s="669"/>
      <c r="BS5" s="670">
        <v>998489</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2">
      <c r="B6" s="663" t="s">
        <v>230</v>
      </c>
      <c r="C6" s="664"/>
      <c r="D6" s="664"/>
      <c r="E6" s="664"/>
      <c r="F6" s="664"/>
      <c r="G6" s="664"/>
      <c r="H6" s="664"/>
      <c r="I6" s="664"/>
      <c r="J6" s="664"/>
      <c r="K6" s="664"/>
      <c r="L6" s="664"/>
      <c r="M6" s="664"/>
      <c r="N6" s="664"/>
      <c r="O6" s="664"/>
      <c r="P6" s="664"/>
      <c r="Q6" s="665"/>
      <c r="R6" s="666">
        <v>906327</v>
      </c>
      <c r="S6" s="667"/>
      <c r="T6" s="667"/>
      <c r="U6" s="667"/>
      <c r="V6" s="667"/>
      <c r="W6" s="667"/>
      <c r="X6" s="667"/>
      <c r="Y6" s="668"/>
      <c r="Z6" s="669">
        <v>0.7</v>
      </c>
      <c r="AA6" s="669"/>
      <c r="AB6" s="669"/>
      <c r="AC6" s="669"/>
      <c r="AD6" s="670">
        <v>906327</v>
      </c>
      <c r="AE6" s="670"/>
      <c r="AF6" s="670"/>
      <c r="AG6" s="670"/>
      <c r="AH6" s="670"/>
      <c r="AI6" s="670"/>
      <c r="AJ6" s="670"/>
      <c r="AK6" s="670"/>
      <c r="AL6" s="671">
        <v>1.4</v>
      </c>
      <c r="AM6" s="672"/>
      <c r="AN6" s="672"/>
      <c r="AO6" s="673"/>
      <c r="AP6" s="663" t="s">
        <v>231</v>
      </c>
      <c r="AQ6" s="664"/>
      <c r="AR6" s="664"/>
      <c r="AS6" s="664"/>
      <c r="AT6" s="664"/>
      <c r="AU6" s="664"/>
      <c r="AV6" s="664"/>
      <c r="AW6" s="664"/>
      <c r="AX6" s="664"/>
      <c r="AY6" s="664"/>
      <c r="AZ6" s="664"/>
      <c r="BA6" s="664"/>
      <c r="BB6" s="664"/>
      <c r="BC6" s="664"/>
      <c r="BD6" s="664"/>
      <c r="BE6" s="664"/>
      <c r="BF6" s="665"/>
      <c r="BG6" s="666">
        <v>42292422</v>
      </c>
      <c r="BH6" s="667"/>
      <c r="BI6" s="667"/>
      <c r="BJ6" s="667"/>
      <c r="BK6" s="667"/>
      <c r="BL6" s="667"/>
      <c r="BM6" s="667"/>
      <c r="BN6" s="668"/>
      <c r="BO6" s="669">
        <v>92.8</v>
      </c>
      <c r="BP6" s="669"/>
      <c r="BQ6" s="669"/>
      <c r="BR6" s="669"/>
      <c r="BS6" s="670">
        <v>998489</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654038</v>
      </c>
      <c r="CS6" s="667"/>
      <c r="CT6" s="667"/>
      <c r="CU6" s="667"/>
      <c r="CV6" s="667"/>
      <c r="CW6" s="667"/>
      <c r="CX6" s="667"/>
      <c r="CY6" s="668"/>
      <c r="CZ6" s="660">
        <v>0.5</v>
      </c>
      <c r="DA6" s="661"/>
      <c r="DB6" s="661"/>
      <c r="DC6" s="680"/>
      <c r="DD6" s="675" t="s">
        <v>233</v>
      </c>
      <c r="DE6" s="667"/>
      <c r="DF6" s="667"/>
      <c r="DG6" s="667"/>
      <c r="DH6" s="667"/>
      <c r="DI6" s="667"/>
      <c r="DJ6" s="667"/>
      <c r="DK6" s="667"/>
      <c r="DL6" s="667"/>
      <c r="DM6" s="667"/>
      <c r="DN6" s="667"/>
      <c r="DO6" s="667"/>
      <c r="DP6" s="668"/>
      <c r="DQ6" s="675">
        <v>635077</v>
      </c>
      <c r="DR6" s="667"/>
      <c r="DS6" s="667"/>
      <c r="DT6" s="667"/>
      <c r="DU6" s="667"/>
      <c r="DV6" s="667"/>
      <c r="DW6" s="667"/>
      <c r="DX6" s="667"/>
      <c r="DY6" s="667"/>
      <c r="DZ6" s="667"/>
      <c r="EA6" s="667"/>
      <c r="EB6" s="667"/>
      <c r="EC6" s="676"/>
    </row>
    <row r="7" spans="2:143" ht="11.25" customHeight="1" x14ac:dyDescent="0.2">
      <c r="B7" s="663" t="s">
        <v>234</v>
      </c>
      <c r="C7" s="664"/>
      <c r="D7" s="664"/>
      <c r="E7" s="664"/>
      <c r="F7" s="664"/>
      <c r="G7" s="664"/>
      <c r="H7" s="664"/>
      <c r="I7" s="664"/>
      <c r="J7" s="664"/>
      <c r="K7" s="664"/>
      <c r="L7" s="664"/>
      <c r="M7" s="664"/>
      <c r="N7" s="664"/>
      <c r="O7" s="664"/>
      <c r="P7" s="664"/>
      <c r="Q7" s="665"/>
      <c r="R7" s="666">
        <v>36195</v>
      </c>
      <c r="S7" s="667"/>
      <c r="T7" s="667"/>
      <c r="U7" s="667"/>
      <c r="V7" s="667"/>
      <c r="W7" s="667"/>
      <c r="X7" s="667"/>
      <c r="Y7" s="668"/>
      <c r="Z7" s="669">
        <v>0</v>
      </c>
      <c r="AA7" s="669"/>
      <c r="AB7" s="669"/>
      <c r="AC7" s="669"/>
      <c r="AD7" s="670">
        <v>36195</v>
      </c>
      <c r="AE7" s="670"/>
      <c r="AF7" s="670"/>
      <c r="AG7" s="670"/>
      <c r="AH7" s="670"/>
      <c r="AI7" s="670"/>
      <c r="AJ7" s="670"/>
      <c r="AK7" s="670"/>
      <c r="AL7" s="671">
        <v>0.1</v>
      </c>
      <c r="AM7" s="672"/>
      <c r="AN7" s="672"/>
      <c r="AO7" s="673"/>
      <c r="AP7" s="663" t="s">
        <v>235</v>
      </c>
      <c r="AQ7" s="664"/>
      <c r="AR7" s="664"/>
      <c r="AS7" s="664"/>
      <c r="AT7" s="664"/>
      <c r="AU7" s="664"/>
      <c r="AV7" s="664"/>
      <c r="AW7" s="664"/>
      <c r="AX7" s="664"/>
      <c r="AY7" s="664"/>
      <c r="AZ7" s="664"/>
      <c r="BA7" s="664"/>
      <c r="BB7" s="664"/>
      <c r="BC7" s="664"/>
      <c r="BD7" s="664"/>
      <c r="BE7" s="664"/>
      <c r="BF7" s="665"/>
      <c r="BG7" s="666">
        <v>21302273</v>
      </c>
      <c r="BH7" s="667"/>
      <c r="BI7" s="667"/>
      <c r="BJ7" s="667"/>
      <c r="BK7" s="667"/>
      <c r="BL7" s="667"/>
      <c r="BM7" s="667"/>
      <c r="BN7" s="668"/>
      <c r="BO7" s="669">
        <v>46.8</v>
      </c>
      <c r="BP7" s="669"/>
      <c r="BQ7" s="669"/>
      <c r="BR7" s="669"/>
      <c r="BS7" s="670">
        <v>998489</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11617450</v>
      </c>
      <c r="CS7" s="667"/>
      <c r="CT7" s="667"/>
      <c r="CU7" s="667"/>
      <c r="CV7" s="667"/>
      <c r="CW7" s="667"/>
      <c r="CX7" s="667"/>
      <c r="CY7" s="668"/>
      <c r="CZ7" s="669">
        <v>9.6</v>
      </c>
      <c r="DA7" s="669"/>
      <c r="DB7" s="669"/>
      <c r="DC7" s="669"/>
      <c r="DD7" s="675">
        <v>219821</v>
      </c>
      <c r="DE7" s="667"/>
      <c r="DF7" s="667"/>
      <c r="DG7" s="667"/>
      <c r="DH7" s="667"/>
      <c r="DI7" s="667"/>
      <c r="DJ7" s="667"/>
      <c r="DK7" s="667"/>
      <c r="DL7" s="667"/>
      <c r="DM7" s="667"/>
      <c r="DN7" s="667"/>
      <c r="DO7" s="667"/>
      <c r="DP7" s="668"/>
      <c r="DQ7" s="675">
        <v>10379468</v>
      </c>
      <c r="DR7" s="667"/>
      <c r="DS7" s="667"/>
      <c r="DT7" s="667"/>
      <c r="DU7" s="667"/>
      <c r="DV7" s="667"/>
      <c r="DW7" s="667"/>
      <c r="DX7" s="667"/>
      <c r="DY7" s="667"/>
      <c r="DZ7" s="667"/>
      <c r="EA7" s="667"/>
      <c r="EB7" s="667"/>
      <c r="EC7" s="676"/>
    </row>
    <row r="8" spans="2:143" ht="11.25" customHeight="1" x14ac:dyDescent="0.2">
      <c r="B8" s="663" t="s">
        <v>237</v>
      </c>
      <c r="C8" s="664"/>
      <c r="D8" s="664"/>
      <c r="E8" s="664"/>
      <c r="F8" s="664"/>
      <c r="G8" s="664"/>
      <c r="H8" s="664"/>
      <c r="I8" s="664"/>
      <c r="J8" s="664"/>
      <c r="K8" s="664"/>
      <c r="L8" s="664"/>
      <c r="M8" s="664"/>
      <c r="N8" s="664"/>
      <c r="O8" s="664"/>
      <c r="P8" s="664"/>
      <c r="Q8" s="665"/>
      <c r="R8" s="666">
        <v>227789</v>
      </c>
      <c r="S8" s="667"/>
      <c r="T8" s="667"/>
      <c r="U8" s="667"/>
      <c r="V8" s="667"/>
      <c r="W8" s="667"/>
      <c r="X8" s="667"/>
      <c r="Y8" s="668"/>
      <c r="Z8" s="669">
        <v>0.2</v>
      </c>
      <c r="AA8" s="669"/>
      <c r="AB8" s="669"/>
      <c r="AC8" s="669"/>
      <c r="AD8" s="670">
        <v>227789</v>
      </c>
      <c r="AE8" s="670"/>
      <c r="AF8" s="670"/>
      <c r="AG8" s="670"/>
      <c r="AH8" s="670"/>
      <c r="AI8" s="670"/>
      <c r="AJ8" s="670"/>
      <c r="AK8" s="670"/>
      <c r="AL8" s="671">
        <v>0.4</v>
      </c>
      <c r="AM8" s="672"/>
      <c r="AN8" s="672"/>
      <c r="AO8" s="673"/>
      <c r="AP8" s="663" t="s">
        <v>238</v>
      </c>
      <c r="AQ8" s="664"/>
      <c r="AR8" s="664"/>
      <c r="AS8" s="664"/>
      <c r="AT8" s="664"/>
      <c r="AU8" s="664"/>
      <c r="AV8" s="664"/>
      <c r="AW8" s="664"/>
      <c r="AX8" s="664"/>
      <c r="AY8" s="664"/>
      <c r="AZ8" s="664"/>
      <c r="BA8" s="664"/>
      <c r="BB8" s="664"/>
      <c r="BC8" s="664"/>
      <c r="BD8" s="664"/>
      <c r="BE8" s="664"/>
      <c r="BF8" s="665"/>
      <c r="BG8" s="666">
        <v>491737</v>
      </c>
      <c r="BH8" s="667"/>
      <c r="BI8" s="667"/>
      <c r="BJ8" s="667"/>
      <c r="BK8" s="667"/>
      <c r="BL8" s="667"/>
      <c r="BM8" s="667"/>
      <c r="BN8" s="668"/>
      <c r="BO8" s="669">
        <v>1.1000000000000001</v>
      </c>
      <c r="BP8" s="669"/>
      <c r="BQ8" s="669"/>
      <c r="BR8" s="669"/>
      <c r="BS8" s="670" t="s">
        <v>233</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50475402</v>
      </c>
      <c r="CS8" s="667"/>
      <c r="CT8" s="667"/>
      <c r="CU8" s="667"/>
      <c r="CV8" s="667"/>
      <c r="CW8" s="667"/>
      <c r="CX8" s="667"/>
      <c r="CY8" s="668"/>
      <c r="CZ8" s="669">
        <v>41.5</v>
      </c>
      <c r="DA8" s="669"/>
      <c r="DB8" s="669"/>
      <c r="DC8" s="669"/>
      <c r="DD8" s="675">
        <v>1369052</v>
      </c>
      <c r="DE8" s="667"/>
      <c r="DF8" s="667"/>
      <c r="DG8" s="667"/>
      <c r="DH8" s="667"/>
      <c r="DI8" s="667"/>
      <c r="DJ8" s="667"/>
      <c r="DK8" s="667"/>
      <c r="DL8" s="667"/>
      <c r="DM8" s="667"/>
      <c r="DN8" s="667"/>
      <c r="DO8" s="667"/>
      <c r="DP8" s="668"/>
      <c r="DQ8" s="675">
        <v>20824606</v>
      </c>
      <c r="DR8" s="667"/>
      <c r="DS8" s="667"/>
      <c r="DT8" s="667"/>
      <c r="DU8" s="667"/>
      <c r="DV8" s="667"/>
      <c r="DW8" s="667"/>
      <c r="DX8" s="667"/>
      <c r="DY8" s="667"/>
      <c r="DZ8" s="667"/>
      <c r="EA8" s="667"/>
      <c r="EB8" s="667"/>
      <c r="EC8" s="676"/>
    </row>
    <row r="9" spans="2:143" ht="11.25" customHeight="1" x14ac:dyDescent="0.2">
      <c r="B9" s="663" t="s">
        <v>240</v>
      </c>
      <c r="C9" s="664"/>
      <c r="D9" s="664"/>
      <c r="E9" s="664"/>
      <c r="F9" s="664"/>
      <c r="G9" s="664"/>
      <c r="H9" s="664"/>
      <c r="I9" s="664"/>
      <c r="J9" s="664"/>
      <c r="K9" s="664"/>
      <c r="L9" s="664"/>
      <c r="M9" s="664"/>
      <c r="N9" s="664"/>
      <c r="O9" s="664"/>
      <c r="P9" s="664"/>
      <c r="Q9" s="665"/>
      <c r="R9" s="666">
        <v>264595</v>
      </c>
      <c r="S9" s="667"/>
      <c r="T9" s="667"/>
      <c r="U9" s="667"/>
      <c r="V9" s="667"/>
      <c r="W9" s="667"/>
      <c r="X9" s="667"/>
      <c r="Y9" s="668"/>
      <c r="Z9" s="669">
        <v>0.2</v>
      </c>
      <c r="AA9" s="669"/>
      <c r="AB9" s="669"/>
      <c r="AC9" s="669"/>
      <c r="AD9" s="670">
        <v>264595</v>
      </c>
      <c r="AE9" s="670"/>
      <c r="AF9" s="670"/>
      <c r="AG9" s="670"/>
      <c r="AH9" s="670"/>
      <c r="AI9" s="670"/>
      <c r="AJ9" s="670"/>
      <c r="AK9" s="670"/>
      <c r="AL9" s="671">
        <v>0.4</v>
      </c>
      <c r="AM9" s="672"/>
      <c r="AN9" s="672"/>
      <c r="AO9" s="673"/>
      <c r="AP9" s="663" t="s">
        <v>241</v>
      </c>
      <c r="AQ9" s="664"/>
      <c r="AR9" s="664"/>
      <c r="AS9" s="664"/>
      <c r="AT9" s="664"/>
      <c r="AU9" s="664"/>
      <c r="AV9" s="664"/>
      <c r="AW9" s="664"/>
      <c r="AX9" s="664"/>
      <c r="AY9" s="664"/>
      <c r="AZ9" s="664"/>
      <c r="BA9" s="664"/>
      <c r="BB9" s="664"/>
      <c r="BC9" s="664"/>
      <c r="BD9" s="664"/>
      <c r="BE9" s="664"/>
      <c r="BF9" s="665"/>
      <c r="BG9" s="666">
        <v>16766507</v>
      </c>
      <c r="BH9" s="667"/>
      <c r="BI9" s="667"/>
      <c r="BJ9" s="667"/>
      <c r="BK9" s="667"/>
      <c r="BL9" s="667"/>
      <c r="BM9" s="667"/>
      <c r="BN9" s="668"/>
      <c r="BO9" s="669">
        <v>36.799999999999997</v>
      </c>
      <c r="BP9" s="669"/>
      <c r="BQ9" s="669"/>
      <c r="BR9" s="669"/>
      <c r="BS9" s="670" t="s">
        <v>183</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8485851</v>
      </c>
      <c r="CS9" s="667"/>
      <c r="CT9" s="667"/>
      <c r="CU9" s="667"/>
      <c r="CV9" s="667"/>
      <c r="CW9" s="667"/>
      <c r="CX9" s="667"/>
      <c r="CY9" s="668"/>
      <c r="CZ9" s="669">
        <v>7</v>
      </c>
      <c r="DA9" s="669"/>
      <c r="DB9" s="669"/>
      <c r="DC9" s="669"/>
      <c r="DD9" s="675">
        <v>163598</v>
      </c>
      <c r="DE9" s="667"/>
      <c r="DF9" s="667"/>
      <c r="DG9" s="667"/>
      <c r="DH9" s="667"/>
      <c r="DI9" s="667"/>
      <c r="DJ9" s="667"/>
      <c r="DK9" s="667"/>
      <c r="DL9" s="667"/>
      <c r="DM9" s="667"/>
      <c r="DN9" s="667"/>
      <c r="DO9" s="667"/>
      <c r="DP9" s="668"/>
      <c r="DQ9" s="675">
        <v>5271520</v>
      </c>
      <c r="DR9" s="667"/>
      <c r="DS9" s="667"/>
      <c r="DT9" s="667"/>
      <c r="DU9" s="667"/>
      <c r="DV9" s="667"/>
      <c r="DW9" s="667"/>
      <c r="DX9" s="667"/>
      <c r="DY9" s="667"/>
      <c r="DZ9" s="667"/>
      <c r="EA9" s="667"/>
      <c r="EB9" s="667"/>
      <c r="EC9" s="676"/>
    </row>
    <row r="10" spans="2:143" ht="11.25" customHeight="1" x14ac:dyDescent="0.2">
      <c r="B10" s="663" t="s">
        <v>243</v>
      </c>
      <c r="C10" s="664"/>
      <c r="D10" s="664"/>
      <c r="E10" s="664"/>
      <c r="F10" s="664"/>
      <c r="G10" s="664"/>
      <c r="H10" s="664"/>
      <c r="I10" s="664"/>
      <c r="J10" s="664"/>
      <c r="K10" s="664"/>
      <c r="L10" s="664"/>
      <c r="M10" s="664"/>
      <c r="N10" s="664"/>
      <c r="O10" s="664"/>
      <c r="P10" s="664"/>
      <c r="Q10" s="665"/>
      <c r="R10" s="666" t="s">
        <v>233</v>
      </c>
      <c r="S10" s="667"/>
      <c r="T10" s="667"/>
      <c r="U10" s="667"/>
      <c r="V10" s="667"/>
      <c r="W10" s="667"/>
      <c r="X10" s="667"/>
      <c r="Y10" s="668"/>
      <c r="Z10" s="669" t="s">
        <v>244</v>
      </c>
      <c r="AA10" s="669"/>
      <c r="AB10" s="669"/>
      <c r="AC10" s="669"/>
      <c r="AD10" s="670" t="s">
        <v>244</v>
      </c>
      <c r="AE10" s="670"/>
      <c r="AF10" s="670"/>
      <c r="AG10" s="670"/>
      <c r="AH10" s="670"/>
      <c r="AI10" s="670"/>
      <c r="AJ10" s="670"/>
      <c r="AK10" s="670"/>
      <c r="AL10" s="671" t="s">
        <v>244</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1230652</v>
      </c>
      <c r="BH10" s="667"/>
      <c r="BI10" s="667"/>
      <c r="BJ10" s="667"/>
      <c r="BK10" s="667"/>
      <c r="BL10" s="667"/>
      <c r="BM10" s="667"/>
      <c r="BN10" s="668"/>
      <c r="BO10" s="669">
        <v>2.7</v>
      </c>
      <c r="BP10" s="669"/>
      <c r="BQ10" s="669"/>
      <c r="BR10" s="669"/>
      <c r="BS10" s="670">
        <v>207523</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479364</v>
      </c>
      <c r="CS10" s="667"/>
      <c r="CT10" s="667"/>
      <c r="CU10" s="667"/>
      <c r="CV10" s="667"/>
      <c r="CW10" s="667"/>
      <c r="CX10" s="667"/>
      <c r="CY10" s="668"/>
      <c r="CZ10" s="669">
        <v>0.4</v>
      </c>
      <c r="DA10" s="669"/>
      <c r="DB10" s="669"/>
      <c r="DC10" s="669"/>
      <c r="DD10" s="675" t="s">
        <v>233</v>
      </c>
      <c r="DE10" s="667"/>
      <c r="DF10" s="667"/>
      <c r="DG10" s="667"/>
      <c r="DH10" s="667"/>
      <c r="DI10" s="667"/>
      <c r="DJ10" s="667"/>
      <c r="DK10" s="667"/>
      <c r="DL10" s="667"/>
      <c r="DM10" s="667"/>
      <c r="DN10" s="667"/>
      <c r="DO10" s="667"/>
      <c r="DP10" s="668"/>
      <c r="DQ10" s="675">
        <v>235886</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6574502</v>
      </c>
      <c r="S11" s="667"/>
      <c r="T11" s="667"/>
      <c r="U11" s="667"/>
      <c r="V11" s="667"/>
      <c r="W11" s="667"/>
      <c r="X11" s="667"/>
      <c r="Y11" s="668"/>
      <c r="Z11" s="671">
        <v>5.2</v>
      </c>
      <c r="AA11" s="672"/>
      <c r="AB11" s="672"/>
      <c r="AC11" s="684"/>
      <c r="AD11" s="675">
        <v>6574502</v>
      </c>
      <c r="AE11" s="667"/>
      <c r="AF11" s="667"/>
      <c r="AG11" s="667"/>
      <c r="AH11" s="667"/>
      <c r="AI11" s="667"/>
      <c r="AJ11" s="667"/>
      <c r="AK11" s="668"/>
      <c r="AL11" s="671">
        <v>10.5</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2813377</v>
      </c>
      <c r="BH11" s="667"/>
      <c r="BI11" s="667"/>
      <c r="BJ11" s="667"/>
      <c r="BK11" s="667"/>
      <c r="BL11" s="667"/>
      <c r="BM11" s="667"/>
      <c r="BN11" s="668"/>
      <c r="BO11" s="669">
        <v>6.2</v>
      </c>
      <c r="BP11" s="669"/>
      <c r="BQ11" s="669"/>
      <c r="BR11" s="669"/>
      <c r="BS11" s="670">
        <v>790966</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3621732</v>
      </c>
      <c r="CS11" s="667"/>
      <c r="CT11" s="667"/>
      <c r="CU11" s="667"/>
      <c r="CV11" s="667"/>
      <c r="CW11" s="667"/>
      <c r="CX11" s="667"/>
      <c r="CY11" s="668"/>
      <c r="CZ11" s="669">
        <v>3</v>
      </c>
      <c r="DA11" s="669"/>
      <c r="DB11" s="669"/>
      <c r="DC11" s="669"/>
      <c r="DD11" s="675">
        <v>939724</v>
      </c>
      <c r="DE11" s="667"/>
      <c r="DF11" s="667"/>
      <c r="DG11" s="667"/>
      <c r="DH11" s="667"/>
      <c r="DI11" s="667"/>
      <c r="DJ11" s="667"/>
      <c r="DK11" s="667"/>
      <c r="DL11" s="667"/>
      <c r="DM11" s="667"/>
      <c r="DN11" s="667"/>
      <c r="DO11" s="667"/>
      <c r="DP11" s="668"/>
      <c r="DQ11" s="675">
        <v>2086168</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33302</v>
      </c>
      <c r="S12" s="667"/>
      <c r="T12" s="667"/>
      <c r="U12" s="667"/>
      <c r="V12" s="667"/>
      <c r="W12" s="667"/>
      <c r="X12" s="667"/>
      <c r="Y12" s="668"/>
      <c r="Z12" s="669">
        <v>0</v>
      </c>
      <c r="AA12" s="669"/>
      <c r="AB12" s="669"/>
      <c r="AC12" s="669"/>
      <c r="AD12" s="670">
        <v>33302</v>
      </c>
      <c r="AE12" s="670"/>
      <c r="AF12" s="670"/>
      <c r="AG12" s="670"/>
      <c r="AH12" s="670"/>
      <c r="AI12" s="670"/>
      <c r="AJ12" s="670"/>
      <c r="AK12" s="670"/>
      <c r="AL12" s="671">
        <v>0.1</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18339411</v>
      </c>
      <c r="BH12" s="667"/>
      <c r="BI12" s="667"/>
      <c r="BJ12" s="667"/>
      <c r="BK12" s="667"/>
      <c r="BL12" s="667"/>
      <c r="BM12" s="667"/>
      <c r="BN12" s="668"/>
      <c r="BO12" s="669">
        <v>40.299999999999997</v>
      </c>
      <c r="BP12" s="669"/>
      <c r="BQ12" s="669"/>
      <c r="BR12" s="669"/>
      <c r="BS12" s="670" t="s">
        <v>233</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3169518</v>
      </c>
      <c r="CS12" s="667"/>
      <c r="CT12" s="667"/>
      <c r="CU12" s="667"/>
      <c r="CV12" s="667"/>
      <c r="CW12" s="667"/>
      <c r="CX12" s="667"/>
      <c r="CY12" s="668"/>
      <c r="CZ12" s="669">
        <v>2.6</v>
      </c>
      <c r="DA12" s="669"/>
      <c r="DB12" s="669"/>
      <c r="DC12" s="669"/>
      <c r="DD12" s="675">
        <v>497126</v>
      </c>
      <c r="DE12" s="667"/>
      <c r="DF12" s="667"/>
      <c r="DG12" s="667"/>
      <c r="DH12" s="667"/>
      <c r="DI12" s="667"/>
      <c r="DJ12" s="667"/>
      <c r="DK12" s="667"/>
      <c r="DL12" s="667"/>
      <c r="DM12" s="667"/>
      <c r="DN12" s="667"/>
      <c r="DO12" s="667"/>
      <c r="DP12" s="668"/>
      <c r="DQ12" s="675">
        <v>2163923</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244</v>
      </c>
      <c r="S13" s="667"/>
      <c r="T13" s="667"/>
      <c r="U13" s="667"/>
      <c r="V13" s="667"/>
      <c r="W13" s="667"/>
      <c r="X13" s="667"/>
      <c r="Y13" s="668"/>
      <c r="Z13" s="669" t="s">
        <v>183</v>
      </c>
      <c r="AA13" s="669"/>
      <c r="AB13" s="669"/>
      <c r="AC13" s="669"/>
      <c r="AD13" s="670" t="s">
        <v>233</v>
      </c>
      <c r="AE13" s="670"/>
      <c r="AF13" s="670"/>
      <c r="AG13" s="670"/>
      <c r="AH13" s="670"/>
      <c r="AI13" s="670"/>
      <c r="AJ13" s="670"/>
      <c r="AK13" s="670"/>
      <c r="AL13" s="671" t="s">
        <v>244</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18136309</v>
      </c>
      <c r="BH13" s="667"/>
      <c r="BI13" s="667"/>
      <c r="BJ13" s="667"/>
      <c r="BK13" s="667"/>
      <c r="BL13" s="667"/>
      <c r="BM13" s="667"/>
      <c r="BN13" s="668"/>
      <c r="BO13" s="669">
        <v>39.799999999999997</v>
      </c>
      <c r="BP13" s="669"/>
      <c r="BQ13" s="669"/>
      <c r="BR13" s="669"/>
      <c r="BS13" s="670" t="s">
        <v>183</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16336535</v>
      </c>
      <c r="CS13" s="667"/>
      <c r="CT13" s="667"/>
      <c r="CU13" s="667"/>
      <c r="CV13" s="667"/>
      <c r="CW13" s="667"/>
      <c r="CX13" s="667"/>
      <c r="CY13" s="668"/>
      <c r="CZ13" s="669">
        <v>13.4</v>
      </c>
      <c r="DA13" s="669"/>
      <c r="DB13" s="669"/>
      <c r="DC13" s="669"/>
      <c r="DD13" s="675">
        <v>8185457</v>
      </c>
      <c r="DE13" s="667"/>
      <c r="DF13" s="667"/>
      <c r="DG13" s="667"/>
      <c r="DH13" s="667"/>
      <c r="DI13" s="667"/>
      <c r="DJ13" s="667"/>
      <c r="DK13" s="667"/>
      <c r="DL13" s="667"/>
      <c r="DM13" s="667"/>
      <c r="DN13" s="667"/>
      <c r="DO13" s="667"/>
      <c r="DP13" s="668"/>
      <c r="DQ13" s="675">
        <v>8865878</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233</v>
      </c>
      <c r="S14" s="667"/>
      <c r="T14" s="667"/>
      <c r="U14" s="667"/>
      <c r="V14" s="667"/>
      <c r="W14" s="667"/>
      <c r="X14" s="667"/>
      <c r="Y14" s="668"/>
      <c r="Z14" s="669" t="s">
        <v>244</v>
      </c>
      <c r="AA14" s="669"/>
      <c r="AB14" s="669"/>
      <c r="AC14" s="669"/>
      <c r="AD14" s="670" t="s">
        <v>183</v>
      </c>
      <c r="AE14" s="670"/>
      <c r="AF14" s="670"/>
      <c r="AG14" s="670"/>
      <c r="AH14" s="670"/>
      <c r="AI14" s="670"/>
      <c r="AJ14" s="670"/>
      <c r="AK14" s="670"/>
      <c r="AL14" s="671" t="s">
        <v>244</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771360</v>
      </c>
      <c r="BH14" s="667"/>
      <c r="BI14" s="667"/>
      <c r="BJ14" s="667"/>
      <c r="BK14" s="667"/>
      <c r="BL14" s="667"/>
      <c r="BM14" s="667"/>
      <c r="BN14" s="668"/>
      <c r="BO14" s="669">
        <v>1.7</v>
      </c>
      <c r="BP14" s="669"/>
      <c r="BQ14" s="669"/>
      <c r="BR14" s="669"/>
      <c r="BS14" s="670" t="s">
        <v>233</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3385435</v>
      </c>
      <c r="CS14" s="667"/>
      <c r="CT14" s="667"/>
      <c r="CU14" s="667"/>
      <c r="CV14" s="667"/>
      <c r="CW14" s="667"/>
      <c r="CX14" s="667"/>
      <c r="CY14" s="668"/>
      <c r="CZ14" s="669">
        <v>2.8</v>
      </c>
      <c r="DA14" s="669"/>
      <c r="DB14" s="669"/>
      <c r="DC14" s="669"/>
      <c r="DD14" s="675">
        <v>406918</v>
      </c>
      <c r="DE14" s="667"/>
      <c r="DF14" s="667"/>
      <c r="DG14" s="667"/>
      <c r="DH14" s="667"/>
      <c r="DI14" s="667"/>
      <c r="DJ14" s="667"/>
      <c r="DK14" s="667"/>
      <c r="DL14" s="667"/>
      <c r="DM14" s="667"/>
      <c r="DN14" s="667"/>
      <c r="DO14" s="667"/>
      <c r="DP14" s="668"/>
      <c r="DQ14" s="675">
        <v>3130511</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244</v>
      </c>
      <c r="S15" s="667"/>
      <c r="T15" s="667"/>
      <c r="U15" s="667"/>
      <c r="V15" s="667"/>
      <c r="W15" s="667"/>
      <c r="X15" s="667"/>
      <c r="Y15" s="668"/>
      <c r="Z15" s="669" t="s">
        <v>244</v>
      </c>
      <c r="AA15" s="669"/>
      <c r="AB15" s="669"/>
      <c r="AC15" s="669"/>
      <c r="AD15" s="670" t="s">
        <v>233</v>
      </c>
      <c r="AE15" s="670"/>
      <c r="AF15" s="670"/>
      <c r="AG15" s="670"/>
      <c r="AH15" s="670"/>
      <c r="AI15" s="670"/>
      <c r="AJ15" s="670"/>
      <c r="AK15" s="670"/>
      <c r="AL15" s="671" t="s">
        <v>233</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1879378</v>
      </c>
      <c r="BH15" s="667"/>
      <c r="BI15" s="667"/>
      <c r="BJ15" s="667"/>
      <c r="BK15" s="667"/>
      <c r="BL15" s="667"/>
      <c r="BM15" s="667"/>
      <c r="BN15" s="668"/>
      <c r="BO15" s="669">
        <v>4.0999999999999996</v>
      </c>
      <c r="BP15" s="669"/>
      <c r="BQ15" s="669"/>
      <c r="BR15" s="669"/>
      <c r="BS15" s="670" t="s">
        <v>244</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9599679</v>
      </c>
      <c r="CS15" s="667"/>
      <c r="CT15" s="667"/>
      <c r="CU15" s="667"/>
      <c r="CV15" s="667"/>
      <c r="CW15" s="667"/>
      <c r="CX15" s="667"/>
      <c r="CY15" s="668"/>
      <c r="CZ15" s="669">
        <v>7.9</v>
      </c>
      <c r="DA15" s="669"/>
      <c r="DB15" s="669"/>
      <c r="DC15" s="669"/>
      <c r="DD15" s="675">
        <v>1299543</v>
      </c>
      <c r="DE15" s="667"/>
      <c r="DF15" s="667"/>
      <c r="DG15" s="667"/>
      <c r="DH15" s="667"/>
      <c r="DI15" s="667"/>
      <c r="DJ15" s="667"/>
      <c r="DK15" s="667"/>
      <c r="DL15" s="667"/>
      <c r="DM15" s="667"/>
      <c r="DN15" s="667"/>
      <c r="DO15" s="667"/>
      <c r="DP15" s="668"/>
      <c r="DQ15" s="675">
        <v>7602474</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80083</v>
      </c>
      <c r="S16" s="667"/>
      <c r="T16" s="667"/>
      <c r="U16" s="667"/>
      <c r="V16" s="667"/>
      <c r="W16" s="667"/>
      <c r="X16" s="667"/>
      <c r="Y16" s="668"/>
      <c r="Z16" s="669">
        <v>0.1</v>
      </c>
      <c r="AA16" s="669"/>
      <c r="AB16" s="669"/>
      <c r="AC16" s="669"/>
      <c r="AD16" s="670">
        <v>80083</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233</v>
      </c>
      <c r="BH16" s="667"/>
      <c r="BI16" s="667"/>
      <c r="BJ16" s="667"/>
      <c r="BK16" s="667"/>
      <c r="BL16" s="667"/>
      <c r="BM16" s="667"/>
      <c r="BN16" s="668"/>
      <c r="BO16" s="669" t="s">
        <v>244</v>
      </c>
      <c r="BP16" s="669"/>
      <c r="BQ16" s="669"/>
      <c r="BR16" s="669"/>
      <c r="BS16" s="670" t="s">
        <v>244</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399662</v>
      </c>
      <c r="CS16" s="667"/>
      <c r="CT16" s="667"/>
      <c r="CU16" s="667"/>
      <c r="CV16" s="667"/>
      <c r="CW16" s="667"/>
      <c r="CX16" s="667"/>
      <c r="CY16" s="668"/>
      <c r="CZ16" s="669">
        <v>0.3</v>
      </c>
      <c r="DA16" s="669"/>
      <c r="DB16" s="669"/>
      <c r="DC16" s="669"/>
      <c r="DD16" s="675" t="s">
        <v>244</v>
      </c>
      <c r="DE16" s="667"/>
      <c r="DF16" s="667"/>
      <c r="DG16" s="667"/>
      <c r="DH16" s="667"/>
      <c r="DI16" s="667"/>
      <c r="DJ16" s="667"/>
      <c r="DK16" s="667"/>
      <c r="DL16" s="667"/>
      <c r="DM16" s="667"/>
      <c r="DN16" s="667"/>
      <c r="DO16" s="667"/>
      <c r="DP16" s="668"/>
      <c r="DQ16" s="675">
        <v>135174</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902036</v>
      </c>
      <c r="S17" s="667"/>
      <c r="T17" s="667"/>
      <c r="U17" s="667"/>
      <c r="V17" s="667"/>
      <c r="W17" s="667"/>
      <c r="X17" s="667"/>
      <c r="Y17" s="668"/>
      <c r="Z17" s="669">
        <v>0.7</v>
      </c>
      <c r="AA17" s="669"/>
      <c r="AB17" s="669"/>
      <c r="AC17" s="669"/>
      <c r="AD17" s="670">
        <v>902036</v>
      </c>
      <c r="AE17" s="670"/>
      <c r="AF17" s="670"/>
      <c r="AG17" s="670"/>
      <c r="AH17" s="670"/>
      <c r="AI17" s="670"/>
      <c r="AJ17" s="670"/>
      <c r="AK17" s="670"/>
      <c r="AL17" s="671">
        <v>1.4</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244</v>
      </c>
      <c r="BH17" s="667"/>
      <c r="BI17" s="667"/>
      <c r="BJ17" s="667"/>
      <c r="BK17" s="667"/>
      <c r="BL17" s="667"/>
      <c r="BM17" s="667"/>
      <c r="BN17" s="668"/>
      <c r="BO17" s="669" t="s">
        <v>183</v>
      </c>
      <c r="BP17" s="669"/>
      <c r="BQ17" s="669"/>
      <c r="BR17" s="669"/>
      <c r="BS17" s="670" t="s">
        <v>233</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13408996</v>
      </c>
      <c r="CS17" s="667"/>
      <c r="CT17" s="667"/>
      <c r="CU17" s="667"/>
      <c r="CV17" s="667"/>
      <c r="CW17" s="667"/>
      <c r="CX17" s="667"/>
      <c r="CY17" s="668"/>
      <c r="CZ17" s="669">
        <v>11</v>
      </c>
      <c r="DA17" s="669"/>
      <c r="DB17" s="669"/>
      <c r="DC17" s="669"/>
      <c r="DD17" s="675" t="s">
        <v>244</v>
      </c>
      <c r="DE17" s="667"/>
      <c r="DF17" s="667"/>
      <c r="DG17" s="667"/>
      <c r="DH17" s="667"/>
      <c r="DI17" s="667"/>
      <c r="DJ17" s="667"/>
      <c r="DK17" s="667"/>
      <c r="DL17" s="667"/>
      <c r="DM17" s="667"/>
      <c r="DN17" s="667"/>
      <c r="DO17" s="667"/>
      <c r="DP17" s="668"/>
      <c r="DQ17" s="675">
        <v>13403278</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1006527</v>
      </c>
      <c r="S18" s="667"/>
      <c r="T18" s="667"/>
      <c r="U18" s="667"/>
      <c r="V18" s="667"/>
      <c r="W18" s="667"/>
      <c r="X18" s="667"/>
      <c r="Y18" s="668"/>
      <c r="Z18" s="669">
        <v>0.8</v>
      </c>
      <c r="AA18" s="669"/>
      <c r="AB18" s="669"/>
      <c r="AC18" s="669"/>
      <c r="AD18" s="670">
        <v>922811</v>
      </c>
      <c r="AE18" s="670"/>
      <c r="AF18" s="670"/>
      <c r="AG18" s="670"/>
      <c r="AH18" s="670"/>
      <c r="AI18" s="670"/>
      <c r="AJ18" s="670"/>
      <c r="AK18" s="670"/>
      <c r="AL18" s="671">
        <v>1.5</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244</v>
      </c>
      <c r="BH18" s="667"/>
      <c r="BI18" s="667"/>
      <c r="BJ18" s="667"/>
      <c r="BK18" s="667"/>
      <c r="BL18" s="667"/>
      <c r="BM18" s="667"/>
      <c r="BN18" s="668"/>
      <c r="BO18" s="669" t="s">
        <v>244</v>
      </c>
      <c r="BP18" s="669"/>
      <c r="BQ18" s="669"/>
      <c r="BR18" s="669"/>
      <c r="BS18" s="670" t="s">
        <v>233</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233</v>
      </c>
      <c r="CS18" s="667"/>
      <c r="CT18" s="667"/>
      <c r="CU18" s="667"/>
      <c r="CV18" s="667"/>
      <c r="CW18" s="667"/>
      <c r="CX18" s="667"/>
      <c r="CY18" s="668"/>
      <c r="CZ18" s="669" t="s">
        <v>244</v>
      </c>
      <c r="DA18" s="669"/>
      <c r="DB18" s="669"/>
      <c r="DC18" s="669"/>
      <c r="DD18" s="675" t="s">
        <v>233</v>
      </c>
      <c r="DE18" s="667"/>
      <c r="DF18" s="667"/>
      <c r="DG18" s="667"/>
      <c r="DH18" s="667"/>
      <c r="DI18" s="667"/>
      <c r="DJ18" s="667"/>
      <c r="DK18" s="667"/>
      <c r="DL18" s="667"/>
      <c r="DM18" s="667"/>
      <c r="DN18" s="667"/>
      <c r="DO18" s="667"/>
      <c r="DP18" s="668"/>
      <c r="DQ18" s="675" t="s">
        <v>244</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211225</v>
      </c>
      <c r="S19" s="667"/>
      <c r="T19" s="667"/>
      <c r="U19" s="667"/>
      <c r="V19" s="667"/>
      <c r="W19" s="667"/>
      <c r="X19" s="667"/>
      <c r="Y19" s="668"/>
      <c r="Z19" s="669">
        <v>0.2</v>
      </c>
      <c r="AA19" s="669"/>
      <c r="AB19" s="669"/>
      <c r="AC19" s="669"/>
      <c r="AD19" s="670">
        <v>211225</v>
      </c>
      <c r="AE19" s="670"/>
      <c r="AF19" s="670"/>
      <c r="AG19" s="670"/>
      <c r="AH19" s="670"/>
      <c r="AI19" s="670"/>
      <c r="AJ19" s="670"/>
      <c r="AK19" s="670"/>
      <c r="AL19" s="671">
        <v>0.3</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3267001</v>
      </c>
      <c r="BH19" s="667"/>
      <c r="BI19" s="667"/>
      <c r="BJ19" s="667"/>
      <c r="BK19" s="667"/>
      <c r="BL19" s="667"/>
      <c r="BM19" s="667"/>
      <c r="BN19" s="668"/>
      <c r="BO19" s="669">
        <v>7.2</v>
      </c>
      <c r="BP19" s="669"/>
      <c r="BQ19" s="669"/>
      <c r="BR19" s="669"/>
      <c r="BS19" s="670" t="s">
        <v>183</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233</v>
      </c>
      <c r="CS19" s="667"/>
      <c r="CT19" s="667"/>
      <c r="CU19" s="667"/>
      <c r="CV19" s="667"/>
      <c r="CW19" s="667"/>
      <c r="CX19" s="667"/>
      <c r="CY19" s="668"/>
      <c r="CZ19" s="669" t="s">
        <v>244</v>
      </c>
      <c r="DA19" s="669"/>
      <c r="DB19" s="669"/>
      <c r="DC19" s="669"/>
      <c r="DD19" s="675" t="s">
        <v>244</v>
      </c>
      <c r="DE19" s="667"/>
      <c r="DF19" s="667"/>
      <c r="DG19" s="667"/>
      <c r="DH19" s="667"/>
      <c r="DI19" s="667"/>
      <c r="DJ19" s="667"/>
      <c r="DK19" s="667"/>
      <c r="DL19" s="667"/>
      <c r="DM19" s="667"/>
      <c r="DN19" s="667"/>
      <c r="DO19" s="667"/>
      <c r="DP19" s="668"/>
      <c r="DQ19" s="675" t="s">
        <v>183</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26085</v>
      </c>
      <c r="S20" s="667"/>
      <c r="T20" s="667"/>
      <c r="U20" s="667"/>
      <c r="V20" s="667"/>
      <c r="W20" s="667"/>
      <c r="X20" s="667"/>
      <c r="Y20" s="668"/>
      <c r="Z20" s="669">
        <v>0</v>
      </c>
      <c r="AA20" s="669"/>
      <c r="AB20" s="669"/>
      <c r="AC20" s="669"/>
      <c r="AD20" s="670">
        <v>26085</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3267001</v>
      </c>
      <c r="BH20" s="667"/>
      <c r="BI20" s="667"/>
      <c r="BJ20" s="667"/>
      <c r="BK20" s="667"/>
      <c r="BL20" s="667"/>
      <c r="BM20" s="667"/>
      <c r="BN20" s="668"/>
      <c r="BO20" s="669">
        <v>7.2</v>
      </c>
      <c r="BP20" s="669"/>
      <c r="BQ20" s="669"/>
      <c r="BR20" s="669"/>
      <c r="BS20" s="670" t="s">
        <v>244</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121633662</v>
      </c>
      <c r="CS20" s="667"/>
      <c r="CT20" s="667"/>
      <c r="CU20" s="667"/>
      <c r="CV20" s="667"/>
      <c r="CW20" s="667"/>
      <c r="CX20" s="667"/>
      <c r="CY20" s="668"/>
      <c r="CZ20" s="669">
        <v>100</v>
      </c>
      <c r="DA20" s="669"/>
      <c r="DB20" s="669"/>
      <c r="DC20" s="669"/>
      <c r="DD20" s="675">
        <v>13081239</v>
      </c>
      <c r="DE20" s="667"/>
      <c r="DF20" s="667"/>
      <c r="DG20" s="667"/>
      <c r="DH20" s="667"/>
      <c r="DI20" s="667"/>
      <c r="DJ20" s="667"/>
      <c r="DK20" s="667"/>
      <c r="DL20" s="667"/>
      <c r="DM20" s="667"/>
      <c r="DN20" s="667"/>
      <c r="DO20" s="667"/>
      <c r="DP20" s="668"/>
      <c r="DQ20" s="675">
        <v>74733963</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13927</v>
      </c>
      <c r="S21" s="667"/>
      <c r="T21" s="667"/>
      <c r="U21" s="667"/>
      <c r="V21" s="667"/>
      <c r="W21" s="667"/>
      <c r="X21" s="667"/>
      <c r="Y21" s="668"/>
      <c r="Z21" s="669">
        <v>0</v>
      </c>
      <c r="AA21" s="669"/>
      <c r="AB21" s="669"/>
      <c r="AC21" s="669"/>
      <c r="AD21" s="670">
        <v>13927</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62177</v>
      </c>
      <c r="BH21" s="667"/>
      <c r="BI21" s="667"/>
      <c r="BJ21" s="667"/>
      <c r="BK21" s="667"/>
      <c r="BL21" s="667"/>
      <c r="BM21" s="667"/>
      <c r="BN21" s="668"/>
      <c r="BO21" s="669">
        <v>0.1</v>
      </c>
      <c r="BP21" s="669"/>
      <c r="BQ21" s="669"/>
      <c r="BR21" s="669"/>
      <c r="BS21" s="670" t="s">
        <v>233</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279</v>
      </c>
      <c r="C22" s="703"/>
      <c r="D22" s="703"/>
      <c r="E22" s="703"/>
      <c r="F22" s="703"/>
      <c r="G22" s="703"/>
      <c r="H22" s="703"/>
      <c r="I22" s="703"/>
      <c r="J22" s="703"/>
      <c r="K22" s="703"/>
      <c r="L22" s="703"/>
      <c r="M22" s="703"/>
      <c r="N22" s="703"/>
      <c r="O22" s="703"/>
      <c r="P22" s="703"/>
      <c r="Q22" s="704"/>
      <c r="R22" s="666">
        <v>755290</v>
      </c>
      <c r="S22" s="667"/>
      <c r="T22" s="667"/>
      <c r="U22" s="667"/>
      <c r="V22" s="667"/>
      <c r="W22" s="667"/>
      <c r="X22" s="667"/>
      <c r="Y22" s="668"/>
      <c r="Z22" s="669">
        <v>0.6</v>
      </c>
      <c r="AA22" s="669"/>
      <c r="AB22" s="669"/>
      <c r="AC22" s="669"/>
      <c r="AD22" s="670">
        <v>671574</v>
      </c>
      <c r="AE22" s="670"/>
      <c r="AF22" s="670"/>
      <c r="AG22" s="670"/>
      <c r="AH22" s="670"/>
      <c r="AI22" s="670"/>
      <c r="AJ22" s="670"/>
      <c r="AK22" s="670"/>
      <c r="AL22" s="671">
        <v>1.1000000238418579</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183</v>
      </c>
      <c r="BH22" s="667"/>
      <c r="BI22" s="667"/>
      <c r="BJ22" s="667"/>
      <c r="BK22" s="667"/>
      <c r="BL22" s="667"/>
      <c r="BM22" s="667"/>
      <c r="BN22" s="668"/>
      <c r="BO22" s="669" t="s">
        <v>244</v>
      </c>
      <c r="BP22" s="669"/>
      <c r="BQ22" s="669"/>
      <c r="BR22" s="669"/>
      <c r="BS22" s="670" t="s">
        <v>244</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12747876</v>
      </c>
      <c r="S23" s="667"/>
      <c r="T23" s="667"/>
      <c r="U23" s="667"/>
      <c r="V23" s="667"/>
      <c r="W23" s="667"/>
      <c r="X23" s="667"/>
      <c r="Y23" s="668"/>
      <c r="Z23" s="669">
        <v>10.1</v>
      </c>
      <c r="AA23" s="669"/>
      <c r="AB23" s="669"/>
      <c r="AC23" s="669"/>
      <c r="AD23" s="670">
        <v>10334397</v>
      </c>
      <c r="AE23" s="670"/>
      <c r="AF23" s="670"/>
      <c r="AG23" s="670"/>
      <c r="AH23" s="670"/>
      <c r="AI23" s="670"/>
      <c r="AJ23" s="670"/>
      <c r="AK23" s="670"/>
      <c r="AL23" s="671">
        <v>16.5</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v>3204824</v>
      </c>
      <c r="BH23" s="667"/>
      <c r="BI23" s="667"/>
      <c r="BJ23" s="667"/>
      <c r="BK23" s="667"/>
      <c r="BL23" s="667"/>
      <c r="BM23" s="667"/>
      <c r="BN23" s="668"/>
      <c r="BO23" s="669">
        <v>7</v>
      </c>
      <c r="BP23" s="669"/>
      <c r="BQ23" s="669"/>
      <c r="BR23" s="669"/>
      <c r="BS23" s="670" t="s">
        <v>244</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10334397</v>
      </c>
      <c r="S24" s="667"/>
      <c r="T24" s="667"/>
      <c r="U24" s="667"/>
      <c r="V24" s="667"/>
      <c r="W24" s="667"/>
      <c r="X24" s="667"/>
      <c r="Y24" s="668"/>
      <c r="Z24" s="669">
        <v>8.1999999999999993</v>
      </c>
      <c r="AA24" s="669"/>
      <c r="AB24" s="669"/>
      <c r="AC24" s="669"/>
      <c r="AD24" s="670">
        <v>10334397</v>
      </c>
      <c r="AE24" s="670"/>
      <c r="AF24" s="670"/>
      <c r="AG24" s="670"/>
      <c r="AH24" s="670"/>
      <c r="AI24" s="670"/>
      <c r="AJ24" s="670"/>
      <c r="AK24" s="670"/>
      <c r="AL24" s="671">
        <v>16.5</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183</v>
      </c>
      <c r="BH24" s="667"/>
      <c r="BI24" s="667"/>
      <c r="BJ24" s="667"/>
      <c r="BK24" s="667"/>
      <c r="BL24" s="667"/>
      <c r="BM24" s="667"/>
      <c r="BN24" s="668"/>
      <c r="BO24" s="669" t="s">
        <v>233</v>
      </c>
      <c r="BP24" s="669"/>
      <c r="BQ24" s="669"/>
      <c r="BR24" s="669"/>
      <c r="BS24" s="670" t="s">
        <v>244</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66274693</v>
      </c>
      <c r="CS24" s="656"/>
      <c r="CT24" s="656"/>
      <c r="CU24" s="656"/>
      <c r="CV24" s="656"/>
      <c r="CW24" s="656"/>
      <c r="CX24" s="656"/>
      <c r="CY24" s="657"/>
      <c r="CZ24" s="660">
        <v>54.5</v>
      </c>
      <c r="DA24" s="661"/>
      <c r="DB24" s="661"/>
      <c r="DC24" s="680"/>
      <c r="DD24" s="705">
        <v>39018276</v>
      </c>
      <c r="DE24" s="656"/>
      <c r="DF24" s="656"/>
      <c r="DG24" s="656"/>
      <c r="DH24" s="656"/>
      <c r="DI24" s="656"/>
      <c r="DJ24" s="656"/>
      <c r="DK24" s="657"/>
      <c r="DL24" s="705">
        <v>38616879</v>
      </c>
      <c r="DM24" s="656"/>
      <c r="DN24" s="656"/>
      <c r="DO24" s="656"/>
      <c r="DP24" s="656"/>
      <c r="DQ24" s="656"/>
      <c r="DR24" s="656"/>
      <c r="DS24" s="656"/>
      <c r="DT24" s="656"/>
      <c r="DU24" s="656"/>
      <c r="DV24" s="657"/>
      <c r="DW24" s="660">
        <v>57.5</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2413479</v>
      </c>
      <c r="S25" s="667"/>
      <c r="T25" s="667"/>
      <c r="U25" s="667"/>
      <c r="V25" s="667"/>
      <c r="W25" s="667"/>
      <c r="X25" s="667"/>
      <c r="Y25" s="668"/>
      <c r="Z25" s="669">
        <v>1.9</v>
      </c>
      <c r="AA25" s="669"/>
      <c r="AB25" s="669"/>
      <c r="AC25" s="669"/>
      <c r="AD25" s="670" t="s">
        <v>244</v>
      </c>
      <c r="AE25" s="670"/>
      <c r="AF25" s="670"/>
      <c r="AG25" s="670"/>
      <c r="AH25" s="670"/>
      <c r="AI25" s="670"/>
      <c r="AJ25" s="670"/>
      <c r="AK25" s="670"/>
      <c r="AL25" s="671" t="s">
        <v>183</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233</v>
      </c>
      <c r="BH25" s="667"/>
      <c r="BI25" s="667"/>
      <c r="BJ25" s="667"/>
      <c r="BK25" s="667"/>
      <c r="BL25" s="667"/>
      <c r="BM25" s="667"/>
      <c r="BN25" s="668"/>
      <c r="BO25" s="669" t="s">
        <v>233</v>
      </c>
      <c r="BP25" s="669"/>
      <c r="BQ25" s="669"/>
      <c r="BR25" s="669"/>
      <c r="BS25" s="670" t="s">
        <v>233</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18607292</v>
      </c>
      <c r="CS25" s="706"/>
      <c r="CT25" s="706"/>
      <c r="CU25" s="706"/>
      <c r="CV25" s="706"/>
      <c r="CW25" s="706"/>
      <c r="CX25" s="706"/>
      <c r="CY25" s="707"/>
      <c r="CZ25" s="671">
        <v>15.3</v>
      </c>
      <c r="DA25" s="700"/>
      <c r="DB25" s="700"/>
      <c r="DC25" s="708"/>
      <c r="DD25" s="675">
        <v>17537028</v>
      </c>
      <c r="DE25" s="706"/>
      <c r="DF25" s="706"/>
      <c r="DG25" s="706"/>
      <c r="DH25" s="706"/>
      <c r="DI25" s="706"/>
      <c r="DJ25" s="706"/>
      <c r="DK25" s="707"/>
      <c r="DL25" s="675">
        <v>17140243</v>
      </c>
      <c r="DM25" s="706"/>
      <c r="DN25" s="706"/>
      <c r="DO25" s="706"/>
      <c r="DP25" s="706"/>
      <c r="DQ25" s="706"/>
      <c r="DR25" s="706"/>
      <c r="DS25" s="706"/>
      <c r="DT25" s="706"/>
      <c r="DU25" s="706"/>
      <c r="DV25" s="707"/>
      <c r="DW25" s="671">
        <v>25.5</v>
      </c>
      <c r="DX25" s="700"/>
      <c r="DY25" s="700"/>
      <c r="DZ25" s="700"/>
      <c r="EA25" s="700"/>
      <c r="EB25" s="700"/>
      <c r="EC25" s="701"/>
    </row>
    <row r="26" spans="2:133" ht="11.25" customHeight="1" x14ac:dyDescent="0.2">
      <c r="B26" s="663" t="s">
        <v>295</v>
      </c>
      <c r="C26" s="664"/>
      <c r="D26" s="664"/>
      <c r="E26" s="664"/>
      <c r="F26" s="664"/>
      <c r="G26" s="664"/>
      <c r="H26" s="664"/>
      <c r="I26" s="664"/>
      <c r="J26" s="664"/>
      <c r="K26" s="664"/>
      <c r="L26" s="664"/>
      <c r="M26" s="664"/>
      <c r="N26" s="664"/>
      <c r="O26" s="664"/>
      <c r="P26" s="664"/>
      <c r="Q26" s="665"/>
      <c r="R26" s="666" t="s">
        <v>244</v>
      </c>
      <c r="S26" s="667"/>
      <c r="T26" s="667"/>
      <c r="U26" s="667"/>
      <c r="V26" s="667"/>
      <c r="W26" s="667"/>
      <c r="X26" s="667"/>
      <c r="Y26" s="668"/>
      <c r="Z26" s="669" t="s">
        <v>244</v>
      </c>
      <c r="AA26" s="669"/>
      <c r="AB26" s="669"/>
      <c r="AC26" s="669"/>
      <c r="AD26" s="670" t="s">
        <v>183</v>
      </c>
      <c r="AE26" s="670"/>
      <c r="AF26" s="670"/>
      <c r="AG26" s="670"/>
      <c r="AH26" s="670"/>
      <c r="AI26" s="670"/>
      <c r="AJ26" s="670"/>
      <c r="AK26" s="670"/>
      <c r="AL26" s="671" t="s">
        <v>244</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183</v>
      </c>
      <c r="BH26" s="667"/>
      <c r="BI26" s="667"/>
      <c r="BJ26" s="667"/>
      <c r="BK26" s="667"/>
      <c r="BL26" s="667"/>
      <c r="BM26" s="667"/>
      <c r="BN26" s="668"/>
      <c r="BO26" s="669" t="s">
        <v>233</v>
      </c>
      <c r="BP26" s="669"/>
      <c r="BQ26" s="669"/>
      <c r="BR26" s="669"/>
      <c r="BS26" s="670" t="s">
        <v>233</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12373950</v>
      </c>
      <c r="CS26" s="667"/>
      <c r="CT26" s="667"/>
      <c r="CU26" s="667"/>
      <c r="CV26" s="667"/>
      <c r="CW26" s="667"/>
      <c r="CX26" s="667"/>
      <c r="CY26" s="668"/>
      <c r="CZ26" s="671">
        <v>10.199999999999999</v>
      </c>
      <c r="DA26" s="700"/>
      <c r="DB26" s="700"/>
      <c r="DC26" s="708"/>
      <c r="DD26" s="675">
        <v>11594619</v>
      </c>
      <c r="DE26" s="667"/>
      <c r="DF26" s="667"/>
      <c r="DG26" s="667"/>
      <c r="DH26" s="667"/>
      <c r="DI26" s="667"/>
      <c r="DJ26" s="667"/>
      <c r="DK26" s="668"/>
      <c r="DL26" s="675" t="s">
        <v>183</v>
      </c>
      <c r="DM26" s="667"/>
      <c r="DN26" s="667"/>
      <c r="DO26" s="667"/>
      <c r="DP26" s="667"/>
      <c r="DQ26" s="667"/>
      <c r="DR26" s="667"/>
      <c r="DS26" s="667"/>
      <c r="DT26" s="667"/>
      <c r="DU26" s="667"/>
      <c r="DV26" s="668"/>
      <c r="DW26" s="671" t="s">
        <v>183</v>
      </c>
      <c r="DX26" s="700"/>
      <c r="DY26" s="700"/>
      <c r="DZ26" s="700"/>
      <c r="EA26" s="700"/>
      <c r="EB26" s="700"/>
      <c r="EC26" s="701"/>
    </row>
    <row r="27" spans="2:133" ht="11.25" customHeight="1" x14ac:dyDescent="0.2">
      <c r="B27" s="663" t="s">
        <v>298</v>
      </c>
      <c r="C27" s="664"/>
      <c r="D27" s="664"/>
      <c r="E27" s="664"/>
      <c r="F27" s="664"/>
      <c r="G27" s="664"/>
      <c r="H27" s="664"/>
      <c r="I27" s="664"/>
      <c r="J27" s="664"/>
      <c r="K27" s="664"/>
      <c r="L27" s="664"/>
      <c r="M27" s="664"/>
      <c r="N27" s="664"/>
      <c r="O27" s="664"/>
      <c r="P27" s="664"/>
      <c r="Q27" s="665"/>
      <c r="R27" s="666">
        <v>68338655</v>
      </c>
      <c r="S27" s="667"/>
      <c r="T27" s="667"/>
      <c r="U27" s="667"/>
      <c r="V27" s="667"/>
      <c r="W27" s="667"/>
      <c r="X27" s="667"/>
      <c r="Y27" s="668"/>
      <c r="Z27" s="669">
        <v>54.4</v>
      </c>
      <c r="AA27" s="669"/>
      <c r="AB27" s="669"/>
      <c r="AC27" s="669"/>
      <c r="AD27" s="670">
        <v>62636636</v>
      </c>
      <c r="AE27" s="670"/>
      <c r="AF27" s="670"/>
      <c r="AG27" s="670"/>
      <c r="AH27" s="670"/>
      <c r="AI27" s="670"/>
      <c r="AJ27" s="670"/>
      <c r="AK27" s="670"/>
      <c r="AL27" s="671">
        <v>99.699996948242188</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45559423</v>
      </c>
      <c r="BH27" s="667"/>
      <c r="BI27" s="667"/>
      <c r="BJ27" s="667"/>
      <c r="BK27" s="667"/>
      <c r="BL27" s="667"/>
      <c r="BM27" s="667"/>
      <c r="BN27" s="668"/>
      <c r="BO27" s="669">
        <v>100</v>
      </c>
      <c r="BP27" s="669"/>
      <c r="BQ27" s="669"/>
      <c r="BR27" s="669"/>
      <c r="BS27" s="670">
        <v>998489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34258405</v>
      </c>
      <c r="CS27" s="706"/>
      <c r="CT27" s="706"/>
      <c r="CU27" s="706"/>
      <c r="CV27" s="706"/>
      <c r="CW27" s="706"/>
      <c r="CX27" s="706"/>
      <c r="CY27" s="707"/>
      <c r="CZ27" s="671">
        <v>28.2</v>
      </c>
      <c r="DA27" s="700"/>
      <c r="DB27" s="700"/>
      <c r="DC27" s="708"/>
      <c r="DD27" s="675">
        <v>8077970</v>
      </c>
      <c r="DE27" s="706"/>
      <c r="DF27" s="706"/>
      <c r="DG27" s="706"/>
      <c r="DH27" s="706"/>
      <c r="DI27" s="706"/>
      <c r="DJ27" s="706"/>
      <c r="DK27" s="707"/>
      <c r="DL27" s="675">
        <v>8073358</v>
      </c>
      <c r="DM27" s="706"/>
      <c r="DN27" s="706"/>
      <c r="DO27" s="706"/>
      <c r="DP27" s="706"/>
      <c r="DQ27" s="706"/>
      <c r="DR27" s="706"/>
      <c r="DS27" s="706"/>
      <c r="DT27" s="706"/>
      <c r="DU27" s="706"/>
      <c r="DV27" s="707"/>
      <c r="DW27" s="671">
        <v>12</v>
      </c>
      <c r="DX27" s="700"/>
      <c r="DY27" s="700"/>
      <c r="DZ27" s="700"/>
      <c r="EA27" s="700"/>
      <c r="EB27" s="700"/>
      <c r="EC27" s="701"/>
    </row>
    <row r="28" spans="2:133" ht="11.25" customHeight="1" x14ac:dyDescent="0.2">
      <c r="B28" s="663" t="s">
        <v>301</v>
      </c>
      <c r="C28" s="664"/>
      <c r="D28" s="664"/>
      <c r="E28" s="664"/>
      <c r="F28" s="664"/>
      <c r="G28" s="664"/>
      <c r="H28" s="664"/>
      <c r="I28" s="664"/>
      <c r="J28" s="664"/>
      <c r="K28" s="664"/>
      <c r="L28" s="664"/>
      <c r="M28" s="664"/>
      <c r="N28" s="664"/>
      <c r="O28" s="664"/>
      <c r="P28" s="664"/>
      <c r="Q28" s="665"/>
      <c r="R28" s="666">
        <v>36243</v>
      </c>
      <c r="S28" s="667"/>
      <c r="T28" s="667"/>
      <c r="U28" s="667"/>
      <c r="V28" s="667"/>
      <c r="W28" s="667"/>
      <c r="X28" s="667"/>
      <c r="Y28" s="668"/>
      <c r="Z28" s="669">
        <v>0</v>
      </c>
      <c r="AA28" s="669"/>
      <c r="AB28" s="669"/>
      <c r="AC28" s="669"/>
      <c r="AD28" s="670">
        <v>36243</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13408996</v>
      </c>
      <c r="CS28" s="667"/>
      <c r="CT28" s="667"/>
      <c r="CU28" s="667"/>
      <c r="CV28" s="667"/>
      <c r="CW28" s="667"/>
      <c r="CX28" s="667"/>
      <c r="CY28" s="668"/>
      <c r="CZ28" s="671">
        <v>11</v>
      </c>
      <c r="DA28" s="700"/>
      <c r="DB28" s="700"/>
      <c r="DC28" s="708"/>
      <c r="DD28" s="675">
        <v>13403278</v>
      </c>
      <c r="DE28" s="667"/>
      <c r="DF28" s="667"/>
      <c r="DG28" s="667"/>
      <c r="DH28" s="667"/>
      <c r="DI28" s="667"/>
      <c r="DJ28" s="667"/>
      <c r="DK28" s="668"/>
      <c r="DL28" s="675">
        <v>13403278</v>
      </c>
      <c r="DM28" s="667"/>
      <c r="DN28" s="667"/>
      <c r="DO28" s="667"/>
      <c r="DP28" s="667"/>
      <c r="DQ28" s="667"/>
      <c r="DR28" s="667"/>
      <c r="DS28" s="667"/>
      <c r="DT28" s="667"/>
      <c r="DU28" s="667"/>
      <c r="DV28" s="668"/>
      <c r="DW28" s="671">
        <v>20</v>
      </c>
      <c r="DX28" s="700"/>
      <c r="DY28" s="700"/>
      <c r="DZ28" s="700"/>
      <c r="EA28" s="700"/>
      <c r="EB28" s="700"/>
      <c r="EC28" s="701"/>
    </row>
    <row r="29" spans="2:133" ht="11.25" customHeight="1" x14ac:dyDescent="0.2">
      <c r="B29" s="663" t="s">
        <v>303</v>
      </c>
      <c r="C29" s="664"/>
      <c r="D29" s="664"/>
      <c r="E29" s="664"/>
      <c r="F29" s="664"/>
      <c r="G29" s="664"/>
      <c r="H29" s="664"/>
      <c r="I29" s="664"/>
      <c r="J29" s="664"/>
      <c r="K29" s="664"/>
      <c r="L29" s="664"/>
      <c r="M29" s="664"/>
      <c r="N29" s="664"/>
      <c r="O29" s="664"/>
      <c r="P29" s="664"/>
      <c r="Q29" s="665"/>
      <c r="R29" s="666">
        <v>184072</v>
      </c>
      <c r="S29" s="667"/>
      <c r="T29" s="667"/>
      <c r="U29" s="667"/>
      <c r="V29" s="667"/>
      <c r="W29" s="667"/>
      <c r="X29" s="667"/>
      <c r="Y29" s="668"/>
      <c r="Z29" s="669">
        <v>0.1</v>
      </c>
      <c r="AA29" s="669"/>
      <c r="AB29" s="669"/>
      <c r="AC29" s="669"/>
      <c r="AD29" s="670" t="s">
        <v>244</v>
      </c>
      <c r="AE29" s="670"/>
      <c r="AF29" s="670"/>
      <c r="AG29" s="670"/>
      <c r="AH29" s="670"/>
      <c r="AI29" s="670"/>
      <c r="AJ29" s="670"/>
      <c r="AK29" s="670"/>
      <c r="AL29" s="671" t="s">
        <v>244</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305</v>
      </c>
      <c r="CG29" s="682"/>
      <c r="CH29" s="682"/>
      <c r="CI29" s="682"/>
      <c r="CJ29" s="682"/>
      <c r="CK29" s="682"/>
      <c r="CL29" s="682"/>
      <c r="CM29" s="682"/>
      <c r="CN29" s="682"/>
      <c r="CO29" s="682"/>
      <c r="CP29" s="682"/>
      <c r="CQ29" s="683"/>
      <c r="CR29" s="666">
        <v>13408996</v>
      </c>
      <c r="CS29" s="706"/>
      <c r="CT29" s="706"/>
      <c r="CU29" s="706"/>
      <c r="CV29" s="706"/>
      <c r="CW29" s="706"/>
      <c r="CX29" s="706"/>
      <c r="CY29" s="707"/>
      <c r="CZ29" s="671">
        <v>11</v>
      </c>
      <c r="DA29" s="700"/>
      <c r="DB29" s="700"/>
      <c r="DC29" s="708"/>
      <c r="DD29" s="675">
        <v>13403278</v>
      </c>
      <c r="DE29" s="706"/>
      <c r="DF29" s="706"/>
      <c r="DG29" s="706"/>
      <c r="DH29" s="706"/>
      <c r="DI29" s="706"/>
      <c r="DJ29" s="706"/>
      <c r="DK29" s="707"/>
      <c r="DL29" s="675">
        <v>13403278</v>
      </c>
      <c r="DM29" s="706"/>
      <c r="DN29" s="706"/>
      <c r="DO29" s="706"/>
      <c r="DP29" s="706"/>
      <c r="DQ29" s="706"/>
      <c r="DR29" s="706"/>
      <c r="DS29" s="706"/>
      <c r="DT29" s="706"/>
      <c r="DU29" s="706"/>
      <c r="DV29" s="707"/>
      <c r="DW29" s="671">
        <v>20</v>
      </c>
      <c r="DX29" s="700"/>
      <c r="DY29" s="700"/>
      <c r="DZ29" s="700"/>
      <c r="EA29" s="700"/>
      <c r="EB29" s="700"/>
      <c r="EC29" s="701"/>
    </row>
    <row r="30" spans="2:133" ht="11.25" customHeight="1" x14ac:dyDescent="0.2">
      <c r="B30" s="663" t="s">
        <v>306</v>
      </c>
      <c r="C30" s="664"/>
      <c r="D30" s="664"/>
      <c r="E30" s="664"/>
      <c r="F30" s="664"/>
      <c r="G30" s="664"/>
      <c r="H30" s="664"/>
      <c r="I30" s="664"/>
      <c r="J30" s="664"/>
      <c r="K30" s="664"/>
      <c r="L30" s="664"/>
      <c r="M30" s="664"/>
      <c r="N30" s="664"/>
      <c r="O30" s="664"/>
      <c r="P30" s="664"/>
      <c r="Q30" s="665"/>
      <c r="R30" s="666">
        <v>818892</v>
      </c>
      <c r="S30" s="667"/>
      <c r="T30" s="667"/>
      <c r="U30" s="667"/>
      <c r="V30" s="667"/>
      <c r="W30" s="667"/>
      <c r="X30" s="667"/>
      <c r="Y30" s="668"/>
      <c r="Z30" s="669">
        <v>0.7</v>
      </c>
      <c r="AA30" s="669"/>
      <c r="AB30" s="669"/>
      <c r="AC30" s="669"/>
      <c r="AD30" s="670">
        <v>126159</v>
      </c>
      <c r="AE30" s="670"/>
      <c r="AF30" s="670"/>
      <c r="AG30" s="670"/>
      <c r="AH30" s="670"/>
      <c r="AI30" s="670"/>
      <c r="AJ30" s="670"/>
      <c r="AK30" s="670"/>
      <c r="AL30" s="671">
        <v>0.2</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1" t="s">
        <v>309</v>
      </c>
      <c r="CG30" s="682"/>
      <c r="CH30" s="682"/>
      <c r="CI30" s="682"/>
      <c r="CJ30" s="682"/>
      <c r="CK30" s="682"/>
      <c r="CL30" s="682"/>
      <c r="CM30" s="682"/>
      <c r="CN30" s="682"/>
      <c r="CO30" s="682"/>
      <c r="CP30" s="682"/>
      <c r="CQ30" s="683"/>
      <c r="CR30" s="666">
        <v>12881967</v>
      </c>
      <c r="CS30" s="667"/>
      <c r="CT30" s="667"/>
      <c r="CU30" s="667"/>
      <c r="CV30" s="667"/>
      <c r="CW30" s="667"/>
      <c r="CX30" s="667"/>
      <c r="CY30" s="668"/>
      <c r="CZ30" s="671">
        <v>10.6</v>
      </c>
      <c r="DA30" s="700"/>
      <c r="DB30" s="700"/>
      <c r="DC30" s="708"/>
      <c r="DD30" s="675">
        <v>12876249</v>
      </c>
      <c r="DE30" s="667"/>
      <c r="DF30" s="667"/>
      <c r="DG30" s="667"/>
      <c r="DH30" s="667"/>
      <c r="DI30" s="667"/>
      <c r="DJ30" s="667"/>
      <c r="DK30" s="668"/>
      <c r="DL30" s="675">
        <v>12876249</v>
      </c>
      <c r="DM30" s="667"/>
      <c r="DN30" s="667"/>
      <c r="DO30" s="667"/>
      <c r="DP30" s="667"/>
      <c r="DQ30" s="667"/>
      <c r="DR30" s="667"/>
      <c r="DS30" s="667"/>
      <c r="DT30" s="667"/>
      <c r="DU30" s="667"/>
      <c r="DV30" s="668"/>
      <c r="DW30" s="671">
        <v>19.2</v>
      </c>
      <c r="DX30" s="700"/>
      <c r="DY30" s="700"/>
      <c r="DZ30" s="700"/>
      <c r="EA30" s="700"/>
      <c r="EB30" s="700"/>
      <c r="EC30" s="701"/>
    </row>
    <row r="31" spans="2:133" ht="11.25" customHeight="1" x14ac:dyDescent="0.2">
      <c r="B31" s="663" t="s">
        <v>310</v>
      </c>
      <c r="C31" s="664"/>
      <c r="D31" s="664"/>
      <c r="E31" s="664"/>
      <c r="F31" s="664"/>
      <c r="G31" s="664"/>
      <c r="H31" s="664"/>
      <c r="I31" s="664"/>
      <c r="J31" s="664"/>
      <c r="K31" s="664"/>
      <c r="L31" s="664"/>
      <c r="M31" s="664"/>
      <c r="N31" s="664"/>
      <c r="O31" s="664"/>
      <c r="P31" s="664"/>
      <c r="Q31" s="665"/>
      <c r="R31" s="666">
        <v>361011</v>
      </c>
      <c r="S31" s="667"/>
      <c r="T31" s="667"/>
      <c r="U31" s="667"/>
      <c r="V31" s="667"/>
      <c r="W31" s="667"/>
      <c r="X31" s="667"/>
      <c r="Y31" s="668"/>
      <c r="Z31" s="669">
        <v>0.3</v>
      </c>
      <c r="AA31" s="669"/>
      <c r="AB31" s="669"/>
      <c r="AC31" s="669"/>
      <c r="AD31" s="670" t="s">
        <v>244</v>
      </c>
      <c r="AE31" s="670"/>
      <c r="AF31" s="670"/>
      <c r="AG31" s="670"/>
      <c r="AH31" s="670"/>
      <c r="AI31" s="670"/>
      <c r="AJ31" s="670"/>
      <c r="AK31" s="670"/>
      <c r="AL31" s="671" t="s">
        <v>233</v>
      </c>
      <c r="AM31" s="672"/>
      <c r="AN31" s="672"/>
      <c r="AO31" s="673"/>
      <c r="AP31" s="726" t="s">
        <v>311</v>
      </c>
      <c r="AQ31" s="727"/>
      <c r="AR31" s="727"/>
      <c r="AS31" s="727"/>
      <c r="AT31" s="732" t="s">
        <v>312</v>
      </c>
      <c r="AU31" s="217"/>
      <c r="AV31" s="217"/>
      <c r="AW31" s="217"/>
      <c r="AX31" s="652" t="s">
        <v>186</v>
      </c>
      <c r="AY31" s="653"/>
      <c r="AZ31" s="653"/>
      <c r="BA31" s="653"/>
      <c r="BB31" s="653"/>
      <c r="BC31" s="653"/>
      <c r="BD31" s="653"/>
      <c r="BE31" s="653"/>
      <c r="BF31" s="654"/>
      <c r="BG31" s="725">
        <v>99.6</v>
      </c>
      <c r="BH31" s="721"/>
      <c r="BI31" s="721"/>
      <c r="BJ31" s="721"/>
      <c r="BK31" s="721"/>
      <c r="BL31" s="721"/>
      <c r="BM31" s="661">
        <v>98.2</v>
      </c>
      <c r="BN31" s="721"/>
      <c r="BO31" s="721"/>
      <c r="BP31" s="721"/>
      <c r="BQ31" s="722"/>
      <c r="BR31" s="725">
        <v>98.9</v>
      </c>
      <c r="BS31" s="721"/>
      <c r="BT31" s="721"/>
      <c r="BU31" s="721"/>
      <c r="BV31" s="721"/>
      <c r="BW31" s="721"/>
      <c r="BX31" s="661">
        <v>97.2</v>
      </c>
      <c r="BY31" s="721"/>
      <c r="BZ31" s="721"/>
      <c r="CA31" s="721"/>
      <c r="CB31" s="722"/>
      <c r="CD31" s="717"/>
      <c r="CE31" s="718"/>
      <c r="CF31" s="681" t="s">
        <v>313</v>
      </c>
      <c r="CG31" s="682"/>
      <c r="CH31" s="682"/>
      <c r="CI31" s="682"/>
      <c r="CJ31" s="682"/>
      <c r="CK31" s="682"/>
      <c r="CL31" s="682"/>
      <c r="CM31" s="682"/>
      <c r="CN31" s="682"/>
      <c r="CO31" s="682"/>
      <c r="CP31" s="682"/>
      <c r="CQ31" s="683"/>
      <c r="CR31" s="666">
        <v>527029</v>
      </c>
      <c r="CS31" s="706"/>
      <c r="CT31" s="706"/>
      <c r="CU31" s="706"/>
      <c r="CV31" s="706"/>
      <c r="CW31" s="706"/>
      <c r="CX31" s="706"/>
      <c r="CY31" s="707"/>
      <c r="CZ31" s="671">
        <v>0.4</v>
      </c>
      <c r="DA31" s="700"/>
      <c r="DB31" s="700"/>
      <c r="DC31" s="708"/>
      <c r="DD31" s="675">
        <v>527029</v>
      </c>
      <c r="DE31" s="706"/>
      <c r="DF31" s="706"/>
      <c r="DG31" s="706"/>
      <c r="DH31" s="706"/>
      <c r="DI31" s="706"/>
      <c r="DJ31" s="706"/>
      <c r="DK31" s="707"/>
      <c r="DL31" s="675">
        <v>527029</v>
      </c>
      <c r="DM31" s="706"/>
      <c r="DN31" s="706"/>
      <c r="DO31" s="706"/>
      <c r="DP31" s="706"/>
      <c r="DQ31" s="706"/>
      <c r="DR31" s="706"/>
      <c r="DS31" s="706"/>
      <c r="DT31" s="706"/>
      <c r="DU31" s="706"/>
      <c r="DV31" s="707"/>
      <c r="DW31" s="671">
        <v>0.8</v>
      </c>
      <c r="DX31" s="700"/>
      <c r="DY31" s="700"/>
      <c r="DZ31" s="700"/>
      <c r="EA31" s="700"/>
      <c r="EB31" s="700"/>
      <c r="EC31" s="701"/>
    </row>
    <row r="32" spans="2:133" ht="11.25" customHeight="1" x14ac:dyDescent="0.2">
      <c r="B32" s="663" t="s">
        <v>314</v>
      </c>
      <c r="C32" s="664"/>
      <c r="D32" s="664"/>
      <c r="E32" s="664"/>
      <c r="F32" s="664"/>
      <c r="G32" s="664"/>
      <c r="H32" s="664"/>
      <c r="I32" s="664"/>
      <c r="J32" s="664"/>
      <c r="K32" s="664"/>
      <c r="L32" s="664"/>
      <c r="M32" s="664"/>
      <c r="N32" s="664"/>
      <c r="O32" s="664"/>
      <c r="P32" s="664"/>
      <c r="Q32" s="665"/>
      <c r="R32" s="666">
        <v>30293502</v>
      </c>
      <c r="S32" s="667"/>
      <c r="T32" s="667"/>
      <c r="U32" s="667"/>
      <c r="V32" s="667"/>
      <c r="W32" s="667"/>
      <c r="X32" s="667"/>
      <c r="Y32" s="668"/>
      <c r="Z32" s="669">
        <v>24.1</v>
      </c>
      <c r="AA32" s="669"/>
      <c r="AB32" s="669"/>
      <c r="AC32" s="669"/>
      <c r="AD32" s="670" t="s">
        <v>233</v>
      </c>
      <c r="AE32" s="670"/>
      <c r="AF32" s="670"/>
      <c r="AG32" s="670"/>
      <c r="AH32" s="670"/>
      <c r="AI32" s="670"/>
      <c r="AJ32" s="670"/>
      <c r="AK32" s="670"/>
      <c r="AL32" s="671" t="s">
        <v>244</v>
      </c>
      <c r="AM32" s="672"/>
      <c r="AN32" s="672"/>
      <c r="AO32" s="673"/>
      <c r="AP32" s="728"/>
      <c r="AQ32" s="729"/>
      <c r="AR32" s="729"/>
      <c r="AS32" s="729"/>
      <c r="AT32" s="733"/>
      <c r="AU32" s="216" t="s">
        <v>315</v>
      </c>
      <c r="AV32" s="216"/>
      <c r="AW32" s="216"/>
      <c r="AX32" s="663" t="s">
        <v>316</v>
      </c>
      <c r="AY32" s="664"/>
      <c r="AZ32" s="664"/>
      <c r="BA32" s="664"/>
      <c r="BB32" s="664"/>
      <c r="BC32" s="664"/>
      <c r="BD32" s="664"/>
      <c r="BE32" s="664"/>
      <c r="BF32" s="665"/>
      <c r="BG32" s="735">
        <v>99.6</v>
      </c>
      <c r="BH32" s="706"/>
      <c r="BI32" s="706"/>
      <c r="BJ32" s="706"/>
      <c r="BK32" s="706"/>
      <c r="BL32" s="706"/>
      <c r="BM32" s="672">
        <v>98.7</v>
      </c>
      <c r="BN32" s="723"/>
      <c r="BO32" s="723"/>
      <c r="BP32" s="723"/>
      <c r="BQ32" s="724"/>
      <c r="BR32" s="735">
        <v>99.1</v>
      </c>
      <c r="BS32" s="706"/>
      <c r="BT32" s="706"/>
      <c r="BU32" s="706"/>
      <c r="BV32" s="706"/>
      <c r="BW32" s="706"/>
      <c r="BX32" s="672">
        <v>97.9</v>
      </c>
      <c r="BY32" s="723"/>
      <c r="BZ32" s="723"/>
      <c r="CA32" s="723"/>
      <c r="CB32" s="724"/>
      <c r="CD32" s="719"/>
      <c r="CE32" s="720"/>
      <c r="CF32" s="681" t="s">
        <v>317</v>
      </c>
      <c r="CG32" s="682"/>
      <c r="CH32" s="682"/>
      <c r="CI32" s="682"/>
      <c r="CJ32" s="682"/>
      <c r="CK32" s="682"/>
      <c r="CL32" s="682"/>
      <c r="CM32" s="682"/>
      <c r="CN32" s="682"/>
      <c r="CO32" s="682"/>
      <c r="CP32" s="682"/>
      <c r="CQ32" s="683"/>
      <c r="CR32" s="666" t="s">
        <v>233</v>
      </c>
      <c r="CS32" s="667"/>
      <c r="CT32" s="667"/>
      <c r="CU32" s="667"/>
      <c r="CV32" s="667"/>
      <c r="CW32" s="667"/>
      <c r="CX32" s="667"/>
      <c r="CY32" s="668"/>
      <c r="CZ32" s="671" t="s">
        <v>233</v>
      </c>
      <c r="DA32" s="700"/>
      <c r="DB32" s="700"/>
      <c r="DC32" s="708"/>
      <c r="DD32" s="675" t="s">
        <v>233</v>
      </c>
      <c r="DE32" s="667"/>
      <c r="DF32" s="667"/>
      <c r="DG32" s="667"/>
      <c r="DH32" s="667"/>
      <c r="DI32" s="667"/>
      <c r="DJ32" s="667"/>
      <c r="DK32" s="668"/>
      <c r="DL32" s="675" t="s">
        <v>233</v>
      </c>
      <c r="DM32" s="667"/>
      <c r="DN32" s="667"/>
      <c r="DO32" s="667"/>
      <c r="DP32" s="667"/>
      <c r="DQ32" s="667"/>
      <c r="DR32" s="667"/>
      <c r="DS32" s="667"/>
      <c r="DT32" s="667"/>
      <c r="DU32" s="667"/>
      <c r="DV32" s="668"/>
      <c r="DW32" s="671" t="s">
        <v>183</v>
      </c>
      <c r="DX32" s="700"/>
      <c r="DY32" s="700"/>
      <c r="DZ32" s="700"/>
      <c r="EA32" s="700"/>
      <c r="EB32" s="700"/>
      <c r="EC32" s="701"/>
    </row>
    <row r="33" spans="2:133" ht="11.25" customHeight="1" x14ac:dyDescent="0.2">
      <c r="B33" s="702" t="s">
        <v>318</v>
      </c>
      <c r="C33" s="703"/>
      <c r="D33" s="703"/>
      <c r="E33" s="703"/>
      <c r="F33" s="703"/>
      <c r="G33" s="703"/>
      <c r="H33" s="703"/>
      <c r="I33" s="703"/>
      <c r="J33" s="703"/>
      <c r="K33" s="703"/>
      <c r="L33" s="703"/>
      <c r="M33" s="703"/>
      <c r="N33" s="703"/>
      <c r="O33" s="703"/>
      <c r="P33" s="703"/>
      <c r="Q33" s="704"/>
      <c r="R33" s="666" t="s">
        <v>244</v>
      </c>
      <c r="S33" s="667"/>
      <c r="T33" s="667"/>
      <c r="U33" s="667"/>
      <c r="V33" s="667"/>
      <c r="W33" s="667"/>
      <c r="X33" s="667"/>
      <c r="Y33" s="668"/>
      <c r="Z33" s="669" t="s">
        <v>233</v>
      </c>
      <c r="AA33" s="669"/>
      <c r="AB33" s="669"/>
      <c r="AC33" s="669"/>
      <c r="AD33" s="670" t="s">
        <v>244</v>
      </c>
      <c r="AE33" s="670"/>
      <c r="AF33" s="670"/>
      <c r="AG33" s="670"/>
      <c r="AH33" s="670"/>
      <c r="AI33" s="670"/>
      <c r="AJ33" s="670"/>
      <c r="AK33" s="670"/>
      <c r="AL33" s="671" t="s">
        <v>183</v>
      </c>
      <c r="AM33" s="672"/>
      <c r="AN33" s="672"/>
      <c r="AO33" s="673"/>
      <c r="AP33" s="730"/>
      <c r="AQ33" s="731"/>
      <c r="AR33" s="731"/>
      <c r="AS33" s="731"/>
      <c r="AT33" s="734"/>
      <c r="AU33" s="218"/>
      <c r="AV33" s="218"/>
      <c r="AW33" s="218"/>
      <c r="AX33" s="710" t="s">
        <v>319</v>
      </c>
      <c r="AY33" s="711"/>
      <c r="AZ33" s="711"/>
      <c r="BA33" s="711"/>
      <c r="BB33" s="711"/>
      <c r="BC33" s="711"/>
      <c r="BD33" s="711"/>
      <c r="BE33" s="711"/>
      <c r="BF33" s="712"/>
      <c r="BG33" s="736">
        <v>99.5</v>
      </c>
      <c r="BH33" s="737"/>
      <c r="BI33" s="737"/>
      <c r="BJ33" s="737"/>
      <c r="BK33" s="737"/>
      <c r="BL33" s="737"/>
      <c r="BM33" s="738">
        <v>97.5</v>
      </c>
      <c r="BN33" s="737"/>
      <c r="BO33" s="737"/>
      <c r="BP33" s="737"/>
      <c r="BQ33" s="739"/>
      <c r="BR33" s="736">
        <v>98.6</v>
      </c>
      <c r="BS33" s="737"/>
      <c r="BT33" s="737"/>
      <c r="BU33" s="737"/>
      <c r="BV33" s="737"/>
      <c r="BW33" s="737"/>
      <c r="BX33" s="738">
        <v>96.3</v>
      </c>
      <c r="BY33" s="737"/>
      <c r="BZ33" s="737"/>
      <c r="CA33" s="737"/>
      <c r="CB33" s="739"/>
      <c r="CD33" s="681" t="s">
        <v>320</v>
      </c>
      <c r="CE33" s="682"/>
      <c r="CF33" s="682"/>
      <c r="CG33" s="682"/>
      <c r="CH33" s="682"/>
      <c r="CI33" s="682"/>
      <c r="CJ33" s="682"/>
      <c r="CK33" s="682"/>
      <c r="CL33" s="682"/>
      <c r="CM33" s="682"/>
      <c r="CN33" s="682"/>
      <c r="CO33" s="682"/>
      <c r="CP33" s="682"/>
      <c r="CQ33" s="683"/>
      <c r="CR33" s="666">
        <v>41878068</v>
      </c>
      <c r="CS33" s="706"/>
      <c r="CT33" s="706"/>
      <c r="CU33" s="706"/>
      <c r="CV33" s="706"/>
      <c r="CW33" s="706"/>
      <c r="CX33" s="706"/>
      <c r="CY33" s="707"/>
      <c r="CZ33" s="671">
        <v>34.4</v>
      </c>
      <c r="DA33" s="700"/>
      <c r="DB33" s="700"/>
      <c r="DC33" s="708"/>
      <c r="DD33" s="675">
        <v>32027985</v>
      </c>
      <c r="DE33" s="706"/>
      <c r="DF33" s="706"/>
      <c r="DG33" s="706"/>
      <c r="DH33" s="706"/>
      <c r="DI33" s="706"/>
      <c r="DJ33" s="706"/>
      <c r="DK33" s="707"/>
      <c r="DL33" s="675">
        <v>19798975</v>
      </c>
      <c r="DM33" s="706"/>
      <c r="DN33" s="706"/>
      <c r="DO33" s="706"/>
      <c r="DP33" s="706"/>
      <c r="DQ33" s="706"/>
      <c r="DR33" s="706"/>
      <c r="DS33" s="706"/>
      <c r="DT33" s="706"/>
      <c r="DU33" s="706"/>
      <c r="DV33" s="707"/>
      <c r="DW33" s="671">
        <v>29.5</v>
      </c>
      <c r="DX33" s="700"/>
      <c r="DY33" s="700"/>
      <c r="DZ33" s="700"/>
      <c r="EA33" s="700"/>
      <c r="EB33" s="700"/>
      <c r="EC33" s="701"/>
    </row>
    <row r="34" spans="2:133" ht="11.25" customHeight="1" x14ac:dyDescent="0.2">
      <c r="B34" s="663" t="s">
        <v>321</v>
      </c>
      <c r="C34" s="664"/>
      <c r="D34" s="664"/>
      <c r="E34" s="664"/>
      <c r="F34" s="664"/>
      <c r="G34" s="664"/>
      <c r="H34" s="664"/>
      <c r="I34" s="664"/>
      <c r="J34" s="664"/>
      <c r="K34" s="664"/>
      <c r="L34" s="664"/>
      <c r="M34" s="664"/>
      <c r="N34" s="664"/>
      <c r="O34" s="664"/>
      <c r="P34" s="664"/>
      <c r="Q34" s="665"/>
      <c r="R34" s="666">
        <v>10094238</v>
      </c>
      <c r="S34" s="667"/>
      <c r="T34" s="667"/>
      <c r="U34" s="667"/>
      <c r="V34" s="667"/>
      <c r="W34" s="667"/>
      <c r="X34" s="667"/>
      <c r="Y34" s="668"/>
      <c r="Z34" s="669">
        <v>8</v>
      </c>
      <c r="AA34" s="669"/>
      <c r="AB34" s="669"/>
      <c r="AC34" s="669"/>
      <c r="AD34" s="670" t="s">
        <v>233</v>
      </c>
      <c r="AE34" s="670"/>
      <c r="AF34" s="670"/>
      <c r="AG34" s="670"/>
      <c r="AH34" s="670"/>
      <c r="AI34" s="670"/>
      <c r="AJ34" s="670"/>
      <c r="AK34" s="670"/>
      <c r="AL34" s="671" t="s">
        <v>233</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322</v>
      </c>
      <c r="CE34" s="682"/>
      <c r="CF34" s="682"/>
      <c r="CG34" s="682"/>
      <c r="CH34" s="682"/>
      <c r="CI34" s="682"/>
      <c r="CJ34" s="682"/>
      <c r="CK34" s="682"/>
      <c r="CL34" s="682"/>
      <c r="CM34" s="682"/>
      <c r="CN34" s="682"/>
      <c r="CO34" s="682"/>
      <c r="CP34" s="682"/>
      <c r="CQ34" s="683"/>
      <c r="CR34" s="666">
        <v>15621195</v>
      </c>
      <c r="CS34" s="667"/>
      <c r="CT34" s="667"/>
      <c r="CU34" s="667"/>
      <c r="CV34" s="667"/>
      <c r="CW34" s="667"/>
      <c r="CX34" s="667"/>
      <c r="CY34" s="668"/>
      <c r="CZ34" s="671">
        <v>12.8</v>
      </c>
      <c r="DA34" s="700"/>
      <c r="DB34" s="700"/>
      <c r="DC34" s="708"/>
      <c r="DD34" s="675">
        <v>10532603</v>
      </c>
      <c r="DE34" s="667"/>
      <c r="DF34" s="667"/>
      <c r="DG34" s="667"/>
      <c r="DH34" s="667"/>
      <c r="DI34" s="667"/>
      <c r="DJ34" s="667"/>
      <c r="DK34" s="668"/>
      <c r="DL34" s="675">
        <v>7109920</v>
      </c>
      <c r="DM34" s="667"/>
      <c r="DN34" s="667"/>
      <c r="DO34" s="667"/>
      <c r="DP34" s="667"/>
      <c r="DQ34" s="667"/>
      <c r="DR34" s="667"/>
      <c r="DS34" s="667"/>
      <c r="DT34" s="667"/>
      <c r="DU34" s="667"/>
      <c r="DV34" s="668"/>
      <c r="DW34" s="671">
        <v>10.6</v>
      </c>
      <c r="DX34" s="700"/>
      <c r="DY34" s="700"/>
      <c r="DZ34" s="700"/>
      <c r="EA34" s="700"/>
      <c r="EB34" s="700"/>
      <c r="EC34" s="701"/>
    </row>
    <row r="35" spans="2:133" ht="11.25" customHeight="1" x14ac:dyDescent="0.2">
      <c r="B35" s="663" t="s">
        <v>323</v>
      </c>
      <c r="C35" s="664"/>
      <c r="D35" s="664"/>
      <c r="E35" s="664"/>
      <c r="F35" s="664"/>
      <c r="G35" s="664"/>
      <c r="H35" s="664"/>
      <c r="I35" s="664"/>
      <c r="J35" s="664"/>
      <c r="K35" s="664"/>
      <c r="L35" s="664"/>
      <c r="M35" s="664"/>
      <c r="N35" s="664"/>
      <c r="O35" s="664"/>
      <c r="P35" s="664"/>
      <c r="Q35" s="665"/>
      <c r="R35" s="666">
        <v>108521</v>
      </c>
      <c r="S35" s="667"/>
      <c r="T35" s="667"/>
      <c r="U35" s="667"/>
      <c r="V35" s="667"/>
      <c r="W35" s="667"/>
      <c r="X35" s="667"/>
      <c r="Y35" s="668"/>
      <c r="Z35" s="669">
        <v>0.1</v>
      </c>
      <c r="AA35" s="669"/>
      <c r="AB35" s="669"/>
      <c r="AC35" s="669"/>
      <c r="AD35" s="670" t="s">
        <v>244</v>
      </c>
      <c r="AE35" s="670"/>
      <c r="AF35" s="670"/>
      <c r="AG35" s="670"/>
      <c r="AH35" s="670"/>
      <c r="AI35" s="670"/>
      <c r="AJ35" s="670"/>
      <c r="AK35" s="670"/>
      <c r="AL35" s="671" t="s">
        <v>244</v>
      </c>
      <c r="AM35" s="672"/>
      <c r="AN35" s="672"/>
      <c r="AO35" s="673"/>
      <c r="AP35" s="221"/>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326</v>
      </c>
      <c r="CE35" s="682"/>
      <c r="CF35" s="682"/>
      <c r="CG35" s="682"/>
      <c r="CH35" s="682"/>
      <c r="CI35" s="682"/>
      <c r="CJ35" s="682"/>
      <c r="CK35" s="682"/>
      <c r="CL35" s="682"/>
      <c r="CM35" s="682"/>
      <c r="CN35" s="682"/>
      <c r="CO35" s="682"/>
      <c r="CP35" s="682"/>
      <c r="CQ35" s="683"/>
      <c r="CR35" s="666">
        <v>1913098</v>
      </c>
      <c r="CS35" s="706"/>
      <c r="CT35" s="706"/>
      <c r="CU35" s="706"/>
      <c r="CV35" s="706"/>
      <c r="CW35" s="706"/>
      <c r="CX35" s="706"/>
      <c r="CY35" s="707"/>
      <c r="CZ35" s="671">
        <v>1.6</v>
      </c>
      <c r="DA35" s="700"/>
      <c r="DB35" s="700"/>
      <c r="DC35" s="708"/>
      <c r="DD35" s="675">
        <v>1478097</v>
      </c>
      <c r="DE35" s="706"/>
      <c r="DF35" s="706"/>
      <c r="DG35" s="706"/>
      <c r="DH35" s="706"/>
      <c r="DI35" s="706"/>
      <c r="DJ35" s="706"/>
      <c r="DK35" s="707"/>
      <c r="DL35" s="675">
        <v>674169</v>
      </c>
      <c r="DM35" s="706"/>
      <c r="DN35" s="706"/>
      <c r="DO35" s="706"/>
      <c r="DP35" s="706"/>
      <c r="DQ35" s="706"/>
      <c r="DR35" s="706"/>
      <c r="DS35" s="706"/>
      <c r="DT35" s="706"/>
      <c r="DU35" s="706"/>
      <c r="DV35" s="707"/>
      <c r="DW35" s="671">
        <v>1</v>
      </c>
      <c r="DX35" s="700"/>
      <c r="DY35" s="700"/>
      <c r="DZ35" s="700"/>
      <c r="EA35" s="700"/>
      <c r="EB35" s="700"/>
      <c r="EC35" s="701"/>
    </row>
    <row r="36" spans="2:133" ht="11.25" customHeight="1" x14ac:dyDescent="0.2">
      <c r="B36" s="663" t="s">
        <v>327</v>
      </c>
      <c r="C36" s="664"/>
      <c r="D36" s="664"/>
      <c r="E36" s="664"/>
      <c r="F36" s="664"/>
      <c r="G36" s="664"/>
      <c r="H36" s="664"/>
      <c r="I36" s="664"/>
      <c r="J36" s="664"/>
      <c r="K36" s="664"/>
      <c r="L36" s="664"/>
      <c r="M36" s="664"/>
      <c r="N36" s="664"/>
      <c r="O36" s="664"/>
      <c r="P36" s="664"/>
      <c r="Q36" s="665"/>
      <c r="R36" s="666">
        <v>441278</v>
      </c>
      <c r="S36" s="667"/>
      <c r="T36" s="667"/>
      <c r="U36" s="667"/>
      <c r="V36" s="667"/>
      <c r="W36" s="667"/>
      <c r="X36" s="667"/>
      <c r="Y36" s="668"/>
      <c r="Z36" s="669">
        <v>0.4</v>
      </c>
      <c r="AA36" s="669"/>
      <c r="AB36" s="669"/>
      <c r="AC36" s="669"/>
      <c r="AD36" s="670" t="s">
        <v>244</v>
      </c>
      <c r="AE36" s="670"/>
      <c r="AF36" s="670"/>
      <c r="AG36" s="670"/>
      <c r="AH36" s="670"/>
      <c r="AI36" s="670"/>
      <c r="AJ36" s="670"/>
      <c r="AK36" s="670"/>
      <c r="AL36" s="671" t="s">
        <v>244</v>
      </c>
      <c r="AM36" s="672"/>
      <c r="AN36" s="672"/>
      <c r="AO36" s="673"/>
      <c r="AP36" s="221"/>
      <c r="AQ36" s="740" t="s">
        <v>328</v>
      </c>
      <c r="AR36" s="741"/>
      <c r="AS36" s="741"/>
      <c r="AT36" s="741"/>
      <c r="AU36" s="741"/>
      <c r="AV36" s="741"/>
      <c r="AW36" s="741"/>
      <c r="AX36" s="741"/>
      <c r="AY36" s="742"/>
      <c r="AZ36" s="655">
        <v>12864445</v>
      </c>
      <c r="BA36" s="656"/>
      <c r="BB36" s="656"/>
      <c r="BC36" s="656"/>
      <c r="BD36" s="656"/>
      <c r="BE36" s="656"/>
      <c r="BF36" s="743"/>
      <c r="BG36" s="677" t="s">
        <v>329</v>
      </c>
      <c r="BH36" s="678"/>
      <c r="BI36" s="678"/>
      <c r="BJ36" s="678"/>
      <c r="BK36" s="678"/>
      <c r="BL36" s="678"/>
      <c r="BM36" s="678"/>
      <c r="BN36" s="678"/>
      <c r="BO36" s="678"/>
      <c r="BP36" s="678"/>
      <c r="BQ36" s="678"/>
      <c r="BR36" s="678"/>
      <c r="BS36" s="678"/>
      <c r="BT36" s="678"/>
      <c r="BU36" s="679"/>
      <c r="BV36" s="655">
        <v>1065474</v>
      </c>
      <c r="BW36" s="656"/>
      <c r="BX36" s="656"/>
      <c r="BY36" s="656"/>
      <c r="BZ36" s="656"/>
      <c r="CA36" s="656"/>
      <c r="CB36" s="743"/>
      <c r="CD36" s="681" t="s">
        <v>330</v>
      </c>
      <c r="CE36" s="682"/>
      <c r="CF36" s="682"/>
      <c r="CG36" s="682"/>
      <c r="CH36" s="682"/>
      <c r="CI36" s="682"/>
      <c r="CJ36" s="682"/>
      <c r="CK36" s="682"/>
      <c r="CL36" s="682"/>
      <c r="CM36" s="682"/>
      <c r="CN36" s="682"/>
      <c r="CO36" s="682"/>
      <c r="CP36" s="682"/>
      <c r="CQ36" s="683"/>
      <c r="CR36" s="666">
        <v>9135587</v>
      </c>
      <c r="CS36" s="667"/>
      <c r="CT36" s="667"/>
      <c r="CU36" s="667"/>
      <c r="CV36" s="667"/>
      <c r="CW36" s="667"/>
      <c r="CX36" s="667"/>
      <c r="CY36" s="668"/>
      <c r="CZ36" s="671">
        <v>7.5</v>
      </c>
      <c r="DA36" s="700"/>
      <c r="DB36" s="700"/>
      <c r="DC36" s="708"/>
      <c r="DD36" s="675">
        <v>7637073</v>
      </c>
      <c r="DE36" s="667"/>
      <c r="DF36" s="667"/>
      <c r="DG36" s="667"/>
      <c r="DH36" s="667"/>
      <c r="DI36" s="667"/>
      <c r="DJ36" s="667"/>
      <c r="DK36" s="668"/>
      <c r="DL36" s="675">
        <v>4841318</v>
      </c>
      <c r="DM36" s="667"/>
      <c r="DN36" s="667"/>
      <c r="DO36" s="667"/>
      <c r="DP36" s="667"/>
      <c r="DQ36" s="667"/>
      <c r="DR36" s="667"/>
      <c r="DS36" s="667"/>
      <c r="DT36" s="667"/>
      <c r="DU36" s="667"/>
      <c r="DV36" s="668"/>
      <c r="DW36" s="671">
        <v>7.2</v>
      </c>
      <c r="DX36" s="700"/>
      <c r="DY36" s="700"/>
      <c r="DZ36" s="700"/>
      <c r="EA36" s="700"/>
      <c r="EB36" s="700"/>
      <c r="EC36" s="701"/>
    </row>
    <row r="37" spans="2:133" ht="11.25" customHeight="1" x14ac:dyDescent="0.2">
      <c r="B37" s="663" t="s">
        <v>331</v>
      </c>
      <c r="C37" s="664"/>
      <c r="D37" s="664"/>
      <c r="E37" s="664"/>
      <c r="F37" s="664"/>
      <c r="G37" s="664"/>
      <c r="H37" s="664"/>
      <c r="I37" s="664"/>
      <c r="J37" s="664"/>
      <c r="K37" s="664"/>
      <c r="L37" s="664"/>
      <c r="M37" s="664"/>
      <c r="N37" s="664"/>
      <c r="O37" s="664"/>
      <c r="P37" s="664"/>
      <c r="Q37" s="665"/>
      <c r="R37" s="666">
        <v>227253</v>
      </c>
      <c r="S37" s="667"/>
      <c r="T37" s="667"/>
      <c r="U37" s="667"/>
      <c r="V37" s="667"/>
      <c r="W37" s="667"/>
      <c r="X37" s="667"/>
      <c r="Y37" s="668"/>
      <c r="Z37" s="669">
        <v>0.2</v>
      </c>
      <c r="AA37" s="669"/>
      <c r="AB37" s="669"/>
      <c r="AC37" s="669"/>
      <c r="AD37" s="670" t="s">
        <v>244</v>
      </c>
      <c r="AE37" s="670"/>
      <c r="AF37" s="670"/>
      <c r="AG37" s="670"/>
      <c r="AH37" s="670"/>
      <c r="AI37" s="670"/>
      <c r="AJ37" s="670"/>
      <c r="AK37" s="670"/>
      <c r="AL37" s="671" t="s">
        <v>244</v>
      </c>
      <c r="AM37" s="672"/>
      <c r="AN37" s="672"/>
      <c r="AO37" s="673"/>
      <c r="AQ37" s="744" t="s">
        <v>332</v>
      </c>
      <c r="AR37" s="745"/>
      <c r="AS37" s="745"/>
      <c r="AT37" s="745"/>
      <c r="AU37" s="745"/>
      <c r="AV37" s="745"/>
      <c r="AW37" s="745"/>
      <c r="AX37" s="745"/>
      <c r="AY37" s="746"/>
      <c r="AZ37" s="666">
        <v>3443897</v>
      </c>
      <c r="BA37" s="667"/>
      <c r="BB37" s="667"/>
      <c r="BC37" s="667"/>
      <c r="BD37" s="706"/>
      <c r="BE37" s="706"/>
      <c r="BF37" s="724"/>
      <c r="BG37" s="681" t="s">
        <v>333</v>
      </c>
      <c r="BH37" s="682"/>
      <c r="BI37" s="682"/>
      <c r="BJ37" s="682"/>
      <c r="BK37" s="682"/>
      <c r="BL37" s="682"/>
      <c r="BM37" s="682"/>
      <c r="BN37" s="682"/>
      <c r="BO37" s="682"/>
      <c r="BP37" s="682"/>
      <c r="BQ37" s="682"/>
      <c r="BR37" s="682"/>
      <c r="BS37" s="682"/>
      <c r="BT37" s="682"/>
      <c r="BU37" s="683"/>
      <c r="BV37" s="666">
        <v>946491</v>
      </c>
      <c r="BW37" s="667"/>
      <c r="BX37" s="667"/>
      <c r="BY37" s="667"/>
      <c r="BZ37" s="667"/>
      <c r="CA37" s="667"/>
      <c r="CB37" s="676"/>
      <c r="CD37" s="681" t="s">
        <v>334</v>
      </c>
      <c r="CE37" s="682"/>
      <c r="CF37" s="682"/>
      <c r="CG37" s="682"/>
      <c r="CH37" s="682"/>
      <c r="CI37" s="682"/>
      <c r="CJ37" s="682"/>
      <c r="CK37" s="682"/>
      <c r="CL37" s="682"/>
      <c r="CM37" s="682"/>
      <c r="CN37" s="682"/>
      <c r="CO37" s="682"/>
      <c r="CP37" s="682"/>
      <c r="CQ37" s="683"/>
      <c r="CR37" s="666">
        <v>672524</v>
      </c>
      <c r="CS37" s="706"/>
      <c r="CT37" s="706"/>
      <c r="CU37" s="706"/>
      <c r="CV37" s="706"/>
      <c r="CW37" s="706"/>
      <c r="CX37" s="706"/>
      <c r="CY37" s="707"/>
      <c r="CZ37" s="671">
        <v>0.6</v>
      </c>
      <c r="DA37" s="700"/>
      <c r="DB37" s="700"/>
      <c r="DC37" s="708"/>
      <c r="DD37" s="675">
        <v>672524</v>
      </c>
      <c r="DE37" s="706"/>
      <c r="DF37" s="706"/>
      <c r="DG37" s="706"/>
      <c r="DH37" s="706"/>
      <c r="DI37" s="706"/>
      <c r="DJ37" s="706"/>
      <c r="DK37" s="707"/>
      <c r="DL37" s="675">
        <v>672524</v>
      </c>
      <c r="DM37" s="706"/>
      <c r="DN37" s="706"/>
      <c r="DO37" s="706"/>
      <c r="DP37" s="706"/>
      <c r="DQ37" s="706"/>
      <c r="DR37" s="706"/>
      <c r="DS37" s="706"/>
      <c r="DT37" s="706"/>
      <c r="DU37" s="706"/>
      <c r="DV37" s="707"/>
      <c r="DW37" s="671">
        <v>1</v>
      </c>
      <c r="DX37" s="700"/>
      <c r="DY37" s="700"/>
      <c r="DZ37" s="700"/>
      <c r="EA37" s="700"/>
      <c r="EB37" s="700"/>
      <c r="EC37" s="701"/>
    </row>
    <row r="38" spans="2:133" ht="11.25" customHeight="1" x14ac:dyDescent="0.2">
      <c r="B38" s="663" t="s">
        <v>335</v>
      </c>
      <c r="C38" s="664"/>
      <c r="D38" s="664"/>
      <c r="E38" s="664"/>
      <c r="F38" s="664"/>
      <c r="G38" s="664"/>
      <c r="H38" s="664"/>
      <c r="I38" s="664"/>
      <c r="J38" s="664"/>
      <c r="K38" s="664"/>
      <c r="L38" s="664"/>
      <c r="M38" s="664"/>
      <c r="N38" s="664"/>
      <c r="O38" s="664"/>
      <c r="P38" s="664"/>
      <c r="Q38" s="665"/>
      <c r="R38" s="666">
        <v>3660076</v>
      </c>
      <c r="S38" s="667"/>
      <c r="T38" s="667"/>
      <c r="U38" s="667"/>
      <c r="V38" s="667"/>
      <c r="W38" s="667"/>
      <c r="X38" s="667"/>
      <c r="Y38" s="668"/>
      <c r="Z38" s="669">
        <v>2.9</v>
      </c>
      <c r="AA38" s="669"/>
      <c r="AB38" s="669"/>
      <c r="AC38" s="669"/>
      <c r="AD38" s="670" t="s">
        <v>233</v>
      </c>
      <c r="AE38" s="670"/>
      <c r="AF38" s="670"/>
      <c r="AG38" s="670"/>
      <c r="AH38" s="670"/>
      <c r="AI38" s="670"/>
      <c r="AJ38" s="670"/>
      <c r="AK38" s="670"/>
      <c r="AL38" s="671" t="s">
        <v>244</v>
      </c>
      <c r="AM38" s="672"/>
      <c r="AN38" s="672"/>
      <c r="AO38" s="673"/>
      <c r="AQ38" s="744" t="s">
        <v>336</v>
      </c>
      <c r="AR38" s="745"/>
      <c r="AS38" s="745"/>
      <c r="AT38" s="745"/>
      <c r="AU38" s="745"/>
      <c r="AV38" s="745"/>
      <c r="AW38" s="745"/>
      <c r="AX38" s="745"/>
      <c r="AY38" s="746"/>
      <c r="AZ38" s="666">
        <v>234215</v>
      </c>
      <c r="BA38" s="667"/>
      <c r="BB38" s="667"/>
      <c r="BC38" s="667"/>
      <c r="BD38" s="706"/>
      <c r="BE38" s="706"/>
      <c r="BF38" s="724"/>
      <c r="BG38" s="681" t="s">
        <v>337</v>
      </c>
      <c r="BH38" s="682"/>
      <c r="BI38" s="682"/>
      <c r="BJ38" s="682"/>
      <c r="BK38" s="682"/>
      <c r="BL38" s="682"/>
      <c r="BM38" s="682"/>
      <c r="BN38" s="682"/>
      <c r="BO38" s="682"/>
      <c r="BP38" s="682"/>
      <c r="BQ38" s="682"/>
      <c r="BR38" s="682"/>
      <c r="BS38" s="682"/>
      <c r="BT38" s="682"/>
      <c r="BU38" s="683"/>
      <c r="BV38" s="666">
        <v>28587</v>
      </c>
      <c r="BW38" s="667"/>
      <c r="BX38" s="667"/>
      <c r="BY38" s="667"/>
      <c r="BZ38" s="667"/>
      <c r="CA38" s="667"/>
      <c r="CB38" s="676"/>
      <c r="CD38" s="681" t="s">
        <v>338</v>
      </c>
      <c r="CE38" s="682"/>
      <c r="CF38" s="682"/>
      <c r="CG38" s="682"/>
      <c r="CH38" s="682"/>
      <c r="CI38" s="682"/>
      <c r="CJ38" s="682"/>
      <c r="CK38" s="682"/>
      <c r="CL38" s="682"/>
      <c r="CM38" s="682"/>
      <c r="CN38" s="682"/>
      <c r="CO38" s="682"/>
      <c r="CP38" s="682"/>
      <c r="CQ38" s="683"/>
      <c r="CR38" s="666">
        <v>9555188</v>
      </c>
      <c r="CS38" s="667"/>
      <c r="CT38" s="667"/>
      <c r="CU38" s="667"/>
      <c r="CV38" s="667"/>
      <c r="CW38" s="667"/>
      <c r="CX38" s="667"/>
      <c r="CY38" s="668"/>
      <c r="CZ38" s="671">
        <v>7.9</v>
      </c>
      <c r="DA38" s="700"/>
      <c r="DB38" s="700"/>
      <c r="DC38" s="708"/>
      <c r="DD38" s="675">
        <v>8019237</v>
      </c>
      <c r="DE38" s="667"/>
      <c r="DF38" s="667"/>
      <c r="DG38" s="667"/>
      <c r="DH38" s="667"/>
      <c r="DI38" s="667"/>
      <c r="DJ38" s="667"/>
      <c r="DK38" s="668"/>
      <c r="DL38" s="675">
        <v>7173568</v>
      </c>
      <c r="DM38" s="667"/>
      <c r="DN38" s="667"/>
      <c r="DO38" s="667"/>
      <c r="DP38" s="667"/>
      <c r="DQ38" s="667"/>
      <c r="DR38" s="667"/>
      <c r="DS38" s="667"/>
      <c r="DT38" s="667"/>
      <c r="DU38" s="667"/>
      <c r="DV38" s="668"/>
      <c r="DW38" s="671">
        <v>10.7</v>
      </c>
      <c r="DX38" s="700"/>
      <c r="DY38" s="700"/>
      <c r="DZ38" s="700"/>
      <c r="EA38" s="700"/>
      <c r="EB38" s="700"/>
      <c r="EC38" s="701"/>
    </row>
    <row r="39" spans="2:133" ht="11.25" customHeight="1" x14ac:dyDescent="0.2">
      <c r="B39" s="663" t="s">
        <v>339</v>
      </c>
      <c r="C39" s="664"/>
      <c r="D39" s="664"/>
      <c r="E39" s="664"/>
      <c r="F39" s="664"/>
      <c r="G39" s="664"/>
      <c r="H39" s="664"/>
      <c r="I39" s="664"/>
      <c r="J39" s="664"/>
      <c r="K39" s="664"/>
      <c r="L39" s="664"/>
      <c r="M39" s="664"/>
      <c r="N39" s="664"/>
      <c r="O39" s="664"/>
      <c r="P39" s="664"/>
      <c r="Q39" s="665"/>
      <c r="R39" s="666">
        <v>3385634</v>
      </c>
      <c r="S39" s="667"/>
      <c r="T39" s="667"/>
      <c r="U39" s="667"/>
      <c r="V39" s="667"/>
      <c r="W39" s="667"/>
      <c r="X39" s="667"/>
      <c r="Y39" s="668"/>
      <c r="Z39" s="669">
        <v>2.7</v>
      </c>
      <c r="AA39" s="669"/>
      <c r="AB39" s="669"/>
      <c r="AC39" s="669"/>
      <c r="AD39" s="670">
        <v>255</v>
      </c>
      <c r="AE39" s="670"/>
      <c r="AF39" s="670"/>
      <c r="AG39" s="670"/>
      <c r="AH39" s="670"/>
      <c r="AI39" s="670"/>
      <c r="AJ39" s="670"/>
      <c r="AK39" s="670"/>
      <c r="AL39" s="671">
        <v>0</v>
      </c>
      <c r="AM39" s="672"/>
      <c r="AN39" s="672"/>
      <c r="AO39" s="673"/>
      <c r="AQ39" s="744" t="s">
        <v>340</v>
      </c>
      <c r="AR39" s="745"/>
      <c r="AS39" s="745"/>
      <c r="AT39" s="745"/>
      <c r="AU39" s="745"/>
      <c r="AV39" s="745"/>
      <c r="AW39" s="745"/>
      <c r="AX39" s="745"/>
      <c r="AY39" s="746"/>
      <c r="AZ39" s="666">
        <v>139345</v>
      </c>
      <c r="BA39" s="667"/>
      <c r="BB39" s="667"/>
      <c r="BC39" s="667"/>
      <c r="BD39" s="706"/>
      <c r="BE39" s="706"/>
      <c r="BF39" s="724"/>
      <c r="BG39" s="681" t="s">
        <v>341</v>
      </c>
      <c r="BH39" s="682"/>
      <c r="BI39" s="682"/>
      <c r="BJ39" s="682"/>
      <c r="BK39" s="682"/>
      <c r="BL39" s="682"/>
      <c r="BM39" s="682"/>
      <c r="BN39" s="682"/>
      <c r="BO39" s="682"/>
      <c r="BP39" s="682"/>
      <c r="BQ39" s="682"/>
      <c r="BR39" s="682"/>
      <c r="BS39" s="682"/>
      <c r="BT39" s="682"/>
      <c r="BU39" s="683"/>
      <c r="BV39" s="666">
        <v>42231</v>
      </c>
      <c r="BW39" s="667"/>
      <c r="BX39" s="667"/>
      <c r="BY39" s="667"/>
      <c r="BZ39" s="667"/>
      <c r="CA39" s="667"/>
      <c r="CB39" s="676"/>
      <c r="CD39" s="681" t="s">
        <v>342</v>
      </c>
      <c r="CE39" s="682"/>
      <c r="CF39" s="682"/>
      <c r="CG39" s="682"/>
      <c r="CH39" s="682"/>
      <c r="CI39" s="682"/>
      <c r="CJ39" s="682"/>
      <c r="CK39" s="682"/>
      <c r="CL39" s="682"/>
      <c r="CM39" s="682"/>
      <c r="CN39" s="682"/>
      <c r="CO39" s="682"/>
      <c r="CP39" s="682"/>
      <c r="CQ39" s="683"/>
      <c r="CR39" s="666">
        <v>4237198</v>
      </c>
      <c r="CS39" s="706"/>
      <c r="CT39" s="706"/>
      <c r="CU39" s="706"/>
      <c r="CV39" s="706"/>
      <c r="CW39" s="706"/>
      <c r="CX39" s="706"/>
      <c r="CY39" s="707"/>
      <c r="CZ39" s="671">
        <v>3.5</v>
      </c>
      <c r="DA39" s="700"/>
      <c r="DB39" s="700"/>
      <c r="DC39" s="708"/>
      <c r="DD39" s="675">
        <v>4233677</v>
      </c>
      <c r="DE39" s="706"/>
      <c r="DF39" s="706"/>
      <c r="DG39" s="706"/>
      <c r="DH39" s="706"/>
      <c r="DI39" s="706"/>
      <c r="DJ39" s="706"/>
      <c r="DK39" s="707"/>
      <c r="DL39" s="675" t="s">
        <v>244</v>
      </c>
      <c r="DM39" s="706"/>
      <c r="DN39" s="706"/>
      <c r="DO39" s="706"/>
      <c r="DP39" s="706"/>
      <c r="DQ39" s="706"/>
      <c r="DR39" s="706"/>
      <c r="DS39" s="706"/>
      <c r="DT39" s="706"/>
      <c r="DU39" s="706"/>
      <c r="DV39" s="707"/>
      <c r="DW39" s="671" t="s">
        <v>233</v>
      </c>
      <c r="DX39" s="700"/>
      <c r="DY39" s="700"/>
      <c r="DZ39" s="700"/>
      <c r="EA39" s="700"/>
      <c r="EB39" s="700"/>
      <c r="EC39" s="701"/>
    </row>
    <row r="40" spans="2:133" ht="11.25" customHeight="1" x14ac:dyDescent="0.2">
      <c r="B40" s="663" t="s">
        <v>343</v>
      </c>
      <c r="C40" s="664"/>
      <c r="D40" s="664"/>
      <c r="E40" s="664"/>
      <c r="F40" s="664"/>
      <c r="G40" s="664"/>
      <c r="H40" s="664"/>
      <c r="I40" s="664"/>
      <c r="J40" s="664"/>
      <c r="K40" s="664"/>
      <c r="L40" s="664"/>
      <c r="M40" s="664"/>
      <c r="N40" s="664"/>
      <c r="O40" s="664"/>
      <c r="P40" s="664"/>
      <c r="Q40" s="665"/>
      <c r="R40" s="666">
        <v>7778784</v>
      </c>
      <c r="S40" s="667"/>
      <c r="T40" s="667"/>
      <c r="U40" s="667"/>
      <c r="V40" s="667"/>
      <c r="W40" s="667"/>
      <c r="X40" s="667"/>
      <c r="Y40" s="668"/>
      <c r="Z40" s="669">
        <v>6.2</v>
      </c>
      <c r="AA40" s="669"/>
      <c r="AB40" s="669"/>
      <c r="AC40" s="669"/>
      <c r="AD40" s="670" t="s">
        <v>183</v>
      </c>
      <c r="AE40" s="670"/>
      <c r="AF40" s="670"/>
      <c r="AG40" s="670"/>
      <c r="AH40" s="670"/>
      <c r="AI40" s="670"/>
      <c r="AJ40" s="670"/>
      <c r="AK40" s="670"/>
      <c r="AL40" s="671" t="s">
        <v>233</v>
      </c>
      <c r="AM40" s="672"/>
      <c r="AN40" s="672"/>
      <c r="AO40" s="673"/>
      <c r="AQ40" s="744" t="s">
        <v>344</v>
      </c>
      <c r="AR40" s="745"/>
      <c r="AS40" s="745"/>
      <c r="AT40" s="745"/>
      <c r="AU40" s="745"/>
      <c r="AV40" s="745"/>
      <c r="AW40" s="745"/>
      <c r="AX40" s="745"/>
      <c r="AY40" s="746"/>
      <c r="AZ40" s="666">
        <v>21200</v>
      </c>
      <c r="BA40" s="667"/>
      <c r="BB40" s="667"/>
      <c r="BC40" s="667"/>
      <c r="BD40" s="706"/>
      <c r="BE40" s="706"/>
      <c r="BF40" s="724"/>
      <c r="BG40" s="747" t="s">
        <v>345</v>
      </c>
      <c r="BH40" s="748"/>
      <c r="BI40" s="748"/>
      <c r="BJ40" s="748"/>
      <c r="BK40" s="748"/>
      <c r="BL40" s="222"/>
      <c r="BM40" s="682" t="s">
        <v>346</v>
      </c>
      <c r="BN40" s="682"/>
      <c r="BO40" s="682"/>
      <c r="BP40" s="682"/>
      <c r="BQ40" s="682"/>
      <c r="BR40" s="682"/>
      <c r="BS40" s="682"/>
      <c r="BT40" s="682"/>
      <c r="BU40" s="683"/>
      <c r="BV40" s="666">
        <v>114</v>
      </c>
      <c r="BW40" s="667"/>
      <c r="BX40" s="667"/>
      <c r="BY40" s="667"/>
      <c r="BZ40" s="667"/>
      <c r="CA40" s="667"/>
      <c r="CB40" s="676"/>
      <c r="CD40" s="681" t="s">
        <v>347</v>
      </c>
      <c r="CE40" s="682"/>
      <c r="CF40" s="682"/>
      <c r="CG40" s="682"/>
      <c r="CH40" s="682"/>
      <c r="CI40" s="682"/>
      <c r="CJ40" s="682"/>
      <c r="CK40" s="682"/>
      <c r="CL40" s="682"/>
      <c r="CM40" s="682"/>
      <c r="CN40" s="682"/>
      <c r="CO40" s="682"/>
      <c r="CP40" s="682"/>
      <c r="CQ40" s="683"/>
      <c r="CR40" s="666">
        <v>1415802</v>
      </c>
      <c r="CS40" s="667"/>
      <c r="CT40" s="667"/>
      <c r="CU40" s="667"/>
      <c r="CV40" s="667"/>
      <c r="CW40" s="667"/>
      <c r="CX40" s="667"/>
      <c r="CY40" s="668"/>
      <c r="CZ40" s="671">
        <v>1.2</v>
      </c>
      <c r="DA40" s="700"/>
      <c r="DB40" s="700"/>
      <c r="DC40" s="708"/>
      <c r="DD40" s="675">
        <v>127298</v>
      </c>
      <c r="DE40" s="667"/>
      <c r="DF40" s="667"/>
      <c r="DG40" s="667"/>
      <c r="DH40" s="667"/>
      <c r="DI40" s="667"/>
      <c r="DJ40" s="667"/>
      <c r="DK40" s="668"/>
      <c r="DL40" s="675" t="s">
        <v>183</v>
      </c>
      <c r="DM40" s="667"/>
      <c r="DN40" s="667"/>
      <c r="DO40" s="667"/>
      <c r="DP40" s="667"/>
      <c r="DQ40" s="667"/>
      <c r="DR40" s="667"/>
      <c r="DS40" s="667"/>
      <c r="DT40" s="667"/>
      <c r="DU40" s="667"/>
      <c r="DV40" s="668"/>
      <c r="DW40" s="671" t="s">
        <v>233</v>
      </c>
      <c r="DX40" s="700"/>
      <c r="DY40" s="700"/>
      <c r="DZ40" s="700"/>
      <c r="EA40" s="700"/>
      <c r="EB40" s="700"/>
      <c r="EC40" s="701"/>
    </row>
    <row r="41" spans="2:133" ht="11.25" customHeight="1" x14ac:dyDescent="0.2">
      <c r="B41" s="663" t="s">
        <v>348</v>
      </c>
      <c r="C41" s="664"/>
      <c r="D41" s="664"/>
      <c r="E41" s="664"/>
      <c r="F41" s="664"/>
      <c r="G41" s="664"/>
      <c r="H41" s="664"/>
      <c r="I41" s="664"/>
      <c r="J41" s="664"/>
      <c r="K41" s="664"/>
      <c r="L41" s="664"/>
      <c r="M41" s="664"/>
      <c r="N41" s="664"/>
      <c r="O41" s="664"/>
      <c r="P41" s="664"/>
      <c r="Q41" s="665"/>
      <c r="R41" s="666" t="s">
        <v>233</v>
      </c>
      <c r="S41" s="667"/>
      <c r="T41" s="667"/>
      <c r="U41" s="667"/>
      <c r="V41" s="667"/>
      <c r="W41" s="667"/>
      <c r="X41" s="667"/>
      <c r="Y41" s="668"/>
      <c r="Z41" s="669" t="s">
        <v>183</v>
      </c>
      <c r="AA41" s="669"/>
      <c r="AB41" s="669"/>
      <c r="AC41" s="669"/>
      <c r="AD41" s="670" t="s">
        <v>183</v>
      </c>
      <c r="AE41" s="670"/>
      <c r="AF41" s="670"/>
      <c r="AG41" s="670"/>
      <c r="AH41" s="670"/>
      <c r="AI41" s="670"/>
      <c r="AJ41" s="670"/>
      <c r="AK41" s="670"/>
      <c r="AL41" s="671" t="s">
        <v>233</v>
      </c>
      <c r="AM41" s="672"/>
      <c r="AN41" s="672"/>
      <c r="AO41" s="673"/>
      <c r="AQ41" s="744" t="s">
        <v>349</v>
      </c>
      <c r="AR41" s="745"/>
      <c r="AS41" s="745"/>
      <c r="AT41" s="745"/>
      <c r="AU41" s="745"/>
      <c r="AV41" s="745"/>
      <c r="AW41" s="745"/>
      <c r="AX41" s="745"/>
      <c r="AY41" s="746"/>
      <c r="AZ41" s="666">
        <v>1609532</v>
      </c>
      <c r="BA41" s="667"/>
      <c r="BB41" s="667"/>
      <c r="BC41" s="667"/>
      <c r="BD41" s="706"/>
      <c r="BE41" s="706"/>
      <c r="BF41" s="724"/>
      <c r="BG41" s="747"/>
      <c r="BH41" s="748"/>
      <c r="BI41" s="748"/>
      <c r="BJ41" s="748"/>
      <c r="BK41" s="748"/>
      <c r="BL41" s="222"/>
      <c r="BM41" s="682" t="s">
        <v>350</v>
      </c>
      <c r="BN41" s="682"/>
      <c r="BO41" s="682"/>
      <c r="BP41" s="682"/>
      <c r="BQ41" s="682"/>
      <c r="BR41" s="682"/>
      <c r="BS41" s="682"/>
      <c r="BT41" s="682"/>
      <c r="BU41" s="683"/>
      <c r="BV41" s="666" t="s">
        <v>183</v>
      </c>
      <c r="BW41" s="667"/>
      <c r="BX41" s="667"/>
      <c r="BY41" s="667"/>
      <c r="BZ41" s="667"/>
      <c r="CA41" s="667"/>
      <c r="CB41" s="676"/>
      <c r="CD41" s="681" t="s">
        <v>351</v>
      </c>
      <c r="CE41" s="682"/>
      <c r="CF41" s="682"/>
      <c r="CG41" s="682"/>
      <c r="CH41" s="682"/>
      <c r="CI41" s="682"/>
      <c r="CJ41" s="682"/>
      <c r="CK41" s="682"/>
      <c r="CL41" s="682"/>
      <c r="CM41" s="682"/>
      <c r="CN41" s="682"/>
      <c r="CO41" s="682"/>
      <c r="CP41" s="682"/>
      <c r="CQ41" s="683"/>
      <c r="CR41" s="666" t="s">
        <v>233</v>
      </c>
      <c r="CS41" s="706"/>
      <c r="CT41" s="706"/>
      <c r="CU41" s="706"/>
      <c r="CV41" s="706"/>
      <c r="CW41" s="706"/>
      <c r="CX41" s="706"/>
      <c r="CY41" s="707"/>
      <c r="CZ41" s="671" t="s">
        <v>244</v>
      </c>
      <c r="DA41" s="700"/>
      <c r="DB41" s="700"/>
      <c r="DC41" s="708"/>
      <c r="DD41" s="675" t="s">
        <v>233</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352</v>
      </c>
      <c r="C42" s="664"/>
      <c r="D42" s="664"/>
      <c r="E42" s="664"/>
      <c r="F42" s="664"/>
      <c r="G42" s="664"/>
      <c r="H42" s="664"/>
      <c r="I42" s="664"/>
      <c r="J42" s="664"/>
      <c r="K42" s="664"/>
      <c r="L42" s="664"/>
      <c r="M42" s="664"/>
      <c r="N42" s="664"/>
      <c r="O42" s="664"/>
      <c r="P42" s="664"/>
      <c r="Q42" s="665"/>
      <c r="R42" s="666" t="s">
        <v>244</v>
      </c>
      <c r="S42" s="667"/>
      <c r="T42" s="667"/>
      <c r="U42" s="667"/>
      <c r="V42" s="667"/>
      <c r="W42" s="667"/>
      <c r="X42" s="667"/>
      <c r="Y42" s="668"/>
      <c r="Z42" s="669" t="s">
        <v>244</v>
      </c>
      <c r="AA42" s="669"/>
      <c r="AB42" s="669"/>
      <c r="AC42" s="669"/>
      <c r="AD42" s="670" t="s">
        <v>183</v>
      </c>
      <c r="AE42" s="670"/>
      <c r="AF42" s="670"/>
      <c r="AG42" s="670"/>
      <c r="AH42" s="670"/>
      <c r="AI42" s="670"/>
      <c r="AJ42" s="670"/>
      <c r="AK42" s="670"/>
      <c r="AL42" s="671" t="s">
        <v>244</v>
      </c>
      <c r="AM42" s="672"/>
      <c r="AN42" s="672"/>
      <c r="AO42" s="673"/>
      <c r="AQ42" s="751" t="s">
        <v>353</v>
      </c>
      <c r="AR42" s="752"/>
      <c r="AS42" s="752"/>
      <c r="AT42" s="752"/>
      <c r="AU42" s="752"/>
      <c r="AV42" s="752"/>
      <c r="AW42" s="752"/>
      <c r="AX42" s="752"/>
      <c r="AY42" s="753"/>
      <c r="AZ42" s="760">
        <v>7416256</v>
      </c>
      <c r="BA42" s="761"/>
      <c r="BB42" s="761"/>
      <c r="BC42" s="761"/>
      <c r="BD42" s="737"/>
      <c r="BE42" s="737"/>
      <c r="BF42" s="739"/>
      <c r="BG42" s="749"/>
      <c r="BH42" s="750"/>
      <c r="BI42" s="750"/>
      <c r="BJ42" s="750"/>
      <c r="BK42" s="750"/>
      <c r="BL42" s="223"/>
      <c r="BM42" s="692" t="s">
        <v>354</v>
      </c>
      <c r="BN42" s="692"/>
      <c r="BO42" s="692"/>
      <c r="BP42" s="692"/>
      <c r="BQ42" s="692"/>
      <c r="BR42" s="692"/>
      <c r="BS42" s="692"/>
      <c r="BT42" s="692"/>
      <c r="BU42" s="693"/>
      <c r="BV42" s="760">
        <v>370</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13480901</v>
      </c>
      <c r="CS42" s="706"/>
      <c r="CT42" s="706"/>
      <c r="CU42" s="706"/>
      <c r="CV42" s="706"/>
      <c r="CW42" s="706"/>
      <c r="CX42" s="706"/>
      <c r="CY42" s="707"/>
      <c r="CZ42" s="671">
        <v>11.1</v>
      </c>
      <c r="DA42" s="700"/>
      <c r="DB42" s="700"/>
      <c r="DC42" s="708"/>
      <c r="DD42" s="675">
        <v>3687702</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356</v>
      </c>
      <c r="C43" s="664"/>
      <c r="D43" s="664"/>
      <c r="E43" s="664"/>
      <c r="F43" s="664"/>
      <c r="G43" s="664"/>
      <c r="H43" s="664"/>
      <c r="I43" s="664"/>
      <c r="J43" s="664"/>
      <c r="K43" s="664"/>
      <c r="L43" s="664"/>
      <c r="M43" s="664"/>
      <c r="N43" s="664"/>
      <c r="O43" s="664"/>
      <c r="P43" s="664"/>
      <c r="Q43" s="665"/>
      <c r="R43" s="666">
        <v>4323784</v>
      </c>
      <c r="S43" s="667"/>
      <c r="T43" s="667"/>
      <c r="U43" s="667"/>
      <c r="V43" s="667"/>
      <c r="W43" s="667"/>
      <c r="X43" s="667"/>
      <c r="Y43" s="668"/>
      <c r="Z43" s="669">
        <v>3.4</v>
      </c>
      <c r="AA43" s="669"/>
      <c r="AB43" s="669"/>
      <c r="AC43" s="669"/>
      <c r="AD43" s="670" t="s">
        <v>244</v>
      </c>
      <c r="AE43" s="670"/>
      <c r="AF43" s="670"/>
      <c r="AG43" s="670"/>
      <c r="AH43" s="670"/>
      <c r="AI43" s="670"/>
      <c r="AJ43" s="670"/>
      <c r="AK43" s="670"/>
      <c r="AL43" s="671" t="s">
        <v>183</v>
      </c>
      <c r="AM43" s="672"/>
      <c r="AN43" s="672"/>
      <c r="AO43" s="673"/>
      <c r="BV43" s="224"/>
      <c r="BW43" s="224"/>
      <c r="BX43" s="224"/>
      <c r="BY43" s="224"/>
      <c r="BZ43" s="224"/>
      <c r="CA43" s="224"/>
      <c r="CB43" s="224"/>
      <c r="CD43" s="663" t="s">
        <v>357</v>
      </c>
      <c r="CE43" s="664"/>
      <c r="CF43" s="664"/>
      <c r="CG43" s="664"/>
      <c r="CH43" s="664"/>
      <c r="CI43" s="664"/>
      <c r="CJ43" s="664"/>
      <c r="CK43" s="664"/>
      <c r="CL43" s="664"/>
      <c r="CM43" s="664"/>
      <c r="CN43" s="664"/>
      <c r="CO43" s="664"/>
      <c r="CP43" s="664"/>
      <c r="CQ43" s="665"/>
      <c r="CR43" s="666">
        <v>82499</v>
      </c>
      <c r="CS43" s="706"/>
      <c r="CT43" s="706"/>
      <c r="CU43" s="706"/>
      <c r="CV43" s="706"/>
      <c r="CW43" s="706"/>
      <c r="CX43" s="706"/>
      <c r="CY43" s="707"/>
      <c r="CZ43" s="671">
        <v>0.1</v>
      </c>
      <c r="DA43" s="700"/>
      <c r="DB43" s="700"/>
      <c r="DC43" s="708"/>
      <c r="DD43" s="675">
        <v>31671</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358</v>
      </c>
      <c r="C44" s="711"/>
      <c r="D44" s="711"/>
      <c r="E44" s="711"/>
      <c r="F44" s="711"/>
      <c r="G44" s="711"/>
      <c r="H44" s="711"/>
      <c r="I44" s="711"/>
      <c r="J44" s="711"/>
      <c r="K44" s="711"/>
      <c r="L44" s="711"/>
      <c r="M44" s="711"/>
      <c r="N44" s="711"/>
      <c r="O44" s="711"/>
      <c r="P44" s="711"/>
      <c r="Q44" s="712"/>
      <c r="R44" s="760">
        <v>125728159</v>
      </c>
      <c r="S44" s="761"/>
      <c r="T44" s="761"/>
      <c r="U44" s="761"/>
      <c r="V44" s="761"/>
      <c r="W44" s="761"/>
      <c r="X44" s="761"/>
      <c r="Y44" s="762"/>
      <c r="Z44" s="763">
        <v>100</v>
      </c>
      <c r="AA44" s="763"/>
      <c r="AB44" s="763"/>
      <c r="AC44" s="763"/>
      <c r="AD44" s="764">
        <v>62799293</v>
      </c>
      <c r="AE44" s="764"/>
      <c r="AF44" s="764"/>
      <c r="AG44" s="764"/>
      <c r="AH44" s="764"/>
      <c r="AI44" s="764"/>
      <c r="AJ44" s="764"/>
      <c r="AK44" s="764"/>
      <c r="AL44" s="765">
        <v>100</v>
      </c>
      <c r="AM44" s="738"/>
      <c r="AN44" s="738"/>
      <c r="AO44" s="766"/>
      <c r="CD44" s="767" t="s">
        <v>304</v>
      </c>
      <c r="CE44" s="768"/>
      <c r="CF44" s="663" t="s">
        <v>359</v>
      </c>
      <c r="CG44" s="664"/>
      <c r="CH44" s="664"/>
      <c r="CI44" s="664"/>
      <c r="CJ44" s="664"/>
      <c r="CK44" s="664"/>
      <c r="CL44" s="664"/>
      <c r="CM44" s="664"/>
      <c r="CN44" s="664"/>
      <c r="CO44" s="664"/>
      <c r="CP44" s="664"/>
      <c r="CQ44" s="665"/>
      <c r="CR44" s="666">
        <v>13081239</v>
      </c>
      <c r="CS44" s="667"/>
      <c r="CT44" s="667"/>
      <c r="CU44" s="667"/>
      <c r="CV44" s="667"/>
      <c r="CW44" s="667"/>
      <c r="CX44" s="667"/>
      <c r="CY44" s="668"/>
      <c r="CZ44" s="671">
        <v>10.8</v>
      </c>
      <c r="DA44" s="672"/>
      <c r="DB44" s="672"/>
      <c r="DC44" s="684"/>
      <c r="DD44" s="675">
        <v>3552528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360</v>
      </c>
      <c r="CG45" s="664"/>
      <c r="CH45" s="664"/>
      <c r="CI45" s="664"/>
      <c r="CJ45" s="664"/>
      <c r="CK45" s="664"/>
      <c r="CL45" s="664"/>
      <c r="CM45" s="664"/>
      <c r="CN45" s="664"/>
      <c r="CO45" s="664"/>
      <c r="CP45" s="664"/>
      <c r="CQ45" s="665"/>
      <c r="CR45" s="666">
        <v>7953204</v>
      </c>
      <c r="CS45" s="706"/>
      <c r="CT45" s="706"/>
      <c r="CU45" s="706"/>
      <c r="CV45" s="706"/>
      <c r="CW45" s="706"/>
      <c r="CX45" s="706"/>
      <c r="CY45" s="707"/>
      <c r="CZ45" s="671">
        <v>6.5</v>
      </c>
      <c r="DA45" s="700"/>
      <c r="DB45" s="700"/>
      <c r="DC45" s="708"/>
      <c r="DD45" s="675">
        <v>390774</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362</v>
      </c>
      <c r="CG46" s="664"/>
      <c r="CH46" s="664"/>
      <c r="CI46" s="664"/>
      <c r="CJ46" s="664"/>
      <c r="CK46" s="664"/>
      <c r="CL46" s="664"/>
      <c r="CM46" s="664"/>
      <c r="CN46" s="664"/>
      <c r="CO46" s="664"/>
      <c r="CP46" s="664"/>
      <c r="CQ46" s="665"/>
      <c r="CR46" s="666">
        <v>4563232</v>
      </c>
      <c r="CS46" s="667"/>
      <c r="CT46" s="667"/>
      <c r="CU46" s="667"/>
      <c r="CV46" s="667"/>
      <c r="CW46" s="667"/>
      <c r="CX46" s="667"/>
      <c r="CY46" s="668"/>
      <c r="CZ46" s="671">
        <v>3.8</v>
      </c>
      <c r="DA46" s="672"/>
      <c r="DB46" s="672"/>
      <c r="DC46" s="684"/>
      <c r="DD46" s="675">
        <v>2911861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399662</v>
      </c>
      <c r="CS47" s="706"/>
      <c r="CT47" s="706"/>
      <c r="CU47" s="706"/>
      <c r="CV47" s="706"/>
      <c r="CW47" s="706"/>
      <c r="CX47" s="706"/>
      <c r="CY47" s="707"/>
      <c r="CZ47" s="671">
        <v>0.3</v>
      </c>
      <c r="DA47" s="700"/>
      <c r="DB47" s="700"/>
      <c r="DC47" s="708"/>
      <c r="DD47" s="675">
        <v>135174</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244</v>
      </c>
      <c r="CS48" s="667"/>
      <c r="CT48" s="667"/>
      <c r="CU48" s="667"/>
      <c r="CV48" s="667"/>
      <c r="CW48" s="667"/>
      <c r="CX48" s="667"/>
      <c r="CY48" s="668"/>
      <c r="CZ48" s="671" t="s">
        <v>244</v>
      </c>
      <c r="DA48" s="672"/>
      <c r="DB48" s="672"/>
      <c r="DC48" s="684"/>
      <c r="DD48" s="675" t="s">
        <v>233</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367</v>
      </c>
      <c r="CE49" s="711"/>
      <c r="CF49" s="711"/>
      <c r="CG49" s="711"/>
      <c r="CH49" s="711"/>
      <c r="CI49" s="711"/>
      <c r="CJ49" s="711"/>
      <c r="CK49" s="711"/>
      <c r="CL49" s="711"/>
      <c r="CM49" s="711"/>
      <c r="CN49" s="711"/>
      <c r="CO49" s="711"/>
      <c r="CP49" s="711"/>
      <c r="CQ49" s="712"/>
      <c r="CR49" s="760">
        <v>121633662</v>
      </c>
      <c r="CS49" s="737"/>
      <c r="CT49" s="737"/>
      <c r="CU49" s="737"/>
      <c r="CV49" s="737"/>
      <c r="CW49" s="737"/>
      <c r="CX49" s="737"/>
      <c r="CY49" s="774"/>
      <c r="CZ49" s="765">
        <v>100</v>
      </c>
      <c r="DA49" s="775"/>
      <c r="DB49" s="775"/>
      <c r="DC49" s="776"/>
      <c r="DD49" s="777">
        <v>74733963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Y5v4rg+byajl9PPkYDITkoEE7VSTjWaY3uxNQAk8OXifq+LA/pwWchOBpW3+T0D51lBRXA9gd+y35Hq7nGtoA==" saltValue="3aIJEl1lb0lE1GpTzn+b6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369</v>
      </c>
      <c r="DK2" s="788"/>
      <c r="DL2" s="788"/>
      <c r="DM2" s="788"/>
      <c r="DN2" s="788"/>
      <c r="DO2" s="789"/>
      <c r="DP2" s="231"/>
      <c r="DQ2" s="787" t="s">
        <v>370</v>
      </c>
      <c r="DR2" s="788"/>
      <c r="DS2" s="788"/>
      <c r="DT2" s="788"/>
      <c r="DU2" s="788"/>
      <c r="DV2" s="788"/>
      <c r="DW2" s="788"/>
      <c r="DX2" s="788"/>
      <c r="DY2" s="788"/>
      <c r="DZ2" s="78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2">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35"/>
      <c r="BA5" s="235"/>
      <c r="BB5" s="235"/>
      <c r="BC5" s="235"/>
      <c r="BD5" s="235"/>
      <c r="BE5" s="236"/>
      <c r="BF5" s="236"/>
      <c r="BG5" s="236"/>
      <c r="BH5" s="236"/>
      <c r="BI5" s="236"/>
      <c r="BJ5" s="236"/>
      <c r="BK5" s="236"/>
      <c r="BL5" s="236"/>
      <c r="BM5" s="236"/>
      <c r="BN5" s="236"/>
      <c r="BO5" s="236"/>
      <c r="BP5" s="236"/>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7"/>
    </row>
    <row r="6" spans="1:131" s="238"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2">
      <c r="A7" s="239">
        <v>1</v>
      </c>
      <c r="B7" s="814" t="s">
        <v>390</v>
      </c>
      <c r="C7" s="815"/>
      <c r="D7" s="815"/>
      <c r="E7" s="815"/>
      <c r="F7" s="815"/>
      <c r="G7" s="815"/>
      <c r="H7" s="815"/>
      <c r="I7" s="815"/>
      <c r="J7" s="815"/>
      <c r="K7" s="815"/>
      <c r="L7" s="815"/>
      <c r="M7" s="815"/>
      <c r="N7" s="815"/>
      <c r="O7" s="815"/>
      <c r="P7" s="816"/>
      <c r="Q7" s="817">
        <v>129715</v>
      </c>
      <c r="R7" s="818"/>
      <c r="S7" s="818"/>
      <c r="T7" s="818"/>
      <c r="U7" s="818"/>
      <c r="V7" s="818">
        <v>125637</v>
      </c>
      <c r="W7" s="818"/>
      <c r="X7" s="818"/>
      <c r="Y7" s="818"/>
      <c r="Z7" s="818"/>
      <c r="AA7" s="818">
        <v>4078</v>
      </c>
      <c r="AB7" s="818"/>
      <c r="AC7" s="818"/>
      <c r="AD7" s="818"/>
      <c r="AE7" s="819"/>
      <c r="AF7" s="820">
        <v>3565</v>
      </c>
      <c r="AG7" s="821"/>
      <c r="AH7" s="821"/>
      <c r="AI7" s="821"/>
      <c r="AJ7" s="822"/>
      <c r="AK7" s="823">
        <v>227</v>
      </c>
      <c r="AL7" s="824"/>
      <c r="AM7" s="824"/>
      <c r="AN7" s="824"/>
      <c r="AO7" s="824"/>
      <c r="AP7" s="824">
        <v>137811</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592</v>
      </c>
      <c r="BT7" s="812"/>
      <c r="BU7" s="812"/>
      <c r="BV7" s="812"/>
      <c r="BW7" s="812"/>
      <c r="BX7" s="812"/>
      <c r="BY7" s="812"/>
      <c r="BZ7" s="812"/>
      <c r="CA7" s="812"/>
      <c r="CB7" s="812"/>
      <c r="CC7" s="812"/>
      <c r="CD7" s="812"/>
      <c r="CE7" s="812"/>
      <c r="CF7" s="812"/>
      <c r="CG7" s="827"/>
      <c r="CH7" s="808">
        <v>-4</v>
      </c>
      <c r="CI7" s="809"/>
      <c r="CJ7" s="809"/>
      <c r="CK7" s="809"/>
      <c r="CL7" s="810"/>
      <c r="CM7" s="808">
        <v>222</v>
      </c>
      <c r="CN7" s="809"/>
      <c r="CO7" s="809"/>
      <c r="CP7" s="809"/>
      <c r="CQ7" s="810"/>
      <c r="CR7" s="808">
        <v>211</v>
      </c>
      <c r="CS7" s="809"/>
      <c r="CT7" s="809"/>
      <c r="CU7" s="809"/>
      <c r="CV7" s="810"/>
      <c r="CW7" s="808" t="s">
        <v>525</v>
      </c>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7"/>
    </row>
    <row r="8" spans="1:131" s="238" customFormat="1" ht="26.25" customHeight="1" x14ac:dyDescent="0.2">
      <c r="A8" s="241">
        <v>2</v>
      </c>
      <c r="B8" s="845" t="s">
        <v>391</v>
      </c>
      <c r="C8" s="846"/>
      <c r="D8" s="846"/>
      <c r="E8" s="846"/>
      <c r="F8" s="846"/>
      <c r="G8" s="846"/>
      <c r="H8" s="846"/>
      <c r="I8" s="846"/>
      <c r="J8" s="846"/>
      <c r="K8" s="846"/>
      <c r="L8" s="846"/>
      <c r="M8" s="846"/>
      <c r="N8" s="846"/>
      <c r="O8" s="846"/>
      <c r="P8" s="847"/>
      <c r="Q8" s="848">
        <v>17</v>
      </c>
      <c r="R8" s="849"/>
      <c r="S8" s="849"/>
      <c r="T8" s="849"/>
      <c r="U8" s="849"/>
      <c r="V8" s="849">
        <v>0</v>
      </c>
      <c r="W8" s="849"/>
      <c r="X8" s="849"/>
      <c r="Y8" s="849"/>
      <c r="Z8" s="849"/>
      <c r="AA8" s="849">
        <v>17</v>
      </c>
      <c r="AB8" s="849"/>
      <c r="AC8" s="849"/>
      <c r="AD8" s="849"/>
      <c r="AE8" s="850"/>
      <c r="AF8" s="851" t="s">
        <v>392</v>
      </c>
      <c r="AG8" s="852"/>
      <c r="AH8" s="852"/>
      <c r="AI8" s="852"/>
      <c r="AJ8" s="853"/>
      <c r="AK8" s="834" t="s">
        <v>525</v>
      </c>
      <c r="AL8" s="835"/>
      <c r="AM8" s="835"/>
      <c r="AN8" s="835"/>
      <c r="AO8" s="835"/>
      <c r="AP8" s="835">
        <v>2</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593</v>
      </c>
      <c r="BT8" s="839"/>
      <c r="BU8" s="839"/>
      <c r="BV8" s="839"/>
      <c r="BW8" s="839"/>
      <c r="BX8" s="839"/>
      <c r="BY8" s="839"/>
      <c r="BZ8" s="839"/>
      <c r="CA8" s="839"/>
      <c r="CB8" s="839"/>
      <c r="CC8" s="839"/>
      <c r="CD8" s="839"/>
      <c r="CE8" s="839"/>
      <c r="CF8" s="839"/>
      <c r="CG8" s="840"/>
      <c r="CH8" s="841">
        <v>2</v>
      </c>
      <c r="CI8" s="842"/>
      <c r="CJ8" s="842"/>
      <c r="CK8" s="842"/>
      <c r="CL8" s="843"/>
      <c r="CM8" s="841">
        <v>654</v>
      </c>
      <c r="CN8" s="842"/>
      <c r="CO8" s="842"/>
      <c r="CP8" s="842"/>
      <c r="CQ8" s="843"/>
      <c r="CR8" s="841">
        <v>65</v>
      </c>
      <c r="CS8" s="842"/>
      <c r="CT8" s="842"/>
      <c r="CU8" s="842"/>
      <c r="CV8" s="843"/>
      <c r="CW8" s="841">
        <v>27</v>
      </c>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2">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594</v>
      </c>
      <c r="BT9" s="839"/>
      <c r="BU9" s="839"/>
      <c r="BV9" s="839"/>
      <c r="BW9" s="839"/>
      <c r="BX9" s="839"/>
      <c r="BY9" s="839"/>
      <c r="BZ9" s="839"/>
      <c r="CA9" s="839"/>
      <c r="CB9" s="839"/>
      <c r="CC9" s="839"/>
      <c r="CD9" s="839"/>
      <c r="CE9" s="839"/>
      <c r="CF9" s="839"/>
      <c r="CG9" s="840"/>
      <c r="CH9" s="841">
        <v>-2</v>
      </c>
      <c r="CI9" s="842"/>
      <c r="CJ9" s="842"/>
      <c r="CK9" s="842"/>
      <c r="CL9" s="843"/>
      <c r="CM9" s="841">
        <v>419</v>
      </c>
      <c r="CN9" s="842"/>
      <c r="CO9" s="842"/>
      <c r="CP9" s="842"/>
      <c r="CQ9" s="843"/>
      <c r="CR9" s="841">
        <v>350</v>
      </c>
      <c r="CS9" s="842"/>
      <c r="CT9" s="842"/>
      <c r="CU9" s="842"/>
      <c r="CV9" s="843"/>
      <c r="CW9" s="841">
        <v>17</v>
      </c>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2">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595</v>
      </c>
      <c r="BT10" s="839"/>
      <c r="BU10" s="839"/>
      <c r="BV10" s="839"/>
      <c r="BW10" s="839"/>
      <c r="BX10" s="839"/>
      <c r="BY10" s="839"/>
      <c r="BZ10" s="839"/>
      <c r="CA10" s="839"/>
      <c r="CB10" s="839"/>
      <c r="CC10" s="839"/>
      <c r="CD10" s="839"/>
      <c r="CE10" s="839"/>
      <c r="CF10" s="839"/>
      <c r="CG10" s="840"/>
      <c r="CH10" s="841">
        <v>-3</v>
      </c>
      <c r="CI10" s="842"/>
      <c r="CJ10" s="842"/>
      <c r="CK10" s="842"/>
      <c r="CL10" s="843"/>
      <c r="CM10" s="841">
        <v>112</v>
      </c>
      <c r="CN10" s="842"/>
      <c r="CO10" s="842"/>
      <c r="CP10" s="842"/>
      <c r="CQ10" s="843"/>
      <c r="CR10" s="841">
        <v>30</v>
      </c>
      <c r="CS10" s="842"/>
      <c r="CT10" s="842"/>
      <c r="CU10" s="842"/>
      <c r="CV10" s="843"/>
      <c r="CW10" s="841">
        <v>55</v>
      </c>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2">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t="s">
        <v>596</v>
      </c>
      <c r="BT11" s="839"/>
      <c r="BU11" s="839"/>
      <c r="BV11" s="839"/>
      <c r="BW11" s="839"/>
      <c r="BX11" s="839"/>
      <c r="BY11" s="839"/>
      <c r="BZ11" s="839"/>
      <c r="CA11" s="839"/>
      <c r="CB11" s="839"/>
      <c r="CC11" s="839"/>
      <c r="CD11" s="839"/>
      <c r="CE11" s="839"/>
      <c r="CF11" s="839"/>
      <c r="CG11" s="840"/>
      <c r="CH11" s="841">
        <v>-15</v>
      </c>
      <c r="CI11" s="842"/>
      <c r="CJ11" s="842"/>
      <c r="CK11" s="842"/>
      <c r="CL11" s="843"/>
      <c r="CM11" s="841">
        <v>116</v>
      </c>
      <c r="CN11" s="842"/>
      <c r="CO11" s="842"/>
      <c r="CP11" s="842"/>
      <c r="CQ11" s="843"/>
      <c r="CR11" s="841">
        <v>5</v>
      </c>
      <c r="CS11" s="842"/>
      <c r="CT11" s="842"/>
      <c r="CU11" s="842"/>
      <c r="CV11" s="843"/>
      <c r="CW11" s="841" t="s">
        <v>525</v>
      </c>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2">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t="s">
        <v>597</v>
      </c>
      <c r="BT12" s="839"/>
      <c r="BU12" s="839"/>
      <c r="BV12" s="839"/>
      <c r="BW12" s="839"/>
      <c r="BX12" s="839"/>
      <c r="BY12" s="839"/>
      <c r="BZ12" s="839"/>
      <c r="CA12" s="839"/>
      <c r="CB12" s="839"/>
      <c r="CC12" s="839"/>
      <c r="CD12" s="839"/>
      <c r="CE12" s="839"/>
      <c r="CF12" s="839"/>
      <c r="CG12" s="840"/>
      <c r="CH12" s="841">
        <v>5</v>
      </c>
      <c r="CI12" s="842"/>
      <c r="CJ12" s="842"/>
      <c r="CK12" s="842"/>
      <c r="CL12" s="843"/>
      <c r="CM12" s="841">
        <v>503</v>
      </c>
      <c r="CN12" s="842"/>
      <c r="CO12" s="842"/>
      <c r="CP12" s="842"/>
      <c r="CQ12" s="843"/>
      <c r="CR12" s="841">
        <v>405</v>
      </c>
      <c r="CS12" s="842"/>
      <c r="CT12" s="842"/>
      <c r="CU12" s="842"/>
      <c r="CV12" s="843"/>
      <c r="CW12" s="841">
        <v>22</v>
      </c>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2">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2">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2">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2">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2">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2">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2">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2">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5">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2">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5">
      <c r="A23" s="243" t="s">
        <v>394</v>
      </c>
      <c r="B23" s="854" t="s">
        <v>395</v>
      </c>
      <c r="C23" s="855"/>
      <c r="D23" s="855"/>
      <c r="E23" s="855"/>
      <c r="F23" s="855"/>
      <c r="G23" s="855"/>
      <c r="H23" s="855"/>
      <c r="I23" s="855"/>
      <c r="J23" s="855"/>
      <c r="K23" s="855"/>
      <c r="L23" s="855"/>
      <c r="M23" s="855"/>
      <c r="N23" s="855"/>
      <c r="O23" s="855"/>
      <c r="P23" s="856"/>
      <c r="Q23" s="857">
        <v>129732</v>
      </c>
      <c r="R23" s="858"/>
      <c r="S23" s="858"/>
      <c r="T23" s="858"/>
      <c r="U23" s="858"/>
      <c r="V23" s="858">
        <v>125637</v>
      </c>
      <c r="W23" s="858"/>
      <c r="X23" s="858"/>
      <c r="Y23" s="858"/>
      <c r="Z23" s="858"/>
      <c r="AA23" s="858">
        <v>4095</v>
      </c>
      <c r="AB23" s="858"/>
      <c r="AC23" s="858"/>
      <c r="AD23" s="858"/>
      <c r="AE23" s="859"/>
      <c r="AF23" s="860">
        <v>3565</v>
      </c>
      <c r="AG23" s="858"/>
      <c r="AH23" s="858"/>
      <c r="AI23" s="858"/>
      <c r="AJ23" s="861"/>
      <c r="AK23" s="862"/>
      <c r="AL23" s="863"/>
      <c r="AM23" s="863"/>
      <c r="AN23" s="863"/>
      <c r="AO23" s="863"/>
      <c r="AP23" s="858">
        <v>137812</v>
      </c>
      <c r="AQ23" s="858"/>
      <c r="AR23" s="858"/>
      <c r="AS23" s="858"/>
      <c r="AT23" s="858"/>
      <c r="AU23" s="874"/>
      <c r="AV23" s="874"/>
      <c r="AW23" s="874"/>
      <c r="AX23" s="874"/>
      <c r="AY23" s="875"/>
      <c r="AZ23" s="876" t="s">
        <v>233</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2">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5">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2">
      <c r="A26" s="792" t="s">
        <v>373</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380</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2">
      <c r="A28" s="245">
        <v>1</v>
      </c>
      <c r="B28" s="814" t="s">
        <v>406</v>
      </c>
      <c r="C28" s="815"/>
      <c r="D28" s="815"/>
      <c r="E28" s="815"/>
      <c r="F28" s="815"/>
      <c r="G28" s="815"/>
      <c r="H28" s="815"/>
      <c r="I28" s="815"/>
      <c r="J28" s="815"/>
      <c r="K28" s="815"/>
      <c r="L28" s="815"/>
      <c r="M28" s="815"/>
      <c r="N28" s="815"/>
      <c r="O28" s="815"/>
      <c r="P28" s="816"/>
      <c r="Q28" s="887">
        <v>23232</v>
      </c>
      <c r="R28" s="888"/>
      <c r="S28" s="888"/>
      <c r="T28" s="888"/>
      <c r="U28" s="888"/>
      <c r="V28" s="888">
        <v>22167</v>
      </c>
      <c r="W28" s="888"/>
      <c r="X28" s="888"/>
      <c r="Y28" s="888"/>
      <c r="Z28" s="888"/>
      <c r="AA28" s="888">
        <v>1065</v>
      </c>
      <c r="AB28" s="888"/>
      <c r="AC28" s="888"/>
      <c r="AD28" s="888"/>
      <c r="AE28" s="889"/>
      <c r="AF28" s="890">
        <v>1065</v>
      </c>
      <c r="AG28" s="888"/>
      <c r="AH28" s="888"/>
      <c r="AI28" s="888"/>
      <c r="AJ28" s="891"/>
      <c r="AK28" s="892">
        <v>1610</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2">
      <c r="A29" s="245">
        <v>2</v>
      </c>
      <c r="B29" s="845" t="s">
        <v>407</v>
      </c>
      <c r="C29" s="846"/>
      <c r="D29" s="846"/>
      <c r="E29" s="846"/>
      <c r="F29" s="846"/>
      <c r="G29" s="846"/>
      <c r="H29" s="846"/>
      <c r="I29" s="846"/>
      <c r="J29" s="846"/>
      <c r="K29" s="846"/>
      <c r="L29" s="846"/>
      <c r="M29" s="846"/>
      <c r="N29" s="846"/>
      <c r="O29" s="846"/>
      <c r="P29" s="847"/>
      <c r="Q29" s="848">
        <v>1</v>
      </c>
      <c r="R29" s="849"/>
      <c r="S29" s="849"/>
      <c r="T29" s="849"/>
      <c r="U29" s="849"/>
      <c r="V29" s="849">
        <v>1</v>
      </c>
      <c r="W29" s="849"/>
      <c r="X29" s="849"/>
      <c r="Y29" s="849"/>
      <c r="Z29" s="849"/>
      <c r="AA29" s="849">
        <v>0</v>
      </c>
      <c r="AB29" s="849"/>
      <c r="AC29" s="849"/>
      <c r="AD29" s="849"/>
      <c r="AE29" s="850"/>
      <c r="AF29" s="851">
        <v>0</v>
      </c>
      <c r="AG29" s="852"/>
      <c r="AH29" s="852"/>
      <c r="AI29" s="852"/>
      <c r="AJ29" s="853"/>
      <c r="AK29" s="899">
        <v>0</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2">
      <c r="A30" s="245">
        <v>3</v>
      </c>
      <c r="B30" s="845" t="s">
        <v>408</v>
      </c>
      <c r="C30" s="846"/>
      <c r="D30" s="846"/>
      <c r="E30" s="846"/>
      <c r="F30" s="846"/>
      <c r="G30" s="846"/>
      <c r="H30" s="846"/>
      <c r="I30" s="846"/>
      <c r="J30" s="846"/>
      <c r="K30" s="846"/>
      <c r="L30" s="846"/>
      <c r="M30" s="846"/>
      <c r="N30" s="846"/>
      <c r="O30" s="846"/>
      <c r="P30" s="847"/>
      <c r="Q30" s="848">
        <v>3887</v>
      </c>
      <c r="R30" s="849"/>
      <c r="S30" s="849"/>
      <c r="T30" s="849"/>
      <c r="U30" s="849"/>
      <c r="V30" s="849">
        <v>3883</v>
      </c>
      <c r="W30" s="849"/>
      <c r="X30" s="849"/>
      <c r="Y30" s="849"/>
      <c r="Z30" s="849"/>
      <c r="AA30" s="849">
        <v>4</v>
      </c>
      <c r="AB30" s="849"/>
      <c r="AC30" s="849"/>
      <c r="AD30" s="849"/>
      <c r="AE30" s="850"/>
      <c r="AF30" s="851">
        <v>4</v>
      </c>
      <c r="AG30" s="852"/>
      <c r="AH30" s="852"/>
      <c r="AI30" s="852"/>
      <c r="AJ30" s="853"/>
      <c r="AK30" s="899">
        <v>713</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2">
      <c r="A31" s="245">
        <v>4</v>
      </c>
      <c r="B31" s="845" t="s">
        <v>409</v>
      </c>
      <c r="C31" s="846"/>
      <c r="D31" s="846"/>
      <c r="E31" s="846"/>
      <c r="F31" s="846"/>
      <c r="G31" s="846"/>
      <c r="H31" s="846"/>
      <c r="I31" s="846"/>
      <c r="J31" s="846"/>
      <c r="K31" s="846"/>
      <c r="L31" s="846"/>
      <c r="M31" s="846"/>
      <c r="N31" s="846"/>
      <c r="O31" s="846"/>
      <c r="P31" s="847"/>
      <c r="Q31" s="848">
        <v>26494</v>
      </c>
      <c r="R31" s="849"/>
      <c r="S31" s="849"/>
      <c r="T31" s="849"/>
      <c r="U31" s="849"/>
      <c r="V31" s="849">
        <v>25872</v>
      </c>
      <c r="W31" s="849"/>
      <c r="X31" s="849"/>
      <c r="Y31" s="849"/>
      <c r="Z31" s="849"/>
      <c r="AA31" s="849">
        <v>622</v>
      </c>
      <c r="AB31" s="849"/>
      <c r="AC31" s="849"/>
      <c r="AD31" s="849"/>
      <c r="AE31" s="850"/>
      <c r="AF31" s="851">
        <v>622</v>
      </c>
      <c r="AG31" s="852"/>
      <c r="AH31" s="852"/>
      <c r="AI31" s="852"/>
      <c r="AJ31" s="853"/>
      <c r="AK31" s="899">
        <v>3826</v>
      </c>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2">
      <c r="A32" s="245">
        <v>5</v>
      </c>
      <c r="B32" s="845" t="s">
        <v>410</v>
      </c>
      <c r="C32" s="846"/>
      <c r="D32" s="846"/>
      <c r="E32" s="846"/>
      <c r="F32" s="846"/>
      <c r="G32" s="846"/>
      <c r="H32" s="846"/>
      <c r="I32" s="846"/>
      <c r="J32" s="846"/>
      <c r="K32" s="846"/>
      <c r="L32" s="846"/>
      <c r="M32" s="846"/>
      <c r="N32" s="846"/>
      <c r="O32" s="846"/>
      <c r="P32" s="847"/>
      <c r="Q32" s="848">
        <v>20274</v>
      </c>
      <c r="R32" s="849"/>
      <c r="S32" s="849"/>
      <c r="T32" s="849"/>
      <c r="U32" s="849"/>
      <c r="V32" s="849">
        <v>19877</v>
      </c>
      <c r="W32" s="849"/>
      <c r="X32" s="849"/>
      <c r="Y32" s="849"/>
      <c r="Z32" s="849"/>
      <c r="AA32" s="849">
        <v>397</v>
      </c>
      <c r="AB32" s="849"/>
      <c r="AC32" s="849"/>
      <c r="AD32" s="849"/>
      <c r="AE32" s="850"/>
      <c r="AF32" s="851">
        <v>397</v>
      </c>
      <c r="AG32" s="852"/>
      <c r="AH32" s="852"/>
      <c r="AI32" s="852"/>
      <c r="AJ32" s="853"/>
      <c r="AK32" s="899" t="s">
        <v>525</v>
      </c>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2">
      <c r="A33" s="245">
        <v>6</v>
      </c>
      <c r="B33" s="845" t="s">
        <v>411</v>
      </c>
      <c r="C33" s="846"/>
      <c r="D33" s="846"/>
      <c r="E33" s="846"/>
      <c r="F33" s="846"/>
      <c r="G33" s="846"/>
      <c r="H33" s="846"/>
      <c r="I33" s="846"/>
      <c r="J33" s="846"/>
      <c r="K33" s="846"/>
      <c r="L33" s="846"/>
      <c r="M33" s="846"/>
      <c r="N33" s="846"/>
      <c r="O33" s="846"/>
      <c r="P33" s="847"/>
      <c r="Q33" s="848">
        <v>57</v>
      </c>
      <c r="R33" s="849"/>
      <c r="S33" s="849"/>
      <c r="T33" s="849"/>
      <c r="U33" s="849"/>
      <c r="V33" s="849">
        <v>55</v>
      </c>
      <c r="W33" s="849"/>
      <c r="X33" s="849"/>
      <c r="Y33" s="849"/>
      <c r="Z33" s="849"/>
      <c r="AA33" s="849">
        <v>1</v>
      </c>
      <c r="AB33" s="849"/>
      <c r="AC33" s="849"/>
      <c r="AD33" s="849"/>
      <c r="AE33" s="850"/>
      <c r="AF33" s="851">
        <v>1</v>
      </c>
      <c r="AG33" s="852"/>
      <c r="AH33" s="852"/>
      <c r="AI33" s="852"/>
      <c r="AJ33" s="853"/>
      <c r="AK33" s="899">
        <v>2</v>
      </c>
      <c r="AL33" s="895"/>
      <c r="AM33" s="895"/>
      <c r="AN33" s="895"/>
      <c r="AO33" s="895"/>
      <c r="AP33" s="895">
        <v>200</v>
      </c>
      <c r="AQ33" s="895"/>
      <c r="AR33" s="895"/>
      <c r="AS33" s="895"/>
      <c r="AT33" s="895"/>
      <c r="AU33" s="895" t="s">
        <v>525</v>
      </c>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2">
      <c r="A34" s="245">
        <v>7</v>
      </c>
      <c r="B34" s="845" t="s">
        <v>412</v>
      </c>
      <c r="C34" s="846"/>
      <c r="D34" s="846"/>
      <c r="E34" s="846"/>
      <c r="F34" s="846"/>
      <c r="G34" s="846"/>
      <c r="H34" s="846"/>
      <c r="I34" s="846"/>
      <c r="J34" s="846"/>
      <c r="K34" s="846"/>
      <c r="L34" s="846"/>
      <c r="M34" s="846"/>
      <c r="N34" s="846"/>
      <c r="O34" s="846"/>
      <c r="P34" s="847"/>
      <c r="Q34" s="848">
        <v>9382</v>
      </c>
      <c r="R34" s="849"/>
      <c r="S34" s="849"/>
      <c r="T34" s="849"/>
      <c r="U34" s="849"/>
      <c r="V34" s="849">
        <v>8277</v>
      </c>
      <c r="W34" s="849"/>
      <c r="X34" s="849"/>
      <c r="Y34" s="849"/>
      <c r="Z34" s="849"/>
      <c r="AA34" s="849">
        <v>1105</v>
      </c>
      <c r="AB34" s="849"/>
      <c r="AC34" s="849"/>
      <c r="AD34" s="849"/>
      <c r="AE34" s="850"/>
      <c r="AF34" s="851">
        <v>5441</v>
      </c>
      <c r="AG34" s="852"/>
      <c r="AH34" s="852"/>
      <c r="AI34" s="852"/>
      <c r="AJ34" s="853"/>
      <c r="AK34" s="899">
        <v>2936</v>
      </c>
      <c r="AL34" s="895"/>
      <c r="AM34" s="895"/>
      <c r="AN34" s="895"/>
      <c r="AO34" s="895"/>
      <c r="AP34" s="895">
        <v>65421</v>
      </c>
      <c r="AQ34" s="895"/>
      <c r="AR34" s="895"/>
      <c r="AS34" s="895"/>
      <c r="AT34" s="895"/>
      <c r="AU34" s="895">
        <v>34019</v>
      </c>
      <c r="AV34" s="895"/>
      <c r="AW34" s="895"/>
      <c r="AX34" s="895"/>
      <c r="AY34" s="895"/>
      <c r="AZ34" s="896" t="s">
        <v>525</v>
      </c>
      <c r="BA34" s="896"/>
      <c r="BB34" s="896"/>
      <c r="BC34" s="896"/>
      <c r="BD34" s="896"/>
      <c r="BE34" s="897" t="s">
        <v>413</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2">
      <c r="A35" s="245">
        <v>8</v>
      </c>
      <c r="B35" s="845" t="s">
        <v>414</v>
      </c>
      <c r="C35" s="846"/>
      <c r="D35" s="846"/>
      <c r="E35" s="846"/>
      <c r="F35" s="846"/>
      <c r="G35" s="846"/>
      <c r="H35" s="846"/>
      <c r="I35" s="846"/>
      <c r="J35" s="846"/>
      <c r="K35" s="846"/>
      <c r="L35" s="846"/>
      <c r="M35" s="846"/>
      <c r="N35" s="846"/>
      <c r="O35" s="846"/>
      <c r="P35" s="847"/>
      <c r="Q35" s="848">
        <v>4919</v>
      </c>
      <c r="R35" s="849"/>
      <c r="S35" s="849"/>
      <c r="T35" s="849"/>
      <c r="U35" s="849"/>
      <c r="V35" s="849">
        <v>3924</v>
      </c>
      <c r="W35" s="849"/>
      <c r="X35" s="849"/>
      <c r="Y35" s="849"/>
      <c r="Z35" s="849"/>
      <c r="AA35" s="849">
        <v>994</v>
      </c>
      <c r="AB35" s="849"/>
      <c r="AC35" s="849"/>
      <c r="AD35" s="849"/>
      <c r="AE35" s="850"/>
      <c r="AF35" s="851">
        <v>4881</v>
      </c>
      <c r="AG35" s="852"/>
      <c r="AH35" s="852"/>
      <c r="AI35" s="852"/>
      <c r="AJ35" s="853"/>
      <c r="AK35" s="899">
        <v>341</v>
      </c>
      <c r="AL35" s="895"/>
      <c r="AM35" s="895"/>
      <c r="AN35" s="895"/>
      <c r="AO35" s="895"/>
      <c r="AP35" s="895">
        <v>12892</v>
      </c>
      <c r="AQ35" s="895"/>
      <c r="AR35" s="895"/>
      <c r="AS35" s="895"/>
      <c r="AT35" s="895"/>
      <c r="AU35" s="895">
        <v>606</v>
      </c>
      <c r="AV35" s="895"/>
      <c r="AW35" s="895"/>
      <c r="AX35" s="895"/>
      <c r="AY35" s="895"/>
      <c r="AZ35" s="896" t="s">
        <v>525</v>
      </c>
      <c r="BA35" s="896"/>
      <c r="BB35" s="896"/>
      <c r="BC35" s="896"/>
      <c r="BD35" s="896"/>
      <c r="BE35" s="897" t="s">
        <v>415</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2">
      <c r="A36" s="245">
        <v>9</v>
      </c>
      <c r="B36" s="845" t="s">
        <v>416</v>
      </c>
      <c r="C36" s="846"/>
      <c r="D36" s="846"/>
      <c r="E36" s="846"/>
      <c r="F36" s="846"/>
      <c r="G36" s="846"/>
      <c r="H36" s="846"/>
      <c r="I36" s="846"/>
      <c r="J36" s="846"/>
      <c r="K36" s="846"/>
      <c r="L36" s="846"/>
      <c r="M36" s="846"/>
      <c r="N36" s="846"/>
      <c r="O36" s="846"/>
      <c r="P36" s="847"/>
      <c r="Q36" s="848">
        <v>240</v>
      </c>
      <c r="R36" s="849"/>
      <c r="S36" s="849"/>
      <c r="T36" s="849"/>
      <c r="U36" s="849"/>
      <c r="V36" s="849">
        <v>252</v>
      </c>
      <c r="W36" s="849"/>
      <c r="X36" s="849"/>
      <c r="Y36" s="849"/>
      <c r="Z36" s="849"/>
      <c r="AA36" s="849">
        <v>-12</v>
      </c>
      <c r="AB36" s="849"/>
      <c r="AC36" s="849"/>
      <c r="AD36" s="849"/>
      <c r="AE36" s="850"/>
      <c r="AF36" s="851">
        <v>52</v>
      </c>
      <c r="AG36" s="852"/>
      <c r="AH36" s="852"/>
      <c r="AI36" s="852"/>
      <c r="AJ36" s="853"/>
      <c r="AK36" s="899">
        <v>234</v>
      </c>
      <c r="AL36" s="895"/>
      <c r="AM36" s="895"/>
      <c r="AN36" s="895"/>
      <c r="AO36" s="895"/>
      <c r="AP36" s="895">
        <v>1570</v>
      </c>
      <c r="AQ36" s="895"/>
      <c r="AR36" s="895"/>
      <c r="AS36" s="895"/>
      <c r="AT36" s="895"/>
      <c r="AU36" s="895">
        <v>995</v>
      </c>
      <c r="AV36" s="895"/>
      <c r="AW36" s="895"/>
      <c r="AX36" s="895"/>
      <c r="AY36" s="895"/>
      <c r="AZ36" s="896" t="s">
        <v>525</v>
      </c>
      <c r="BA36" s="896"/>
      <c r="BB36" s="896"/>
      <c r="BC36" s="896"/>
      <c r="BD36" s="896"/>
      <c r="BE36" s="897" t="s">
        <v>413</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2">
      <c r="A37" s="245">
        <v>10</v>
      </c>
      <c r="B37" s="845" t="s">
        <v>417</v>
      </c>
      <c r="C37" s="846"/>
      <c r="D37" s="846"/>
      <c r="E37" s="846"/>
      <c r="F37" s="846"/>
      <c r="G37" s="846"/>
      <c r="H37" s="846"/>
      <c r="I37" s="846"/>
      <c r="J37" s="846"/>
      <c r="K37" s="846"/>
      <c r="L37" s="846"/>
      <c r="M37" s="846"/>
      <c r="N37" s="846"/>
      <c r="O37" s="846"/>
      <c r="P37" s="847"/>
      <c r="Q37" s="848">
        <v>707</v>
      </c>
      <c r="R37" s="849"/>
      <c r="S37" s="849"/>
      <c r="T37" s="849"/>
      <c r="U37" s="849"/>
      <c r="V37" s="849">
        <v>707</v>
      </c>
      <c r="W37" s="849"/>
      <c r="X37" s="849"/>
      <c r="Y37" s="849"/>
      <c r="Z37" s="849"/>
      <c r="AA37" s="849">
        <v>0</v>
      </c>
      <c r="AB37" s="849"/>
      <c r="AC37" s="849"/>
      <c r="AD37" s="849"/>
      <c r="AE37" s="850"/>
      <c r="AF37" s="851">
        <v>0</v>
      </c>
      <c r="AG37" s="852"/>
      <c r="AH37" s="852"/>
      <c r="AI37" s="852"/>
      <c r="AJ37" s="853"/>
      <c r="AK37" s="899">
        <v>21</v>
      </c>
      <c r="AL37" s="895"/>
      <c r="AM37" s="895"/>
      <c r="AN37" s="895"/>
      <c r="AO37" s="895"/>
      <c r="AP37" s="895">
        <v>514</v>
      </c>
      <c r="AQ37" s="895"/>
      <c r="AR37" s="895"/>
      <c r="AS37" s="895"/>
      <c r="AT37" s="895"/>
      <c r="AU37" s="895">
        <v>180</v>
      </c>
      <c r="AV37" s="895"/>
      <c r="AW37" s="895"/>
      <c r="AX37" s="895"/>
      <c r="AY37" s="895"/>
      <c r="AZ37" s="896" t="s">
        <v>525</v>
      </c>
      <c r="BA37" s="896"/>
      <c r="BB37" s="896"/>
      <c r="BC37" s="896"/>
      <c r="BD37" s="896"/>
      <c r="BE37" s="897" t="s">
        <v>418</v>
      </c>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2">
      <c r="A38" s="245">
        <v>11</v>
      </c>
      <c r="B38" s="845" t="s">
        <v>419</v>
      </c>
      <c r="C38" s="846"/>
      <c r="D38" s="846"/>
      <c r="E38" s="846"/>
      <c r="F38" s="846"/>
      <c r="G38" s="846"/>
      <c r="H38" s="846"/>
      <c r="I38" s="846"/>
      <c r="J38" s="846"/>
      <c r="K38" s="846"/>
      <c r="L38" s="846"/>
      <c r="M38" s="846"/>
      <c r="N38" s="846"/>
      <c r="O38" s="846"/>
      <c r="P38" s="847"/>
      <c r="Q38" s="848">
        <v>805</v>
      </c>
      <c r="R38" s="849"/>
      <c r="S38" s="849"/>
      <c r="T38" s="849"/>
      <c r="U38" s="849"/>
      <c r="V38" s="849">
        <v>805</v>
      </c>
      <c r="W38" s="849"/>
      <c r="X38" s="849"/>
      <c r="Y38" s="849"/>
      <c r="Z38" s="849"/>
      <c r="AA38" s="849">
        <v>0</v>
      </c>
      <c r="AB38" s="849"/>
      <c r="AC38" s="849"/>
      <c r="AD38" s="849"/>
      <c r="AE38" s="850"/>
      <c r="AF38" s="851">
        <v>0</v>
      </c>
      <c r="AG38" s="852"/>
      <c r="AH38" s="852"/>
      <c r="AI38" s="852"/>
      <c r="AJ38" s="853"/>
      <c r="AK38" s="899">
        <v>481</v>
      </c>
      <c r="AL38" s="895"/>
      <c r="AM38" s="895"/>
      <c r="AN38" s="895"/>
      <c r="AO38" s="895"/>
      <c r="AP38" s="895">
        <v>3290</v>
      </c>
      <c r="AQ38" s="895"/>
      <c r="AR38" s="895"/>
      <c r="AS38" s="895"/>
      <c r="AT38" s="895"/>
      <c r="AU38" s="895">
        <v>2420</v>
      </c>
      <c r="AV38" s="895"/>
      <c r="AW38" s="895"/>
      <c r="AX38" s="895"/>
      <c r="AY38" s="895"/>
      <c r="AZ38" s="896" t="s">
        <v>525</v>
      </c>
      <c r="BA38" s="896"/>
      <c r="BB38" s="896"/>
      <c r="BC38" s="896"/>
      <c r="BD38" s="896"/>
      <c r="BE38" s="897" t="s">
        <v>420</v>
      </c>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2">
      <c r="A39" s="245">
        <v>12</v>
      </c>
      <c r="B39" s="845" t="s">
        <v>421</v>
      </c>
      <c r="C39" s="846"/>
      <c r="D39" s="846"/>
      <c r="E39" s="846"/>
      <c r="F39" s="846"/>
      <c r="G39" s="846"/>
      <c r="H39" s="846"/>
      <c r="I39" s="846"/>
      <c r="J39" s="846"/>
      <c r="K39" s="846"/>
      <c r="L39" s="846"/>
      <c r="M39" s="846"/>
      <c r="N39" s="846"/>
      <c r="O39" s="846"/>
      <c r="P39" s="847"/>
      <c r="Q39" s="848">
        <v>159</v>
      </c>
      <c r="R39" s="849"/>
      <c r="S39" s="849"/>
      <c r="T39" s="849"/>
      <c r="U39" s="849"/>
      <c r="V39" s="849">
        <v>159</v>
      </c>
      <c r="W39" s="849"/>
      <c r="X39" s="849"/>
      <c r="Y39" s="849"/>
      <c r="Z39" s="849"/>
      <c r="AA39" s="849">
        <v>0</v>
      </c>
      <c r="AB39" s="849"/>
      <c r="AC39" s="849"/>
      <c r="AD39" s="849"/>
      <c r="AE39" s="850"/>
      <c r="AF39" s="851">
        <v>0</v>
      </c>
      <c r="AG39" s="852"/>
      <c r="AH39" s="852"/>
      <c r="AI39" s="852"/>
      <c r="AJ39" s="853"/>
      <c r="AK39" s="899">
        <v>141</v>
      </c>
      <c r="AL39" s="895"/>
      <c r="AM39" s="895"/>
      <c r="AN39" s="895"/>
      <c r="AO39" s="895"/>
      <c r="AP39" s="895">
        <v>75</v>
      </c>
      <c r="AQ39" s="895"/>
      <c r="AR39" s="895"/>
      <c r="AS39" s="895"/>
      <c r="AT39" s="895"/>
      <c r="AU39" s="895">
        <v>75</v>
      </c>
      <c r="AV39" s="895"/>
      <c r="AW39" s="895"/>
      <c r="AX39" s="895"/>
      <c r="AY39" s="895"/>
      <c r="AZ39" s="896" t="s">
        <v>525</v>
      </c>
      <c r="BA39" s="896"/>
      <c r="BB39" s="896"/>
      <c r="BC39" s="896"/>
      <c r="BD39" s="896"/>
      <c r="BE39" s="897" t="s">
        <v>418</v>
      </c>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2">
      <c r="A40" s="241">
        <v>13</v>
      </c>
      <c r="B40" s="845" t="s">
        <v>422</v>
      </c>
      <c r="C40" s="846"/>
      <c r="D40" s="846"/>
      <c r="E40" s="846"/>
      <c r="F40" s="846"/>
      <c r="G40" s="846"/>
      <c r="H40" s="846"/>
      <c r="I40" s="846"/>
      <c r="J40" s="846"/>
      <c r="K40" s="846"/>
      <c r="L40" s="846"/>
      <c r="M40" s="846"/>
      <c r="N40" s="846"/>
      <c r="O40" s="846"/>
      <c r="P40" s="847"/>
      <c r="Q40" s="848">
        <v>362</v>
      </c>
      <c r="R40" s="849"/>
      <c r="S40" s="849"/>
      <c r="T40" s="849"/>
      <c r="U40" s="849"/>
      <c r="V40" s="849">
        <v>155</v>
      </c>
      <c r="W40" s="849"/>
      <c r="X40" s="849"/>
      <c r="Y40" s="849"/>
      <c r="Z40" s="849"/>
      <c r="AA40" s="849">
        <v>207</v>
      </c>
      <c r="AB40" s="849"/>
      <c r="AC40" s="849"/>
      <c r="AD40" s="849"/>
      <c r="AE40" s="850"/>
      <c r="AF40" s="851" t="s">
        <v>392</v>
      </c>
      <c r="AG40" s="852"/>
      <c r="AH40" s="852"/>
      <c r="AI40" s="852"/>
      <c r="AJ40" s="853"/>
      <c r="AK40" s="899" t="s">
        <v>525</v>
      </c>
      <c r="AL40" s="895"/>
      <c r="AM40" s="895"/>
      <c r="AN40" s="895"/>
      <c r="AO40" s="895"/>
      <c r="AP40" s="895">
        <v>1486</v>
      </c>
      <c r="AQ40" s="895"/>
      <c r="AR40" s="895"/>
      <c r="AS40" s="895"/>
      <c r="AT40" s="895"/>
      <c r="AU40" s="895">
        <v>245</v>
      </c>
      <c r="AV40" s="895"/>
      <c r="AW40" s="895"/>
      <c r="AX40" s="895"/>
      <c r="AY40" s="895"/>
      <c r="AZ40" s="896" t="s">
        <v>525</v>
      </c>
      <c r="BA40" s="896"/>
      <c r="BB40" s="896"/>
      <c r="BC40" s="896"/>
      <c r="BD40" s="896"/>
      <c r="BE40" s="897" t="s">
        <v>418</v>
      </c>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2">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2">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2">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2">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2">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2">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2">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2">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2">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2">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2">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2">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2">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2">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2">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2">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2">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2">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2">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2">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5">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2">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423</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5">
      <c r="A63" s="243" t="s">
        <v>394</v>
      </c>
      <c r="B63" s="854" t="s">
        <v>424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12465</v>
      </c>
      <c r="AG63" s="909"/>
      <c r="AH63" s="909"/>
      <c r="AI63" s="909"/>
      <c r="AJ63" s="910"/>
      <c r="AK63" s="911"/>
      <c r="AL63" s="906"/>
      <c r="AM63" s="906"/>
      <c r="AN63" s="906"/>
      <c r="AO63" s="906"/>
      <c r="AP63" s="909">
        <v>85448</v>
      </c>
      <c r="AQ63" s="909"/>
      <c r="AR63" s="909"/>
      <c r="AS63" s="909"/>
      <c r="AT63" s="909"/>
      <c r="AU63" s="909">
        <v>38540</v>
      </c>
      <c r="AV63" s="909"/>
      <c r="AW63" s="909"/>
      <c r="AX63" s="909"/>
      <c r="AY63" s="909"/>
      <c r="AZ63" s="913"/>
      <c r="BA63" s="913"/>
      <c r="BB63" s="913"/>
      <c r="BC63" s="913"/>
      <c r="BD63" s="913"/>
      <c r="BE63" s="914"/>
      <c r="BF63" s="914"/>
      <c r="BG63" s="914"/>
      <c r="BH63" s="914"/>
      <c r="BI63" s="915"/>
      <c r="BJ63" s="916" t="s">
        <v>392</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2">
      <c r="A66" s="792" t="s">
        <v>426</v>
      </c>
      <c r="B66" s="793"/>
      <c r="C66" s="793"/>
      <c r="D66" s="793"/>
      <c r="E66" s="793"/>
      <c r="F66" s="793"/>
      <c r="G66" s="793"/>
      <c r="H66" s="793"/>
      <c r="I66" s="793"/>
      <c r="J66" s="793"/>
      <c r="K66" s="793"/>
      <c r="L66" s="793"/>
      <c r="M66" s="793"/>
      <c r="N66" s="793"/>
      <c r="O66" s="793"/>
      <c r="P66" s="794"/>
      <c r="Q66" s="798" t="s">
        <v>427</v>
      </c>
      <c r="R66" s="799"/>
      <c r="S66" s="799"/>
      <c r="T66" s="799"/>
      <c r="U66" s="800"/>
      <c r="V66" s="798" t="s">
        <v>428</v>
      </c>
      <c r="W66" s="799"/>
      <c r="X66" s="799"/>
      <c r="Y66" s="799"/>
      <c r="Z66" s="800"/>
      <c r="AA66" s="798" t="s">
        <v>429</v>
      </c>
      <c r="AB66" s="799"/>
      <c r="AC66" s="799"/>
      <c r="AD66" s="799"/>
      <c r="AE66" s="800"/>
      <c r="AF66" s="919" t="s">
        <v>401</v>
      </c>
      <c r="AG66" s="880"/>
      <c r="AH66" s="880"/>
      <c r="AI66" s="880"/>
      <c r="AJ66" s="920"/>
      <c r="AK66" s="798" t="s">
        <v>430</v>
      </c>
      <c r="AL66" s="793"/>
      <c r="AM66" s="793"/>
      <c r="AN66" s="793"/>
      <c r="AO66" s="794"/>
      <c r="AP66" s="798" t="s">
        <v>431</v>
      </c>
      <c r="AQ66" s="799"/>
      <c r="AR66" s="799"/>
      <c r="AS66" s="799"/>
      <c r="AT66" s="800"/>
      <c r="AU66" s="798" t="s">
        <v>432</v>
      </c>
      <c r="AV66" s="799"/>
      <c r="AW66" s="799"/>
      <c r="AX66" s="799"/>
      <c r="AY66" s="800"/>
      <c r="AZ66" s="798" t="s">
        <v>380</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2">
      <c r="A68" s="239">
        <v>1</v>
      </c>
      <c r="B68" s="934" t="s">
        <v>598</v>
      </c>
      <c r="C68" s="935"/>
      <c r="D68" s="935"/>
      <c r="E68" s="935"/>
      <c r="F68" s="935"/>
      <c r="G68" s="935"/>
      <c r="H68" s="935"/>
      <c r="I68" s="935"/>
      <c r="J68" s="935"/>
      <c r="K68" s="935"/>
      <c r="L68" s="935"/>
      <c r="M68" s="935"/>
      <c r="N68" s="935"/>
      <c r="O68" s="935"/>
      <c r="P68" s="936"/>
      <c r="Q68" s="937">
        <v>503</v>
      </c>
      <c r="R68" s="931"/>
      <c r="S68" s="931"/>
      <c r="T68" s="931"/>
      <c r="U68" s="931"/>
      <c r="V68" s="931">
        <v>471</v>
      </c>
      <c r="W68" s="931"/>
      <c r="X68" s="931"/>
      <c r="Y68" s="931"/>
      <c r="Z68" s="931"/>
      <c r="AA68" s="931">
        <v>33</v>
      </c>
      <c r="AB68" s="931"/>
      <c r="AC68" s="931"/>
      <c r="AD68" s="931"/>
      <c r="AE68" s="931"/>
      <c r="AF68" s="931">
        <v>33</v>
      </c>
      <c r="AG68" s="931"/>
      <c r="AH68" s="931"/>
      <c r="AI68" s="931"/>
      <c r="AJ68" s="931"/>
      <c r="AK68" s="931" t="s">
        <v>525</v>
      </c>
      <c r="AL68" s="931"/>
      <c r="AM68" s="931"/>
      <c r="AN68" s="931"/>
      <c r="AO68" s="931"/>
      <c r="AP68" s="931" t="s">
        <v>525</v>
      </c>
      <c r="AQ68" s="931"/>
      <c r="AR68" s="931"/>
      <c r="AS68" s="931"/>
      <c r="AT68" s="931"/>
      <c r="AU68" s="931" t="s">
        <v>525</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2">
      <c r="A69" s="241">
        <v>2</v>
      </c>
      <c r="B69" s="938" t="s">
        <v>599</v>
      </c>
      <c r="C69" s="939"/>
      <c r="D69" s="939"/>
      <c r="E69" s="939"/>
      <c r="F69" s="939"/>
      <c r="G69" s="939"/>
      <c r="H69" s="939"/>
      <c r="I69" s="939"/>
      <c r="J69" s="939"/>
      <c r="K69" s="939"/>
      <c r="L69" s="939"/>
      <c r="M69" s="939"/>
      <c r="N69" s="939"/>
      <c r="O69" s="939"/>
      <c r="P69" s="940"/>
      <c r="Q69" s="941">
        <v>110356</v>
      </c>
      <c r="R69" s="895"/>
      <c r="S69" s="895"/>
      <c r="T69" s="895"/>
      <c r="U69" s="895"/>
      <c r="V69" s="895">
        <v>107577</v>
      </c>
      <c r="W69" s="895"/>
      <c r="X69" s="895"/>
      <c r="Y69" s="895"/>
      <c r="Z69" s="895"/>
      <c r="AA69" s="895">
        <v>2780</v>
      </c>
      <c r="AB69" s="895"/>
      <c r="AC69" s="895"/>
      <c r="AD69" s="895"/>
      <c r="AE69" s="895"/>
      <c r="AF69" s="895">
        <v>2780</v>
      </c>
      <c r="AG69" s="895"/>
      <c r="AH69" s="895"/>
      <c r="AI69" s="895"/>
      <c r="AJ69" s="895"/>
      <c r="AK69" s="895">
        <v>90</v>
      </c>
      <c r="AL69" s="895"/>
      <c r="AM69" s="895"/>
      <c r="AN69" s="895"/>
      <c r="AO69" s="895"/>
      <c r="AP69" s="895" t="s">
        <v>525</v>
      </c>
      <c r="AQ69" s="895"/>
      <c r="AR69" s="895"/>
      <c r="AS69" s="895"/>
      <c r="AT69" s="895"/>
      <c r="AU69" s="895" t="s">
        <v>525</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2">
      <c r="A70" s="241">
        <v>3</v>
      </c>
      <c r="B70" s="938" t="s">
        <v>600</v>
      </c>
      <c r="C70" s="939"/>
      <c r="D70" s="939"/>
      <c r="E70" s="939"/>
      <c r="F70" s="939"/>
      <c r="G70" s="939"/>
      <c r="H70" s="939"/>
      <c r="I70" s="939"/>
      <c r="J70" s="939"/>
      <c r="K70" s="939"/>
      <c r="L70" s="939"/>
      <c r="M70" s="939"/>
      <c r="N70" s="939"/>
      <c r="O70" s="939"/>
      <c r="P70" s="940"/>
      <c r="Q70" s="941">
        <v>4581</v>
      </c>
      <c r="R70" s="895"/>
      <c r="S70" s="895"/>
      <c r="T70" s="895"/>
      <c r="U70" s="895"/>
      <c r="V70" s="895">
        <v>3606</v>
      </c>
      <c r="W70" s="895"/>
      <c r="X70" s="895"/>
      <c r="Y70" s="895"/>
      <c r="Z70" s="895"/>
      <c r="AA70" s="895">
        <v>975</v>
      </c>
      <c r="AB70" s="895"/>
      <c r="AC70" s="895"/>
      <c r="AD70" s="895"/>
      <c r="AE70" s="895"/>
      <c r="AF70" s="895">
        <v>975</v>
      </c>
      <c r="AG70" s="895"/>
      <c r="AH70" s="895"/>
      <c r="AI70" s="895"/>
      <c r="AJ70" s="895"/>
      <c r="AK70" s="895" t="s">
        <v>525</v>
      </c>
      <c r="AL70" s="895"/>
      <c r="AM70" s="895"/>
      <c r="AN70" s="895"/>
      <c r="AO70" s="895"/>
      <c r="AP70" s="895" t="s">
        <v>525</v>
      </c>
      <c r="AQ70" s="895"/>
      <c r="AR70" s="895"/>
      <c r="AS70" s="895"/>
      <c r="AT70" s="895"/>
      <c r="AU70" s="895" t="s">
        <v>525</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2">
      <c r="A71" s="241">
        <v>4</v>
      </c>
      <c r="B71" s="938" t="s">
        <v>601</v>
      </c>
      <c r="C71" s="939"/>
      <c r="D71" s="939"/>
      <c r="E71" s="939"/>
      <c r="F71" s="939"/>
      <c r="G71" s="939"/>
      <c r="H71" s="939"/>
      <c r="I71" s="939"/>
      <c r="J71" s="939"/>
      <c r="K71" s="939"/>
      <c r="L71" s="939"/>
      <c r="M71" s="939"/>
      <c r="N71" s="939"/>
      <c r="O71" s="939"/>
      <c r="P71" s="940"/>
      <c r="Q71" s="941">
        <v>84</v>
      </c>
      <c r="R71" s="895"/>
      <c r="S71" s="895"/>
      <c r="T71" s="895"/>
      <c r="U71" s="895"/>
      <c r="V71" s="895">
        <v>81</v>
      </c>
      <c r="W71" s="895"/>
      <c r="X71" s="895"/>
      <c r="Y71" s="895"/>
      <c r="Z71" s="895"/>
      <c r="AA71" s="895">
        <v>3</v>
      </c>
      <c r="AB71" s="895"/>
      <c r="AC71" s="895"/>
      <c r="AD71" s="895"/>
      <c r="AE71" s="895"/>
      <c r="AF71" s="895">
        <v>3</v>
      </c>
      <c r="AG71" s="895"/>
      <c r="AH71" s="895"/>
      <c r="AI71" s="895"/>
      <c r="AJ71" s="895"/>
      <c r="AK71" s="895" t="s">
        <v>525</v>
      </c>
      <c r="AL71" s="895"/>
      <c r="AM71" s="895"/>
      <c r="AN71" s="895"/>
      <c r="AO71" s="895"/>
      <c r="AP71" s="895" t="s">
        <v>525</v>
      </c>
      <c r="AQ71" s="895"/>
      <c r="AR71" s="895"/>
      <c r="AS71" s="895"/>
      <c r="AT71" s="895"/>
      <c r="AU71" s="895" t="s">
        <v>525</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2">
      <c r="A72" s="241">
        <v>5</v>
      </c>
      <c r="B72" s="938" t="s">
        <v>602</v>
      </c>
      <c r="C72" s="939"/>
      <c r="D72" s="939"/>
      <c r="E72" s="939"/>
      <c r="F72" s="939"/>
      <c r="G72" s="939"/>
      <c r="H72" s="939"/>
      <c r="I72" s="939"/>
      <c r="J72" s="939"/>
      <c r="K72" s="939"/>
      <c r="L72" s="939"/>
      <c r="M72" s="939"/>
      <c r="N72" s="939"/>
      <c r="O72" s="939"/>
      <c r="P72" s="940"/>
      <c r="Q72" s="941">
        <v>114</v>
      </c>
      <c r="R72" s="895"/>
      <c r="S72" s="895"/>
      <c r="T72" s="895"/>
      <c r="U72" s="895"/>
      <c r="V72" s="895">
        <v>110</v>
      </c>
      <c r="W72" s="895"/>
      <c r="X72" s="895"/>
      <c r="Y72" s="895"/>
      <c r="Z72" s="895"/>
      <c r="AA72" s="895">
        <v>5</v>
      </c>
      <c r="AB72" s="895"/>
      <c r="AC72" s="895"/>
      <c r="AD72" s="895"/>
      <c r="AE72" s="895"/>
      <c r="AF72" s="895">
        <v>5</v>
      </c>
      <c r="AG72" s="895"/>
      <c r="AH72" s="895"/>
      <c r="AI72" s="895"/>
      <c r="AJ72" s="895"/>
      <c r="AK72" s="895" t="s">
        <v>525</v>
      </c>
      <c r="AL72" s="895"/>
      <c r="AM72" s="895"/>
      <c r="AN72" s="895"/>
      <c r="AO72" s="895"/>
      <c r="AP72" s="895" t="s">
        <v>525</v>
      </c>
      <c r="AQ72" s="895"/>
      <c r="AR72" s="895"/>
      <c r="AS72" s="895"/>
      <c r="AT72" s="895"/>
      <c r="AU72" s="895" t="s">
        <v>525</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2">
      <c r="A73" s="241">
        <v>6</v>
      </c>
      <c r="B73" s="938" t="s">
        <v>603</v>
      </c>
      <c r="C73" s="939"/>
      <c r="D73" s="939"/>
      <c r="E73" s="939"/>
      <c r="F73" s="939"/>
      <c r="G73" s="939"/>
      <c r="H73" s="939"/>
      <c r="I73" s="939"/>
      <c r="J73" s="939"/>
      <c r="K73" s="939"/>
      <c r="L73" s="939"/>
      <c r="M73" s="939"/>
      <c r="N73" s="939"/>
      <c r="O73" s="939"/>
      <c r="P73" s="940"/>
      <c r="Q73" s="941">
        <v>1454</v>
      </c>
      <c r="R73" s="895"/>
      <c r="S73" s="895"/>
      <c r="T73" s="895"/>
      <c r="U73" s="895"/>
      <c r="V73" s="895">
        <v>1428</v>
      </c>
      <c r="W73" s="895"/>
      <c r="X73" s="895"/>
      <c r="Y73" s="895"/>
      <c r="Z73" s="895"/>
      <c r="AA73" s="895">
        <v>26</v>
      </c>
      <c r="AB73" s="895"/>
      <c r="AC73" s="895"/>
      <c r="AD73" s="895"/>
      <c r="AE73" s="895"/>
      <c r="AF73" s="895">
        <v>26</v>
      </c>
      <c r="AG73" s="895"/>
      <c r="AH73" s="895"/>
      <c r="AI73" s="895"/>
      <c r="AJ73" s="895"/>
      <c r="AK73" s="895">
        <v>55</v>
      </c>
      <c r="AL73" s="895"/>
      <c r="AM73" s="895"/>
      <c r="AN73" s="895"/>
      <c r="AO73" s="895"/>
      <c r="AP73" s="895">
        <v>1166</v>
      </c>
      <c r="AQ73" s="895"/>
      <c r="AR73" s="895"/>
      <c r="AS73" s="895"/>
      <c r="AT73" s="895"/>
      <c r="AU73" s="895">
        <v>98</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2">
      <c r="A74" s="241">
        <v>7</v>
      </c>
      <c r="B74" s="938" t="s">
        <v>604</v>
      </c>
      <c r="C74" s="939"/>
      <c r="D74" s="939"/>
      <c r="E74" s="939"/>
      <c r="F74" s="939"/>
      <c r="G74" s="939"/>
      <c r="H74" s="939"/>
      <c r="I74" s="939"/>
      <c r="J74" s="939"/>
      <c r="K74" s="939"/>
      <c r="L74" s="939"/>
      <c r="M74" s="939"/>
      <c r="N74" s="939"/>
      <c r="O74" s="939"/>
      <c r="P74" s="940"/>
      <c r="Q74" s="941">
        <v>2505</v>
      </c>
      <c r="R74" s="895"/>
      <c r="S74" s="895"/>
      <c r="T74" s="895"/>
      <c r="U74" s="895"/>
      <c r="V74" s="895">
        <v>2459</v>
      </c>
      <c r="W74" s="895"/>
      <c r="X74" s="895"/>
      <c r="Y74" s="895"/>
      <c r="Z74" s="895"/>
      <c r="AA74" s="895">
        <v>46</v>
      </c>
      <c r="AB74" s="895"/>
      <c r="AC74" s="895"/>
      <c r="AD74" s="895"/>
      <c r="AE74" s="895"/>
      <c r="AF74" s="895">
        <v>46</v>
      </c>
      <c r="AG74" s="895"/>
      <c r="AH74" s="895"/>
      <c r="AI74" s="895"/>
      <c r="AJ74" s="895"/>
      <c r="AK74" s="895" t="s">
        <v>525</v>
      </c>
      <c r="AL74" s="895"/>
      <c r="AM74" s="895"/>
      <c r="AN74" s="895"/>
      <c r="AO74" s="895"/>
      <c r="AP74" s="895">
        <v>1839</v>
      </c>
      <c r="AQ74" s="895"/>
      <c r="AR74" s="895"/>
      <c r="AS74" s="895"/>
      <c r="AT74" s="895"/>
      <c r="AU74" s="895">
        <v>617</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2">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2">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2">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2">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2">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2">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2">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2">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2">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2">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2">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2">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2">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5">
      <c r="A88" s="243" t="s">
        <v>394</v>
      </c>
      <c r="B88" s="854" t="s">
        <v>433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3868</v>
      </c>
      <c r="AG88" s="909"/>
      <c r="AH88" s="909"/>
      <c r="AI88" s="909"/>
      <c r="AJ88" s="909"/>
      <c r="AK88" s="906"/>
      <c r="AL88" s="906"/>
      <c r="AM88" s="906"/>
      <c r="AN88" s="906"/>
      <c r="AO88" s="906"/>
      <c r="AP88" s="909">
        <v>3005</v>
      </c>
      <c r="AQ88" s="909"/>
      <c r="AR88" s="909"/>
      <c r="AS88" s="909"/>
      <c r="AT88" s="909"/>
      <c r="AU88" s="909">
        <v>715</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4" t="s">
        <v>434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1066</v>
      </c>
      <c r="CS102" s="917"/>
      <c r="CT102" s="917"/>
      <c r="CU102" s="917"/>
      <c r="CV102" s="956"/>
      <c r="CW102" s="955">
        <v>121</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435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2" t="s">
        <v>439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2">
      <c r="A109" s="977" t="s">
        <v>441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442</v>
      </c>
      <c r="AB109" s="958"/>
      <c r="AC109" s="958"/>
      <c r="AD109" s="958"/>
      <c r="AE109" s="959"/>
      <c r="AF109" s="957" t="s">
        <v>443</v>
      </c>
      <c r="AG109" s="958"/>
      <c r="AH109" s="958"/>
      <c r="AI109" s="958"/>
      <c r="AJ109" s="959"/>
      <c r="AK109" s="957" t="s">
        <v>307</v>
      </c>
      <c r="AL109" s="958"/>
      <c r="AM109" s="958"/>
      <c r="AN109" s="958"/>
      <c r="AO109" s="959"/>
      <c r="AP109" s="957" t="s">
        <v>444</v>
      </c>
      <c r="AQ109" s="958"/>
      <c r="AR109" s="958"/>
      <c r="AS109" s="958"/>
      <c r="AT109" s="960"/>
      <c r="AU109" s="977" t="s">
        <v>441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442</v>
      </c>
      <c r="BR109" s="958"/>
      <c r="BS109" s="958"/>
      <c r="BT109" s="958"/>
      <c r="BU109" s="959"/>
      <c r="BV109" s="957" t="s">
        <v>443</v>
      </c>
      <c r="BW109" s="958"/>
      <c r="BX109" s="958"/>
      <c r="BY109" s="958"/>
      <c r="BZ109" s="959"/>
      <c r="CA109" s="957" t="s">
        <v>307</v>
      </c>
      <c r="CB109" s="958"/>
      <c r="CC109" s="958"/>
      <c r="CD109" s="958"/>
      <c r="CE109" s="959"/>
      <c r="CF109" s="978" t="s">
        <v>444</v>
      </c>
      <c r="CG109" s="978"/>
      <c r="CH109" s="978"/>
      <c r="CI109" s="978"/>
      <c r="CJ109" s="978"/>
      <c r="CK109" s="957" t="s">
        <v>445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442</v>
      </c>
      <c r="DH109" s="958"/>
      <c r="DI109" s="958"/>
      <c r="DJ109" s="958"/>
      <c r="DK109" s="959"/>
      <c r="DL109" s="957" t="s">
        <v>443</v>
      </c>
      <c r="DM109" s="958"/>
      <c r="DN109" s="958"/>
      <c r="DO109" s="958"/>
      <c r="DP109" s="959"/>
      <c r="DQ109" s="957" t="s">
        <v>307</v>
      </c>
      <c r="DR109" s="958"/>
      <c r="DS109" s="958"/>
      <c r="DT109" s="958"/>
      <c r="DU109" s="959"/>
      <c r="DV109" s="957" t="s">
        <v>444</v>
      </c>
      <c r="DW109" s="958"/>
      <c r="DX109" s="958"/>
      <c r="DY109" s="958"/>
      <c r="DZ109" s="960"/>
    </row>
    <row r="110" spans="1:131" s="233" customFormat="1" ht="26.25" customHeight="1" x14ac:dyDescent="0.2">
      <c r="A110" s="961" t="s">
        <v>446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13097151</v>
      </c>
      <c r="AB110" s="965"/>
      <c r="AC110" s="965"/>
      <c r="AD110" s="965"/>
      <c r="AE110" s="966"/>
      <c r="AF110" s="967">
        <v>13234899</v>
      </c>
      <c r="AG110" s="965"/>
      <c r="AH110" s="965"/>
      <c r="AI110" s="965"/>
      <c r="AJ110" s="966"/>
      <c r="AK110" s="967">
        <v>13408996</v>
      </c>
      <c r="AL110" s="965"/>
      <c r="AM110" s="965"/>
      <c r="AN110" s="965"/>
      <c r="AO110" s="966"/>
      <c r="AP110" s="968">
        <v>23.9</v>
      </c>
      <c r="AQ110" s="969"/>
      <c r="AR110" s="969"/>
      <c r="AS110" s="969"/>
      <c r="AT110" s="970"/>
      <c r="AU110" s="971" t="s">
        <v>73</v>
      </c>
      <c r="AV110" s="972"/>
      <c r="AW110" s="972"/>
      <c r="AX110" s="972"/>
      <c r="AY110" s="972"/>
      <c r="AZ110" s="994" t="s">
        <v>447</v>
      </c>
      <c r="BA110" s="962"/>
      <c r="BB110" s="962"/>
      <c r="BC110" s="962"/>
      <c r="BD110" s="962"/>
      <c r="BE110" s="962"/>
      <c r="BF110" s="962"/>
      <c r="BG110" s="962"/>
      <c r="BH110" s="962"/>
      <c r="BI110" s="962"/>
      <c r="BJ110" s="962"/>
      <c r="BK110" s="962"/>
      <c r="BL110" s="962"/>
      <c r="BM110" s="962"/>
      <c r="BN110" s="962"/>
      <c r="BO110" s="962"/>
      <c r="BP110" s="963"/>
      <c r="BQ110" s="995">
        <v>146524514</v>
      </c>
      <c r="BR110" s="996"/>
      <c r="BS110" s="996"/>
      <c r="BT110" s="996"/>
      <c r="BU110" s="996"/>
      <c r="BV110" s="996">
        <v>142915432</v>
      </c>
      <c r="BW110" s="996"/>
      <c r="BX110" s="996"/>
      <c r="BY110" s="996"/>
      <c r="BZ110" s="996"/>
      <c r="CA110" s="996">
        <v>137812249</v>
      </c>
      <c r="CB110" s="996"/>
      <c r="CC110" s="996"/>
      <c r="CD110" s="996"/>
      <c r="CE110" s="996"/>
      <c r="CF110" s="1009">
        <v>245.7</v>
      </c>
      <c r="CG110" s="1010"/>
      <c r="CH110" s="1010"/>
      <c r="CI110" s="1010"/>
      <c r="CJ110" s="1010"/>
      <c r="CK110" s="1011" t="s">
        <v>448</v>
      </c>
      <c r="CL110" s="1012"/>
      <c r="CM110" s="994" t="s">
        <v>449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392</v>
      </c>
      <c r="DH110" s="996"/>
      <c r="DI110" s="996"/>
      <c r="DJ110" s="996"/>
      <c r="DK110" s="996"/>
      <c r="DL110" s="996" t="s">
        <v>392</v>
      </c>
      <c r="DM110" s="996"/>
      <c r="DN110" s="996"/>
      <c r="DO110" s="996"/>
      <c r="DP110" s="996"/>
      <c r="DQ110" s="996" t="s">
        <v>392</v>
      </c>
      <c r="DR110" s="996"/>
      <c r="DS110" s="996"/>
      <c r="DT110" s="996"/>
      <c r="DU110" s="996"/>
      <c r="DV110" s="997" t="s">
        <v>392</v>
      </c>
      <c r="DW110" s="997"/>
      <c r="DX110" s="997"/>
      <c r="DY110" s="997"/>
      <c r="DZ110" s="998"/>
    </row>
    <row r="111" spans="1:131" s="233" customFormat="1" ht="26.25" customHeight="1" x14ac:dyDescent="0.2">
      <c r="A111" s="999" t="s">
        <v>450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392</v>
      </c>
      <c r="AB111" s="1003"/>
      <c r="AC111" s="1003"/>
      <c r="AD111" s="1003"/>
      <c r="AE111" s="1004"/>
      <c r="AF111" s="1005" t="s">
        <v>233</v>
      </c>
      <c r="AG111" s="1003"/>
      <c r="AH111" s="1003"/>
      <c r="AI111" s="1003"/>
      <c r="AJ111" s="1004"/>
      <c r="AK111" s="1005" t="s">
        <v>392</v>
      </c>
      <c r="AL111" s="1003"/>
      <c r="AM111" s="1003"/>
      <c r="AN111" s="1003"/>
      <c r="AO111" s="1004"/>
      <c r="AP111" s="1006" t="s">
        <v>392</v>
      </c>
      <c r="AQ111" s="1007"/>
      <c r="AR111" s="1007"/>
      <c r="AS111" s="1007"/>
      <c r="AT111" s="1008"/>
      <c r="AU111" s="973"/>
      <c r="AV111" s="974"/>
      <c r="AW111" s="974"/>
      <c r="AX111" s="974"/>
      <c r="AY111" s="974"/>
      <c r="AZ111" s="987" t="s">
        <v>451</v>
      </c>
      <c r="BA111" s="988"/>
      <c r="BB111" s="988"/>
      <c r="BC111" s="988"/>
      <c r="BD111" s="988"/>
      <c r="BE111" s="988"/>
      <c r="BF111" s="988"/>
      <c r="BG111" s="988"/>
      <c r="BH111" s="988"/>
      <c r="BI111" s="988"/>
      <c r="BJ111" s="988"/>
      <c r="BK111" s="988"/>
      <c r="BL111" s="988"/>
      <c r="BM111" s="988"/>
      <c r="BN111" s="988"/>
      <c r="BO111" s="988"/>
      <c r="BP111" s="989"/>
      <c r="BQ111" s="990">
        <v>2977281</v>
      </c>
      <c r="BR111" s="991"/>
      <c r="BS111" s="991"/>
      <c r="BT111" s="991"/>
      <c r="BU111" s="991"/>
      <c r="BV111" s="991">
        <v>2878605</v>
      </c>
      <c r="BW111" s="991"/>
      <c r="BX111" s="991"/>
      <c r="BY111" s="991"/>
      <c r="BZ111" s="991"/>
      <c r="CA111" s="991">
        <v>2641691</v>
      </c>
      <c r="CB111" s="991"/>
      <c r="CC111" s="991"/>
      <c r="CD111" s="991"/>
      <c r="CE111" s="991"/>
      <c r="CF111" s="985">
        <v>4.7</v>
      </c>
      <c r="CG111" s="986"/>
      <c r="CH111" s="986"/>
      <c r="CI111" s="986"/>
      <c r="CJ111" s="986"/>
      <c r="CK111" s="1013"/>
      <c r="CL111" s="1014"/>
      <c r="CM111" s="987" t="s">
        <v>452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453</v>
      </c>
      <c r="DH111" s="991"/>
      <c r="DI111" s="991"/>
      <c r="DJ111" s="991"/>
      <c r="DK111" s="991"/>
      <c r="DL111" s="991" t="s">
        <v>392</v>
      </c>
      <c r="DM111" s="991"/>
      <c r="DN111" s="991"/>
      <c r="DO111" s="991"/>
      <c r="DP111" s="991"/>
      <c r="DQ111" s="991" t="s">
        <v>453</v>
      </c>
      <c r="DR111" s="991"/>
      <c r="DS111" s="991"/>
      <c r="DT111" s="991"/>
      <c r="DU111" s="991"/>
      <c r="DV111" s="992" t="s">
        <v>392</v>
      </c>
      <c r="DW111" s="992"/>
      <c r="DX111" s="992"/>
      <c r="DY111" s="992"/>
      <c r="DZ111" s="993"/>
    </row>
    <row r="112" spans="1:131" s="233" customFormat="1" ht="26.25" customHeight="1" x14ac:dyDescent="0.2">
      <c r="A112" s="1017" t="s">
        <v>454</v>
      </c>
      <c r="B112" s="1018"/>
      <c r="C112" s="988" t="s">
        <v>455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456</v>
      </c>
      <c r="AB112" s="1024"/>
      <c r="AC112" s="1024"/>
      <c r="AD112" s="1024"/>
      <c r="AE112" s="1025"/>
      <c r="AF112" s="1026" t="s">
        <v>392</v>
      </c>
      <c r="AG112" s="1024"/>
      <c r="AH112" s="1024"/>
      <c r="AI112" s="1024"/>
      <c r="AJ112" s="1025"/>
      <c r="AK112" s="1026" t="s">
        <v>233</v>
      </c>
      <c r="AL112" s="1024"/>
      <c r="AM112" s="1024"/>
      <c r="AN112" s="1024"/>
      <c r="AO112" s="1025"/>
      <c r="AP112" s="1027" t="s">
        <v>392</v>
      </c>
      <c r="AQ112" s="1028"/>
      <c r="AR112" s="1028"/>
      <c r="AS112" s="1028"/>
      <c r="AT112" s="1029"/>
      <c r="AU112" s="973"/>
      <c r="AV112" s="974"/>
      <c r="AW112" s="974"/>
      <c r="AX112" s="974"/>
      <c r="AY112" s="974"/>
      <c r="AZ112" s="987" t="s">
        <v>457</v>
      </c>
      <c r="BA112" s="988"/>
      <c r="BB112" s="988"/>
      <c r="BC112" s="988"/>
      <c r="BD112" s="988"/>
      <c r="BE112" s="988"/>
      <c r="BF112" s="988"/>
      <c r="BG112" s="988"/>
      <c r="BH112" s="988"/>
      <c r="BI112" s="988"/>
      <c r="BJ112" s="988"/>
      <c r="BK112" s="988"/>
      <c r="BL112" s="988"/>
      <c r="BM112" s="988"/>
      <c r="BN112" s="988"/>
      <c r="BO112" s="988"/>
      <c r="BP112" s="989"/>
      <c r="BQ112" s="990">
        <v>42309606</v>
      </c>
      <c r="BR112" s="991"/>
      <c r="BS112" s="991"/>
      <c r="BT112" s="991"/>
      <c r="BU112" s="991"/>
      <c r="BV112" s="991">
        <v>39954611</v>
      </c>
      <c r="BW112" s="991"/>
      <c r="BX112" s="991"/>
      <c r="BY112" s="991"/>
      <c r="BZ112" s="991"/>
      <c r="CA112" s="991">
        <v>38540767</v>
      </c>
      <c r="CB112" s="991"/>
      <c r="CC112" s="991"/>
      <c r="CD112" s="991"/>
      <c r="CE112" s="991"/>
      <c r="CF112" s="985">
        <v>68.7</v>
      </c>
      <c r="CG112" s="986"/>
      <c r="CH112" s="986"/>
      <c r="CI112" s="986"/>
      <c r="CJ112" s="986"/>
      <c r="CK112" s="1013"/>
      <c r="CL112" s="1014"/>
      <c r="CM112" s="987" t="s">
        <v>458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2223695</v>
      </c>
      <c r="DH112" s="991"/>
      <c r="DI112" s="991"/>
      <c r="DJ112" s="991"/>
      <c r="DK112" s="991"/>
      <c r="DL112" s="991">
        <v>2219327</v>
      </c>
      <c r="DM112" s="991"/>
      <c r="DN112" s="991"/>
      <c r="DO112" s="991"/>
      <c r="DP112" s="991"/>
      <c r="DQ112" s="991">
        <v>2071374</v>
      </c>
      <c r="DR112" s="991"/>
      <c r="DS112" s="991"/>
      <c r="DT112" s="991"/>
      <c r="DU112" s="991"/>
      <c r="DV112" s="992">
        <v>3.7</v>
      </c>
      <c r="DW112" s="992"/>
      <c r="DX112" s="992"/>
      <c r="DY112" s="992"/>
      <c r="DZ112" s="993"/>
    </row>
    <row r="113" spans="1:130" s="233" customFormat="1" ht="26.25" customHeight="1" x14ac:dyDescent="0.2">
      <c r="A113" s="1019"/>
      <c r="B113" s="1020"/>
      <c r="C113" s="988" t="s">
        <v>459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2917116</v>
      </c>
      <c r="AB113" s="1003"/>
      <c r="AC113" s="1003"/>
      <c r="AD113" s="1003"/>
      <c r="AE113" s="1004"/>
      <c r="AF113" s="1005">
        <v>3160652</v>
      </c>
      <c r="AG113" s="1003"/>
      <c r="AH113" s="1003"/>
      <c r="AI113" s="1003"/>
      <c r="AJ113" s="1004"/>
      <c r="AK113" s="1005">
        <v>2706375</v>
      </c>
      <c r="AL113" s="1003"/>
      <c r="AM113" s="1003"/>
      <c r="AN113" s="1003"/>
      <c r="AO113" s="1004"/>
      <c r="AP113" s="1006">
        <v>4.8</v>
      </c>
      <c r="AQ113" s="1007"/>
      <c r="AR113" s="1007"/>
      <c r="AS113" s="1007"/>
      <c r="AT113" s="1008"/>
      <c r="AU113" s="973"/>
      <c r="AV113" s="974"/>
      <c r="AW113" s="974"/>
      <c r="AX113" s="974"/>
      <c r="AY113" s="974"/>
      <c r="AZ113" s="987" t="s">
        <v>460</v>
      </c>
      <c r="BA113" s="988"/>
      <c r="BB113" s="988"/>
      <c r="BC113" s="988"/>
      <c r="BD113" s="988"/>
      <c r="BE113" s="988"/>
      <c r="BF113" s="988"/>
      <c r="BG113" s="988"/>
      <c r="BH113" s="988"/>
      <c r="BI113" s="988"/>
      <c r="BJ113" s="988"/>
      <c r="BK113" s="988"/>
      <c r="BL113" s="988"/>
      <c r="BM113" s="988"/>
      <c r="BN113" s="988"/>
      <c r="BO113" s="988"/>
      <c r="BP113" s="989"/>
      <c r="BQ113" s="990">
        <v>979057</v>
      </c>
      <c r="BR113" s="991"/>
      <c r="BS113" s="991"/>
      <c r="BT113" s="991"/>
      <c r="BU113" s="991"/>
      <c r="BV113" s="991">
        <v>842920</v>
      </c>
      <c r="BW113" s="991"/>
      <c r="BX113" s="991"/>
      <c r="BY113" s="991"/>
      <c r="BZ113" s="991"/>
      <c r="CA113" s="991">
        <v>714528</v>
      </c>
      <c r="CB113" s="991"/>
      <c r="CC113" s="991"/>
      <c r="CD113" s="991"/>
      <c r="CE113" s="991"/>
      <c r="CF113" s="985">
        <v>1.3</v>
      </c>
      <c r="CG113" s="986"/>
      <c r="CH113" s="986"/>
      <c r="CI113" s="986"/>
      <c r="CJ113" s="986"/>
      <c r="CK113" s="1013"/>
      <c r="CL113" s="1014"/>
      <c r="CM113" s="987" t="s">
        <v>461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392</v>
      </c>
      <c r="DH113" s="1024"/>
      <c r="DI113" s="1024"/>
      <c r="DJ113" s="1024"/>
      <c r="DK113" s="1025"/>
      <c r="DL113" s="1026" t="s">
        <v>392</v>
      </c>
      <c r="DM113" s="1024"/>
      <c r="DN113" s="1024"/>
      <c r="DO113" s="1024"/>
      <c r="DP113" s="1025"/>
      <c r="DQ113" s="1026" t="s">
        <v>392</v>
      </c>
      <c r="DR113" s="1024"/>
      <c r="DS113" s="1024"/>
      <c r="DT113" s="1024"/>
      <c r="DU113" s="1025"/>
      <c r="DV113" s="1027" t="s">
        <v>392</v>
      </c>
      <c r="DW113" s="1028"/>
      <c r="DX113" s="1028"/>
      <c r="DY113" s="1028"/>
      <c r="DZ113" s="1029"/>
    </row>
    <row r="114" spans="1:130" s="233" customFormat="1" ht="26.25" customHeight="1" x14ac:dyDescent="0.2">
      <c r="A114" s="1019"/>
      <c r="B114" s="1020"/>
      <c r="C114" s="988" t="s">
        <v>462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35793</v>
      </c>
      <c r="AB114" s="1024"/>
      <c r="AC114" s="1024"/>
      <c r="AD114" s="1024"/>
      <c r="AE114" s="1025"/>
      <c r="AF114" s="1026">
        <v>153824</v>
      </c>
      <c r="AG114" s="1024"/>
      <c r="AH114" s="1024"/>
      <c r="AI114" s="1024"/>
      <c r="AJ114" s="1025"/>
      <c r="AK114" s="1026">
        <v>140699</v>
      </c>
      <c r="AL114" s="1024"/>
      <c r="AM114" s="1024"/>
      <c r="AN114" s="1024"/>
      <c r="AO114" s="1025"/>
      <c r="AP114" s="1027">
        <v>0.3</v>
      </c>
      <c r="AQ114" s="1028"/>
      <c r="AR114" s="1028"/>
      <c r="AS114" s="1028"/>
      <c r="AT114" s="1029"/>
      <c r="AU114" s="973"/>
      <c r="AV114" s="974"/>
      <c r="AW114" s="974"/>
      <c r="AX114" s="974"/>
      <c r="AY114" s="974"/>
      <c r="AZ114" s="987" t="s">
        <v>463</v>
      </c>
      <c r="BA114" s="988"/>
      <c r="BB114" s="988"/>
      <c r="BC114" s="988"/>
      <c r="BD114" s="988"/>
      <c r="BE114" s="988"/>
      <c r="BF114" s="988"/>
      <c r="BG114" s="988"/>
      <c r="BH114" s="988"/>
      <c r="BI114" s="988"/>
      <c r="BJ114" s="988"/>
      <c r="BK114" s="988"/>
      <c r="BL114" s="988"/>
      <c r="BM114" s="988"/>
      <c r="BN114" s="988"/>
      <c r="BO114" s="988"/>
      <c r="BP114" s="989"/>
      <c r="BQ114" s="990">
        <v>14592031</v>
      </c>
      <c r="BR114" s="991"/>
      <c r="BS114" s="991"/>
      <c r="BT114" s="991"/>
      <c r="BU114" s="991"/>
      <c r="BV114" s="991">
        <v>14914821</v>
      </c>
      <c r="BW114" s="991"/>
      <c r="BX114" s="991"/>
      <c r="BY114" s="991"/>
      <c r="BZ114" s="991"/>
      <c r="CA114" s="991">
        <v>15337756</v>
      </c>
      <c r="CB114" s="991"/>
      <c r="CC114" s="991"/>
      <c r="CD114" s="991"/>
      <c r="CE114" s="991"/>
      <c r="CF114" s="985">
        <v>27.3</v>
      </c>
      <c r="CG114" s="986"/>
      <c r="CH114" s="986"/>
      <c r="CI114" s="986"/>
      <c r="CJ114" s="986"/>
      <c r="CK114" s="1013"/>
      <c r="CL114" s="1014"/>
      <c r="CM114" s="987" t="s">
        <v>464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453</v>
      </c>
      <c r="DH114" s="1024"/>
      <c r="DI114" s="1024"/>
      <c r="DJ114" s="1024"/>
      <c r="DK114" s="1025"/>
      <c r="DL114" s="1026" t="s">
        <v>456</v>
      </c>
      <c r="DM114" s="1024"/>
      <c r="DN114" s="1024"/>
      <c r="DO114" s="1024"/>
      <c r="DP114" s="1025"/>
      <c r="DQ114" s="1026" t="s">
        <v>456</v>
      </c>
      <c r="DR114" s="1024"/>
      <c r="DS114" s="1024"/>
      <c r="DT114" s="1024"/>
      <c r="DU114" s="1025"/>
      <c r="DV114" s="1027" t="s">
        <v>453</v>
      </c>
      <c r="DW114" s="1028"/>
      <c r="DX114" s="1028"/>
      <c r="DY114" s="1028"/>
      <c r="DZ114" s="1029"/>
    </row>
    <row r="115" spans="1:130" s="233" customFormat="1" ht="26.25" customHeight="1" x14ac:dyDescent="0.2">
      <c r="A115" s="1019"/>
      <c r="B115" s="1020"/>
      <c r="C115" s="988" t="s">
        <v>465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95633</v>
      </c>
      <c r="AB115" s="1003"/>
      <c r="AC115" s="1003"/>
      <c r="AD115" s="1003"/>
      <c r="AE115" s="1004"/>
      <c r="AF115" s="1005">
        <v>98676</v>
      </c>
      <c r="AG115" s="1003"/>
      <c r="AH115" s="1003"/>
      <c r="AI115" s="1003"/>
      <c r="AJ115" s="1004"/>
      <c r="AK115" s="1005">
        <v>236914</v>
      </c>
      <c r="AL115" s="1003"/>
      <c r="AM115" s="1003"/>
      <c r="AN115" s="1003"/>
      <c r="AO115" s="1004"/>
      <c r="AP115" s="1006">
        <v>0.4</v>
      </c>
      <c r="AQ115" s="1007"/>
      <c r="AR115" s="1007"/>
      <c r="AS115" s="1007"/>
      <c r="AT115" s="1008"/>
      <c r="AU115" s="973"/>
      <c r="AV115" s="974"/>
      <c r="AW115" s="974"/>
      <c r="AX115" s="974"/>
      <c r="AY115" s="974"/>
      <c r="AZ115" s="987" t="s">
        <v>466</v>
      </c>
      <c r="BA115" s="988"/>
      <c r="BB115" s="988"/>
      <c r="BC115" s="988"/>
      <c r="BD115" s="988"/>
      <c r="BE115" s="988"/>
      <c r="BF115" s="988"/>
      <c r="BG115" s="988"/>
      <c r="BH115" s="988"/>
      <c r="BI115" s="988"/>
      <c r="BJ115" s="988"/>
      <c r="BK115" s="988"/>
      <c r="BL115" s="988"/>
      <c r="BM115" s="988"/>
      <c r="BN115" s="988"/>
      <c r="BO115" s="988"/>
      <c r="BP115" s="989"/>
      <c r="BQ115" s="990" t="s">
        <v>392</v>
      </c>
      <c r="BR115" s="991"/>
      <c r="BS115" s="991"/>
      <c r="BT115" s="991"/>
      <c r="BU115" s="991"/>
      <c r="BV115" s="991" t="s">
        <v>453</v>
      </c>
      <c r="BW115" s="991"/>
      <c r="BX115" s="991"/>
      <c r="BY115" s="991"/>
      <c r="BZ115" s="991"/>
      <c r="CA115" s="991" t="s">
        <v>456</v>
      </c>
      <c r="CB115" s="991"/>
      <c r="CC115" s="991"/>
      <c r="CD115" s="991"/>
      <c r="CE115" s="991"/>
      <c r="CF115" s="985" t="s">
        <v>392</v>
      </c>
      <c r="CG115" s="986"/>
      <c r="CH115" s="986"/>
      <c r="CI115" s="986"/>
      <c r="CJ115" s="986"/>
      <c r="CK115" s="1013"/>
      <c r="CL115" s="1014"/>
      <c r="CM115" s="987" t="s">
        <v>467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456</v>
      </c>
      <c r="DH115" s="1024"/>
      <c r="DI115" s="1024"/>
      <c r="DJ115" s="1024"/>
      <c r="DK115" s="1025"/>
      <c r="DL115" s="1026" t="s">
        <v>453</v>
      </c>
      <c r="DM115" s="1024"/>
      <c r="DN115" s="1024"/>
      <c r="DO115" s="1024"/>
      <c r="DP115" s="1025"/>
      <c r="DQ115" s="1026" t="s">
        <v>392</v>
      </c>
      <c r="DR115" s="1024"/>
      <c r="DS115" s="1024"/>
      <c r="DT115" s="1024"/>
      <c r="DU115" s="1025"/>
      <c r="DV115" s="1027" t="s">
        <v>453</v>
      </c>
      <c r="DW115" s="1028"/>
      <c r="DX115" s="1028"/>
      <c r="DY115" s="1028"/>
      <c r="DZ115" s="1029"/>
    </row>
    <row r="116" spans="1:130" s="233" customFormat="1" ht="26.25" customHeight="1" x14ac:dyDescent="0.2">
      <c r="A116" s="1021"/>
      <c r="B116" s="1022"/>
      <c r="C116" s="1030" t="s">
        <v>468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9</v>
      </c>
      <c r="AB116" s="1024"/>
      <c r="AC116" s="1024"/>
      <c r="AD116" s="1024"/>
      <c r="AE116" s="1025"/>
      <c r="AF116" s="1026" t="s">
        <v>469</v>
      </c>
      <c r="AG116" s="1024"/>
      <c r="AH116" s="1024"/>
      <c r="AI116" s="1024"/>
      <c r="AJ116" s="1025"/>
      <c r="AK116" s="1026" t="s">
        <v>453</v>
      </c>
      <c r="AL116" s="1024"/>
      <c r="AM116" s="1024"/>
      <c r="AN116" s="1024"/>
      <c r="AO116" s="1025"/>
      <c r="AP116" s="1027" t="s">
        <v>453</v>
      </c>
      <c r="AQ116" s="1028"/>
      <c r="AR116" s="1028"/>
      <c r="AS116" s="1028"/>
      <c r="AT116" s="1029"/>
      <c r="AU116" s="973"/>
      <c r="AV116" s="974"/>
      <c r="AW116" s="974"/>
      <c r="AX116" s="974"/>
      <c r="AY116" s="974"/>
      <c r="AZ116" s="1032" t="s">
        <v>470</v>
      </c>
      <c r="BA116" s="1033"/>
      <c r="BB116" s="1033"/>
      <c r="BC116" s="1033"/>
      <c r="BD116" s="1033"/>
      <c r="BE116" s="1033"/>
      <c r="BF116" s="1033"/>
      <c r="BG116" s="1033"/>
      <c r="BH116" s="1033"/>
      <c r="BI116" s="1033"/>
      <c r="BJ116" s="1033"/>
      <c r="BK116" s="1033"/>
      <c r="BL116" s="1033"/>
      <c r="BM116" s="1033"/>
      <c r="BN116" s="1033"/>
      <c r="BO116" s="1033"/>
      <c r="BP116" s="1034"/>
      <c r="BQ116" s="990" t="s">
        <v>456</v>
      </c>
      <c r="BR116" s="991"/>
      <c r="BS116" s="991"/>
      <c r="BT116" s="991"/>
      <c r="BU116" s="991"/>
      <c r="BV116" s="991" t="s">
        <v>469</v>
      </c>
      <c r="BW116" s="991"/>
      <c r="BX116" s="991"/>
      <c r="BY116" s="991"/>
      <c r="BZ116" s="991"/>
      <c r="CA116" s="991" t="s">
        <v>392</v>
      </c>
      <c r="CB116" s="991"/>
      <c r="CC116" s="991"/>
      <c r="CD116" s="991"/>
      <c r="CE116" s="991"/>
      <c r="CF116" s="985" t="s">
        <v>469</v>
      </c>
      <c r="CG116" s="986"/>
      <c r="CH116" s="986"/>
      <c r="CI116" s="986"/>
      <c r="CJ116" s="986"/>
      <c r="CK116" s="1013"/>
      <c r="CL116" s="1014"/>
      <c r="CM116" s="987" t="s">
        <v>471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453</v>
      </c>
      <c r="DH116" s="1024"/>
      <c r="DI116" s="1024"/>
      <c r="DJ116" s="1024"/>
      <c r="DK116" s="1025"/>
      <c r="DL116" s="1026" t="s">
        <v>453</v>
      </c>
      <c r="DM116" s="1024"/>
      <c r="DN116" s="1024"/>
      <c r="DO116" s="1024"/>
      <c r="DP116" s="1025"/>
      <c r="DQ116" s="1026" t="s">
        <v>453</v>
      </c>
      <c r="DR116" s="1024"/>
      <c r="DS116" s="1024"/>
      <c r="DT116" s="1024"/>
      <c r="DU116" s="1025"/>
      <c r="DV116" s="1027" t="s">
        <v>456</v>
      </c>
      <c r="DW116" s="1028"/>
      <c r="DX116" s="1028"/>
      <c r="DY116" s="1028"/>
      <c r="DZ116" s="1029"/>
    </row>
    <row r="117" spans="1:130" s="233" customFormat="1" ht="26.25" customHeight="1" x14ac:dyDescent="0.2">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472</v>
      </c>
      <c r="Z117" s="959"/>
      <c r="AA117" s="1043">
        <v>16145702</v>
      </c>
      <c r="AB117" s="1044"/>
      <c r="AC117" s="1044"/>
      <c r="AD117" s="1044"/>
      <c r="AE117" s="1045"/>
      <c r="AF117" s="1046">
        <v>16648051</v>
      </c>
      <c r="AG117" s="1044"/>
      <c r="AH117" s="1044"/>
      <c r="AI117" s="1044"/>
      <c r="AJ117" s="1045"/>
      <c r="AK117" s="1046">
        <v>16492984</v>
      </c>
      <c r="AL117" s="1044"/>
      <c r="AM117" s="1044"/>
      <c r="AN117" s="1044"/>
      <c r="AO117" s="1045"/>
      <c r="AP117" s="1047"/>
      <c r="AQ117" s="1048"/>
      <c r="AR117" s="1048"/>
      <c r="AS117" s="1048"/>
      <c r="AT117" s="1049"/>
      <c r="AU117" s="973"/>
      <c r="AV117" s="974"/>
      <c r="AW117" s="974"/>
      <c r="AX117" s="974"/>
      <c r="AY117" s="974"/>
      <c r="AZ117" s="1039" t="s">
        <v>473</v>
      </c>
      <c r="BA117" s="1040"/>
      <c r="BB117" s="1040"/>
      <c r="BC117" s="1040"/>
      <c r="BD117" s="1040"/>
      <c r="BE117" s="1040"/>
      <c r="BF117" s="1040"/>
      <c r="BG117" s="1040"/>
      <c r="BH117" s="1040"/>
      <c r="BI117" s="1040"/>
      <c r="BJ117" s="1040"/>
      <c r="BK117" s="1040"/>
      <c r="BL117" s="1040"/>
      <c r="BM117" s="1040"/>
      <c r="BN117" s="1040"/>
      <c r="BO117" s="1040"/>
      <c r="BP117" s="1041"/>
      <c r="BQ117" s="990" t="s">
        <v>233</v>
      </c>
      <c r="BR117" s="991"/>
      <c r="BS117" s="991"/>
      <c r="BT117" s="991"/>
      <c r="BU117" s="991"/>
      <c r="BV117" s="991" t="s">
        <v>456</v>
      </c>
      <c r="BW117" s="991"/>
      <c r="BX117" s="991"/>
      <c r="BY117" s="991"/>
      <c r="BZ117" s="991"/>
      <c r="CA117" s="991" t="s">
        <v>233</v>
      </c>
      <c r="CB117" s="991"/>
      <c r="CC117" s="991"/>
      <c r="CD117" s="991"/>
      <c r="CE117" s="991"/>
      <c r="CF117" s="985" t="s">
        <v>456</v>
      </c>
      <c r="CG117" s="986"/>
      <c r="CH117" s="986"/>
      <c r="CI117" s="986"/>
      <c r="CJ117" s="986"/>
      <c r="CK117" s="1013"/>
      <c r="CL117" s="1014"/>
      <c r="CM117" s="987" t="s">
        <v>474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456</v>
      </c>
      <c r="DH117" s="1024"/>
      <c r="DI117" s="1024"/>
      <c r="DJ117" s="1024"/>
      <c r="DK117" s="1025"/>
      <c r="DL117" s="1026" t="s">
        <v>233</v>
      </c>
      <c r="DM117" s="1024"/>
      <c r="DN117" s="1024"/>
      <c r="DO117" s="1024"/>
      <c r="DP117" s="1025"/>
      <c r="DQ117" s="1026" t="s">
        <v>233</v>
      </c>
      <c r="DR117" s="1024"/>
      <c r="DS117" s="1024"/>
      <c r="DT117" s="1024"/>
      <c r="DU117" s="1025"/>
      <c r="DV117" s="1027" t="s">
        <v>233</v>
      </c>
      <c r="DW117" s="1028"/>
      <c r="DX117" s="1028"/>
      <c r="DY117" s="1028"/>
      <c r="DZ117" s="1029"/>
    </row>
    <row r="118" spans="1:130" s="233" customFormat="1" ht="26.25" customHeight="1" x14ac:dyDescent="0.2">
      <c r="A118" s="977" t="s">
        <v>445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442</v>
      </c>
      <c r="AB118" s="958"/>
      <c r="AC118" s="958"/>
      <c r="AD118" s="958"/>
      <c r="AE118" s="959"/>
      <c r="AF118" s="957" t="s">
        <v>443</v>
      </c>
      <c r="AG118" s="958"/>
      <c r="AH118" s="958"/>
      <c r="AI118" s="958"/>
      <c r="AJ118" s="959"/>
      <c r="AK118" s="957" t="s">
        <v>307</v>
      </c>
      <c r="AL118" s="958"/>
      <c r="AM118" s="958"/>
      <c r="AN118" s="958"/>
      <c r="AO118" s="959"/>
      <c r="AP118" s="1035" t="s">
        <v>444</v>
      </c>
      <c r="AQ118" s="1036"/>
      <c r="AR118" s="1036"/>
      <c r="AS118" s="1036"/>
      <c r="AT118" s="1037"/>
      <c r="AU118" s="973"/>
      <c r="AV118" s="974"/>
      <c r="AW118" s="974"/>
      <c r="AX118" s="974"/>
      <c r="AY118" s="974"/>
      <c r="AZ118" s="1038" t="s">
        <v>475</v>
      </c>
      <c r="BA118" s="1030"/>
      <c r="BB118" s="1030"/>
      <c r="BC118" s="1030"/>
      <c r="BD118" s="1030"/>
      <c r="BE118" s="1030"/>
      <c r="BF118" s="1030"/>
      <c r="BG118" s="1030"/>
      <c r="BH118" s="1030"/>
      <c r="BI118" s="1030"/>
      <c r="BJ118" s="1030"/>
      <c r="BK118" s="1030"/>
      <c r="BL118" s="1030"/>
      <c r="BM118" s="1030"/>
      <c r="BN118" s="1030"/>
      <c r="BO118" s="1030"/>
      <c r="BP118" s="1031"/>
      <c r="BQ118" s="1064" t="s">
        <v>233</v>
      </c>
      <c r="BR118" s="1065"/>
      <c r="BS118" s="1065"/>
      <c r="BT118" s="1065"/>
      <c r="BU118" s="1065"/>
      <c r="BV118" s="1065" t="s">
        <v>392</v>
      </c>
      <c r="BW118" s="1065"/>
      <c r="BX118" s="1065"/>
      <c r="BY118" s="1065"/>
      <c r="BZ118" s="1065"/>
      <c r="CA118" s="1065" t="s">
        <v>233</v>
      </c>
      <c r="CB118" s="1065"/>
      <c r="CC118" s="1065"/>
      <c r="CD118" s="1065"/>
      <c r="CE118" s="1065"/>
      <c r="CF118" s="985" t="s">
        <v>233</v>
      </c>
      <c r="CG118" s="986"/>
      <c r="CH118" s="986"/>
      <c r="CI118" s="986"/>
      <c r="CJ118" s="986"/>
      <c r="CK118" s="1013"/>
      <c r="CL118" s="1014"/>
      <c r="CM118" s="987" t="s">
        <v>476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233</v>
      </c>
      <c r="DH118" s="1024"/>
      <c r="DI118" s="1024"/>
      <c r="DJ118" s="1024"/>
      <c r="DK118" s="1025"/>
      <c r="DL118" s="1026" t="s">
        <v>233</v>
      </c>
      <c r="DM118" s="1024"/>
      <c r="DN118" s="1024"/>
      <c r="DO118" s="1024"/>
      <c r="DP118" s="1025"/>
      <c r="DQ118" s="1026" t="s">
        <v>233</v>
      </c>
      <c r="DR118" s="1024"/>
      <c r="DS118" s="1024"/>
      <c r="DT118" s="1024"/>
      <c r="DU118" s="1025"/>
      <c r="DV118" s="1027" t="s">
        <v>233</v>
      </c>
      <c r="DW118" s="1028"/>
      <c r="DX118" s="1028"/>
      <c r="DY118" s="1028"/>
      <c r="DZ118" s="1029"/>
    </row>
    <row r="119" spans="1:130" s="233" customFormat="1" ht="26.25" customHeight="1" x14ac:dyDescent="0.2">
      <c r="A119" s="1121" t="s">
        <v>448</v>
      </c>
      <c r="B119" s="1012"/>
      <c r="C119" s="994" t="s">
        <v>449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233</v>
      </c>
      <c r="AB119" s="965"/>
      <c r="AC119" s="965"/>
      <c r="AD119" s="965"/>
      <c r="AE119" s="966"/>
      <c r="AF119" s="967" t="s">
        <v>233</v>
      </c>
      <c r="AG119" s="965"/>
      <c r="AH119" s="965"/>
      <c r="AI119" s="965"/>
      <c r="AJ119" s="966"/>
      <c r="AK119" s="967" t="s">
        <v>233</v>
      </c>
      <c r="AL119" s="965"/>
      <c r="AM119" s="965"/>
      <c r="AN119" s="965"/>
      <c r="AO119" s="966"/>
      <c r="AP119" s="968" t="s">
        <v>233</v>
      </c>
      <c r="AQ119" s="969"/>
      <c r="AR119" s="969"/>
      <c r="AS119" s="969"/>
      <c r="AT119" s="970"/>
      <c r="AU119" s="975"/>
      <c r="AV119" s="976"/>
      <c r="AW119" s="976"/>
      <c r="AX119" s="976"/>
      <c r="AY119" s="976"/>
      <c r="AZ119" s="254" t="s">
        <v>186</v>
      </c>
      <c r="BA119" s="254"/>
      <c r="BB119" s="254"/>
      <c r="BC119" s="254"/>
      <c r="BD119" s="254"/>
      <c r="BE119" s="254"/>
      <c r="BF119" s="254"/>
      <c r="BG119" s="254"/>
      <c r="BH119" s="254"/>
      <c r="BI119" s="254"/>
      <c r="BJ119" s="254"/>
      <c r="BK119" s="254"/>
      <c r="BL119" s="254"/>
      <c r="BM119" s="254"/>
      <c r="BN119" s="254"/>
      <c r="BO119" s="1042" t="s">
        <v>477</v>
      </c>
      <c r="BP119" s="1070"/>
      <c r="BQ119" s="1064">
        <v>207382489</v>
      </c>
      <c r="BR119" s="1065"/>
      <c r="BS119" s="1065"/>
      <c r="BT119" s="1065"/>
      <c r="BU119" s="1065"/>
      <c r="BV119" s="1065">
        <v>201506389</v>
      </c>
      <c r="BW119" s="1065"/>
      <c r="BX119" s="1065"/>
      <c r="BY119" s="1065"/>
      <c r="BZ119" s="1065"/>
      <c r="CA119" s="1065">
        <v>195046991</v>
      </c>
      <c r="CB119" s="1065"/>
      <c r="CC119" s="1065"/>
      <c r="CD119" s="1065"/>
      <c r="CE119" s="1065"/>
      <c r="CF119" s="1066"/>
      <c r="CG119" s="1067"/>
      <c r="CH119" s="1067"/>
      <c r="CI119" s="1067"/>
      <c r="CJ119" s="1068"/>
      <c r="CK119" s="1015"/>
      <c r="CL119" s="1016"/>
      <c r="CM119" s="1038" t="s">
        <v>478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753586</v>
      </c>
      <c r="DH119" s="1051"/>
      <c r="DI119" s="1051"/>
      <c r="DJ119" s="1051"/>
      <c r="DK119" s="1052"/>
      <c r="DL119" s="1050">
        <v>659278</v>
      </c>
      <c r="DM119" s="1051"/>
      <c r="DN119" s="1051"/>
      <c r="DO119" s="1051"/>
      <c r="DP119" s="1052"/>
      <c r="DQ119" s="1050">
        <v>570317</v>
      </c>
      <c r="DR119" s="1051"/>
      <c r="DS119" s="1051"/>
      <c r="DT119" s="1051"/>
      <c r="DU119" s="1052"/>
      <c r="DV119" s="1053">
        <v>1</v>
      </c>
      <c r="DW119" s="1054"/>
      <c r="DX119" s="1054"/>
      <c r="DY119" s="1054"/>
      <c r="DZ119" s="1055"/>
    </row>
    <row r="120" spans="1:130" s="233" customFormat="1" ht="26.25" customHeight="1" x14ac:dyDescent="0.2">
      <c r="A120" s="1122"/>
      <c r="B120" s="1014"/>
      <c r="C120" s="987" t="s">
        <v>452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233</v>
      </c>
      <c r="AB120" s="1024"/>
      <c r="AC120" s="1024"/>
      <c r="AD120" s="1024"/>
      <c r="AE120" s="1025"/>
      <c r="AF120" s="1026" t="s">
        <v>392</v>
      </c>
      <c r="AG120" s="1024"/>
      <c r="AH120" s="1024"/>
      <c r="AI120" s="1024"/>
      <c r="AJ120" s="1025"/>
      <c r="AK120" s="1026" t="s">
        <v>392</v>
      </c>
      <c r="AL120" s="1024"/>
      <c r="AM120" s="1024"/>
      <c r="AN120" s="1024"/>
      <c r="AO120" s="1025"/>
      <c r="AP120" s="1027" t="s">
        <v>233</v>
      </c>
      <c r="AQ120" s="1028"/>
      <c r="AR120" s="1028"/>
      <c r="AS120" s="1028"/>
      <c r="AT120" s="1029"/>
      <c r="AU120" s="1056" t="s">
        <v>479</v>
      </c>
      <c r="AV120" s="1057"/>
      <c r="AW120" s="1057"/>
      <c r="AX120" s="1057"/>
      <c r="AY120" s="1058"/>
      <c r="AZ120" s="994" t="s">
        <v>480</v>
      </c>
      <c r="BA120" s="962"/>
      <c r="BB120" s="962"/>
      <c r="BC120" s="962"/>
      <c r="BD120" s="962"/>
      <c r="BE120" s="962"/>
      <c r="BF120" s="962"/>
      <c r="BG120" s="962"/>
      <c r="BH120" s="962"/>
      <c r="BI120" s="962"/>
      <c r="BJ120" s="962"/>
      <c r="BK120" s="962"/>
      <c r="BL120" s="962"/>
      <c r="BM120" s="962"/>
      <c r="BN120" s="962"/>
      <c r="BO120" s="962"/>
      <c r="BP120" s="963"/>
      <c r="BQ120" s="995">
        <v>4984400</v>
      </c>
      <c r="BR120" s="996"/>
      <c r="BS120" s="996"/>
      <c r="BT120" s="996"/>
      <c r="BU120" s="996"/>
      <c r="BV120" s="996">
        <v>9767860</v>
      </c>
      <c r="BW120" s="996"/>
      <c r="BX120" s="996"/>
      <c r="BY120" s="996"/>
      <c r="BZ120" s="996"/>
      <c r="CA120" s="996">
        <v>14701817</v>
      </c>
      <c r="CB120" s="996"/>
      <c r="CC120" s="996"/>
      <c r="CD120" s="996"/>
      <c r="CE120" s="996"/>
      <c r="CF120" s="1009">
        <v>26.2</v>
      </c>
      <c r="CG120" s="1010"/>
      <c r="CH120" s="1010"/>
      <c r="CI120" s="1010"/>
      <c r="CJ120" s="1010"/>
      <c r="CK120" s="1071" t="s">
        <v>481</v>
      </c>
      <c r="CL120" s="1072"/>
      <c r="CM120" s="1072"/>
      <c r="CN120" s="1072"/>
      <c r="CO120" s="1073"/>
      <c r="CP120" s="1079" t="s">
        <v>412</v>
      </c>
      <c r="CQ120" s="1080"/>
      <c r="CR120" s="1080"/>
      <c r="CS120" s="1080"/>
      <c r="CT120" s="1080"/>
      <c r="CU120" s="1080"/>
      <c r="CV120" s="1080"/>
      <c r="CW120" s="1080"/>
      <c r="CX120" s="1080"/>
      <c r="CY120" s="1080"/>
      <c r="CZ120" s="1080"/>
      <c r="DA120" s="1080"/>
      <c r="DB120" s="1080"/>
      <c r="DC120" s="1080"/>
      <c r="DD120" s="1080"/>
      <c r="DE120" s="1080"/>
      <c r="DF120" s="1081"/>
      <c r="DG120" s="995">
        <v>36008679</v>
      </c>
      <c r="DH120" s="996"/>
      <c r="DI120" s="996"/>
      <c r="DJ120" s="996"/>
      <c r="DK120" s="996"/>
      <c r="DL120" s="996">
        <v>34969978</v>
      </c>
      <c r="DM120" s="996"/>
      <c r="DN120" s="996"/>
      <c r="DO120" s="996"/>
      <c r="DP120" s="996"/>
      <c r="DQ120" s="996">
        <v>34018949</v>
      </c>
      <c r="DR120" s="996"/>
      <c r="DS120" s="996"/>
      <c r="DT120" s="996"/>
      <c r="DU120" s="996"/>
      <c r="DV120" s="997">
        <v>60.6</v>
      </c>
      <c r="DW120" s="997"/>
      <c r="DX120" s="997"/>
      <c r="DY120" s="997"/>
      <c r="DZ120" s="998"/>
    </row>
    <row r="121" spans="1:130" s="233" customFormat="1" ht="26.25" customHeight="1" x14ac:dyDescent="0.2">
      <c r="A121" s="1122"/>
      <c r="B121" s="1014"/>
      <c r="C121" s="1039" t="s">
        <v>482</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392</v>
      </c>
      <c r="AB121" s="1024"/>
      <c r="AC121" s="1024"/>
      <c r="AD121" s="1024"/>
      <c r="AE121" s="1025"/>
      <c r="AF121" s="1026">
        <v>4368</v>
      </c>
      <c r="AG121" s="1024"/>
      <c r="AH121" s="1024"/>
      <c r="AI121" s="1024"/>
      <c r="AJ121" s="1025"/>
      <c r="AK121" s="1026">
        <v>147953</v>
      </c>
      <c r="AL121" s="1024"/>
      <c r="AM121" s="1024"/>
      <c r="AN121" s="1024"/>
      <c r="AO121" s="1025"/>
      <c r="AP121" s="1027">
        <v>0.3</v>
      </c>
      <c r="AQ121" s="1028"/>
      <c r="AR121" s="1028"/>
      <c r="AS121" s="1028"/>
      <c r="AT121" s="1029"/>
      <c r="AU121" s="1059"/>
      <c r="AV121" s="1060"/>
      <c r="AW121" s="1060"/>
      <c r="AX121" s="1060"/>
      <c r="AY121" s="1061"/>
      <c r="AZ121" s="987" t="s">
        <v>483</v>
      </c>
      <c r="BA121" s="988"/>
      <c r="BB121" s="988"/>
      <c r="BC121" s="988"/>
      <c r="BD121" s="988"/>
      <c r="BE121" s="988"/>
      <c r="BF121" s="988"/>
      <c r="BG121" s="988"/>
      <c r="BH121" s="988"/>
      <c r="BI121" s="988"/>
      <c r="BJ121" s="988"/>
      <c r="BK121" s="988"/>
      <c r="BL121" s="988"/>
      <c r="BM121" s="988"/>
      <c r="BN121" s="988"/>
      <c r="BO121" s="988"/>
      <c r="BP121" s="989"/>
      <c r="BQ121" s="990">
        <v>38349215</v>
      </c>
      <c r="BR121" s="991"/>
      <c r="BS121" s="991"/>
      <c r="BT121" s="991"/>
      <c r="BU121" s="991"/>
      <c r="BV121" s="991">
        <v>41950644</v>
      </c>
      <c r="BW121" s="991"/>
      <c r="BX121" s="991"/>
      <c r="BY121" s="991"/>
      <c r="BZ121" s="991"/>
      <c r="CA121" s="991">
        <v>40126563</v>
      </c>
      <c r="CB121" s="991"/>
      <c r="CC121" s="991"/>
      <c r="CD121" s="991"/>
      <c r="CE121" s="991"/>
      <c r="CF121" s="985">
        <v>71.5</v>
      </c>
      <c r="CG121" s="986"/>
      <c r="CH121" s="986"/>
      <c r="CI121" s="986"/>
      <c r="CJ121" s="986"/>
      <c r="CK121" s="1074"/>
      <c r="CL121" s="1075"/>
      <c r="CM121" s="1075"/>
      <c r="CN121" s="1075"/>
      <c r="CO121" s="1076"/>
      <c r="CP121" s="1084" t="s">
        <v>419</v>
      </c>
      <c r="CQ121" s="1085"/>
      <c r="CR121" s="1085"/>
      <c r="CS121" s="1085"/>
      <c r="CT121" s="1085"/>
      <c r="CU121" s="1085"/>
      <c r="CV121" s="1085"/>
      <c r="CW121" s="1085"/>
      <c r="CX121" s="1085"/>
      <c r="CY121" s="1085"/>
      <c r="CZ121" s="1085"/>
      <c r="DA121" s="1085"/>
      <c r="DB121" s="1085"/>
      <c r="DC121" s="1085"/>
      <c r="DD121" s="1085"/>
      <c r="DE121" s="1085"/>
      <c r="DF121" s="1086"/>
      <c r="DG121" s="990">
        <v>2962879</v>
      </c>
      <c r="DH121" s="991"/>
      <c r="DI121" s="991"/>
      <c r="DJ121" s="991"/>
      <c r="DK121" s="991"/>
      <c r="DL121" s="991">
        <v>2660791</v>
      </c>
      <c r="DM121" s="991"/>
      <c r="DN121" s="991"/>
      <c r="DO121" s="991"/>
      <c r="DP121" s="991"/>
      <c r="DQ121" s="991">
        <v>2420490</v>
      </c>
      <c r="DR121" s="991"/>
      <c r="DS121" s="991"/>
      <c r="DT121" s="991"/>
      <c r="DU121" s="991"/>
      <c r="DV121" s="992">
        <v>4.3</v>
      </c>
      <c r="DW121" s="992"/>
      <c r="DX121" s="992"/>
      <c r="DY121" s="992"/>
      <c r="DZ121" s="993"/>
    </row>
    <row r="122" spans="1:130" s="233" customFormat="1" ht="26.25" customHeight="1" x14ac:dyDescent="0.2">
      <c r="A122" s="1122"/>
      <c r="B122" s="1014"/>
      <c r="C122" s="987" t="s">
        <v>464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233</v>
      </c>
      <c r="AB122" s="1024"/>
      <c r="AC122" s="1024"/>
      <c r="AD122" s="1024"/>
      <c r="AE122" s="1025"/>
      <c r="AF122" s="1026" t="s">
        <v>392</v>
      </c>
      <c r="AG122" s="1024"/>
      <c r="AH122" s="1024"/>
      <c r="AI122" s="1024"/>
      <c r="AJ122" s="1025"/>
      <c r="AK122" s="1026" t="s">
        <v>233</v>
      </c>
      <c r="AL122" s="1024"/>
      <c r="AM122" s="1024"/>
      <c r="AN122" s="1024"/>
      <c r="AO122" s="1025"/>
      <c r="AP122" s="1027" t="s">
        <v>392</v>
      </c>
      <c r="AQ122" s="1028"/>
      <c r="AR122" s="1028"/>
      <c r="AS122" s="1028"/>
      <c r="AT122" s="1029"/>
      <c r="AU122" s="1059"/>
      <c r="AV122" s="1060"/>
      <c r="AW122" s="1060"/>
      <c r="AX122" s="1060"/>
      <c r="AY122" s="1061"/>
      <c r="AZ122" s="1038" t="s">
        <v>484</v>
      </c>
      <c r="BA122" s="1030"/>
      <c r="BB122" s="1030"/>
      <c r="BC122" s="1030"/>
      <c r="BD122" s="1030"/>
      <c r="BE122" s="1030"/>
      <c r="BF122" s="1030"/>
      <c r="BG122" s="1030"/>
      <c r="BH122" s="1030"/>
      <c r="BI122" s="1030"/>
      <c r="BJ122" s="1030"/>
      <c r="BK122" s="1030"/>
      <c r="BL122" s="1030"/>
      <c r="BM122" s="1030"/>
      <c r="BN122" s="1030"/>
      <c r="BO122" s="1030"/>
      <c r="BP122" s="1031"/>
      <c r="BQ122" s="1064">
        <v>114857018</v>
      </c>
      <c r="BR122" s="1065"/>
      <c r="BS122" s="1065"/>
      <c r="BT122" s="1065"/>
      <c r="BU122" s="1065"/>
      <c r="BV122" s="1065">
        <v>114025733</v>
      </c>
      <c r="BW122" s="1065"/>
      <c r="BX122" s="1065"/>
      <c r="BY122" s="1065"/>
      <c r="BZ122" s="1065"/>
      <c r="CA122" s="1065">
        <v>111801970</v>
      </c>
      <c r="CB122" s="1065"/>
      <c r="CC122" s="1065"/>
      <c r="CD122" s="1065"/>
      <c r="CE122" s="1065"/>
      <c r="CF122" s="1082">
        <v>199.3</v>
      </c>
      <c r="CG122" s="1083"/>
      <c r="CH122" s="1083"/>
      <c r="CI122" s="1083"/>
      <c r="CJ122" s="1083"/>
      <c r="CK122" s="1074"/>
      <c r="CL122" s="1075"/>
      <c r="CM122" s="1075"/>
      <c r="CN122" s="1075"/>
      <c r="CO122" s="1076"/>
      <c r="CP122" s="1084" t="s">
        <v>485</v>
      </c>
      <c r="CQ122" s="1085"/>
      <c r="CR122" s="1085"/>
      <c r="CS122" s="1085"/>
      <c r="CT122" s="1085"/>
      <c r="CU122" s="1085"/>
      <c r="CV122" s="1085"/>
      <c r="CW122" s="1085"/>
      <c r="CX122" s="1085"/>
      <c r="CY122" s="1085"/>
      <c r="CZ122" s="1085"/>
      <c r="DA122" s="1085"/>
      <c r="DB122" s="1085"/>
      <c r="DC122" s="1085"/>
      <c r="DD122" s="1085"/>
      <c r="DE122" s="1085"/>
      <c r="DF122" s="1086"/>
      <c r="DG122" s="990">
        <v>1356646</v>
      </c>
      <c r="DH122" s="991"/>
      <c r="DI122" s="991"/>
      <c r="DJ122" s="991"/>
      <c r="DK122" s="991"/>
      <c r="DL122" s="991">
        <v>1185422</v>
      </c>
      <c r="DM122" s="991"/>
      <c r="DN122" s="991"/>
      <c r="DO122" s="991"/>
      <c r="DP122" s="991"/>
      <c r="DQ122" s="991">
        <v>995431</v>
      </c>
      <c r="DR122" s="991"/>
      <c r="DS122" s="991"/>
      <c r="DT122" s="991"/>
      <c r="DU122" s="991"/>
      <c r="DV122" s="992">
        <v>1.8</v>
      </c>
      <c r="DW122" s="992"/>
      <c r="DX122" s="992"/>
      <c r="DY122" s="992"/>
      <c r="DZ122" s="993"/>
    </row>
    <row r="123" spans="1:130" s="233" customFormat="1" ht="26.25" customHeight="1" x14ac:dyDescent="0.2">
      <c r="A123" s="1122"/>
      <c r="B123" s="1014"/>
      <c r="C123" s="987" t="s">
        <v>471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392</v>
      </c>
      <c r="AB123" s="1024"/>
      <c r="AC123" s="1024"/>
      <c r="AD123" s="1024"/>
      <c r="AE123" s="1025"/>
      <c r="AF123" s="1026" t="s">
        <v>392</v>
      </c>
      <c r="AG123" s="1024"/>
      <c r="AH123" s="1024"/>
      <c r="AI123" s="1024"/>
      <c r="AJ123" s="1025"/>
      <c r="AK123" s="1026" t="s">
        <v>392</v>
      </c>
      <c r="AL123" s="1024"/>
      <c r="AM123" s="1024"/>
      <c r="AN123" s="1024"/>
      <c r="AO123" s="1025"/>
      <c r="AP123" s="1027" t="s">
        <v>392</v>
      </c>
      <c r="AQ123" s="1028"/>
      <c r="AR123" s="1028"/>
      <c r="AS123" s="1028"/>
      <c r="AT123" s="1029"/>
      <c r="AU123" s="1062"/>
      <c r="AV123" s="1063"/>
      <c r="AW123" s="1063"/>
      <c r="AX123" s="1063"/>
      <c r="AY123" s="1063"/>
      <c r="AZ123" s="254" t="s">
        <v>186</v>
      </c>
      <c r="BA123" s="254"/>
      <c r="BB123" s="254"/>
      <c r="BC123" s="254"/>
      <c r="BD123" s="254"/>
      <c r="BE123" s="254"/>
      <c r="BF123" s="254"/>
      <c r="BG123" s="254"/>
      <c r="BH123" s="254"/>
      <c r="BI123" s="254"/>
      <c r="BJ123" s="254"/>
      <c r="BK123" s="254"/>
      <c r="BL123" s="254"/>
      <c r="BM123" s="254"/>
      <c r="BN123" s="254"/>
      <c r="BO123" s="1042" t="s">
        <v>486</v>
      </c>
      <c r="BP123" s="1070"/>
      <c r="BQ123" s="1128">
        <v>158190633</v>
      </c>
      <c r="BR123" s="1129"/>
      <c r="BS123" s="1129"/>
      <c r="BT123" s="1129"/>
      <c r="BU123" s="1129"/>
      <c r="BV123" s="1129">
        <v>165744237</v>
      </c>
      <c r="BW123" s="1129"/>
      <c r="BX123" s="1129"/>
      <c r="BY123" s="1129"/>
      <c r="BZ123" s="1129"/>
      <c r="CA123" s="1129">
        <v>166630350</v>
      </c>
      <c r="CB123" s="1129"/>
      <c r="CC123" s="1129"/>
      <c r="CD123" s="1129"/>
      <c r="CE123" s="1129"/>
      <c r="CF123" s="1066"/>
      <c r="CG123" s="1067"/>
      <c r="CH123" s="1067"/>
      <c r="CI123" s="1067"/>
      <c r="CJ123" s="1068"/>
      <c r="CK123" s="1074"/>
      <c r="CL123" s="1075"/>
      <c r="CM123" s="1075"/>
      <c r="CN123" s="1075"/>
      <c r="CO123" s="1076"/>
      <c r="CP123" s="1084" t="s">
        <v>414</v>
      </c>
      <c r="CQ123" s="1085"/>
      <c r="CR123" s="1085"/>
      <c r="CS123" s="1085"/>
      <c r="CT123" s="1085"/>
      <c r="CU123" s="1085"/>
      <c r="CV123" s="1085"/>
      <c r="CW123" s="1085"/>
      <c r="CX123" s="1085"/>
      <c r="CY123" s="1085"/>
      <c r="CZ123" s="1085"/>
      <c r="DA123" s="1085"/>
      <c r="DB123" s="1085"/>
      <c r="DC123" s="1085"/>
      <c r="DD123" s="1085"/>
      <c r="DE123" s="1085"/>
      <c r="DF123" s="1086"/>
      <c r="DG123" s="1023">
        <v>1094980</v>
      </c>
      <c r="DH123" s="1024"/>
      <c r="DI123" s="1024"/>
      <c r="DJ123" s="1024"/>
      <c r="DK123" s="1025"/>
      <c r="DL123" s="1026">
        <v>651783</v>
      </c>
      <c r="DM123" s="1024"/>
      <c r="DN123" s="1024"/>
      <c r="DO123" s="1024"/>
      <c r="DP123" s="1025"/>
      <c r="DQ123" s="1026">
        <v>605945</v>
      </c>
      <c r="DR123" s="1024"/>
      <c r="DS123" s="1024"/>
      <c r="DT123" s="1024"/>
      <c r="DU123" s="1025"/>
      <c r="DV123" s="1027">
        <v>1.1000000000000001</v>
      </c>
      <c r="DW123" s="1028"/>
      <c r="DX123" s="1028"/>
      <c r="DY123" s="1028"/>
      <c r="DZ123" s="1029"/>
    </row>
    <row r="124" spans="1:130" s="233" customFormat="1" ht="26.25" customHeight="1" thickBot="1" x14ac:dyDescent="0.25">
      <c r="A124" s="1122"/>
      <c r="B124" s="1014"/>
      <c r="C124" s="987" t="s">
        <v>474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392</v>
      </c>
      <c r="AB124" s="1024"/>
      <c r="AC124" s="1024"/>
      <c r="AD124" s="1024"/>
      <c r="AE124" s="1025"/>
      <c r="AF124" s="1026" t="s">
        <v>392</v>
      </c>
      <c r="AG124" s="1024"/>
      <c r="AH124" s="1024"/>
      <c r="AI124" s="1024"/>
      <c r="AJ124" s="1025"/>
      <c r="AK124" s="1026" t="s">
        <v>392</v>
      </c>
      <c r="AL124" s="1024"/>
      <c r="AM124" s="1024"/>
      <c r="AN124" s="1024"/>
      <c r="AO124" s="1025"/>
      <c r="AP124" s="1027" t="s">
        <v>392</v>
      </c>
      <c r="AQ124" s="1028"/>
      <c r="AR124" s="1028"/>
      <c r="AS124" s="1028"/>
      <c r="AT124" s="1029"/>
      <c r="AU124" s="1124" t="s">
        <v>487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95.7</v>
      </c>
      <c r="BR124" s="1092"/>
      <c r="BS124" s="1092"/>
      <c r="BT124" s="1092"/>
      <c r="BU124" s="1092"/>
      <c r="BV124" s="1092">
        <v>67.3</v>
      </c>
      <c r="BW124" s="1092"/>
      <c r="BX124" s="1092"/>
      <c r="BY124" s="1092"/>
      <c r="BZ124" s="1092"/>
      <c r="CA124" s="1092">
        <v>50.6</v>
      </c>
      <c r="CB124" s="1092"/>
      <c r="CC124" s="1092"/>
      <c r="CD124" s="1092"/>
      <c r="CE124" s="1092"/>
      <c r="CF124" s="1093"/>
      <c r="CG124" s="1094"/>
      <c r="CH124" s="1094"/>
      <c r="CI124" s="1094"/>
      <c r="CJ124" s="1095"/>
      <c r="CK124" s="1077"/>
      <c r="CL124" s="1077"/>
      <c r="CM124" s="1077"/>
      <c r="CN124" s="1077"/>
      <c r="CO124" s="1078"/>
      <c r="CP124" s="1084" t="s">
        <v>488</v>
      </c>
      <c r="CQ124" s="1085"/>
      <c r="CR124" s="1085"/>
      <c r="CS124" s="1085"/>
      <c r="CT124" s="1085"/>
      <c r="CU124" s="1085"/>
      <c r="CV124" s="1085"/>
      <c r="CW124" s="1085"/>
      <c r="CX124" s="1085"/>
      <c r="CY124" s="1085"/>
      <c r="CZ124" s="1085"/>
      <c r="DA124" s="1085"/>
      <c r="DB124" s="1085"/>
      <c r="DC124" s="1085"/>
      <c r="DD124" s="1085"/>
      <c r="DE124" s="1085"/>
      <c r="DF124" s="1086"/>
      <c r="DG124" s="1069">
        <v>886422</v>
      </c>
      <c r="DH124" s="1051"/>
      <c r="DI124" s="1051"/>
      <c r="DJ124" s="1051"/>
      <c r="DK124" s="1052"/>
      <c r="DL124" s="1050">
        <v>486637</v>
      </c>
      <c r="DM124" s="1051"/>
      <c r="DN124" s="1051"/>
      <c r="DO124" s="1051"/>
      <c r="DP124" s="1052"/>
      <c r="DQ124" s="1050">
        <v>499952</v>
      </c>
      <c r="DR124" s="1051"/>
      <c r="DS124" s="1051"/>
      <c r="DT124" s="1051"/>
      <c r="DU124" s="1052"/>
      <c r="DV124" s="1053">
        <v>0.9</v>
      </c>
      <c r="DW124" s="1054"/>
      <c r="DX124" s="1054"/>
      <c r="DY124" s="1054"/>
      <c r="DZ124" s="1055"/>
    </row>
    <row r="125" spans="1:130" s="233" customFormat="1" ht="26.25" customHeight="1" x14ac:dyDescent="0.2">
      <c r="A125" s="1122"/>
      <c r="B125" s="1014"/>
      <c r="C125" s="987" t="s">
        <v>476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392</v>
      </c>
      <c r="AB125" s="1024"/>
      <c r="AC125" s="1024"/>
      <c r="AD125" s="1024"/>
      <c r="AE125" s="1025"/>
      <c r="AF125" s="1026" t="s">
        <v>392</v>
      </c>
      <c r="AG125" s="1024"/>
      <c r="AH125" s="1024"/>
      <c r="AI125" s="1024"/>
      <c r="AJ125" s="1025"/>
      <c r="AK125" s="1026" t="s">
        <v>233</v>
      </c>
      <c r="AL125" s="1024"/>
      <c r="AM125" s="1024"/>
      <c r="AN125" s="1024"/>
      <c r="AO125" s="1025"/>
      <c r="AP125" s="1027" t="s">
        <v>233</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489</v>
      </c>
      <c r="CL125" s="1072"/>
      <c r="CM125" s="1072"/>
      <c r="CN125" s="1072"/>
      <c r="CO125" s="1073"/>
      <c r="CP125" s="994" t="s">
        <v>490</v>
      </c>
      <c r="CQ125" s="962"/>
      <c r="CR125" s="962"/>
      <c r="CS125" s="962"/>
      <c r="CT125" s="962"/>
      <c r="CU125" s="962"/>
      <c r="CV125" s="962"/>
      <c r="CW125" s="962"/>
      <c r="CX125" s="962"/>
      <c r="CY125" s="962"/>
      <c r="CZ125" s="962"/>
      <c r="DA125" s="962"/>
      <c r="DB125" s="962"/>
      <c r="DC125" s="962"/>
      <c r="DD125" s="962"/>
      <c r="DE125" s="962"/>
      <c r="DF125" s="963"/>
      <c r="DG125" s="995" t="s">
        <v>392</v>
      </c>
      <c r="DH125" s="996"/>
      <c r="DI125" s="996"/>
      <c r="DJ125" s="996"/>
      <c r="DK125" s="996"/>
      <c r="DL125" s="996" t="s">
        <v>392</v>
      </c>
      <c r="DM125" s="996"/>
      <c r="DN125" s="996"/>
      <c r="DO125" s="996"/>
      <c r="DP125" s="996"/>
      <c r="DQ125" s="996" t="s">
        <v>233</v>
      </c>
      <c r="DR125" s="996"/>
      <c r="DS125" s="996"/>
      <c r="DT125" s="996"/>
      <c r="DU125" s="996"/>
      <c r="DV125" s="997" t="s">
        <v>392</v>
      </c>
      <c r="DW125" s="997"/>
      <c r="DX125" s="997"/>
      <c r="DY125" s="997"/>
      <c r="DZ125" s="998"/>
    </row>
    <row r="126" spans="1:130" s="233" customFormat="1" ht="26.25" customHeight="1" thickBot="1" x14ac:dyDescent="0.25">
      <c r="A126" s="1122"/>
      <c r="B126" s="1014"/>
      <c r="C126" s="987" t="s">
        <v>478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392</v>
      </c>
      <c r="AB126" s="1024"/>
      <c r="AC126" s="1024"/>
      <c r="AD126" s="1024"/>
      <c r="AE126" s="1025"/>
      <c r="AF126" s="1026" t="s">
        <v>233</v>
      </c>
      <c r="AG126" s="1024"/>
      <c r="AH126" s="1024"/>
      <c r="AI126" s="1024"/>
      <c r="AJ126" s="1025"/>
      <c r="AK126" s="1026" t="s">
        <v>491</v>
      </c>
      <c r="AL126" s="1024"/>
      <c r="AM126" s="1024"/>
      <c r="AN126" s="1024"/>
      <c r="AO126" s="1025"/>
      <c r="AP126" s="1027" t="s">
        <v>233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492</v>
      </c>
      <c r="CQ126" s="988"/>
      <c r="CR126" s="988"/>
      <c r="CS126" s="988"/>
      <c r="CT126" s="988"/>
      <c r="CU126" s="988"/>
      <c r="CV126" s="988"/>
      <c r="CW126" s="988"/>
      <c r="CX126" s="988"/>
      <c r="CY126" s="988"/>
      <c r="CZ126" s="988"/>
      <c r="DA126" s="988"/>
      <c r="DB126" s="988"/>
      <c r="DC126" s="988"/>
      <c r="DD126" s="988"/>
      <c r="DE126" s="988"/>
      <c r="DF126" s="989"/>
      <c r="DG126" s="990" t="s">
        <v>392</v>
      </c>
      <c r="DH126" s="991"/>
      <c r="DI126" s="991"/>
      <c r="DJ126" s="991"/>
      <c r="DK126" s="991"/>
      <c r="DL126" s="991" t="s">
        <v>392</v>
      </c>
      <c r="DM126" s="991"/>
      <c r="DN126" s="991"/>
      <c r="DO126" s="991"/>
      <c r="DP126" s="991"/>
      <c r="DQ126" s="991" t="s">
        <v>392</v>
      </c>
      <c r="DR126" s="991"/>
      <c r="DS126" s="991"/>
      <c r="DT126" s="991"/>
      <c r="DU126" s="991"/>
      <c r="DV126" s="992" t="s">
        <v>392</v>
      </c>
      <c r="DW126" s="992"/>
      <c r="DX126" s="992"/>
      <c r="DY126" s="992"/>
      <c r="DZ126" s="993"/>
    </row>
    <row r="127" spans="1:130" s="233" customFormat="1" ht="26.25" customHeight="1" x14ac:dyDescent="0.2">
      <c r="A127" s="1123"/>
      <c r="B127" s="1016"/>
      <c r="C127" s="1038" t="s">
        <v>493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95633</v>
      </c>
      <c r="AB127" s="1024"/>
      <c r="AC127" s="1024"/>
      <c r="AD127" s="1024"/>
      <c r="AE127" s="1025"/>
      <c r="AF127" s="1026">
        <v>94308</v>
      </c>
      <c r="AG127" s="1024"/>
      <c r="AH127" s="1024"/>
      <c r="AI127" s="1024"/>
      <c r="AJ127" s="1025"/>
      <c r="AK127" s="1026">
        <v>88961</v>
      </c>
      <c r="AL127" s="1024"/>
      <c r="AM127" s="1024"/>
      <c r="AN127" s="1024"/>
      <c r="AO127" s="1025"/>
      <c r="AP127" s="1027">
        <v>0.2</v>
      </c>
      <c r="AQ127" s="1028"/>
      <c r="AR127" s="1028"/>
      <c r="AS127" s="1028"/>
      <c r="AT127" s="1029"/>
      <c r="AU127" s="235"/>
      <c r="AV127" s="235"/>
      <c r="AW127" s="235"/>
      <c r="AX127" s="1096" t="s">
        <v>494</v>
      </c>
      <c r="AY127" s="1097"/>
      <c r="AZ127" s="1097"/>
      <c r="BA127" s="1097"/>
      <c r="BB127" s="1097"/>
      <c r="BC127" s="1097"/>
      <c r="BD127" s="1097"/>
      <c r="BE127" s="1098"/>
      <c r="BF127" s="1099" t="s">
        <v>495</v>
      </c>
      <c r="BG127" s="1097"/>
      <c r="BH127" s="1097"/>
      <c r="BI127" s="1097"/>
      <c r="BJ127" s="1097"/>
      <c r="BK127" s="1097"/>
      <c r="BL127" s="1098"/>
      <c r="BM127" s="1099" t="s">
        <v>496</v>
      </c>
      <c r="BN127" s="1097"/>
      <c r="BO127" s="1097"/>
      <c r="BP127" s="1097"/>
      <c r="BQ127" s="1097"/>
      <c r="BR127" s="1097"/>
      <c r="BS127" s="1098"/>
      <c r="BT127" s="1099" t="s">
        <v>497</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498</v>
      </c>
      <c r="CQ127" s="988"/>
      <c r="CR127" s="988"/>
      <c r="CS127" s="988"/>
      <c r="CT127" s="988"/>
      <c r="CU127" s="988"/>
      <c r="CV127" s="988"/>
      <c r="CW127" s="988"/>
      <c r="CX127" s="988"/>
      <c r="CY127" s="988"/>
      <c r="CZ127" s="988"/>
      <c r="DA127" s="988"/>
      <c r="DB127" s="988"/>
      <c r="DC127" s="988"/>
      <c r="DD127" s="988"/>
      <c r="DE127" s="988"/>
      <c r="DF127" s="989"/>
      <c r="DG127" s="990" t="s">
        <v>392</v>
      </c>
      <c r="DH127" s="991"/>
      <c r="DI127" s="991"/>
      <c r="DJ127" s="991"/>
      <c r="DK127" s="991"/>
      <c r="DL127" s="991" t="s">
        <v>233</v>
      </c>
      <c r="DM127" s="991"/>
      <c r="DN127" s="991"/>
      <c r="DO127" s="991"/>
      <c r="DP127" s="991"/>
      <c r="DQ127" s="991" t="s">
        <v>233</v>
      </c>
      <c r="DR127" s="991"/>
      <c r="DS127" s="991"/>
      <c r="DT127" s="991"/>
      <c r="DU127" s="991"/>
      <c r="DV127" s="992" t="s">
        <v>392</v>
      </c>
      <c r="DW127" s="992"/>
      <c r="DX127" s="992"/>
      <c r="DY127" s="992"/>
      <c r="DZ127" s="993"/>
    </row>
    <row r="128" spans="1:130" s="233" customFormat="1" ht="26.25" customHeight="1" thickBot="1" x14ac:dyDescent="0.25">
      <c r="A128" s="1106" t="s">
        <v>499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500</v>
      </c>
      <c r="X128" s="1108"/>
      <c r="Y128" s="1108"/>
      <c r="Z128" s="1109"/>
      <c r="AA128" s="1110">
        <v>1953737</v>
      </c>
      <c r="AB128" s="1111"/>
      <c r="AC128" s="1111"/>
      <c r="AD128" s="1111"/>
      <c r="AE128" s="1112"/>
      <c r="AF128" s="1113">
        <v>1795818</v>
      </c>
      <c r="AG128" s="1111"/>
      <c r="AH128" s="1111"/>
      <c r="AI128" s="1111"/>
      <c r="AJ128" s="1112"/>
      <c r="AK128" s="1113">
        <v>1684835</v>
      </c>
      <c r="AL128" s="1111"/>
      <c r="AM128" s="1111"/>
      <c r="AN128" s="1111"/>
      <c r="AO128" s="1112"/>
      <c r="AP128" s="1114"/>
      <c r="AQ128" s="1115"/>
      <c r="AR128" s="1115"/>
      <c r="AS128" s="1115"/>
      <c r="AT128" s="1116"/>
      <c r="AU128" s="235"/>
      <c r="AV128" s="235"/>
      <c r="AW128" s="235"/>
      <c r="AX128" s="961" t="s">
        <v>501</v>
      </c>
      <c r="AY128" s="962"/>
      <c r="AZ128" s="962"/>
      <c r="BA128" s="962"/>
      <c r="BB128" s="962"/>
      <c r="BC128" s="962"/>
      <c r="BD128" s="962"/>
      <c r="BE128" s="963"/>
      <c r="BF128" s="1117" t="s">
        <v>233</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502</v>
      </c>
      <c r="CQ128" s="791"/>
      <c r="CR128" s="791"/>
      <c r="CS128" s="791"/>
      <c r="CT128" s="791"/>
      <c r="CU128" s="791"/>
      <c r="CV128" s="791"/>
      <c r="CW128" s="791"/>
      <c r="CX128" s="791"/>
      <c r="CY128" s="791"/>
      <c r="CZ128" s="791"/>
      <c r="DA128" s="791"/>
      <c r="DB128" s="791"/>
      <c r="DC128" s="791"/>
      <c r="DD128" s="791"/>
      <c r="DE128" s="791"/>
      <c r="DF128" s="1101"/>
      <c r="DG128" s="1102" t="s">
        <v>233</v>
      </c>
      <c r="DH128" s="1103"/>
      <c r="DI128" s="1103"/>
      <c r="DJ128" s="1103"/>
      <c r="DK128" s="1103"/>
      <c r="DL128" s="1103" t="s">
        <v>392</v>
      </c>
      <c r="DM128" s="1103"/>
      <c r="DN128" s="1103"/>
      <c r="DO128" s="1103"/>
      <c r="DP128" s="1103"/>
      <c r="DQ128" s="1103" t="s">
        <v>392</v>
      </c>
      <c r="DR128" s="1103"/>
      <c r="DS128" s="1103"/>
      <c r="DT128" s="1103"/>
      <c r="DU128" s="1103"/>
      <c r="DV128" s="1104" t="s">
        <v>392</v>
      </c>
      <c r="DW128" s="1104"/>
      <c r="DX128" s="1104"/>
      <c r="DY128" s="1104"/>
      <c r="DZ128" s="1105"/>
    </row>
    <row r="129" spans="1:131" s="233"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503</v>
      </c>
      <c r="X129" s="1136"/>
      <c r="Y129" s="1136"/>
      <c r="Z129" s="1137"/>
      <c r="AA129" s="1023">
        <v>60321612</v>
      </c>
      <c r="AB129" s="1024"/>
      <c r="AC129" s="1024"/>
      <c r="AD129" s="1024"/>
      <c r="AE129" s="1025"/>
      <c r="AF129" s="1026">
        <v>62077023</v>
      </c>
      <c r="AG129" s="1024"/>
      <c r="AH129" s="1024"/>
      <c r="AI129" s="1024"/>
      <c r="AJ129" s="1025"/>
      <c r="AK129" s="1026">
        <v>65105336</v>
      </c>
      <c r="AL129" s="1024"/>
      <c r="AM129" s="1024"/>
      <c r="AN129" s="1024"/>
      <c r="AO129" s="1025"/>
      <c r="AP129" s="1138"/>
      <c r="AQ129" s="1139"/>
      <c r="AR129" s="1139"/>
      <c r="AS129" s="1139"/>
      <c r="AT129" s="1140"/>
      <c r="AU129" s="236"/>
      <c r="AV129" s="236"/>
      <c r="AW129" s="236"/>
      <c r="AX129" s="1130" t="s">
        <v>504</v>
      </c>
      <c r="AY129" s="988"/>
      <c r="AZ129" s="988"/>
      <c r="BA129" s="988"/>
      <c r="BB129" s="988"/>
      <c r="BC129" s="988"/>
      <c r="BD129" s="988"/>
      <c r="BE129" s="989"/>
      <c r="BF129" s="1131" t="s">
        <v>392</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9" t="s">
        <v>505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506</v>
      </c>
      <c r="X130" s="1136"/>
      <c r="Y130" s="1136"/>
      <c r="Z130" s="1137"/>
      <c r="AA130" s="1023">
        <v>8920362</v>
      </c>
      <c r="AB130" s="1024"/>
      <c r="AC130" s="1024"/>
      <c r="AD130" s="1024"/>
      <c r="AE130" s="1025"/>
      <c r="AF130" s="1026">
        <v>9001912</v>
      </c>
      <c r="AG130" s="1024"/>
      <c r="AH130" s="1024"/>
      <c r="AI130" s="1024"/>
      <c r="AJ130" s="1025"/>
      <c r="AK130" s="1026">
        <v>9006644</v>
      </c>
      <c r="AL130" s="1024"/>
      <c r="AM130" s="1024"/>
      <c r="AN130" s="1024"/>
      <c r="AO130" s="1025"/>
      <c r="AP130" s="1138"/>
      <c r="AQ130" s="1139"/>
      <c r="AR130" s="1139"/>
      <c r="AS130" s="1139"/>
      <c r="AT130" s="1140"/>
      <c r="AU130" s="236"/>
      <c r="AV130" s="236"/>
      <c r="AW130" s="236"/>
      <c r="AX130" s="1130" t="s">
        <v>507</v>
      </c>
      <c r="AY130" s="988"/>
      <c r="AZ130" s="988"/>
      <c r="BA130" s="988"/>
      <c r="BB130" s="988"/>
      <c r="BC130" s="988"/>
      <c r="BD130" s="988"/>
      <c r="BE130" s="989"/>
      <c r="BF130" s="1166">
        <v>10.5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508</v>
      </c>
      <c r="X131" s="1173"/>
      <c r="Y131" s="1173"/>
      <c r="Z131" s="1174"/>
      <c r="AA131" s="1069">
        <v>51401250</v>
      </c>
      <c r="AB131" s="1051"/>
      <c r="AC131" s="1051"/>
      <c r="AD131" s="1051"/>
      <c r="AE131" s="1052"/>
      <c r="AF131" s="1050">
        <v>53075111</v>
      </c>
      <c r="AG131" s="1051"/>
      <c r="AH131" s="1051"/>
      <c r="AI131" s="1051"/>
      <c r="AJ131" s="1052"/>
      <c r="AK131" s="1050">
        <v>56098692</v>
      </c>
      <c r="AL131" s="1051"/>
      <c r="AM131" s="1051"/>
      <c r="AN131" s="1051"/>
      <c r="AO131" s="1052"/>
      <c r="AP131" s="1175"/>
      <c r="AQ131" s="1176"/>
      <c r="AR131" s="1176"/>
      <c r="AS131" s="1176"/>
      <c r="AT131" s="1177"/>
      <c r="AU131" s="236"/>
      <c r="AV131" s="236"/>
      <c r="AW131" s="236"/>
      <c r="AX131" s="1148" t="s">
        <v>509</v>
      </c>
      <c r="AY131" s="791"/>
      <c r="AZ131" s="791"/>
      <c r="BA131" s="791"/>
      <c r="BB131" s="791"/>
      <c r="BC131" s="791"/>
      <c r="BD131" s="791"/>
      <c r="BE131" s="1101"/>
      <c r="BF131" s="1149">
        <v>50.6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5" t="s">
        <v>510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511</v>
      </c>
      <c r="W132" s="1159"/>
      <c r="X132" s="1159"/>
      <c r="Y132" s="1159"/>
      <c r="Z132" s="1160"/>
      <c r="AA132" s="1161">
        <v>10.255787550000001</v>
      </c>
      <c r="AB132" s="1162"/>
      <c r="AC132" s="1162"/>
      <c r="AD132" s="1162"/>
      <c r="AE132" s="1163"/>
      <c r="AF132" s="1164">
        <v>11.022719889999999</v>
      </c>
      <c r="AG132" s="1162"/>
      <c r="AH132" s="1162"/>
      <c r="AI132" s="1162"/>
      <c r="AJ132" s="1163"/>
      <c r="AK132" s="1164">
        <v>10.341604759999999</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512</v>
      </c>
      <c r="W133" s="1142"/>
      <c r="X133" s="1142"/>
      <c r="Y133" s="1142"/>
      <c r="Z133" s="1143"/>
      <c r="AA133" s="1144">
        <v>10.5</v>
      </c>
      <c r="AB133" s="1145"/>
      <c r="AC133" s="1145"/>
      <c r="AD133" s="1145"/>
      <c r="AE133" s="1146"/>
      <c r="AF133" s="1144">
        <v>10.4</v>
      </c>
      <c r="AG133" s="1145"/>
      <c r="AH133" s="1145"/>
      <c r="AI133" s="1145"/>
      <c r="AJ133" s="1146"/>
      <c r="AK133" s="1144">
        <v>10.5</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FdKkfoiVyKl3HrsIjWMgWbo5QpF0wydx+8K49P0IJd5lCITYlW98uJEvfUjTc3fBsTXtiRg1njMOKuuLTJHog==" saltValue="ZPzpn4KYk5WZFGFn2QdZ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OSXe2J+GLjGO/T69tdruYsx2X/1N++KXOCyML7LBwXPad+HCFai2NbeO1LpEarDk5R0FV3R2SYzq3wZeDBU80A==" saltValue="D2Pf8Px2PdiVcq2Jeqce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kMy69oAsW2FOKDRlwJEvUAwiepXA21N7RQea7yLWAAZvDbF84jtilSWZ9Qk/eeX3SAC5m7PA86zNEsJQy9E+Q==" saltValue="Bk8w8F6TDfvGOtBo2SEaK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516</v>
      </c>
      <c r="AP7" s="275"/>
      <c r="AQ7" s="276" t="s">
        <v>517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518</v>
      </c>
      <c r="AQ8" s="282" t="s">
        <v>519</v>
      </c>
      <c r="AR8" s="283" t="s">
        <v>520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521</v>
      </c>
      <c r="AL9" s="1182"/>
      <c r="AM9" s="1182"/>
      <c r="AN9" s="1183"/>
      <c r="AO9" s="284">
        <v>18607292</v>
      </c>
      <c r="AP9" s="284">
        <v>71665</v>
      </c>
      <c r="AQ9" s="285">
        <v>62943</v>
      </c>
      <c r="AR9" s="286">
        <v>13.9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522</v>
      </c>
      <c r="AL10" s="1182"/>
      <c r="AM10" s="1182"/>
      <c r="AN10" s="1183"/>
      <c r="AO10" s="287">
        <v>93918</v>
      </c>
      <c r="AP10" s="287">
        <v>362</v>
      </c>
      <c r="AQ10" s="288">
        <v>1681</v>
      </c>
      <c r="AR10" s="289">
        <v>-78.5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523</v>
      </c>
      <c r="AL11" s="1182"/>
      <c r="AM11" s="1182"/>
      <c r="AN11" s="1183"/>
      <c r="AO11" s="287">
        <v>210798</v>
      </c>
      <c r="AP11" s="287">
        <v>812</v>
      </c>
      <c r="AQ11" s="288">
        <v>656</v>
      </c>
      <c r="AR11" s="289">
        <v>23.8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524</v>
      </c>
      <c r="AL12" s="1182"/>
      <c r="AM12" s="1182"/>
      <c r="AN12" s="1183"/>
      <c r="AO12" s="287" t="s">
        <v>525</v>
      </c>
      <c r="AP12" s="287" t="s">
        <v>525</v>
      </c>
      <c r="AQ12" s="288">
        <v>24</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526</v>
      </c>
      <c r="AL13" s="1182"/>
      <c r="AM13" s="1182"/>
      <c r="AN13" s="1183"/>
      <c r="AO13" s="287">
        <v>502915</v>
      </c>
      <c r="AP13" s="287">
        <v>1937</v>
      </c>
      <c r="AQ13" s="288">
        <v>1968</v>
      </c>
      <c r="AR13" s="289">
        <v>-1.6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527</v>
      </c>
      <c r="AL14" s="1182"/>
      <c r="AM14" s="1182"/>
      <c r="AN14" s="1183"/>
      <c r="AO14" s="287">
        <v>82499</v>
      </c>
      <c r="AP14" s="287">
        <v>318</v>
      </c>
      <c r="AQ14" s="288">
        <v>1222</v>
      </c>
      <c r="AR14" s="289">
        <v>-74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528</v>
      </c>
      <c r="AL15" s="1185"/>
      <c r="AM15" s="1185"/>
      <c r="AN15" s="1186"/>
      <c r="AO15" s="287">
        <v>-767705</v>
      </c>
      <c r="AP15" s="287">
        <v>-2957</v>
      </c>
      <c r="AQ15" s="288">
        <v>-3725</v>
      </c>
      <c r="AR15" s="289">
        <v>-20.6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186</v>
      </c>
      <c r="AL16" s="1185"/>
      <c r="AM16" s="1185"/>
      <c r="AN16" s="1186"/>
      <c r="AO16" s="287">
        <v>18729717</v>
      </c>
      <c r="AP16" s="287">
        <v>72137</v>
      </c>
      <c r="AQ16" s="288">
        <v>64768</v>
      </c>
      <c r="AR16" s="289">
        <v>11.4</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533</v>
      </c>
      <c r="AL21" s="1188"/>
      <c r="AM21" s="1188"/>
      <c r="AN21" s="1189"/>
      <c r="AO21" s="300">
        <v>7.7</v>
      </c>
      <c r="AP21" s="301">
        <v>6.41</v>
      </c>
      <c r="AQ21" s="302">
        <v>1.29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534</v>
      </c>
      <c r="AL22" s="1188"/>
      <c r="AM22" s="1188"/>
      <c r="AN22" s="1189"/>
      <c r="AO22" s="305">
        <v>100</v>
      </c>
      <c r="AP22" s="306">
        <v>99.7</v>
      </c>
      <c r="AQ22" s="307">
        <v>0.3</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8" t="s">
        <v>535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ht="13.2" x14ac:dyDescent="0.2">
      <c r="A27" s="312"/>
      <c r="AO27" s="265"/>
      <c r="AP27" s="265"/>
      <c r="AQ27" s="265"/>
      <c r="AR27" s="265"/>
      <c r="AS27" s="265"/>
      <c r="AT27" s="265"/>
    </row>
    <row r="28" spans="1:46" ht="16.2" x14ac:dyDescent="0.2">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516</v>
      </c>
      <c r="AP30" s="275"/>
      <c r="AQ30" s="276" t="s">
        <v>517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518</v>
      </c>
      <c r="AQ31" s="282" t="s">
        <v>519</v>
      </c>
      <c r="AR31" s="283" t="s">
        <v>520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538</v>
      </c>
      <c r="AL32" s="1196"/>
      <c r="AM32" s="1196"/>
      <c r="AN32" s="1197"/>
      <c r="AO32" s="315">
        <v>13408996</v>
      </c>
      <c r="AP32" s="315">
        <v>51644</v>
      </c>
      <c r="AQ32" s="316">
        <v>36898</v>
      </c>
      <c r="AR32" s="317">
        <v>40</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539</v>
      </c>
      <c r="AL33" s="1196"/>
      <c r="AM33" s="1196"/>
      <c r="AN33" s="1197"/>
      <c r="AO33" s="315" t="s">
        <v>525</v>
      </c>
      <c r="AP33" s="315" t="s">
        <v>525</v>
      </c>
      <c r="AQ33" s="316">
        <v>2</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540</v>
      </c>
      <c r="AL34" s="1196"/>
      <c r="AM34" s="1196"/>
      <c r="AN34" s="1197"/>
      <c r="AO34" s="315" t="s">
        <v>525</v>
      </c>
      <c r="AP34" s="315" t="s">
        <v>525</v>
      </c>
      <c r="AQ34" s="316">
        <v>63</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541</v>
      </c>
      <c r="AL35" s="1196"/>
      <c r="AM35" s="1196"/>
      <c r="AN35" s="1197"/>
      <c r="AO35" s="315">
        <v>2706375</v>
      </c>
      <c r="AP35" s="315">
        <v>10423</v>
      </c>
      <c r="AQ35" s="316">
        <v>8350</v>
      </c>
      <c r="AR35" s="317">
        <v>24.8</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542</v>
      </c>
      <c r="AL36" s="1196"/>
      <c r="AM36" s="1196"/>
      <c r="AN36" s="1197"/>
      <c r="AO36" s="315">
        <v>140699</v>
      </c>
      <c r="AP36" s="315">
        <v>542</v>
      </c>
      <c r="AQ36" s="316">
        <v>436</v>
      </c>
      <c r="AR36" s="317">
        <v>24.3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543</v>
      </c>
      <c r="AL37" s="1196"/>
      <c r="AM37" s="1196"/>
      <c r="AN37" s="1197"/>
      <c r="AO37" s="315">
        <v>236914</v>
      </c>
      <c r="AP37" s="315">
        <v>912</v>
      </c>
      <c r="AQ37" s="316">
        <v>641</v>
      </c>
      <c r="AR37" s="317">
        <v>42.3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544</v>
      </c>
      <c r="AL38" s="1199"/>
      <c r="AM38" s="1199"/>
      <c r="AN38" s="1200"/>
      <c r="AO38" s="318" t="s">
        <v>525</v>
      </c>
      <c r="AP38" s="318" t="s">
        <v>525</v>
      </c>
      <c r="AQ38" s="319">
        <v>1</v>
      </c>
      <c r="AR38" s="307" t="s">
        <v>525</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545</v>
      </c>
      <c r="AL39" s="1199"/>
      <c r="AM39" s="1199"/>
      <c r="AN39" s="1200"/>
      <c r="AO39" s="315">
        <v>-1684835</v>
      </c>
      <c r="AP39" s="315">
        <v>-6489</v>
      </c>
      <c r="AQ39" s="316">
        <v>-7817</v>
      </c>
      <c r="AR39" s="317">
        <v>-17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546</v>
      </c>
      <c r="AL40" s="1196"/>
      <c r="AM40" s="1196"/>
      <c r="AN40" s="1197"/>
      <c r="AO40" s="315">
        <v>-9006644</v>
      </c>
      <c r="AP40" s="315">
        <v>-34689</v>
      </c>
      <c r="AQ40" s="316">
        <v>-28299</v>
      </c>
      <c r="AR40" s="317">
        <v>22.6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299</v>
      </c>
      <c r="AL41" s="1202"/>
      <c r="AM41" s="1202"/>
      <c r="AN41" s="1203"/>
      <c r="AO41" s="315">
        <v>5801505</v>
      </c>
      <c r="AP41" s="315">
        <v>22344</v>
      </c>
      <c r="AQ41" s="316">
        <v>10277</v>
      </c>
      <c r="AR41" s="317">
        <v>117.4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516</v>
      </c>
      <c r="AN49" s="1192" t="s">
        <v>550</v>
      </c>
      <c r="AO49" s="1193"/>
      <c r="AP49" s="1193"/>
      <c r="AQ49" s="1193"/>
      <c r="AR49" s="119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551</v>
      </c>
      <c r="AO50" s="332" t="s">
        <v>552</v>
      </c>
      <c r="AP50" s="333" t="s">
        <v>553</v>
      </c>
      <c r="AQ50" s="334" t="s">
        <v>554</v>
      </c>
      <c r="AR50" s="335" t="s">
        <v>555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13330187</v>
      </c>
      <c r="AN51" s="337">
        <v>50253</v>
      </c>
      <c r="AO51" s="338">
        <v>8.6999999999999993</v>
      </c>
      <c r="AP51" s="339">
        <v>45426</v>
      </c>
      <c r="AQ51" s="340">
        <v>6.7</v>
      </c>
      <c r="AR51" s="341">
        <v>2</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4524507</v>
      </c>
      <c r="AN52" s="345">
        <v>17057</v>
      </c>
      <c r="AO52" s="346">
        <v>5</v>
      </c>
      <c r="AP52" s="347">
        <v>24508</v>
      </c>
      <c r="AQ52" s="348">
        <v>0.6</v>
      </c>
      <c r="AR52" s="349">
        <v>4.4000000000000004</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9842840</v>
      </c>
      <c r="AN53" s="337">
        <v>37233</v>
      </c>
      <c r="AO53" s="338">
        <v>-25.9</v>
      </c>
      <c r="AP53" s="339">
        <v>45022</v>
      </c>
      <c r="AQ53" s="340">
        <v>-0.9</v>
      </c>
      <c r="AR53" s="341">
        <v>-25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3802051</v>
      </c>
      <c r="AN54" s="345">
        <v>14382</v>
      </c>
      <c r="AO54" s="346">
        <v>-15.7</v>
      </c>
      <c r="AP54" s="347">
        <v>25247</v>
      </c>
      <c r="AQ54" s="348">
        <v>3</v>
      </c>
      <c r="AR54" s="349">
        <v>-18.7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7547733</v>
      </c>
      <c r="AN55" s="337">
        <v>28682</v>
      </c>
      <c r="AO55" s="338">
        <v>-23</v>
      </c>
      <c r="AP55" s="339">
        <v>51849</v>
      </c>
      <c r="AQ55" s="340">
        <v>15.2</v>
      </c>
      <c r="AR55" s="341">
        <v>-38.200000000000003</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3546608</v>
      </c>
      <c r="AN56" s="345">
        <v>13477</v>
      </c>
      <c r="AO56" s="346">
        <v>-6.3</v>
      </c>
      <c r="AP56" s="347">
        <v>26326</v>
      </c>
      <c r="AQ56" s="348">
        <v>4.3</v>
      </c>
      <c r="AR56" s="349">
        <v>-10.6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12958907</v>
      </c>
      <c r="AN57" s="337">
        <v>49534</v>
      </c>
      <c r="AO57" s="338">
        <v>72.7</v>
      </c>
      <c r="AP57" s="339">
        <v>52191</v>
      </c>
      <c r="AQ57" s="340">
        <v>0.7</v>
      </c>
      <c r="AR57" s="341">
        <v>72</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4536243</v>
      </c>
      <c r="AN58" s="345">
        <v>17339</v>
      </c>
      <c r="AO58" s="346">
        <v>28.7</v>
      </c>
      <c r="AP58" s="347">
        <v>26807</v>
      </c>
      <c r="AQ58" s="348">
        <v>1.8</v>
      </c>
      <c r="AR58" s="349">
        <v>26.9</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13081239</v>
      </c>
      <c r="AN59" s="337">
        <v>50382</v>
      </c>
      <c r="AO59" s="338">
        <v>1.7</v>
      </c>
      <c r="AP59" s="339">
        <v>48105</v>
      </c>
      <c r="AQ59" s="340">
        <v>-7.8</v>
      </c>
      <c r="AR59" s="341">
        <v>9.5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4563232</v>
      </c>
      <c r="AN60" s="345">
        <v>17575</v>
      </c>
      <c r="AO60" s="346">
        <v>1.4</v>
      </c>
      <c r="AP60" s="347">
        <v>24072</v>
      </c>
      <c r="AQ60" s="348">
        <v>-10.199999999999999</v>
      </c>
      <c r="AR60" s="349">
        <v>11.6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11352181</v>
      </c>
      <c r="AN61" s="352">
        <v>43217</v>
      </c>
      <c r="AO61" s="353">
        <v>6.8</v>
      </c>
      <c r="AP61" s="354">
        <v>48519</v>
      </c>
      <c r="AQ61" s="355">
        <v>2.8</v>
      </c>
      <c r="AR61" s="341">
        <v>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4194528</v>
      </c>
      <c r="AN62" s="345">
        <v>15966</v>
      </c>
      <c r="AO62" s="346">
        <v>2.6</v>
      </c>
      <c r="AP62" s="347">
        <v>25392</v>
      </c>
      <c r="AQ62" s="348">
        <v>-0.1</v>
      </c>
      <c r="AR62" s="349">
        <v>2.7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Ak4vfOkFj/25cN3Ce2/N8odpcncha+2A6BOyqvbvaaTfb1q7j/4/H1FtPcgZafZXH64VQZGUkgTV29GCrr2vQw==" saltValue="SPCBEFLO+tQt8NVEIXGi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564</v>
      </c>
    </row>
    <row r="121" spans="125:125" ht="13.5" hidden="1" customHeight="1" x14ac:dyDescent="0.2">
      <c r="DU121" s="262"/>
    </row>
  </sheetData>
  <sheetProtection algorithmName="SHA-512" hashValue="aavpTnAI+c5h8TD5tFUXa/yYilyjOcq2k70a7kbtUMKTv0tj6VlroRZldqftEPiBk5q1GRgxZexsvZS38m4QwQ==" saltValue="UaQow+Cbg26G0nT3WzFY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565</v>
      </c>
    </row>
  </sheetData>
  <sheetProtection algorithmName="SHA-512" hashValue="zcSQwMzEfJSjKGSE+IYmmXLBnKyQa26pPSz07auzVHAvKj9EkenEwlpi4ScD2cpAJ/rZ+NPKp/q53eCl6mZUsQ==" saltValue="JuB4K5J92ulCMpn6xQKb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04" t="s">
        <v>3</v>
      </c>
      <c r="D47" s="1204"/>
      <c r="E47" s="1205"/>
      <c r="F47" s="11" t="s">
        <v>525</v>
      </c>
      <c r="G47" s="12">
        <v>0.06</v>
      </c>
      <c r="H47" s="12">
        <v>0.55000000000000004</v>
      </c>
      <c r="I47" s="12">
        <v>1.73</v>
      </c>
      <c r="J47" s="13">
        <v>4.3099999999999996</v>
      </c>
    </row>
    <row r="48" spans="2:10" ht="57.75" customHeight="1" x14ac:dyDescent="0.2">
      <c r="B48" s="14"/>
      <c r="C48" s="1206" t="s">
        <v>4</v>
      </c>
      <c r="D48" s="1206"/>
      <c r="E48" s="1207"/>
      <c r="F48" s="15" t="s">
        <v>571</v>
      </c>
      <c r="G48" s="16">
        <v>3.09</v>
      </c>
      <c r="H48" s="16">
        <v>3.9</v>
      </c>
      <c r="I48" s="16">
        <v>4.93</v>
      </c>
      <c r="J48" s="17">
        <v>5.48</v>
      </c>
    </row>
    <row r="49" spans="2:10" ht="57.75" customHeight="1" thickBot="1" x14ac:dyDescent="0.25">
      <c r="B49" s="18"/>
      <c r="C49" s="1208" t="s">
        <v>5</v>
      </c>
      <c r="D49" s="1208"/>
      <c r="E49" s="1209"/>
      <c r="F49" s="19" t="s">
        <v>572</v>
      </c>
      <c r="G49" s="20">
        <v>3.39</v>
      </c>
      <c r="H49" s="20">
        <v>1.38</v>
      </c>
      <c r="I49" s="20">
        <v>2.34</v>
      </c>
      <c r="J49" s="21">
        <v>3.43</v>
      </c>
    </row>
    <row r="50" spans="2:10" ht="13.2" x14ac:dyDescent="0.2"/>
  </sheetData>
  <sheetProtection algorithmName="SHA-512" hashValue="U8UV5PkgagILEXv9pzu/zTxZ4NjoKjlHKzWq5BmxJu8O2tYO2yLHwhWZGEukQl3d1rcy8qkDVlhHZFALo1rc9g==" saltValue="JytRrVOog+LzxvdCpw0q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2023-03-22T23:42:58Z</cp:lastPrinted>
  <dcterms:created xsi:type="dcterms:W3CDTF">2023-02-20T05:07:18Z</dcterms:created>
  <dcterms:modified xsi:type="dcterms:W3CDTF">2023-11-20T08:05:14Z</dcterms:modified>
  <cp:category/>
</cp:coreProperties>
</file>