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223026\Desktop\★公会計\"/>
    </mc:Choice>
  </mc:AlternateContent>
  <xr:revisionPtr revIDLastSave="0" documentId="13_ncr:1_{8CD20D99-2690-47A7-AEFB-C305C1984BE0}"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s="1"/>
  <c r="BE41" i="10"/>
  <c r="AM41" i="10"/>
  <c r="U41" i="10"/>
  <c r="E41" i="10"/>
  <c r="C41" i="10"/>
  <c r="DG40" i="10"/>
  <c r="CQ40" i="10"/>
  <c r="CO40" i="10" s="1"/>
  <c r="BY40" i="10"/>
  <c r="BE40" i="10"/>
  <c r="AM40" i="10"/>
  <c r="U40" i="10"/>
  <c r="E40" i="10"/>
  <c r="C40" i="10"/>
  <c r="DG39" i="10"/>
  <c r="CQ39" i="10"/>
  <c r="CO39" i="10"/>
  <c r="BY39" i="10"/>
  <c r="BE39" i="10"/>
  <c r="AM39" i="10"/>
  <c r="U39" i="10"/>
  <c r="E39" i="10"/>
  <c r="C39" i="10"/>
  <c r="DG38" i="10"/>
  <c r="CQ38" i="10"/>
  <c r="CO38" i="10"/>
  <c r="BY38" i="10"/>
  <c r="BE38" i="10"/>
  <c r="AM38" i="10"/>
  <c r="U38" i="10"/>
  <c r="E38" i="10"/>
  <c r="C38" i="10"/>
  <c r="DG37" i="10"/>
  <c r="CQ37" i="10"/>
  <c r="CO37" i="10"/>
  <c r="BY37" i="10"/>
  <c r="BE37" i="10"/>
  <c r="AM37" i="10"/>
  <c r="U37" i="10"/>
  <c r="E37" i="10"/>
  <c r="C37" i="10"/>
  <c r="DG36" i="10"/>
  <c r="CQ36" i="10"/>
  <c r="CO36" i="10" s="1"/>
  <c r="BY36" i="10"/>
  <c r="BE36" i="10"/>
  <c r="AM36" i="10"/>
  <c r="W36" i="10"/>
  <c r="E36" i="10"/>
  <c r="DG35" i="10"/>
  <c r="CQ35" i="10"/>
  <c r="BY35" i="10"/>
  <c r="BG35" i="10"/>
  <c r="AM35" i="10"/>
  <c r="W35" i="10"/>
  <c r="E35" i="10"/>
  <c r="DG34" i="10"/>
  <c r="CQ34" i="10"/>
  <c r="BY34" i="10"/>
  <c r="BG34" i="10"/>
  <c r="AO34" i="10"/>
  <c r="W34" i="10"/>
  <c r="E34" i="10"/>
  <c r="C34" i="10"/>
  <c r="C35" i="10" l="1"/>
  <c r="C36" i="10" l="1"/>
  <c r="U34" i="10"/>
  <c r="U35" i="10" s="1"/>
  <c r="U36" i="10" s="1"/>
  <c r="AM34" i="10" l="1"/>
  <c r="BE34" i="10" l="1"/>
  <c r="BE35" i="10" l="1"/>
  <c r="BW34" i="10" s="1"/>
  <c r="BW35" i="10" s="1"/>
  <c r="BW36" i="10" s="1"/>
  <c r="BW37" i="10" s="1"/>
  <c r="BW38" i="10" s="1"/>
  <c r="BW39" i="10" s="1"/>
  <c r="BW40" i="10" s="1"/>
  <c r="CO34" i="10" l="1"/>
  <c r="CO35" i="10" s="1"/>
</calcChain>
</file>

<file path=xl/sharedStrings.xml><?xml version="1.0" encoding="utf-8"?>
<sst xmlns="http://schemas.openxmlformats.org/spreadsheetml/2006/main" count="1144" uniqueCount="561">
  <si>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</si>
  <si>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</si>
  <si>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</si>
  <si>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3"/>
  </si>
  <si>
    <t>標準財政規模比（％）</t>
  </si>
  <si>
    <t>（参考）</t>
    <rPh sb="1" eb="3">
      <t>サンコウ</t>
    </rPh>
    <phoneticPr fontId="5"/>
  </si>
  <si>
    <t>第2次</t>
    <rPh sb="0" eb="1">
      <t>ダイ</t>
    </rPh>
    <rPh sb="2" eb="3">
      <t>ジ</t>
    </rPh>
    <phoneticPr fontId="5"/>
  </si>
  <si>
    <t>(Ｂ)</t>
  </si>
  <si>
    <t>区分</t>
    <rPh sb="0" eb="2">
      <t>クブン</t>
    </rPh>
    <phoneticPr fontId="5"/>
  </si>
  <si>
    <t>区分</t>
    <rPh sb="0" eb="2">
      <t>クブン</t>
    </rPh>
    <phoneticPr fontId="12"/>
  </si>
  <si>
    <t>徴収率
(％)</t>
    <rPh sb="0" eb="2">
      <t>チョウシュウ</t>
    </rPh>
    <rPh sb="2" eb="3">
      <t>リツ</t>
    </rPh>
    <phoneticPr fontId="12"/>
  </si>
  <si>
    <t>実質収支額</t>
    <rPh sb="0" eb="2">
      <t>ジッシツ</t>
    </rPh>
    <rPh sb="2" eb="4">
      <t>シュウシ</t>
    </rPh>
    <rPh sb="4" eb="5">
      <t>ガク</t>
    </rPh>
    <phoneticPr fontId="5"/>
  </si>
  <si>
    <t>令和2年度(千円)</t>
    <rPh sb="0" eb="2">
      <t>レイワ</t>
    </rPh>
    <rPh sb="4" eb="5">
      <t>ド</t>
    </rPh>
    <rPh sb="6" eb="8">
      <t>センエン</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</si>
  <si>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</si>
  <si>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</si>
  <si>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</si>
  <si>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</si>
  <si>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</si>
  <si>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</si>
  <si>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</si>
  <si>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交通</t>
  </si>
  <si>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</si>
  <si>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</si>
  <si>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</si>
  <si>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</si>
  <si>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</si>
  <si>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</si>
  <si>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</si>
  <si>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</si>
  <si>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</si>
  <si>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</si>
  <si>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</si>
  <si>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</si>
  <si>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</si>
  <si>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勝山市</t>
  </si>
  <si>
    <t>　補助費等</t>
    <rPh sb="1" eb="3">
      <t>ホジョ</t>
    </rPh>
    <rPh sb="3" eb="4">
      <t>ヒ</t>
    </rPh>
    <rPh sb="4" eb="5">
      <t>トウ</t>
    </rPh>
    <phoneticPr fontId="12"/>
  </si>
  <si>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</si>
  <si>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</si>
  <si>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</si>
  <si>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</si>
  <si>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</si>
  <si>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</si>
  <si>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</si>
  <si>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</si>
  <si>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</si>
  <si>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</si>
  <si>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</si>
  <si>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</si>
  <si>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</si>
  <si>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</si>
  <si>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</si>
  <si>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</si>
  <si>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</si>
  <si>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</si>
  <si>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</si>
  <si>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</si>
  <si>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</si>
  <si>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</si>
  <si>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12"/>
  </si>
  <si>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</si>
  <si>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</si>
  <si>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</si>
  <si>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</si>
  <si>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</si>
  <si>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</si>
  <si>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</si>
  <si>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将来負担比率　　（千円・％）</t>
    <rPh sb="0" eb="2">
      <t>ショウライ</t>
    </rPh>
    <rPh sb="2" eb="4">
      <t>フタン</t>
    </rPh>
    <phoneticPr fontId="5"/>
  </si>
  <si>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</si>
  <si>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</si>
  <si>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r>
      <t>減債基金残高</t>
    </r>
    <r>
      <rPr>
        <sz val="11"/>
        <color theme="1"/>
        <rFont val="ＭＳ ゴシック"/>
        <family val="3"/>
        <charset val="128"/>
      </rPr>
      <t>（注）</t>
    </r>
    <rPh sb="4" eb="6">
      <t>ザンダカ</t>
    </rPh>
    <rPh sb="7" eb="8">
      <t>チュウ</t>
    </rPh>
    <phoneticPr fontId="34"/>
  </si>
  <si>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</si>
  <si>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</si>
  <si>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一般会計等に係る地方債の現在高</t>
  </si>
  <si>
    <t>人口密度 (人/k㎡)</t>
    <rPh sb="0" eb="2">
      <t>ジンコウ</t>
    </rPh>
    <rPh sb="2" eb="4">
      <t>ミツド</t>
    </rPh>
    <phoneticPr fontId="5"/>
  </si>
  <si>
    <t>黒字額</t>
    <rPh sb="0" eb="2">
      <t>クロジ</t>
    </rPh>
    <rPh sb="2" eb="3">
      <t>ガク</t>
    </rPh>
    <phoneticPr fontId="35"/>
  </si>
  <si>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</si>
  <si>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</si>
  <si>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</si>
  <si>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</si>
  <si>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</si>
  <si>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</si>
  <si>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</si>
  <si>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 4.14</t>
  </si>
  <si>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</si>
  <si>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</si>
  <si>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</si>
  <si>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</si>
  <si>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</si>
  <si>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</si>
  <si>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</si>
  <si>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</si>
  <si>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</si>
  <si>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</si>
  <si>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</si>
  <si>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</si>
  <si>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</si>
  <si>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</si>
  <si>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</si>
  <si>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</si>
  <si>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</si>
  <si>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</si>
  <si>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</si>
  <si>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</si>
  <si>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</si>
  <si>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</si>
  <si>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</si>
  <si>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</si>
  <si>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</si>
  <si>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</si>
  <si>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</si>
  <si>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</si>
  <si>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</si>
  <si>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</si>
  <si>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</si>
  <si>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</si>
  <si>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</si>
  <si>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</si>
  <si>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12"/>
  </si>
  <si>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</si>
  <si>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</si>
  <si>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</si>
  <si>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</si>
  <si>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</si>
  <si>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</si>
  <si>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</si>
  <si>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12"/>
  </si>
  <si>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</si>
  <si>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</si>
  <si>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35"/>
  </si>
  <si>
    <t>将来負担額</t>
    <rPh sb="0" eb="2">
      <t>ショウライ</t>
    </rPh>
    <rPh sb="2" eb="4">
      <t>フタン</t>
    </rPh>
    <rPh sb="4" eb="5">
      <t>ガク</t>
    </rPh>
    <phoneticPr fontId="5"/>
  </si>
  <si>
    <t>　　　個人均等割</t>
  </si>
  <si>
    <t>　　うち職員給</t>
    <rPh sb="4" eb="6">
      <t>ショクイン</t>
    </rPh>
    <rPh sb="6" eb="7">
      <t>キュウ</t>
    </rPh>
    <phoneticPr fontId="12"/>
  </si>
  <si>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</si>
  <si>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</si>
  <si>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</si>
  <si>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</si>
  <si>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</si>
  <si>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</si>
  <si>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</si>
  <si>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</si>
  <si>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</si>
  <si>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</si>
  <si>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</si>
  <si>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</si>
  <si>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資金不足
比率</t>
    <rPh sb="0" eb="2">
      <t>シキン</t>
    </rPh>
    <rPh sb="2" eb="4">
      <t>フソク</t>
    </rPh>
    <rPh sb="5" eb="7">
      <t>ヒリツ</t>
    </rPh>
    <phoneticPr fontId="5"/>
  </si>
  <si>
    <t>福井県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</si>
  <si>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</si>
  <si>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</si>
  <si>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</si>
  <si>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</si>
  <si>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</si>
  <si>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</si>
  <si>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</si>
  <si>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</si>
  <si>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</si>
  <si>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</si>
  <si>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他会計等
からの
繰入金</t>
    <rPh sb="9" eb="11">
      <t>クリイレ</t>
    </rPh>
    <rPh sb="11" eb="12">
      <t>キン</t>
    </rPh>
    <phoneticPr fontId="33"/>
  </si>
  <si>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</si>
  <si>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</si>
  <si>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</si>
  <si>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</si>
  <si>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</si>
  <si>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</si>
  <si>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</si>
  <si>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</si>
  <si>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</si>
  <si>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12"/>
  </si>
  <si>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</si>
  <si>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</si>
  <si>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</si>
  <si>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</si>
  <si>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</si>
  <si>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</si>
  <si>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</si>
  <si>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</si>
  <si>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</si>
  <si>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</si>
  <si>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</si>
  <si>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</si>
  <si>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12"/>
  </si>
  <si>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</si>
  <si>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</si>
  <si>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</si>
  <si>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</si>
  <si>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</si>
  <si>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</si>
  <si>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</si>
  <si>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</si>
  <si>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</si>
  <si>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</si>
  <si>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</si>
  <si>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</si>
  <si>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</si>
  <si>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</si>
  <si>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</si>
  <si>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</si>
  <si>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</si>
  <si>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</si>
  <si>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</si>
  <si>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-8.2</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</si>
  <si>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</si>
  <si>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</si>
  <si>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</si>
  <si>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</si>
  <si>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</si>
  <si>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</si>
  <si>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令04.01.01(人)</t>
    <rPh sb="0" eb="1">
      <t>レイ</t>
    </rPh>
    <phoneticPr fontId="5"/>
  </si>
  <si>
    <t>保険給付費</t>
  </si>
  <si>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</si>
  <si>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</si>
  <si>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</si>
  <si>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</si>
  <si>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12"/>
  </si>
  <si>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</si>
  <si>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</si>
  <si>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</si>
  <si>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</si>
  <si>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</si>
  <si>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</si>
  <si>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</si>
  <si>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</si>
  <si>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</si>
  <si>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</si>
  <si>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</si>
  <si>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</si>
  <si>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</si>
  <si>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</si>
  <si>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</si>
  <si>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</si>
  <si>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</si>
  <si>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</si>
  <si>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</si>
  <si>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-1.9</t>
  </si>
  <si>
    <t>経常一般財源等</t>
    <rPh sb="0" eb="2">
      <t>ケイジョウ</t>
    </rPh>
    <rPh sb="2" eb="4">
      <t>イッパン</t>
    </rPh>
    <rPh sb="4" eb="7">
      <t>ザイゲントウ</t>
    </rPh>
    <phoneticPr fontId="12"/>
  </si>
  <si>
    <t>副市区町村長</t>
    <rPh sb="0" eb="1">
      <t>フク</t>
    </rPh>
    <rPh sb="1" eb="3">
      <t>シク</t>
    </rPh>
    <rPh sb="3" eb="5">
      <t>チョウソン</t>
    </rPh>
    <rPh sb="5" eb="6">
      <t>チョウ</t>
    </rPh>
    <phoneticPr fontId="5"/>
  </si>
  <si>
    <t>経常経費充当一般財源等</t>
  </si>
  <si>
    <t>-1.8</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</si>
  <si>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</si>
  <si>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</si>
  <si>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</si>
  <si>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</si>
  <si>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</si>
  <si>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</si>
  <si>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</si>
  <si>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</si>
  <si>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</si>
  <si>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</si>
  <si>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</si>
  <si>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</si>
  <si>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</si>
  <si>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</si>
  <si>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</si>
  <si>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</si>
  <si>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</si>
  <si>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</si>
  <si>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</si>
  <si>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</si>
  <si>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</si>
  <si>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</si>
  <si>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</si>
  <si>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</si>
  <si>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</si>
  <si>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</si>
  <si>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</si>
  <si>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</si>
  <si>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</si>
  <si>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</si>
  <si>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</si>
  <si>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12"/>
  </si>
  <si>
    <t>育英基金</t>
    <rPh sb="0" eb="2">
      <t>イクエイ</t>
    </rPh>
    <rPh sb="2" eb="4">
      <t>キキン</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</si>
  <si>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</si>
  <si>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</si>
  <si>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</si>
  <si>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</si>
  <si>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</si>
  <si>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</si>
  <si>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</si>
  <si>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</si>
  <si>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合計</t>
    <rPh sb="0" eb="2">
      <t>ゴウケイ</t>
    </rPh>
    <phoneticPr fontId="12"/>
  </si>
  <si>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</si>
  <si>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</si>
  <si>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</si>
  <si>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12"/>
  </si>
  <si>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</si>
  <si>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</si>
  <si>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</si>
  <si>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</si>
  <si>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</si>
  <si>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</si>
  <si>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</si>
  <si>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</si>
  <si>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決算額</t>
  </si>
  <si>
    <t>市町村民税</t>
    <rPh sb="0" eb="3">
      <t>シチョウソン</t>
    </rPh>
    <rPh sb="3" eb="4">
      <t>ミン</t>
    </rPh>
    <rPh sb="4" eb="5">
      <t>ゼイ</t>
    </rPh>
    <phoneticPr fontId="12"/>
  </si>
  <si>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</si>
  <si>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</si>
  <si>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1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</si>
  <si>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</si>
  <si>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</si>
  <si>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</si>
  <si>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</si>
  <si>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</si>
  <si>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</si>
  <si>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</si>
  <si>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</si>
  <si>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</si>
  <si>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令和3年度</t>
  </si>
  <si>
    <t>福井県勝山市</t>
  </si>
  <si>
    <t>地方税の状況（単位 千円・％）</t>
    <rPh sb="0" eb="2">
      <t>チホウ</t>
    </rPh>
    <rPh sb="2" eb="3">
      <t>ゼイ</t>
    </rPh>
    <rPh sb="4" eb="6">
      <t>ジョウキョウ</t>
    </rPh>
    <rPh sb="7" eb="9">
      <t>タンイ</t>
    </rPh>
    <rPh sb="10" eb="12">
      <t>センエン</t>
    </rPh>
    <phoneticPr fontId="12"/>
  </si>
  <si>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</si>
  <si>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</si>
  <si>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</si>
  <si>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12"/>
  </si>
  <si>
    <t>▲退職金</t>
    <rPh sb="1" eb="3">
      <t>タイショク</t>
    </rPh>
    <rPh sb="3" eb="4">
      <t>キン</t>
    </rPh>
    <phoneticPr fontId="5"/>
  </si>
  <si>
    <t>地方税</t>
  </si>
  <si>
    <t>構成比</t>
    <rPh sb="0" eb="3">
      <t>コウセイヒ</t>
    </rPh>
    <phoneticPr fontId="12"/>
  </si>
  <si>
    <t>使用料</t>
  </si>
  <si>
    <t>　うち利子</t>
  </si>
  <si>
    <t>区分</t>
  </si>
  <si>
    <t>勝山市農業公社</t>
    <rPh sb="0" eb="3">
      <t>カツヤマシ</t>
    </rPh>
    <rPh sb="3" eb="5">
      <t>ノウギョウ</t>
    </rPh>
    <rPh sb="5" eb="7">
      <t>コウシャ</t>
    </rPh>
    <phoneticPr fontId="5"/>
  </si>
  <si>
    <t>超過課税分</t>
    <rPh sb="0" eb="2">
      <t>チョウカ</t>
    </rPh>
    <rPh sb="2" eb="4">
      <t>カゼイ</t>
    </rPh>
    <rPh sb="4" eb="5">
      <t>ブン</t>
    </rPh>
    <phoneticPr fontId="12"/>
  </si>
  <si>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</si>
  <si>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</si>
  <si>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</si>
  <si>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</si>
  <si>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12"/>
  </si>
  <si>
    <t>(A)のうち普通建設事業費</t>
    <rPh sb="6" eb="8">
      <t>フツウ</t>
    </rPh>
    <rPh sb="8" eb="10">
      <t>ケンセツ</t>
    </rPh>
    <rPh sb="10" eb="13">
      <t>ジギョウヒ</t>
    </rPh>
    <phoneticPr fontId="12"/>
  </si>
  <si>
    <t>(Ａ)</t>
  </si>
  <si>
    <t>(A)のうち充当一般財源等</t>
    <rPh sb="6" eb="8">
      <t>ジュウトウ</t>
    </rPh>
    <rPh sb="8" eb="10">
      <t>イッパン</t>
    </rPh>
    <rPh sb="10" eb="12">
      <t>ザイゲン</t>
    </rPh>
    <rPh sb="12" eb="13">
      <t>ナド</t>
    </rPh>
    <phoneticPr fontId="12"/>
  </si>
  <si>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</si>
  <si>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</si>
  <si>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</si>
  <si>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</si>
  <si>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</si>
  <si>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</si>
  <si>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</si>
  <si>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</si>
  <si>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</si>
  <si>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</si>
  <si>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</si>
  <si>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</si>
  <si>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</si>
  <si>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</si>
  <si>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</si>
  <si>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</si>
  <si>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</si>
  <si>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</si>
  <si>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</si>
  <si>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</si>
  <si>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</si>
  <si>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</si>
  <si>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</si>
  <si>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</si>
  <si>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</si>
  <si>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</si>
  <si>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</si>
  <si>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</si>
  <si>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</si>
  <si>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</si>
  <si>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</si>
  <si>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 xml:space="preserve">※8：職員の状況については、令和3年地方公務員給与実態調査に基づいている。 </t>
  </si>
  <si>
    <t>法人事業税交付金</t>
  </si>
  <si>
    <t>市有林造成事業特別会計</t>
  </si>
  <si>
    <t>　　特別土地保有税</t>
  </si>
  <si>
    <t>企業債
（地方債）
現在高</t>
  </si>
  <si>
    <t>公債費</t>
  </si>
  <si>
    <t>地方特例交付金等</t>
    <rPh sb="7" eb="8">
      <t>トウ</t>
    </rPh>
    <phoneticPr fontId="1"/>
  </si>
  <si>
    <t>諸支出金</t>
    <rPh sb="3" eb="4">
      <t>キン</t>
    </rPh>
    <phoneticPr fontId="40"/>
  </si>
  <si>
    <t>　個人住民税減収補塡特例交付金</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</si>
  <si>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</si>
  <si>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</si>
  <si>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</si>
  <si>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</si>
  <si>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</si>
  <si>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</si>
  <si>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</si>
  <si>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1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</si>
  <si>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</si>
  <si>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</si>
  <si>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</si>
  <si>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</si>
  <si>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</si>
  <si>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12"/>
  </si>
  <si>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</si>
  <si>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</si>
  <si>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</si>
  <si>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</si>
  <si>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</si>
  <si>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</si>
  <si>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</si>
  <si>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</si>
  <si>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</si>
  <si>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</si>
  <si>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令和3年度</t>
    <rPh sb="0" eb="2">
      <t>レイワ</t>
    </rPh>
    <rPh sb="3" eb="5">
      <t>ネンド</t>
    </rPh>
    <phoneticPr fontId="12"/>
  </si>
  <si>
    <t>勝山・永平寺衛生管理組合</t>
    <rPh sb="0" eb="2">
      <t>カツヤマ</t>
    </rPh>
    <rPh sb="3" eb="6">
      <t>エイヘイジ</t>
    </rPh>
    <rPh sb="6" eb="12">
      <t>エイセイカン</t>
    </rPh>
    <phoneticPr fontId="5"/>
  </si>
  <si>
    <t>令和2年度</t>
    <rPh sb="0" eb="2">
      <t>レイワ</t>
    </rPh>
    <rPh sb="4" eb="5">
      <t>ド</t>
    </rPh>
    <phoneticPr fontId="12"/>
  </si>
  <si>
    <t>　うち元金</t>
  </si>
  <si>
    <t>現年</t>
    <rPh sb="0" eb="1">
      <t>ゲン</t>
    </rPh>
    <rPh sb="1" eb="2">
      <t>ネン</t>
    </rPh>
    <phoneticPr fontId="12"/>
  </si>
  <si>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</si>
  <si>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</si>
  <si>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12"/>
  </si>
  <si>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</si>
  <si>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</si>
  <si>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</si>
  <si>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</si>
  <si>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</si>
  <si>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</si>
  <si>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公営事業等への繰出</t>
    <rPh sb="0" eb="2">
      <t>コウエイ</t>
    </rPh>
    <rPh sb="2" eb="4">
      <t>ジギョウ</t>
    </rPh>
    <rPh sb="4" eb="5">
      <t>トウ</t>
    </rPh>
    <rPh sb="7" eb="9">
      <t>クリダ</t>
    </rPh>
    <phoneticPr fontId="12"/>
  </si>
  <si>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</si>
  <si>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</si>
  <si>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12"/>
  </si>
  <si>
    <t>実質収支</t>
    <rPh sb="0" eb="2">
      <t>ジッシツ</t>
    </rPh>
    <rPh sb="2" eb="4">
      <t>シュウシ</t>
    </rPh>
    <phoneticPr fontId="12"/>
  </si>
  <si>
    <t>繰入金</t>
  </si>
  <si>
    <t>下水道</t>
  </si>
  <si>
    <t>財政再生基準</t>
  </si>
  <si>
    <t>再差引収支</t>
    <rPh sb="0" eb="1">
      <t>サイ</t>
    </rPh>
    <rPh sb="1" eb="3">
      <t>サシヒキ</t>
    </rPh>
    <rPh sb="3" eb="5">
      <t>シュウシ</t>
    </rPh>
    <phoneticPr fontId="12"/>
  </si>
  <si>
    <t>加入世帯数(世帯)</t>
  </si>
  <si>
    <t>　繰出金</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</si>
  <si>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</si>
  <si>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</si>
  <si>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</si>
  <si>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</si>
  <si>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</si>
  <si>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</si>
  <si>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</si>
  <si>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</si>
  <si>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</si>
  <si>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</si>
  <si>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</si>
  <si>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</si>
  <si>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</si>
  <si>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</si>
  <si>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</si>
  <si>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勝山市土地開発公社</t>
    <rPh sb="0" eb="3">
      <t>カツヤマシ</t>
    </rPh>
    <rPh sb="3" eb="5">
      <t>トチ</t>
    </rPh>
    <rPh sb="5" eb="7">
      <t>カイハツ</t>
    </rPh>
    <rPh sb="7" eb="9">
      <t>コウシャ</t>
    </rPh>
    <phoneticPr fontId="5"/>
  </si>
  <si>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</si>
  <si>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</si>
  <si>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</si>
  <si>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7"/>
  </si>
  <si>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</si>
  <si>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</si>
  <si>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</si>
  <si>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</si>
  <si>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</si>
  <si>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</si>
  <si>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</si>
  <si>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</si>
  <si>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</si>
  <si>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</si>
  <si>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</si>
  <si>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</si>
  <si>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</si>
  <si>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</si>
  <si>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</si>
  <si>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</si>
  <si>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</si>
  <si>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</si>
  <si>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</si>
  <si>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</si>
  <si>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育英資金特別会計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</si>
  <si>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</si>
  <si>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</si>
  <si>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</si>
  <si>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</si>
  <si>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</si>
  <si>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</si>
  <si>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水道事業会計</t>
  </si>
  <si>
    <t>法適用企業</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</si>
  <si>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</si>
  <si>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</si>
  <si>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</si>
  <si>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</si>
  <si>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</si>
  <si>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</si>
  <si>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</si>
  <si>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</si>
  <si>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</si>
  <si>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</si>
  <si>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</si>
  <si>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7"/>
  </si>
  <si>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</si>
  <si>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</si>
  <si>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</si>
  <si>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</si>
  <si>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</si>
  <si>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</si>
  <si>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</si>
  <si>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</si>
  <si>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</si>
  <si>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</si>
  <si>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</si>
  <si>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</si>
  <si>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</si>
  <si>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</si>
  <si>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</si>
  <si>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</si>
  <si>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</si>
  <si>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</si>
  <si>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</si>
  <si>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</si>
  <si>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</si>
  <si>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</si>
  <si>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</si>
  <si>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</si>
  <si>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</si>
  <si>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</si>
  <si>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</si>
  <si>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</si>
  <si>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</si>
  <si>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</si>
  <si>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</si>
  <si>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</si>
  <si>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</si>
  <si>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</si>
  <si>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</si>
  <si>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</si>
  <si>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</si>
  <si>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</si>
  <si>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</si>
  <si>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</si>
  <si>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</si>
  <si>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</si>
  <si>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</si>
  <si>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</si>
  <si>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</si>
  <si>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</si>
  <si>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</si>
  <si>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</si>
  <si>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</si>
  <si>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</si>
  <si>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</si>
  <si>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</si>
  <si>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</si>
  <si>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</si>
  <si>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</si>
  <si>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その他会計（赤字）</t>
  </si>
  <si>
    <t>（百万円）</t>
  </si>
  <si>
    <t>H28末</t>
  </si>
  <si>
    <t>H29末</t>
  </si>
  <si>
    <t>H30末</t>
  </si>
  <si>
    <t>R01末</t>
  </si>
  <si>
    <t>R02末</t>
  </si>
  <si>
    <t>大野・勝山地区広域行政事務組合</t>
    <rPh sb="0" eb="2">
      <t>オオノ</t>
    </rPh>
    <rPh sb="3" eb="5">
      <t>カツヤマ</t>
    </rPh>
    <rPh sb="5" eb="7">
      <t>チク</t>
    </rPh>
    <rPh sb="7" eb="9">
      <t>コウイキ</t>
    </rPh>
    <rPh sb="9" eb="11">
      <t>ギョウセイ</t>
    </rPh>
    <rPh sb="11" eb="15">
      <t>ジムク</t>
    </rPh>
    <phoneticPr fontId="5"/>
  </si>
  <si>
    <t>福井県市町総合事務組合（事業会計分）</t>
  </si>
  <si>
    <t>福井県市町総合事務組合（普通会計分）</t>
  </si>
  <si>
    <t>福井県後期高齢者医療広域連合</t>
  </si>
  <si>
    <t>福井県後期高齢者医療広域連合（事業会計）</t>
  </si>
  <si>
    <t>福井県自治会館組合</t>
  </si>
  <si>
    <t>市有林造成事業基金</t>
    <rPh sb="0" eb="3">
      <t>シユウ</t>
    </rPh>
    <rPh sb="5" eb="7">
      <t>ジギョウ</t>
    </rPh>
    <rPh sb="7" eb="9">
      <t>キキン</t>
    </rPh>
    <phoneticPr fontId="5"/>
  </si>
  <si>
    <t>ふるさと水と土保全基金</t>
    <rPh sb="4" eb="5">
      <t>ミズ</t>
    </rPh>
    <rPh sb="6" eb="7">
      <t>ツチ</t>
    </rPh>
    <rPh sb="7" eb="9">
      <t>ホゼン</t>
    </rPh>
    <rPh sb="9" eb="11">
      <t>キキン</t>
    </rPh>
    <phoneticPr fontId="5"/>
  </si>
  <si>
    <t>ふるさとルネッサンス基金</t>
    <rPh sb="10" eb="12">
      <t>キキン</t>
    </rPh>
    <phoneticPr fontId="5"/>
  </si>
  <si>
    <t>北谷地区活性化及び各地区の特色ある地域づくり基金</t>
    <rPh sb="0" eb="2">
      <t>キタダニ</t>
    </rPh>
    <rPh sb="2" eb="4">
      <t>チク</t>
    </rPh>
    <rPh sb="4" eb="7">
      <t>カッセイカ</t>
    </rPh>
    <rPh sb="7" eb="8">
      <t>オヨ</t>
    </rPh>
    <rPh sb="9" eb="12">
      <t>カクチク</t>
    </rPh>
    <rPh sb="13" eb="15">
      <t>トクショク</t>
    </rPh>
    <rPh sb="17" eb="19">
      <t>チイキ</t>
    </rPh>
    <rPh sb="22" eb="24">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</si>
  <si>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</si>
  <si>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</si>
  <si>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公共施設適正管理推進事業債や緊急防災・減災事業債などの地方債を発行しているため高い水準にあるが、令和3年度は国による地方交付税措置を手厚くしていただいたこと等により減債基金への積立ができたため、大きく改善することができた。しかしながら、今後中学校再編をはじめとした大型プロジェクトが予定されていることから、地方債の発行額は大きく増加するとともに将来負担比率も同様に悪化する見込である。現状、類似団体と比較しても有形固定資産減価償却率も高い水準にあることから、今後は、「勝山市公共施設個別施設計画」の見直しを検討し、経過年数や利用状況等を踏まえた今後の方針を立てて、公共施設等適正管理推進事業債を有効活用しつつ施設の長寿命化を図り建替え費用などの抑制をする一方、極端に将来負担額が増加することのないよう、健全な財政運営に取り組む必要がある。</t>
    <rPh sb="56" eb="58">
      <t>レイワ</t>
    </rPh>
    <rPh sb="59" eb="61">
      <t>ネンド</t>
    </rPh>
    <rPh sb="62" eb="63">
      <t>クニ</t>
    </rPh>
    <rPh sb="66" eb="68">
      <t>チホウ</t>
    </rPh>
    <rPh sb="68" eb="71">
      <t>コウフゼイ</t>
    </rPh>
    <rPh sb="71" eb="73">
      <t>ソチ</t>
    </rPh>
    <rPh sb="74" eb="76">
      <t>テアツ</t>
    </rPh>
    <rPh sb="86" eb="87">
      <t>トウ</t>
    </rPh>
    <rPh sb="90" eb="92">
      <t>ゲンサイ</t>
    </rPh>
    <rPh sb="92" eb="94">
      <t>キキン</t>
    </rPh>
    <rPh sb="96" eb="98">
      <t>ツミタテ</t>
    </rPh>
    <rPh sb="105" eb="106">
      <t>オオ</t>
    </rPh>
    <rPh sb="108" eb="110">
      <t>カイゼン</t>
    </rPh>
    <rPh sb="126" eb="128">
      <t>コンゴ</t>
    </rPh>
    <rPh sb="128" eb="131">
      <t>チュウガッコウ</t>
    </rPh>
    <rPh sb="131" eb="133">
      <t>サイヘン</t>
    </rPh>
    <rPh sb="140" eb="142">
      <t>オオガタ</t>
    </rPh>
    <rPh sb="149" eb="151">
      <t>ヨテイ</t>
    </rPh>
    <rPh sb="161" eb="164">
      <t>チホウサイ</t>
    </rPh>
    <rPh sb="165" eb="168">
      <t>ハッコウガク</t>
    </rPh>
    <rPh sb="169" eb="170">
      <t>オオ</t>
    </rPh>
    <rPh sb="172" eb="174">
      <t>ゾウカ</t>
    </rPh>
    <rPh sb="180" eb="186">
      <t>ショウライフ</t>
    </rPh>
    <rPh sb="187" eb="189">
      <t>ドウヨウ</t>
    </rPh>
    <rPh sb="190" eb="192">
      <t>アッカ</t>
    </rPh>
    <rPh sb="194" eb="196">
      <t>ミコミ</t>
    </rPh>
    <rPh sb="200" eb="202">
      <t>ゲンジョウ</t>
    </rPh>
    <rPh sb="203" eb="205">
      <t>ルイジ</t>
    </rPh>
    <rPh sb="205" eb="207">
      <t>ダンタイ</t>
    </rPh>
    <rPh sb="208" eb="210">
      <t>ヒカク</t>
    </rPh>
    <phoneticPr fontId="5"/>
  </si>
  <si>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</si>
  <si>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</si>
  <si>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</si>
  <si>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</si>
  <si>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</si>
  <si>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</si>
  <si>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は、将来負担比率、実質公債費比率ともに改善傾向にある一方、当市では将来負担比率は改善傾向にあるものの、実質公債費比率はここ数年停滞している。また、類似団体と比較し将来負担比率は依然高い水準のまま推移しており、今後、中学校再編をはじめとした大型プロジェクトが予定されており、元金償還が本格化し、ますます公債費負担が増大し、実質公債費比率、将来負担比率ともに数値の悪化が懸念されている。そのため、今後の公債費負担が大きく膨らまないよう、地方債の発行と公共施設の長寿命化、集約化のバランスを検討していきたい。</t>
    <rPh sb="38" eb="40">
      <t>ショウライ</t>
    </rPh>
    <rPh sb="40" eb="44">
      <t>フタンヒ</t>
    </rPh>
    <rPh sb="45" eb="47">
      <t>カイゼン</t>
    </rPh>
    <rPh sb="47" eb="49">
      <t>ケイコウ</t>
    </rPh>
    <rPh sb="56" eb="58">
      <t>ジッシツ</t>
    </rPh>
    <rPh sb="58" eb="61">
      <t>コウサイヒ</t>
    </rPh>
    <rPh sb="61" eb="63">
      <t>ヒリツ</t>
    </rPh>
    <rPh sb="78" eb="80">
      <t>ルイジ</t>
    </rPh>
    <rPh sb="80" eb="82">
      <t>ダンタイ</t>
    </rPh>
    <rPh sb="83" eb="86">
      <t>ヒカク</t>
    </rPh>
    <rPh sb="93" eb="95">
      <t>イゼン</t>
    </rPh>
    <rPh sb="133" eb="135">
      <t>ヨテイ</t>
    </rPh>
    <phoneticPr fontId="5"/>
  </si>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</sst>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sz val="6"/>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6"/>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5" fillId="0" borderId="0">
      <alignment vertical="center"/>
    </xf>
  </cellStyleXfs>
  <cellXfs count="1144">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2" fillId="0" borderId="0" xfId="4" applyFont="1" applyBorder="1" applyAlignment="1">
      <alignment horizontal="center" vertical="center" wrapText="1"/>
    </xf>
    <xf numFmtId="0" fontId="3" fillId="0" borderId="0" xfId="15">
      <alignment vertical="center"/>
    </xf>
    <xf numFmtId="0" fontId="16"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1"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12" xfId="12" applyFont="1" applyFill="1" applyBorder="1">
      <alignment vertical="center"/>
    </xf>
    <xf numFmtId="0" fontId="20" fillId="3" borderId="0" xfId="15" applyFont="1" applyFill="1">
      <alignment vertical="center"/>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23" xfId="12" applyFont="1" applyFill="1" applyBorder="1">
      <alignment vertical="center"/>
    </xf>
    <xf numFmtId="183" fontId="18" fillId="3" borderId="0" xfId="12" applyNumberFormat="1" applyFont="1" applyFill="1" applyAlignment="1">
      <alignment horizontal="right" vertical="center" shrinkToFit="1"/>
    </xf>
    <xf numFmtId="0" fontId="16" fillId="3" borderId="8" xfId="12" applyFont="1" applyFill="1" applyBorder="1">
      <alignment vertical="center"/>
    </xf>
    <xf numFmtId="0" fontId="16" fillId="3" borderId="0" xfId="12" applyFont="1" applyFill="1">
      <alignment vertical="center"/>
    </xf>
    <xf numFmtId="183" fontId="18" fillId="3" borderId="0" xfId="12" applyNumberFormat="1" applyFont="1" applyFill="1" applyAlignment="1">
      <alignment horizontal="left" vertical="center" shrinkToFit="1"/>
    </xf>
    <xf numFmtId="0" fontId="18" fillId="3" borderId="35" xfId="12" applyFont="1" applyFill="1" applyBorder="1">
      <alignment vertical="center"/>
    </xf>
    <xf numFmtId="0" fontId="16" fillId="3" borderId="0" xfId="12" applyFont="1" applyFill="1" applyAlignment="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Alignment="1">
      <alignment horizontal="center" vertical="center"/>
    </xf>
    <xf numFmtId="0" fontId="18"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5" fillId="0" borderId="0" xfId="19" applyNumberFormat="1" applyFont="1" applyFill="1">
      <alignment vertical="center"/>
    </xf>
    <xf numFmtId="0" fontId="18" fillId="0" borderId="30" xfId="19" applyFont="1" applyFill="1" applyBorder="1">
      <alignment vertical="center"/>
    </xf>
    <xf numFmtId="178" fontId="15" fillId="0" borderId="42" xfId="19" applyNumberFormat="1" applyFont="1" applyFill="1" applyBorder="1">
      <alignment vertical="center"/>
    </xf>
    <xf numFmtId="178" fontId="15" fillId="0" borderId="31" xfId="19" applyNumberFormat="1" applyFont="1" applyFill="1" applyBorder="1">
      <alignment vertical="center"/>
    </xf>
    <xf numFmtId="0" fontId="15"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8"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5" fillId="0" borderId="0" xfId="19" applyNumberFormat="1" applyFont="1" applyFill="1" applyBorder="1">
      <alignment vertical="center"/>
    </xf>
    <xf numFmtId="178" fontId="15" fillId="0" borderId="34" xfId="19" applyNumberFormat="1" applyFont="1" applyFill="1" applyBorder="1">
      <alignment vertical="center"/>
    </xf>
    <xf numFmtId="0" fontId="3" fillId="3" borderId="30" xfId="19" applyFont="1" applyFill="1" applyBorder="1">
      <alignment vertical="center"/>
    </xf>
    <xf numFmtId="178" fontId="15" fillId="3" borderId="31" xfId="19" applyNumberFormat="1" applyFont="1" applyFill="1" applyBorder="1">
      <alignment vertical="center"/>
    </xf>
    <xf numFmtId="178" fontId="15" fillId="0" borderId="32" xfId="19" applyNumberFormat="1" applyFont="1" applyFill="1" applyBorder="1">
      <alignment vertical="center"/>
    </xf>
    <xf numFmtId="0" fontId="15"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5" fillId="3" borderId="34" xfId="19" applyNumberFormat="1" applyFont="1" applyFill="1" applyBorder="1">
      <alignment vertical="center"/>
    </xf>
    <xf numFmtId="178" fontId="15" fillId="0" borderId="35" xfId="19" applyNumberFormat="1" applyFont="1" applyFill="1" applyBorder="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5" fillId="3" borderId="15" xfId="19" applyNumberFormat="1" applyFont="1" applyFill="1" applyBorder="1">
      <alignment vertical="center"/>
    </xf>
    <xf numFmtId="178" fontId="15" fillId="0" borderId="37" xfId="19" applyNumberFormat="1" applyFont="1" applyFill="1" applyBorder="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183" fontId="15" fillId="3" borderId="26" xfId="18" applyNumberFormat="1" applyFont="1" applyFill="1" applyBorder="1" applyAlignment="1">
      <alignment horizontal="right" vertical="center" shrinkToFit="1"/>
    </xf>
    <xf numFmtId="183" fontId="15" fillId="3" borderId="74" xfId="18" applyNumberFormat="1" applyFont="1" applyFill="1" applyBorder="1" applyAlignment="1">
      <alignment horizontal="right" vertical="center" shrinkToFit="1"/>
    </xf>
    <xf numFmtId="178" fontId="15"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5"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5" fillId="3" borderId="74" xfId="19" applyNumberFormat="1" applyFont="1" applyFill="1" applyBorder="1" applyAlignment="1">
      <alignment horizontal="center" vertical="center"/>
    </xf>
    <xf numFmtId="178" fontId="15"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5" fillId="0" borderId="0" xfId="19" applyNumberFormat="1" applyFont="1" applyFill="1" applyBorder="1">
      <alignment vertical="center"/>
    </xf>
    <xf numFmtId="189" fontId="15"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5" fillId="3" borderId="31" xfId="18" applyNumberFormat="1" applyFont="1" applyFill="1" applyBorder="1" applyAlignment="1">
      <alignment horizontal="right" vertical="center" shrinkToFit="1"/>
    </xf>
    <xf numFmtId="183" fontId="15" fillId="3" borderId="32" xfId="18" applyNumberFormat="1" applyFont="1" applyFill="1" applyBorder="1" applyAlignment="1">
      <alignment horizontal="right" vertical="center" shrinkToFit="1"/>
    </xf>
    <xf numFmtId="178" fontId="15" fillId="0" borderId="174" xfId="19" applyNumberFormat="1" applyFont="1" applyFill="1" applyBorder="1" applyAlignment="1">
      <alignment horizontal="center" vertical="center"/>
    </xf>
    <xf numFmtId="188" fontId="15" fillId="0" borderId="174" xfId="19" applyNumberFormat="1" applyFont="1" applyFill="1" applyBorder="1" applyAlignment="1">
      <alignment horizontal="right" vertical="center" shrinkToFit="1"/>
    </xf>
    <xf numFmtId="184" fontId="15" fillId="0" borderId="174" xfId="19" applyNumberFormat="1" applyFont="1" applyFill="1" applyBorder="1" applyAlignment="1">
      <alignment horizontal="right" vertical="center" shrinkToFit="1"/>
    </xf>
    <xf numFmtId="183" fontId="15" fillId="3" borderId="176" xfId="19" applyNumberFormat="1" applyFont="1" applyFill="1" applyBorder="1" applyAlignment="1">
      <alignment horizontal="right" vertical="center" shrinkToFit="1"/>
    </xf>
    <xf numFmtId="183" fontId="15" fillId="0" borderId="176" xfId="19" applyNumberFormat="1" applyFont="1" applyFill="1" applyBorder="1" applyAlignment="1">
      <alignment horizontal="right" vertical="center" shrinkToFit="1"/>
    </xf>
    <xf numFmtId="189" fontId="15"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5" fillId="3" borderId="174" xfId="19" applyNumberFormat="1" applyFont="1" applyFill="1" applyBorder="1" applyAlignment="1">
      <alignment horizontal="center" vertical="center"/>
    </xf>
    <xf numFmtId="184" fontId="15" fillId="3" borderId="181" xfId="18" applyNumberFormat="1" applyFont="1" applyFill="1" applyBorder="1" applyAlignment="1">
      <alignment horizontal="right" vertical="center" shrinkToFit="1"/>
    </xf>
    <xf numFmtId="184" fontId="15" fillId="3" borderId="174" xfId="18" applyNumberFormat="1" applyFont="1" applyFill="1" applyBorder="1" applyAlignment="1">
      <alignment horizontal="right" vertical="center" shrinkToFit="1"/>
    </xf>
    <xf numFmtId="178" fontId="15"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5" fillId="0" borderId="14" xfId="19" applyNumberFormat="1" applyFont="1" applyFill="1" applyBorder="1">
      <alignment vertical="center"/>
    </xf>
    <xf numFmtId="178" fontId="15"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9" fontId="3" fillId="0" borderId="23" xfId="19" applyNumberFormat="1" applyFont="1" applyBorder="1">
      <alignment vertical="center"/>
    </xf>
    <xf numFmtId="0" fontId="3" fillId="0" borderId="16" xfId="19" applyFont="1" applyBorder="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8" fillId="0" borderId="30" xfId="19" applyFont="1" applyBorder="1">
      <alignment vertical="center"/>
    </xf>
    <xf numFmtId="178" fontId="0" fillId="0" borderId="0" xfId="19" applyNumberFormat="1" applyFont="1">
      <alignment vertical="center"/>
    </xf>
    <xf numFmtId="178" fontId="3" fillId="0" borderId="0" xfId="19" applyNumberFormat="1" applyFont="1">
      <alignment vertical="center"/>
    </xf>
    <xf numFmtId="187"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78" fontId="3" fillId="0" borderId="42" xfId="19" applyNumberFormat="1" applyFont="1" applyBorder="1">
      <alignment vertical="center"/>
    </xf>
    <xf numFmtId="178" fontId="3" fillId="0" borderId="14" xfId="19" applyNumberFormat="1" applyFont="1" applyBorder="1">
      <alignment vertical="center"/>
    </xf>
    <xf numFmtId="191" fontId="3" fillId="0" borderId="0" xfId="19" applyNumberFormat="1" applyFont="1">
      <alignment vertical="center"/>
    </xf>
    <xf numFmtId="178" fontId="3" fillId="0" borderId="31" xfId="19" applyNumberFormat="1" applyFont="1" applyBorder="1">
      <alignment vertical="center"/>
    </xf>
    <xf numFmtId="178" fontId="3" fillId="0" borderId="34" xfId="19" applyNumberFormat="1" applyFont="1" applyBorder="1">
      <alignment vertical="center"/>
    </xf>
    <xf numFmtId="189" fontId="3" fillId="0" borderId="34" xfId="19" applyNumberFormat="1" applyFont="1" applyBorder="1">
      <alignment vertical="center"/>
    </xf>
    <xf numFmtId="178" fontId="3" fillId="0" borderId="15" xfId="19" applyNumberFormat="1" applyFont="1" applyBorder="1">
      <alignment vertical="center"/>
    </xf>
    <xf numFmtId="0" fontId="18" fillId="0" borderId="42" xfId="19" applyFont="1" applyBorder="1">
      <alignment vertical="center"/>
    </xf>
    <xf numFmtId="189" fontId="3" fillId="0" borderId="0" xfId="18" applyNumberFormat="1" applyFont="1">
      <alignment vertical="center"/>
    </xf>
    <xf numFmtId="178" fontId="1" fillId="0" borderId="0" xfId="13" applyNumberFormat="1" applyAlignment="1">
      <alignment vertical="center"/>
    </xf>
    <xf numFmtId="183" fontId="1" fillId="0" borderId="0" xfId="14" applyNumberFormat="1" applyAlignment="1">
      <alignment horizontal="right" vertical="center"/>
    </xf>
    <xf numFmtId="184" fontId="1" fillId="0" borderId="0" xfId="14" applyNumberFormat="1" applyAlignment="1">
      <alignment horizontal="right" vertical="center"/>
    </xf>
    <xf numFmtId="178" fontId="3" fillId="3" borderId="0" xfId="19" applyNumberFormat="1" applyFont="1" applyFill="1" applyAlignment="1">
      <alignment vertical="center" wrapText="1"/>
    </xf>
    <xf numFmtId="178" fontId="1" fillId="0" borderId="0" xfId="19" applyNumberFormat="1" applyAlignment="1">
      <alignment horizontal="center" vertical="center"/>
    </xf>
    <xf numFmtId="0" fontId="47" fillId="0" borderId="0" xfId="20" applyFo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0" fillId="0" borderId="0" xfId="4" applyFont="1" applyBorder="1" applyAlignment="1">
      <alignment vertical="center"/>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10" fillId="0" borderId="0" xfId="4" applyFont="1" applyAlignment="1">
      <alignment vertical="center"/>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23" xfId="12" applyFont="1" applyFill="1" applyBorder="1" applyAlignment="1">
      <alignment horizontal="center" vertical="center"/>
    </xf>
    <xf numFmtId="0" fontId="18" fillId="3" borderId="16" xfId="12" applyFont="1" applyFill="1" applyBorder="1" applyAlignment="1">
      <alignment horizontal="center" vertical="center"/>
    </xf>
    <xf numFmtId="184" fontId="18" fillId="3" borderId="32" xfId="16" applyNumberFormat="1" applyFont="1" applyFill="1" applyBorder="1" applyAlignment="1">
      <alignment horizontal="right" vertical="center" shrinkToFit="1"/>
    </xf>
    <xf numFmtId="184" fontId="18" fillId="3" borderId="35" xfId="16" applyNumberFormat="1" applyFont="1" applyFill="1" applyBorder="1" applyAlignment="1">
      <alignment horizontal="right" vertical="center" shrinkToFit="1"/>
    </xf>
    <xf numFmtId="184" fontId="18" fillId="3" borderId="113" xfId="16" applyNumberFormat="1" applyFont="1" applyFill="1" applyBorder="1" applyAlignment="1">
      <alignment horizontal="right" vertical="center" shrinkToFit="1"/>
    </xf>
    <xf numFmtId="184" fontId="18" fillId="3" borderId="119" xfId="16" applyNumberFormat="1" applyFont="1" applyFill="1" applyBorder="1" applyAlignment="1">
      <alignment horizontal="right" vertical="center" shrinkToFit="1"/>
    </xf>
    <xf numFmtId="184" fontId="18" fillId="3" borderId="130" xfId="16" applyNumberFormat="1" applyFont="1" applyFill="1" applyBorder="1" applyAlignment="1">
      <alignment horizontal="right" vertical="center" shrinkToFit="1"/>
    </xf>
    <xf numFmtId="184" fontId="18" fillId="3" borderId="135" xfId="16" applyNumberFormat="1" applyFont="1" applyFill="1" applyBorder="1" applyAlignment="1">
      <alignment horizontal="right" vertical="center" shrinkToFit="1"/>
    </xf>
    <xf numFmtId="184" fontId="18" fillId="3" borderId="140" xfId="16" applyNumberFormat="1" applyFont="1" applyFill="1" applyBorder="1" applyAlignment="1">
      <alignment horizontal="right" vertical="center" shrinkToFit="1"/>
    </xf>
    <xf numFmtId="0" fontId="18" fillId="3" borderId="20" xfId="12" applyFont="1" applyFill="1" applyBorder="1" applyAlignment="1">
      <alignment horizontal="center" vertical="center"/>
    </xf>
    <xf numFmtId="0" fontId="18" fillId="3" borderId="17" xfId="12" applyFont="1" applyFill="1" applyBorder="1" applyAlignment="1">
      <alignment horizontal="center" vertical="center"/>
    </xf>
    <xf numFmtId="184" fontId="18" fillId="3" borderId="108" xfId="16" applyNumberFormat="1" applyFont="1" applyFill="1" applyBorder="1" applyAlignment="1">
      <alignment horizontal="right" vertical="center" shrinkToFit="1"/>
    </xf>
    <xf numFmtId="184" fontId="18" fillId="3" borderId="36" xfId="16" applyNumberFormat="1" applyFont="1" applyFill="1" applyBorder="1" applyAlignment="1">
      <alignment horizontal="right" vertical="center" shrinkToFit="1"/>
    </xf>
    <xf numFmtId="184" fontId="18" fillId="3" borderId="114" xfId="16" applyNumberFormat="1" applyFont="1" applyFill="1" applyBorder="1" applyAlignment="1">
      <alignment horizontal="right" vertical="center" shrinkToFit="1"/>
    </xf>
    <xf numFmtId="184" fontId="18" fillId="3" borderId="134" xfId="16" applyNumberFormat="1" applyFont="1" applyFill="1" applyBorder="1" applyAlignment="1">
      <alignment horizontal="right" vertical="center" shrinkToFit="1"/>
    </xf>
    <xf numFmtId="184" fontId="18" fillId="3" borderId="139" xfId="16" applyNumberFormat="1" applyFont="1" applyFill="1" applyBorder="1" applyAlignment="1">
      <alignment horizontal="right" vertical="center" shrinkToFit="1"/>
    </xf>
    <xf numFmtId="184" fontId="18" fillId="3" borderId="144" xfId="16"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3" borderId="12"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2" xfId="12" applyFont="1" applyFill="1" applyBorder="1" applyAlignment="1">
      <alignment horizontal="left" vertical="center" wrapText="1"/>
    </xf>
    <xf numFmtId="0" fontId="18" fillId="3" borderId="23"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3" borderId="12" xfId="12" applyFont="1" applyFill="1" applyBorder="1" applyAlignment="1">
      <alignment horizontal="center" vertical="center" textRotation="255" wrapText="1"/>
    </xf>
    <xf numFmtId="0" fontId="18" fillId="3" borderId="16"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8" xfId="12" applyFont="1" applyFill="1" applyBorder="1" applyAlignment="1">
      <alignment horizontal="left" vertical="center"/>
    </xf>
    <xf numFmtId="0" fontId="18" fillId="3" borderId="0" xfId="12" applyFont="1" applyFill="1" applyAlignment="1">
      <alignment horizontal="left" vertical="center"/>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14" xfId="12" applyFont="1" applyFill="1" applyBorder="1" applyAlignment="1">
      <alignment horizontal="right" vertical="center"/>
    </xf>
    <xf numFmtId="183" fontId="18" fillId="3" borderId="42" xfId="15" applyNumberFormat="1" applyFont="1" applyFill="1" applyBorder="1" applyAlignment="1">
      <alignment horizontal="right" vertical="center" shrinkToFit="1"/>
    </xf>
    <xf numFmtId="183" fontId="18" fillId="3" borderId="0" xfId="12" applyNumberFormat="1" applyFont="1" applyFill="1" applyAlignment="1">
      <alignment horizontal="right" vertical="center" shrinkToFit="1"/>
    </xf>
    <xf numFmtId="183" fontId="18" fillId="3" borderId="66" xfId="15" applyNumberFormat="1" applyFont="1" applyFill="1" applyBorder="1" applyAlignment="1">
      <alignment horizontal="right" vertical="center" shrinkToFit="1"/>
    </xf>
    <xf numFmtId="183" fontId="18" fillId="3" borderId="70" xfId="15" applyNumberFormat="1" applyFont="1" applyFill="1" applyBorder="1" applyAlignment="1">
      <alignment horizontal="right" vertical="center" shrinkToFit="1"/>
    </xf>
    <xf numFmtId="184" fontId="18" fillId="3" borderId="132" xfId="16" applyNumberFormat="1" applyFont="1" applyFill="1" applyBorder="1" applyAlignment="1">
      <alignment horizontal="right" vertical="center" shrinkToFit="1"/>
    </xf>
    <xf numFmtId="184" fontId="18" fillId="3" borderId="137" xfId="16" applyNumberFormat="1" applyFont="1" applyFill="1" applyBorder="1" applyAlignment="1">
      <alignment horizontal="right" vertical="center" shrinkToFit="1"/>
    </xf>
    <xf numFmtId="184" fontId="18" fillId="3" borderId="142" xfId="16" applyNumberFormat="1" applyFont="1" applyFill="1" applyBorder="1" applyAlignment="1">
      <alignment horizontal="right" vertical="center" shrinkToFit="1"/>
    </xf>
    <xf numFmtId="0" fontId="18" fillId="3" borderId="8" xfId="12" applyFont="1" applyFill="1" applyBorder="1">
      <alignment vertical="center"/>
    </xf>
    <xf numFmtId="0" fontId="18" fillId="3" borderId="0" xfId="12" applyFont="1" applyFill="1">
      <alignment vertical="center"/>
    </xf>
    <xf numFmtId="0" fontId="18" fillId="3" borderId="14" xfId="12" applyFont="1" applyFill="1" applyBorder="1">
      <alignment vertical="center"/>
    </xf>
    <xf numFmtId="186" fontId="18" fillId="3" borderId="42" xfId="16" applyNumberFormat="1" applyFont="1" applyFill="1" applyBorder="1" applyAlignment="1">
      <alignment horizontal="right" vertical="center" shrinkToFit="1"/>
    </xf>
    <xf numFmtId="186" fontId="18" fillId="3" borderId="0" xfId="16" applyNumberFormat="1" applyFont="1" applyFill="1" applyAlignment="1">
      <alignment horizontal="right" vertical="center" shrinkToFit="1"/>
    </xf>
    <xf numFmtId="186" fontId="18" fillId="3" borderId="14" xfId="16" applyNumberFormat="1" applyFont="1" applyFill="1" applyBorder="1" applyAlignment="1">
      <alignment horizontal="right" vertical="center" shrinkToFit="1"/>
    </xf>
    <xf numFmtId="186" fontId="18" fillId="3" borderId="58" xfId="16" applyNumberFormat="1" applyFont="1" applyFill="1" applyBorder="1" applyAlignment="1">
      <alignment horizontal="right" vertical="center" shrinkToFit="1"/>
    </xf>
    <xf numFmtId="0" fontId="19" fillId="3" borderId="56"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34" xfId="12" applyFont="1" applyFill="1" applyBorder="1" applyAlignment="1">
      <alignment horizontal="right" vertical="center" wrapText="1"/>
    </xf>
    <xf numFmtId="0" fontId="18" fillId="3" borderId="34" xfId="12" applyFont="1" applyFill="1" applyBorder="1" applyAlignment="1">
      <alignment horizontal="right" vertical="center"/>
    </xf>
    <xf numFmtId="0" fontId="18" fillId="3" borderId="15" xfId="12" applyFont="1" applyFill="1" applyBorder="1" applyAlignment="1">
      <alignment horizontal="right" vertical="center"/>
    </xf>
    <xf numFmtId="183" fontId="18" fillId="3" borderId="31" xfId="16" applyNumberFormat="1" applyFont="1" applyFill="1" applyBorder="1" applyAlignment="1">
      <alignment horizontal="right" vertical="center" shrinkToFit="1"/>
    </xf>
    <xf numFmtId="183" fontId="18" fillId="3" borderId="34" xfId="16" applyNumberFormat="1" applyFont="1" applyFill="1" applyBorder="1" applyAlignment="1">
      <alignment horizontal="right" vertical="center" shrinkToFit="1"/>
    </xf>
    <xf numFmtId="183" fontId="18" fillId="3" borderId="67" xfId="16" applyNumberFormat="1" applyFont="1" applyFill="1" applyBorder="1" applyAlignment="1">
      <alignment horizontal="right" vertical="center" shrinkToFit="1"/>
    </xf>
    <xf numFmtId="183" fontId="18" fillId="3" borderId="73" xfId="16" applyNumberFormat="1" applyFont="1" applyFill="1" applyBorder="1" applyAlignment="1">
      <alignment horizontal="right" vertical="center" shrinkToFit="1"/>
    </xf>
    <xf numFmtId="184" fontId="18" fillId="3" borderId="133" xfId="16" applyNumberFormat="1" applyFont="1" applyFill="1" applyBorder="1" applyAlignment="1">
      <alignment horizontal="right" vertical="center" shrinkToFit="1"/>
    </xf>
    <xf numFmtId="184" fontId="18" fillId="3" borderId="138" xfId="16" applyNumberFormat="1" applyFont="1" applyFill="1" applyBorder="1" applyAlignment="1">
      <alignment horizontal="right" vertical="center" shrinkToFit="1"/>
    </xf>
    <xf numFmtId="184" fontId="18" fillId="3" borderId="143" xfId="16" applyNumberFormat="1" applyFont="1" applyFill="1" applyBorder="1" applyAlignment="1">
      <alignment horizontal="right" vertical="center" shrinkToFit="1"/>
    </xf>
    <xf numFmtId="0" fontId="18" fillId="3" borderId="9" xfId="12" applyFont="1" applyFill="1" applyBorder="1">
      <alignment vertical="center"/>
    </xf>
    <xf numFmtId="0" fontId="18" fillId="3" borderId="20" xfId="12" applyFont="1" applyFill="1" applyBorder="1">
      <alignment vertical="center"/>
    </xf>
    <xf numFmtId="0" fontId="18" fillId="3" borderId="17" xfId="12" applyFont="1" applyFill="1" applyBorder="1">
      <alignment vertical="center"/>
    </xf>
    <xf numFmtId="186" fontId="18" fillId="3" borderId="43" xfId="16" applyNumberFormat="1" applyFont="1" applyFill="1" applyBorder="1" applyAlignment="1">
      <alignment horizontal="right" vertical="center" shrinkToFit="1"/>
    </xf>
    <xf numFmtId="186" fontId="18" fillId="3" borderId="20" xfId="16" applyNumberFormat="1" applyFont="1" applyFill="1" applyBorder="1" applyAlignment="1">
      <alignment horizontal="right" vertical="center" shrinkToFit="1"/>
    </xf>
    <xf numFmtId="186" fontId="18" fillId="3" borderId="17" xfId="16" applyNumberFormat="1" applyFont="1" applyFill="1" applyBorder="1" applyAlignment="1">
      <alignment horizontal="right" vertical="center" shrinkToFit="1"/>
    </xf>
    <xf numFmtId="186" fontId="18" fillId="3" borderId="155" xfId="16" applyNumberFormat="1" applyFont="1" applyFill="1" applyBorder="1" applyAlignment="1">
      <alignment horizontal="right" vertical="center" shrinkToFit="1"/>
    </xf>
    <xf numFmtId="186" fontId="18" fillId="3" borderId="156" xfId="16" applyNumberFormat="1" applyFont="1" applyFill="1" applyBorder="1" applyAlignment="1">
      <alignment horizontal="right" vertical="center" shrinkToFit="1"/>
    </xf>
    <xf numFmtId="186" fontId="18" fillId="3" borderId="157" xfId="16" applyNumberFormat="1" applyFont="1" applyFill="1" applyBorder="1" applyAlignment="1">
      <alignment horizontal="right" vertical="center" shrinkToFit="1"/>
    </xf>
    <xf numFmtId="0" fontId="18" fillId="3" borderId="12" xfId="12" applyFont="1" applyFill="1" applyBorder="1" applyAlignment="1">
      <alignment horizontal="left" vertical="center"/>
    </xf>
    <xf numFmtId="0" fontId="18" fillId="3" borderId="23" xfId="12" applyFont="1" applyFill="1" applyBorder="1" applyAlignment="1">
      <alignment horizontal="left" vertical="center"/>
    </xf>
    <xf numFmtId="0" fontId="18" fillId="3" borderId="23" xfId="12" applyFont="1" applyFill="1" applyBorder="1" applyAlignment="1">
      <alignment horizontal="right" vertical="center"/>
    </xf>
    <xf numFmtId="0" fontId="18" fillId="3" borderId="16" xfId="12" applyFont="1" applyFill="1" applyBorder="1" applyAlignment="1">
      <alignment horizontal="right" vertical="center"/>
    </xf>
    <xf numFmtId="183" fontId="18" fillId="3" borderId="30" xfId="16" applyNumberFormat="1" applyFont="1" applyFill="1" applyBorder="1" applyAlignment="1">
      <alignment horizontal="right" vertical="center" shrinkToFit="1"/>
    </xf>
    <xf numFmtId="183" fontId="18" fillId="3" borderId="23" xfId="16" applyNumberFormat="1" applyFont="1" applyFill="1" applyBorder="1" applyAlignment="1">
      <alignment horizontal="right" vertical="center" shrinkToFit="1"/>
    </xf>
    <xf numFmtId="183" fontId="18" fillId="3" borderId="65" xfId="16" applyNumberFormat="1" applyFont="1" applyFill="1" applyBorder="1" applyAlignment="1">
      <alignment horizontal="right" vertical="center" shrinkToFit="1"/>
    </xf>
    <xf numFmtId="183" fontId="18" fillId="3" borderId="72" xfId="16" applyNumberFormat="1" applyFont="1" applyFill="1" applyBorder="1" applyAlignment="1">
      <alignment horizontal="right" vertical="center" shrinkToFit="1"/>
    </xf>
    <xf numFmtId="184" fontId="18" fillId="3" borderId="131" xfId="16" applyNumberFormat="1" applyFont="1" applyFill="1" applyBorder="1" applyAlignment="1">
      <alignment horizontal="right" vertical="center" shrinkToFit="1"/>
    </xf>
    <xf numFmtId="184" fontId="18" fillId="3" borderId="136" xfId="16" applyNumberFormat="1" applyFont="1" applyFill="1" applyBorder="1" applyAlignment="1">
      <alignment horizontal="right" vertical="center" shrinkToFit="1"/>
    </xf>
    <xf numFmtId="184" fontId="18" fillId="3" borderId="141" xfId="16" applyNumberFormat="1" applyFont="1" applyFill="1" applyBorder="1" applyAlignment="1">
      <alignment horizontal="right" vertical="center" shrinkToFit="1"/>
    </xf>
    <xf numFmtId="0" fontId="18" fillId="3" borderId="12" xfId="12" applyFont="1" applyFill="1" applyBorder="1">
      <alignment vertical="center"/>
    </xf>
    <xf numFmtId="0" fontId="18" fillId="3" borderId="23" xfId="12" applyFont="1" applyFill="1" applyBorder="1">
      <alignment vertical="center"/>
    </xf>
    <xf numFmtId="0" fontId="18" fillId="3" borderId="16" xfId="12" applyFont="1" applyFill="1" applyBorder="1">
      <alignment vertical="center"/>
    </xf>
    <xf numFmtId="185" fontId="18" fillId="3" borderId="30" xfId="16" applyNumberFormat="1" applyFont="1" applyFill="1" applyBorder="1" applyAlignment="1">
      <alignment horizontal="right" vertical="center" shrinkToFit="1"/>
    </xf>
    <xf numFmtId="185" fontId="18" fillId="3" borderId="23" xfId="16" applyNumberFormat="1" applyFont="1" applyFill="1" applyBorder="1" applyAlignment="1">
      <alignment horizontal="right" vertical="center" shrinkToFit="1"/>
    </xf>
    <xf numFmtId="185" fontId="18" fillId="3" borderId="16" xfId="16" applyNumberFormat="1" applyFont="1" applyFill="1" applyBorder="1" applyAlignment="1">
      <alignment horizontal="right" vertical="center" shrinkToFit="1"/>
    </xf>
    <xf numFmtId="185" fontId="18" fillId="3" borderId="54" xfId="16" applyNumberFormat="1" applyFont="1" applyFill="1" applyBorder="1" applyAlignment="1">
      <alignment horizontal="right" vertical="center" shrinkToFit="1"/>
    </xf>
    <xf numFmtId="0" fontId="18" fillId="3" borderId="43" xfId="12" applyFont="1" applyFill="1" applyBorder="1">
      <alignment vertical="center"/>
    </xf>
    <xf numFmtId="183" fontId="18" fillId="3" borderId="165" xfId="16" applyNumberFormat="1" applyFont="1" applyFill="1" applyBorder="1" applyAlignment="1">
      <alignment horizontal="right" vertical="center" shrinkToFit="1"/>
    </xf>
    <xf numFmtId="183" fontId="18" fillId="3" borderId="166" xfId="16" applyNumberFormat="1" applyFont="1" applyFill="1" applyBorder="1" applyAlignment="1">
      <alignment horizontal="right" vertical="center" shrinkToFit="1"/>
    </xf>
    <xf numFmtId="184" fontId="18" fillId="3" borderId="166" xfId="16" applyNumberFormat="1" applyFont="1" applyFill="1" applyBorder="1" applyAlignment="1">
      <alignment horizontal="right" vertical="center" shrinkToFit="1"/>
    </xf>
    <xf numFmtId="184" fontId="18" fillId="3" borderId="170" xfId="16" applyNumberFormat="1" applyFont="1" applyFill="1" applyBorder="1" applyAlignment="1">
      <alignment horizontal="right" vertical="center" shrinkToFit="1"/>
    </xf>
    <xf numFmtId="185" fontId="18" fillId="3" borderId="42" xfId="16" applyNumberFormat="1" applyFont="1" applyFill="1" applyBorder="1" applyAlignment="1">
      <alignment horizontal="right" vertical="center" shrinkToFit="1"/>
    </xf>
    <xf numFmtId="185" fontId="18" fillId="3" borderId="0" xfId="16" applyNumberFormat="1" applyFont="1" applyFill="1" applyAlignment="1">
      <alignment horizontal="right" vertical="center" shrinkToFit="1"/>
    </xf>
    <xf numFmtId="185" fontId="18" fillId="3" borderId="14" xfId="16" applyNumberFormat="1" applyFont="1" applyFill="1" applyBorder="1" applyAlignment="1">
      <alignment horizontal="right" vertical="center" shrinkToFit="1"/>
    </xf>
    <xf numFmtId="185" fontId="18" fillId="3" borderId="58" xfId="16" applyNumberFormat="1" applyFont="1" applyFill="1" applyBorder="1" applyAlignment="1">
      <alignment horizontal="right" vertical="center" shrinkToFit="1"/>
    </xf>
    <xf numFmtId="0" fontId="18" fillId="3" borderId="12" xfId="12" applyFont="1" applyFill="1" applyBorder="1" applyAlignment="1">
      <alignment horizontal="center" vertical="center" wrapText="1"/>
    </xf>
    <xf numFmtId="0" fontId="18" fillId="3" borderId="23"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14" xfId="12" applyFont="1" applyFill="1" applyBorder="1" applyAlignment="1">
      <alignment horizontal="center" vertical="center" wrapText="1"/>
    </xf>
    <xf numFmtId="0" fontId="18" fillId="3" borderId="9" xfId="12" applyFont="1" applyFill="1" applyBorder="1" applyAlignment="1">
      <alignment horizontal="center" vertical="center" wrapText="1"/>
    </xf>
    <xf numFmtId="0" fontId="18" fillId="3" borderId="20"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42" xfId="12" applyFont="1" applyFill="1" applyBorder="1">
      <alignment vertical="center"/>
    </xf>
    <xf numFmtId="184" fontId="18" fillId="3" borderId="70" xfId="15" applyNumberFormat="1" applyFont="1" applyFill="1" applyBorder="1" applyAlignment="1">
      <alignment horizontal="right" vertical="center" shrinkToFit="1"/>
    </xf>
    <xf numFmtId="184" fontId="18" fillId="3" borderId="0" xfId="15" applyNumberFormat="1" applyFont="1" applyFill="1" applyAlignment="1">
      <alignment horizontal="right" vertical="center" shrinkToFit="1"/>
    </xf>
    <xf numFmtId="184" fontId="18" fillId="3" borderId="58" xfId="15" applyNumberFormat="1" applyFont="1" applyFill="1" applyBorder="1" applyAlignment="1">
      <alignment horizontal="right" vertical="center" shrinkToFit="1"/>
    </xf>
    <xf numFmtId="183" fontId="18" fillId="3" borderId="149" xfId="16" applyNumberFormat="1" applyFont="1" applyFill="1" applyBorder="1" applyAlignment="1">
      <alignment horizontal="right" vertical="center" shrinkToFit="1"/>
    </xf>
    <xf numFmtId="183" fontId="18" fillId="3" borderId="69" xfId="16" applyNumberFormat="1" applyFont="1" applyFill="1" applyBorder="1" applyAlignment="1">
      <alignment horizontal="right" vertical="center" shrinkToFit="1"/>
    </xf>
    <xf numFmtId="184" fontId="18" fillId="3" borderId="69" xfId="16" applyNumberFormat="1" applyFont="1" applyFill="1" applyBorder="1" applyAlignment="1">
      <alignment horizontal="right" vertical="center" shrinkToFit="1"/>
    </xf>
    <xf numFmtId="184" fontId="18" fillId="3" borderId="169" xfId="16" applyNumberFormat="1" applyFont="1" applyFill="1" applyBorder="1" applyAlignment="1">
      <alignment horizontal="right" vertical="center" shrinkToFit="1"/>
    </xf>
    <xf numFmtId="0" fontId="18" fillId="3" borderId="31" xfId="12" applyFont="1" applyFill="1" applyBorder="1">
      <alignment vertical="center"/>
    </xf>
    <xf numFmtId="0" fontId="18" fillId="3" borderId="34" xfId="12" applyFont="1" applyFill="1" applyBorder="1">
      <alignment vertical="center"/>
    </xf>
    <xf numFmtId="0" fontId="18" fillId="3" borderId="15" xfId="12" applyFont="1" applyFill="1" applyBorder="1">
      <alignment vertical="center"/>
    </xf>
    <xf numFmtId="0" fontId="18" fillId="3" borderId="11" xfId="12" applyFont="1" applyFill="1" applyBorder="1" applyAlignment="1">
      <alignment horizontal="center" vertical="center"/>
    </xf>
    <xf numFmtId="0" fontId="18" fillId="3" borderId="22" xfId="12" applyFont="1" applyFill="1" applyBorder="1" applyAlignment="1">
      <alignment horizontal="center" vertical="center"/>
    </xf>
    <xf numFmtId="0" fontId="18" fillId="3" borderId="41" xfId="12" applyFont="1" applyFill="1" applyBorder="1" applyAlignment="1">
      <alignment horizontal="center" vertical="center"/>
    </xf>
    <xf numFmtId="0" fontId="18" fillId="3" borderId="39" xfId="12" applyFont="1" applyFill="1" applyBorder="1" applyAlignment="1">
      <alignment horizontal="center" vertical="center"/>
    </xf>
    <xf numFmtId="0" fontId="18" fillId="3" borderId="50" xfId="12" applyFont="1" applyFill="1" applyBorder="1" applyAlignment="1">
      <alignment horizontal="center" vertical="center"/>
    </xf>
    <xf numFmtId="0" fontId="18" fillId="3" borderId="61" xfId="12" applyFont="1" applyFill="1" applyBorder="1" applyAlignment="1">
      <alignment horizontal="left" vertical="center" wrapText="1"/>
    </xf>
    <xf numFmtId="0" fontId="18" fillId="3" borderId="36" xfId="12" applyFont="1" applyFill="1" applyBorder="1" applyAlignment="1">
      <alignment horizontal="left" vertical="center"/>
    </xf>
    <xf numFmtId="0" fontId="18" fillId="3" borderId="38" xfId="12" applyFont="1" applyFill="1" applyBorder="1" applyAlignment="1">
      <alignment horizontal="left" vertical="center"/>
    </xf>
    <xf numFmtId="184" fontId="18" fillId="3" borderId="97" xfId="16" applyNumberFormat="1" applyFont="1" applyFill="1" applyBorder="1" applyAlignment="1">
      <alignment horizontal="right" vertical="center" shrinkToFit="1"/>
    </xf>
    <xf numFmtId="184" fontId="18" fillId="3" borderId="103" xfId="16" applyNumberFormat="1" applyFont="1" applyFill="1" applyBorder="1" applyAlignment="1">
      <alignment horizontal="right" vertical="center" shrinkToFit="1"/>
    </xf>
    <xf numFmtId="184" fontId="18" fillId="3" borderId="163" xfId="16" applyNumberFormat="1" applyFont="1" applyFill="1" applyBorder="1" applyAlignment="1">
      <alignment horizontal="right" vertical="center" shrinkToFit="1"/>
    </xf>
    <xf numFmtId="0" fontId="18" fillId="3" borderId="42" xfId="16" applyFont="1" applyFill="1" applyBorder="1" applyAlignment="1">
      <alignment horizontal="left" vertical="center" shrinkToFit="1"/>
    </xf>
    <xf numFmtId="0" fontId="18" fillId="3" borderId="0" xfId="12" applyFont="1" applyFill="1" applyAlignment="1">
      <alignment horizontal="left" vertical="center" shrinkToFit="1"/>
    </xf>
    <xf numFmtId="0" fontId="18" fillId="3" borderId="14" xfId="16" applyFont="1" applyFill="1" applyBorder="1" applyAlignment="1">
      <alignment horizontal="left" vertical="center" shrinkToFit="1"/>
    </xf>
    <xf numFmtId="184" fontId="18" fillId="3" borderId="73" xfId="16" applyNumberFormat="1" applyFont="1" applyFill="1" applyBorder="1" applyAlignment="1">
      <alignment horizontal="right" vertical="center" shrinkToFit="1"/>
    </xf>
    <xf numFmtId="184" fontId="18" fillId="3" borderId="34" xfId="16" applyNumberFormat="1" applyFont="1" applyFill="1" applyBorder="1" applyAlignment="1">
      <alignment horizontal="right" vertical="center" shrinkToFit="1"/>
    </xf>
    <xf numFmtId="184" fontId="18" fillId="3" borderId="59" xfId="16" applyNumberFormat="1" applyFont="1" applyFill="1" applyBorder="1" applyAlignment="1">
      <alignment horizontal="right" vertical="center" shrinkToFit="1"/>
    </xf>
    <xf numFmtId="0" fontId="18" fillId="3" borderId="30" xfId="12" applyFont="1" applyFill="1" applyBorder="1">
      <alignment vertical="center"/>
    </xf>
    <xf numFmtId="183" fontId="18" fillId="3" borderId="148" xfId="16" applyNumberFormat="1" applyFont="1" applyFill="1" applyBorder="1" applyAlignment="1">
      <alignment horizontal="right" vertical="center" shrinkToFit="1"/>
    </xf>
    <xf numFmtId="183" fontId="18" fillId="3" borderId="68" xfId="16" applyNumberFormat="1" applyFont="1" applyFill="1" applyBorder="1" applyAlignment="1">
      <alignment horizontal="right" vertical="center" shrinkToFit="1"/>
    </xf>
    <xf numFmtId="184" fontId="18" fillId="3" borderId="68" xfId="16" applyNumberFormat="1" applyFont="1" applyFill="1" applyBorder="1" applyAlignment="1">
      <alignment horizontal="right" vertical="center" shrinkToFit="1"/>
    </xf>
    <xf numFmtId="184" fontId="18" fillId="3" borderId="168" xfId="16" applyNumberFormat="1" applyFont="1" applyFill="1" applyBorder="1" applyAlignment="1">
      <alignment horizontal="right" vertical="center" shrinkToFi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183" fontId="18" fillId="3" borderId="150" xfId="16" applyNumberFormat="1" applyFont="1" applyFill="1" applyBorder="1" applyAlignment="1">
      <alignment horizontal="right" vertical="center" shrinkToFit="1"/>
    </xf>
    <xf numFmtId="183" fontId="18" fillId="3" borderId="71" xfId="16" applyNumberFormat="1" applyFont="1" applyFill="1" applyBorder="1" applyAlignment="1">
      <alignment horizontal="right" vertical="center" shrinkToFit="1"/>
    </xf>
    <xf numFmtId="184" fontId="18" fillId="3" borderId="159" xfId="16" applyNumberFormat="1" applyFont="1" applyFill="1" applyBorder="1" applyAlignment="1">
      <alignment horizontal="right" vertical="center" shrinkToFit="1"/>
    </xf>
    <xf numFmtId="184" fontId="18" fillId="3" borderId="26" xfId="16" applyNumberFormat="1" applyFont="1" applyFill="1" applyBorder="1" applyAlignment="1">
      <alignment horizontal="right" vertical="center" shrinkToFit="1"/>
    </xf>
    <xf numFmtId="0" fontId="18" fillId="3" borderId="35" xfId="12" applyFont="1" applyFill="1" applyBorder="1" applyAlignment="1">
      <alignment horizontal="center" vertical="center" wrapText="1"/>
    </xf>
    <xf numFmtId="0" fontId="19" fillId="3" borderId="37" xfId="12" applyFont="1" applyFill="1" applyBorder="1" applyAlignment="1">
      <alignment horizontal="center" vertical="center"/>
    </xf>
    <xf numFmtId="183" fontId="18" fillId="3" borderId="151" xfId="16" applyNumberFormat="1" applyFont="1" applyFill="1" applyBorder="1" applyAlignment="1">
      <alignment horizontal="right" vertical="center" shrinkToFit="1"/>
    </xf>
    <xf numFmtId="183" fontId="18" fillId="3" borderId="154" xfId="16" applyNumberFormat="1" applyFont="1" applyFill="1" applyBorder="1" applyAlignment="1">
      <alignment horizontal="right" vertical="center" shrinkToFit="1"/>
    </xf>
    <xf numFmtId="184" fontId="18" fillId="3" borderId="162" xfId="16" applyNumberFormat="1" applyFont="1" applyFill="1" applyBorder="1" applyAlignment="1">
      <alignment horizontal="right" vertical="center" shrinkToFit="1"/>
    </xf>
    <xf numFmtId="0" fontId="18" fillId="3" borderId="12" xfId="12" applyFont="1" applyFill="1" applyBorder="1" applyAlignment="1">
      <alignment horizontal="center" vertical="top" wrapText="1"/>
    </xf>
    <xf numFmtId="0" fontId="18" fillId="3" borderId="23" xfId="12" applyFont="1" applyFill="1" applyBorder="1" applyAlignment="1">
      <alignment horizontal="center" vertical="top" wrapText="1"/>
    </xf>
    <xf numFmtId="0" fontId="18" fillId="3" borderId="16"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14"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34" xfId="12" applyFont="1" applyFill="1" applyBorder="1" applyAlignment="1">
      <alignment horizontal="center" vertical="top" wrapText="1"/>
    </xf>
    <xf numFmtId="184" fontId="18" fillId="3" borderId="158" xfId="16" applyNumberFormat="1" applyFont="1" applyFill="1" applyBorder="1" applyAlignment="1">
      <alignment horizontal="right" vertical="center" shrinkToFit="1"/>
    </xf>
    <xf numFmtId="184" fontId="18" fillId="3" borderId="27" xfId="16" applyNumberFormat="1" applyFont="1" applyFill="1" applyBorder="1" applyAlignment="1">
      <alignment horizontal="right" vertical="center" shrinkToFit="1"/>
    </xf>
    <xf numFmtId="0" fontId="18" fillId="3" borderId="30" xfId="16" applyFont="1" applyFill="1" applyBorder="1" applyAlignment="1">
      <alignment horizontal="left" vertical="center" shrinkToFit="1"/>
    </xf>
    <xf numFmtId="0" fontId="18" fillId="3" borderId="23" xfId="16" applyFont="1" applyFill="1" applyBorder="1" applyAlignment="1">
      <alignment horizontal="left" vertical="center" shrinkToFit="1"/>
    </xf>
    <xf numFmtId="0" fontId="18" fillId="3" borderId="16" xfId="16" applyFont="1" applyFill="1" applyBorder="1" applyAlignment="1">
      <alignment horizontal="left" vertical="center" shrinkToFit="1"/>
    </xf>
    <xf numFmtId="0" fontId="18" fillId="3" borderId="42" xfId="12" applyFont="1" applyFill="1" applyBorder="1" applyAlignment="1">
      <alignment vertical="center" shrinkToFit="1"/>
    </xf>
    <xf numFmtId="0" fontId="18" fillId="3" borderId="0" xfId="12" applyFont="1" applyFill="1" applyAlignment="1">
      <alignment vertical="center" shrinkToFit="1"/>
    </xf>
    <xf numFmtId="0" fontId="18" fillId="3" borderId="14" xfId="12" applyFont="1" applyFill="1" applyBorder="1" applyAlignment="1">
      <alignment vertical="center" shrinkToFit="1"/>
    </xf>
    <xf numFmtId="184" fontId="18" fillId="3" borderId="75" xfId="16" applyNumberFormat="1" applyFont="1" applyFill="1" applyBorder="1" applyAlignment="1">
      <alignment horizontal="right" vertical="center" shrinkToFit="1"/>
    </xf>
    <xf numFmtId="184" fontId="18" fillId="3" borderId="25" xfId="16" applyNumberFormat="1" applyFont="1" applyFill="1" applyBorder="1" applyAlignment="1">
      <alignment horizontal="right" vertical="center" shrinkToFit="1"/>
    </xf>
    <xf numFmtId="0" fontId="18" fillId="3" borderId="57"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37" xfId="12" applyFont="1" applyFill="1" applyBorder="1" applyAlignment="1">
      <alignment horizontal="center" vertical="center"/>
    </xf>
    <xf numFmtId="0" fontId="18" fillId="3" borderId="32"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72" xfId="16" applyNumberFormat="1" applyFont="1" applyFill="1" applyBorder="1" applyAlignment="1">
      <alignment horizontal="right" vertical="center" shrinkToFit="1"/>
    </xf>
    <xf numFmtId="184" fontId="18" fillId="3" borderId="23" xfId="16" applyNumberFormat="1" applyFont="1" applyFill="1" applyBorder="1" applyAlignment="1">
      <alignment horizontal="right" vertical="center" shrinkToFit="1"/>
    </xf>
    <xf numFmtId="184" fontId="18" fillId="3" borderId="54" xfId="16" applyNumberFormat="1" applyFont="1" applyFill="1" applyBorder="1" applyAlignment="1">
      <alignment horizontal="right" vertical="center" shrinkToFit="1"/>
    </xf>
    <xf numFmtId="0" fontId="18" fillId="3" borderId="12" xfId="12" applyFont="1" applyFill="1" applyBorder="1" applyAlignment="1">
      <alignment horizontal="center" vertical="top"/>
    </xf>
    <xf numFmtId="0" fontId="18" fillId="3" borderId="23" xfId="12" applyFont="1" applyFill="1" applyBorder="1" applyAlignment="1">
      <alignment horizontal="center" vertical="top"/>
    </xf>
    <xf numFmtId="0" fontId="18" fillId="3" borderId="8" xfId="12" applyFont="1" applyFill="1" applyBorder="1" applyAlignment="1">
      <alignment horizontal="center" vertical="top"/>
    </xf>
    <xf numFmtId="0" fontId="18" fillId="3" borderId="0" xfId="12" applyFont="1" applyFill="1" applyAlignment="1">
      <alignment horizontal="center" vertical="top"/>
    </xf>
    <xf numFmtId="0" fontId="18" fillId="3" borderId="56" xfId="12" applyFont="1" applyFill="1" applyBorder="1" applyAlignment="1">
      <alignment horizontal="center" vertical="top"/>
    </xf>
    <xf numFmtId="0" fontId="18" fillId="3" borderId="34" xfId="12" applyFont="1" applyFill="1" applyBorder="1" applyAlignment="1">
      <alignment horizontal="center" vertical="top"/>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8" fillId="3" borderId="32" xfId="16" applyNumberFormat="1" applyFont="1" applyFill="1" applyBorder="1" applyAlignment="1">
      <alignment horizontal="right" vertical="center" shrinkToFit="1"/>
    </xf>
    <xf numFmtId="183" fontId="18" fillId="3" borderId="35" xfId="16" applyNumberFormat="1" applyFont="1" applyFill="1" applyBorder="1" applyAlignment="1">
      <alignment horizontal="right" vertical="center" shrinkToFit="1"/>
    </xf>
    <xf numFmtId="183" fontId="18" fillId="3" borderId="113" xfId="16" applyNumberFormat="1" applyFont="1" applyFill="1" applyBorder="1" applyAlignment="1">
      <alignment horizontal="right" vertical="center" shrinkToFit="1"/>
    </xf>
    <xf numFmtId="183" fontId="18" fillId="3" borderId="119" xfId="16" applyNumberFormat="1" applyFont="1" applyFill="1" applyBorder="1" applyAlignment="1">
      <alignment horizontal="right" vertical="center" shrinkToFit="1"/>
    </xf>
    <xf numFmtId="183" fontId="18" fillId="3" borderId="130" xfId="16" applyNumberFormat="1" applyFont="1" applyFill="1" applyBorder="1" applyAlignment="1">
      <alignment horizontal="right" vertical="center" shrinkToFit="1"/>
    </xf>
    <xf numFmtId="183" fontId="18" fillId="3" borderId="135" xfId="16" applyNumberFormat="1" applyFont="1" applyFill="1" applyBorder="1" applyAlignment="1">
      <alignment horizontal="right" vertical="center" shrinkToFit="1"/>
    </xf>
    <xf numFmtId="183" fontId="18" fillId="3" borderId="140" xfId="16" applyNumberFormat="1" applyFont="1" applyFill="1" applyBorder="1" applyAlignment="1">
      <alignment horizontal="right" vertical="center" shrinkToFit="1"/>
    </xf>
    <xf numFmtId="0" fontId="18" fillId="3" borderId="14" xfId="12" applyFont="1" applyFill="1" applyBorder="1" applyAlignment="1">
      <alignment horizontal="left" vertical="center"/>
    </xf>
    <xf numFmtId="0" fontId="18" fillId="3" borderId="19" xfId="12" applyFont="1" applyFill="1" applyBorder="1" applyAlignment="1">
      <alignment horizontal="left" vertical="center" wrapText="1"/>
    </xf>
    <xf numFmtId="0" fontId="18" fillId="3" borderId="56"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59" xfId="12" applyFont="1" applyFill="1" applyBorder="1" applyAlignment="1">
      <alignment horizontal="center" vertical="center"/>
    </xf>
    <xf numFmtId="0" fontId="18" fillId="3" borderId="74" xfId="12" applyFont="1" applyFill="1" applyBorder="1" applyAlignment="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84" xfId="16" applyFont="1" applyBorder="1" applyAlignment="1" applyProtection="1">
      <alignment horizontal="left" vertical="center" shrinkToFit="1"/>
      <protection locked="0"/>
    </xf>
    <xf numFmtId="0" fontId="18" fillId="0" borderId="87" xfId="16" applyFont="1" applyBorder="1" applyAlignment="1" applyProtection="1">
      <alignment horizontal="left" vertical="center" shrinkToFit="1"/>
      <protection locked="0"/>
    </xf>
    <xf numFmtId="0" fontId="18" fillId="0" borderId="91" xfId="16" applyFont="1" applyBorder="1" applyAlignment="1" applyProtection="1">
      <alignment horizontal="left" vertical="center" shrinkToFit="1"/>
      <protection locked="0"/>
    </xf>
    <xf numFmtId="183" fontId="18" fillId="0" borderId="95" xfId="16" applyNumberFormat="1" applyFont="1" applyBorder="1" applyAlignment="1" applyProtection="1">
      <alignment horizontal="right" vertical="center" shrinkToFit="1"/>
      <protection locked="0"/>
    </xf>
    <xf numFmtId="183" fontId="18" fillId="0" borderId="101" xfId="16"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6" applyFont="1" applyBorder="1" applyAlignment="1" applyProtection="1">
      <alignment horizontal="left" vertical="center" shrinkToFit="1"/>
      <protection locked="0"/>
    </xf>
    <xf numFmtId="0" fontId="18" fillId="0" borderId="86" xfId="16" applyFont="1" applyBorder="1" applyAlignment="1" applyProtection="1">
      <alignment horizontal="left" vertical="center" shrinkToFit="1"/>
      <protection locked="0"/>
    </xf>
    <xf numFmtId="0" fontId="18" fillId="0" borderId="90" xfId="16" applyFont="1" applyBorder="1" applyAlignment="1" applyProtection="1">
      <alignment horizontal="left" vertical="center" shrinkToFit="1"/>
      <protection locked="0"/>
    </xf>
    <xf numFmtId="183" fontId="18" fillId="0" borderId="94" xfId="16" applyNumberFormat="1" applyFont="1" applyBorder="1" applyAlignment="1" applyProtection="1">
      <alignment horizontal="right" vertical="center" shrinkToFit="1"/>
      <protection locked="0"/>
    </xf>
    <xf numFmtId="183" fontId="18" fillId="0" borderId="100" xfId="16"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5" applyNumberFormat="1" applyFont="1" applyFill="1" applyBorder="1" applyAlignment="1" applyProtection="1">
      <alignment horizontal="right" vertical="center" shrinkToFit="1"/>
      <protection locked="0"/>
    </xf>
    <xf numFmtId="183" fontId="18" fillId="3" borderId="101" xfId="15" applyNumberFormat="1" applyFont="1" applyFill="1" applyBorder="1" applyAlignment="1" applyProtection="1">
      <alignment horizontal="right" vertical="center" shrinkToFit="1"/>
      <protection locked="0"/>
    </xf>
    <xf numFmtId="183" fontId="18" fillId="3" borderId="107" xfId="15" applyNumberFormat="1" applyFont="1" applyFill="1" applyBorder="1" applyAlignment="1" applyProtection="1">
      <alignment horizontal="right" vertical="center" shrinkToFit="1"/>
      <protection locked="0"/>
    </xf>
    <xf numFmtId="183" fontId="18" fillId="0" borderId="116" xfId="16" applyNumberFormat="1" applyFont="1" applyBorder="1" applyAlignment="1" applyProtection="1">
      <alignment horizontal="right" vertical="center" shrinkToFit="1"/>
      <protection locked="0"/>
    </xf>
    <xf numFmtId="183" fontId="18" fillId="0" borderId="123" xfId="16" applyNumberFormat="1" applyFont="1" applyBorder="1" applyAlignment="1" applyProtection="1">
      <alignment horizontal="right" vertical="center" shrinkToFit="1"/>
      <protection locked="0"/>
    </xf>
    <xf numFmtId="183" fontId="18" fillId="3" borderId="106" xfId="15" applyNumberFormat="1" applyFont="1" applyFill="1" applyBorder="1" applyAlignment="1" applyProtection="1">
      <alignment horizontal="right" vertical="center" shrinkToFit="1"/>
      <protection locked="0"/>
    </xf>
    <xf numFmtId="184" fontId="18" fillId="3" borderId="101" xfId="15"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84" fontId="18" fillId="0" borderId="101" xfId="12" applyNumberFormat="1" applyFont="1" applyBorder="1" applyAlignment="1" applyProtection="1">
      <alignment horizontal="right" vertical="center" shrinkToFit="1"/>
      <protection locked="0"/>
    </xf>
    <xf numFmtId="183" fontId="18" fillId="0" borderId="98" xfId="16" applyNumberFormat="1" applyFont="1" applyBorder="1" applyAlignment="1" applyProtection="1">
      <alignment horizontal="right" vertical="center" shrinkToFit="1"/>
      <protection locked="0"/>
    </xf>
    <xf numFmtId="183" fontId="18" fillId="0" borderId="104" xfId="16" applyNumberFormat="1" applyFont="1" applyBorder="1" applyAlignment="1" applyProtection="1">
      <alignment horizontal="right" vertical="center" shrinkToFit="1"/>
      <protection locked="0"/>
    </xf>
    <xf numFmtId="183" fontId="18" fillId="0" borderId="111" xfId="16" applyNumberFormat="1" applyFont="1" applyBorder="1" applyAlignment="1" applyProtection="1">
      <alignment horizontal="right" vertical="center" shrinkToFit="1"/>
      <protection locked="0"/>
    </xf>
    <xf numFmtId="183" fontId="18" fillId="0" borderId="118" xfId="16" applyNumberFormat="1" applyFont="1" applyBorder="1" applyAlignment="1" applyProtection="1">
      <alignment horizontal="right" vertical="center" shrinkToFit="1"/>
      <protection locked="0"/>
    </xf>
    <xf numFmtId="183" fontId="18" fillId="0" borderId="125" xfId="16"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lignment horizontal="left" vertical="center"/>
    </xf>
    <xf numFmtId="0" fontId="18" fillId="3" borderId="20" xfId="12" applyFont="1" applyFill="1" applyBorder="1" applyAlignment="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6" applyNumberFormat="1" applyFont="1" applyBorder="1" applyAlignment="1" applyProtection="1">
      <alignment horizontal="right" vertical="center" shrinkToFit="1"/>
      <protection locked="0"/>
    </xf>
    <xf numFmtId="183" fontId="18" fillId="0" borderId="102" xfId="16" applyNumberFormat="1" applyFont="1" applyBorder="1" applyAlignment="1" applyProtection="1">
      <alignment horizontal="right" vertical="center" shrinkToFit="1"/>
      <protection locked="0"/>
    </xf>
    <xf numFmtId="183" fontId="18" fillId="0" borderId="110" xfId="16"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7"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183" fontId="18" fillId="0" borderId="109" xfId="16" applyNumberFormat="1" applyFont="1" applyBorder="1" applyAlignment="1" applyProtection="1">
      <alignment horizontal="right" vertical="center" shrinkToFit="1"/>
      <protection locked="0"/>
    </xf>
    <xf numFmtId="183" fontId="18" fillId="0" borderId="115" xfId="16" applyNumberFormat="1" applyFont="1" applyBorder="1" applyAlignment="1" applyProtection="1">
      <alignment horizontal="right" vertical="center" shrinkToFit="1"/>
      <protection locked="0"/>
    </xf>
    <xf numFmtId="183" fontId="18" fillId="0" borderId="120" xfId="16" applyNumberFormat="1" applyFont="1" applyBorder="1" applyAlignment="1" applyProtection="1">
      <alignment horizontal="right" vertical="center" shrinkToFit="1"/>
      <protection locked="0"/>
    </xf>
    <xf numFmtId="183" fontId="18" fillId="0" borderId="122" xfId="16"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5" fillId="3" borderId="32" xfId="19" applyFont="1" applyFill="1" applyBorder="1" applyAlignment="1">
      <alignment vertical="center"/>
    </xf>
    <xf numFmtId="0" fontId="15" fillId="3" borderId="35" xfId="19" applyFont="1" applyFill="1" applyBorder="1" applyAlignment="1">
      <alignment vertical="center"/>
    </xf>
    <xf numFmtId="0" fontId="15"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5" xfId="13" applyNumberFormat="1" applyFont="1" applyBorder="1" applyAlignment="1">
      <alignment horizontal="center" vertical="center"/>
    </xf>
    <xf numFmtId="178"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78" fontId="15" fillId="3" borderId="32" xfId="19" applyNumberFormat="1" applyFont="1" applyFill="1" applyBorder="1" applyAlignment="1">
      <alignment vertical="center" wrapText="1"/>
    </xf>
    <xf numFmtId="178" fontId="15" fillId="3" borderId="35" xfId="19" applyNumberFormat="1" applyFont="1" applyFill="1" applyBorder="1" applyAlignment="1">
      <alignment vertical="center" wrapText="1"/>
    </xf>
    <xf numFmtId="178" fontId="15" fillId="3" borderId="37" xfId="19" applyNumberFormat="1" applyFont="1" applyFill="1" applyBorder="1" applyAlignment="1">
      <alignment vertical="center" wrapText="1"/>
    </xf>
    <xf numFmtId="178" fontId="15" fillId="0" borderId="32" xfId="19" applyNumberFormat="1" applyFont="1" applyFill="1" applyBorder="1" applyAlignment="1">
      <alignment vertical="center" wrapText="1"/>
    </xf>
    <xf numFmtId="178" fontId="15" fillId="0" borderId="35" xfId="19" applyNumberFormat="1" applyFont="1" applyFill="1" applyBorder="1" applyAlignment="1">
      <alignment vertical="center" wrapText="1"/>
    </xf>
    <xf numFmtId="178" fontId="15" fillId="0" borderId="37" xfId="19" applyNumberFormat="1" applyFont="1" applyFill="1" applyBorder="1" applyAlignment="1">
      <alignment vertical="center" wrapText="1"/>
    </xf>
    <xf numFmtId="178" fontId="15" fillId="0" borderId="23" xfId="19" applyNumberFormat="1" applyFont="1" applyFill="1" applyBorder="1">
      <alignment vertical="center"/>
    </xf>
    <xf numFmtId="187" fontId="15" fillId="3" borderId="32" xfId="18" applyNumberFormat="1" applyFont="1" applyFill="1" applyBorder="1" applyAlignment="1">
      <alignment horizontal="left" vertical="center" wrapText="1"/>
    </xf>
    <xf numFmtId="187" fontId="15" fillId="3" borderId="35" xfId="18" applyNumberFormat="1" applyFont="1" applyFill="1" applyBorder="1" applyAlignment="1">
      <alignment horizontal="left" vertical="center" wrapText="1"/>
    </xf>
    <xf numFmtId="187" fontId="15" fillId="3" borderId="37" xfId="18" applyNumberFormat="1" applyFont="1" applyFill="1" applyBorder="1" applyAlignment="1">
      <alignment horizontal="left" vertical="center" wrapText="1"/>
    </xf>
    <xf numFmtId="0" fontId="15" fillId="3" borderId="32" xfId="18" applyFont="1" applyFill="1" applyBorder="1" applyAlignment="1">
      <alignment horizontal="left" vertical="center"/>
    </xf>
    <xf numFmtId="0" fontId="15" fillId="3" borderId="35" xfId="18" applyFont="1" applyFill="1" applyBorder="1" applyAlignment="1">
      <alignment horizontal="left" vertical="center"/>
    </xf>
    <xf numFmtId="0" fontId="15" fillId="3" borderId="37" xfId="18" applyFont="1" applyFill="1" applyBorder="1" applyAlignment="1">
      <alignment horizontal="left" vertical="center"/>
    </xf>
    <xf numFmtId="178" fontId="22" fillId="0" borderId="32" xfId="19" applyNumberFormat="1" applyFont="1" applyBorder="1">
      <alignment vertical="center"/>
    </xf>
    <xf numFmtId="178" fontId="22" fillId="0" borderId="35" xfId="19" applyNumberFormat="1" applyFont="1" applyBorder="1">
      <alignment vertical="center"/>
    </xf>
    <xf numFmtId="178" fontId="22" fillId="0" borderId="37" xfId="19"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84" fontId="3" fillId="3" borderId="74" xfId="18" applyNumberFormat="1" applyFont="1" applyFill="1" applyBorder="1" applyAlignment="1">
      <alignment horizontal="center" vertical="center"/>
    </xf>
    <xf numFmtId="178" fontId="1" fillId="0" borderId="0" xfId="19" applyNumberFormat="1" applyAlignment="1">
      <alignment horizontal="center" vertical="center"/>
    </xf>
    <xf numFmtId="184" fontId="3" fillId="0" borderId="0" xfId="19" applyNumberFormat="1" applyFont="1" applyAlignment="1">
      <alignment horizontal="center" vertical="center"/>
    </xf>
    <xf numFmtId="187" fontId="3" fillId="3" borderId="74" xfId="18" applyNumberFormat="1" applyFont="1" applyFill="1" applyBorder="1" applyAlignment="1">
      <alignment horizontal="center" vertical="center" wrapText="1"/>
    </xf>
    <xf numFmtId="184" fontId="3" fillId="3" borderId="0" xfId="18" applyNumberFormat="1" applyFont="1" applyFill="1" applyAlignment="1">
      <alignment horizontal="center" vertical="center" wrapText="1"/>
    </xf>
    <xf numFmtId="0" fontId="3" fillId="0" borderId="74" xfId="19" applyFont="1" applyBorder="1" applyAlignment="1">
      <alignment horizontal="center" vertical="center"/>
    </xf>
    <xf numFmtId="0" fontId="3" fillId="0" borderId="0" xfId="19" applyFont="1" applyAlignment="1">
      <alignment horizontal="center" vertical="center"/>
    </xf>
    <xf numFmtId="184" fontId="3" fillId="3" borderId="0" xfId="18" applyNumberFormat="1" applyFont="1" applyFill="1" applyAlignment="1">
      <alignment horizontal="center" vertical="center"/>
    </xf>
    <xf numFmtId="187"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7" fontId="3" fillId="0" borderId="0" xfId="18" applyNumberFormat="1" applyFont="1" applyAlignment="1">
      <alignment horizontal="center" vertical="center" wrapText="1"/>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5C12B7E1-1875-421F-9C17-5332185D4F52}"/>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FFA4-4EE8-8D53-91E4975B49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87331</c:v>
                </c:pt>
                <c:pt idx="1">
                  <c:v>77484</c:v>
                </c:pt>
                <c:pt idx="2">
                  <c:v>77131</c:v>
                </c:pt>
                <c:pt idx="3">
                  <c:v>88764</c:v>
                </c:pt>
                <c:pt idx="4">
                  <c:v>79048</c:v>
                </c:pt>
              </c:numCache>
            </c:numRef>
          </c:val>
          <c:smooth val="0"/>
          <c:extLst>
            <c:ext xmlns:c16="http://schemas.microsoft.com/office/drawing/2014/chart" uri="{C3380CC4-5D6E-409C-BE32-E72D297353CC}">
              <c16:uniqueId val="{00000001-FFA4-4EE8-8D53-91E4975B49D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2.82</c:v>
                </c:pt>
                <c:pt idx="1">
                  <c:v>3.48</c:v>
                </c:pt>
                <c:pt idx="2">
                  <c:v>3.65</c:v>
                </c:pt>
                <c:pt idx="3">
                  <c:v>4.21</c:v>
                </c:pt>
                <c:pt idx="4">
                  <c:v>5.92</c:v>
                </c:pt>
              </c:numCache>
            </c:numRef>
          </c:val>
          <c:extLst>
            <c:ext xmlns:c16="http://schemas.microsoft.com/office/drawing/2014/chart" uri="{C3380CC4-5D6E-409C-BE32-E72D297353CC}">
              <c16:uniqueId val="{00000000-CB3C-478C-A328-F01E9DDCB8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13.84</c:v>
                </c:pt>
                <c:pt idx="1">
                  <c:v>16.23</c:v>
                </c:pt>
                <c:pt idx="2">
                  <c:v>20.6</c:v>
                </c:pt>
                <c:pt idx="3">
                  <c:v>22.81</c:v>
                </c:pt>
                <c:pt idx="4">
                  <c:v>23.97</c:v>
                </c:pt>
              </c:numCache>
            </c:numRef>
          </c:val>
          <c:extLst>
            <c:ext xmlns:c16="http://schemas.microsoft.com/office/drawing/2014/chart" uri="{C3380CC4-5D6E-409C-BE32-E72D297353CC}">
              <c16:uniqueId val="{00000001-CB3C-478C-A328-F01E9DDCB82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-4.1399999999999997</c:v>
                </c:pt>
                <c:pt idx="1">
                  <c:v>3.2</c:v>
                </c:pt>
                <c:pt idx="2">
                  <c:v>4.59</c:v>
                </c:pt>
                <c:pt idx="3">
                  <c:v>3.45</c:v>
                </c:pt>
                <c:pt idx="4">
                  <c:v>3.86</c:v>
                </c:pt>
              </c:numCache>
            </c:numRef>
          </c:val>
          <c:smooth val="0"/>
          <c:extLst>
            <c:ext xmlns:c16="http://schemas.microsoft.com/office/drawing/2014/chart" uri="{C3380CC4-5D6E-409C-BE32-E72D297353CC}">
              <c16:uniqueId val="{00000002-CB3C-478C-A328-F01E9DDCB82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120-4617-8E1D-0F3CAA6A2C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20-4617-8E1D-0F3CAA6A2CF9}"/>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120-4617-8E1D-0F3CAA6A2CF9}"/>
            </c:ext>
          </c:extLst>
        </c:ser>
        <c:ser>
          <c:idx val="3"/>
          <c:order val="3"/>
          <c:tx>
            <c:strRef>
              <c:f>データシート!$A$30</c:f>
              <c:strCache>
                <c:ptCount val="1"/>
                <c:pt idx="0">
                  <c:v>市有林造成事業特別会計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6120-4617-8E1D-0F3CAA6A2CF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120-4617-8E1D-0F3CAA6A2CF9}"/>
            </c:ext>
          </c:extLst>
        </c:ser>
        <c:ser>
          <c:idx val="5"/>
          <c:order val="5"/>
          <c:tx>
            <c:strRef>
              <c:f>データシート!$A$32</c:f>
              <c:strCache>
                <c:ptCount val="1"/>
                <c:pt idx="0">
                  <c:v>育英資金特別会計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0.04</c:v>
                </c:pt>
                <c:pt idx="4">
                  <c:v>#N/A</c:v>
                </c:pt>
                <c:pt idx="5">
                  <c:v>0</c:v>
                </c:pt>
                <c:pt idx="6">
                  <c:v>#N/A</c:v>
                </c:pt>
                <c:pt idx="7">
                  <c:v>7.0000000000000007E-2</c:v>
                </c:pt>
                <c:pt idx="8">
                  <c:v>#N/A</c:v>
                </c:pt>
                <c:pt idx="9">
                  <c:v>0.06</c:v>
                </c:pt>
              </c:numCache>
            </c:numRef>
          </c:val>
          <c:extLst>
            <c:ext xmlns:c16="http://schemas.microsoft.com/office/drawing/2014/chart" uri="{C3380CC4-5D6E-409C-BE32-E72D297353CC}">
              <c16:uniqueId val="{00000005-6120-4617-8E1D-0F3CAA6A2CF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1.55</c:v>
                </c:pt>
                <c:pt idx="2">
                  <c:v>#N/A</c:v>
                </c:pt>
                <c:pt idx="3">
                  <c:v>0.48</c:v>
                </c:pt>
                <c:pt idx="4">
                  <c:v>#N/A</c:v>
                </c:pt>
                <c:pt idx="5">
                  <c:v>0.09</c:v>
                </c:pt>
                <c:pt idx="6">
                  <c:v>#N/A</c:v>
                </c:pt>
                <c:pt idx="7">
                  <c:v>0.34</c:v>
                </c:pt>
                <c:pt idx="8">
                  <c:v>#N/A</c:v>
                </c:pt>
                <c:pt idx="9">
                  <c:v>0.11</c:v>
                </c:pt>
              </c:numCache>
            </c:numRef>
          </c:val>
          <c:extLst>
            <c:ext xmlns:c16="http://schemas.microsoft.com/office/drawing/2014/chart" uri="{C3380CC4-5D6E-409C-BE32-E72D297353CC}">
              <c16:uniqueId val="{00000006-6120-4617-8E1D-0F3CAA6A2CF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0.82</c:v>
                </c:pt>
                <c:pt idx="2">
                  <c:v>#N/A</c:v>
                </c:pt>
                <c:pt idx="3">
                  <c:v>0.57999999999999996</c:v>
                </c:pt>
                <c:pt idx="4">
                  <c:v>#N/A</c:v>
                </c:pt>
                <c:pt idx="5">
                  <c:v>0.44</c:v>
                </c:pt>
                <c:pt idx="6">
                  <c:v>#N/A</c:v>
                </c:pt>
                <c:pt idx="7">
                  <c:v>0.51</c:v>
                </c:pt>
                <c:pt idx="8">
                  <c:v>#N/A</c:v>
                </c:pt>
                <c:pt idx="9">
                  <c:v>0.37</c:v>
                </c:pt>
              </c:numCache>
            </c:numRef>
          </c:val>
          <c:extLst>
            <c:ext xmlns:c16="http://schemas.microsoft.com/office/drawing/2014/chart" uri="{C3380CC4-5D6E-409C-BE32-E72D297353CC}">
              <c16:uniqueId val="{00000007-6120-4617-8E1D-0F3CAA6A2CF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2.77</c:v>
                </c:pt>
                <c:pt idx="2">
                  <c:v>#N/A</c:v>
                </c:pt>
                <c:pt idx="3">
                  <c:v>3.43</c:v>
                </c:pt>
                <c:pt idx="4">
                  <c:v>#N/A</c:v>
                </c:pt>
                <c:pt idx="5">
                  <c:v>3.62</c:v>
                </c:pt>
                <c:pt idx="6">
                  <c:v>#N/A</c:v>
                </c:pt>
                <c:pt idx="7">
                  <c:v>4.13</c:v>
                </c:pt>
                <c:pt idx="8">
                  <c:v>#N/A</c:v>
                </c:pt>
                <c:pt idx="9">
                  <c:v>5.85</c:v>
                </c:pt>
              </c:numCache>
            </c:numRef>
          </c:val>
          <c:extLst>
            <c:ext xmlns:c16="http://schemas.microsoft.com/office/drawing/2014/chart" uri="{C3380CC4-5D6E-409C-BE32-E72D297353CC}">
              <c16:uniqueId val="{00000008-6120-4617-8E1D-0F3CAA6A2CF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12.45</c:v>
                </c:pt>
                <c:pt idx="2">
                  <c:v>#N/A</c:v>
                </c:pt>
                <c:pt idx="3">
                  <c:v>12.18</c:v>
                </c:pt>
                <c:pt idx="4">
                  <c:v>#N/A</c:v>
                </c:pt>
                <c:pt idx="5">
                  <c:v>12.19</c:v>
                </c:pt>
                <c:pt idx="6">
                  <c:v>#N/A</c:v>
                </c:pt>
                <c:pt idx="7">
                  <c:v>11.77</c:v>
                </c:pt>
                <c:pt idx="8">
                  <c:v>#N/A</c:v>
                </c:pt>
                <c:pt idx="9">
                  <c:v>11.26</c:v>
                </c:pt>
              </c:numCache>
            </c:numRef>
          </c:val>
          <c:extLst>
            <c:ext xmlns:c16="http://schemas.microsoft.com/office/drawing/2014/chart" uri="{C3380CC4-5D6E-409C-BE32-E72D297353CC}">
              <c16:uniqueId val="{00000009-6120-4617-8E1D-0F3CAA6A2CF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1090</c:v>
                </c:pt>
                <c:pt idx="5">
                  <c:v>1097</c:v>
                </c:pt>
                <c:pt idx="8">
                  <c:v>1132</c:v>
                </c:pt>
                <c:pt idx="11">
                  <c:v>1100</c:v>
                </c:pt>
                <c:pt idx="14">
                  <c:v>1085</c:v>
                </c:pt>
              </c:numCache>
            </c:numRef>
          </c:val>
          <c:extLst>
            <c:ext xmlns:c16="http://schemas.microsoft.com/office/drawing/2014/chart" uri="{C3380CC4-5D6E-409C-BE32-E72D297353CC}">
              <c16:uniqueId val="{00000000-C3FC-4F3C-B06C-0AD1F1BCFA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FC-4F3C-B06C-0AD1F1BCFA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3FC-4F3C-B06C-0AD1F1BCFA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174</c:v>
                </c:pt>
                <c:pt idx="3">
                  <c:v>174</c:v>
                </c:pt>
                <c:pt idx="6">
                  <c:v>173</c:v>
                </c:pt>
                <c:pt idx="9">
                  <c:v>113</c:v>
                </c:pt>
                <c:pt idx="12">
                  <c:v>0</c:v>
                </c:pt>
              </c:numCache>
            </c:numRef>
          </c:val>
          <c:extLst>
            <c:ext xmlns:c16="http://schemas.microsoft.com/office/drawing/2014/chart" uri="{C3380CC4-5D6E-409C-BE32-E72D297353CC}">
              <c16:uniqueId val="{00000003-C3FC-4F3C-B06C-0AD1F1BCFA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307</c:v>
                </c:pt>
                <c:pt idx="3">
                  <c:v>339</c:v>
                </c:pt>
                <c:pt idx="6">
                  <c:v>367</c:v>
                </c:pt>
                <c:pt idx="9">
                  <c:v>392</c:v>
                </c:pt>
                <c:pt idx="12">
                  <c:v>400</c:v>
                </c:pt>
              </c:numCache>
            </c:numRef>
          </c:val>
          <c:extLst>
            <c:ext xmlns:c16="http://schemas.microsoft.com/office/drawing/2014/chart" uri="{C3380CC4-5D6E-409C-BE32-E72D297353CC}">
              <c16:uniqueId val="{00000004-C3FC-4F3C-B06C-0AD1F1BCFA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F3C-B06C-0AD1F1BCFA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FC-4F3C-B06C-0AD1F1BCFA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1116</c:v>
                </c:pt>
                <c:pt idx="3">
                  <c:v>1066</c:v>
                </c:pt>
                <c:pt idx="6">
                  <c:v>1117</c:v>
                </c:pt>
                <c:pt idx="9">
                  <c:v>1124</c:v>
                </c:pt>
                <c:pt idx="12">
                  <c:v>1184</c:v>
                </c:pt>
              </c:numCache>
            </c:numRef>
          </c:val>
          <c:extLst>
            <c:ext xmlns:c16="http://schemas.microsoft.com/office/drawing/2014/chart" uri="{C3380CC4-5D6E-409C-BE32-E72D297353CC}">
              <c16:uniqueId val="{00000007-C3FC-4F3C-B06C-0AD1F1BCFA3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507</c:v>
                </c:pt>
                <c:pt idx="2">
                  <c:v>#N/A</c:v>
                </c:pt>
                <c:pt idx="3">
                  <c:v>#N/A</c:v>
                </c:pt>
                <c:pt idx="4">
                  <c:v>482</c:v>
                </c:pt>
                <c:pt idx="5">
                  <c:v>#N/A</c:v>
                </c:pt>
                <c:pt idx="6">
                  <c:v>#N/A</c:v>
                </c:pt>
                <c:pt idx="7">
                  <c:v>525</c:v>
                </c:pt>
                <c:pt idx="8">
                  <c:v>#N/A</c:v>
                </c:pt>
                <c:pt idx="9">
                  <c:v>#N/A</c:v>
                </c:pt>
                <c:pt idx="10">
                  <c:v>529</c:v>
                </c:pt>
                <c:pt idx="11">
                  <c:v>#N/A</c:v>
                </c:pt>
                <c:pt idx="12">
                  <c:v>#N/A</c:v>
                </c:pt>
                <c:pt idx="13">
                  <c:v>499</c:v>
                </c:pt>
                <c:pt idx="14">
                  <c:v>#N/A</c:v>
                </c:pt>
              </c:numCache>
            </c:numRef>
          </c:val>
          <c:smooth val="0"/>
          <c:extLst>
            <c:ext xmlns:c16="http://schemas.microsoft.com/office/drawing/2014/chart" uri="{C3380CC4-5D6E-409C-BE32-E72D297353CC}">
              <c16:uniqueId val="{00000008-C3FC-4F3C-B06C-0AD1F1BCFA3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11481</c:v>
                </c:pt>
                <c:pt idx="5">
                  <c:v>11489</c:v>
                </c:pt>
                <c:pt idx="8">
                  <c:v>11294</c:v>
                </c:pt>
                <c:pt idx="11">
                  <c:v>11126</c:v>
                </c:pt>
                <c:pt idx="14">
                  <c:v>10969</c:v>
                </c:pt>
              </c:numCache>
            </c:numRef>
          </c:val>
          <c:extLst>
            <c:ext xmlns:c16="http://schemas.microsoft.com/office/drawing/2014/chart" uri="{C3380CC4-5D6E-409C-BE32-E72D297353CC}">
              <c16:uniqueId val="{00000000-48E6-4C1E-B33E-818740054B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1584</c:v>
                </c:pt>
                <c:pt idx="5">
                  <c:v>1575</c:v>
                </c:pt>
                <c:pt idx="8">
                  <c:v>1534</c:v>
                </c:pt>
                <c:pt idx="11">
                  <c:v>1472</c:v>
                </c:pt>
                <c:pt idx="14">
                  <c:v>1359</c:v>
                </c:pt>
              </c:numCache>
            </c:numRef>
          </c:val>
          <c:extLst>
            <c:ext xmlns:c16="http://schemas.microsoft.com/office/drawing/2014/chart" uri="{C3380CC4-5D6E-409C-BE32-E72D297353CC}">
              <c16:uniqueId val="{00000001-48E6-4C1E-B33E-818740054B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1706</c:v>
                </c:pt>
                <c:pt idx="5">
                  <c:v>1851</c:v>
                </c:pt>
                <c:pt idx="8">
                  <c:v>2249</c:v>
                </c:pt>
                <c:pt idx="11">
                  <c:v>2483</c:v>
                </c:pt>
                <c:pt idx="14">
                  <c:v>3667</c:v>
                </c:pt>
              </c:numCache>
            </c:numRef>
          </c:val>
          <c:extLst>
            <c:ext xmlns:c16="http://schemas.microsoft.com/office/drawing/2014/chart" uri="{C3380CC4-5D6E-409C-BE32-E72D297353CC}">
              <c16:uniqueId val="{00000002-48E6-4C1E-B33E-818740054B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E6-4C1E-B33E-818740054B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E6-4C1E-B33E-818740054B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E6-4C1E-B33E-818740054B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2806</c:v>
                </c:pt>
                <c:pt idx="3">
                  <c:v>2684</c:v>
                </c:pt>
                <c:pt idx="6">
                  <c:v>2629</c:v>
                </c:pt>
                <c:pt idx="9">
                  <c:v>2591</c:v>
                </c:pt>
                <c:pt idx="12">
                  <c:v>2518</c:v>
                </c:pt>
              </c:numCache>
            </c:numRef>
          </c:val>
          <c:extLst>
            <c:ext xmlns:c16="http://schemas.microsoft.com/office/drawing/2014/chart" uri="{C3380CC4-5D6E-409C-BE32-E72D297353CC}">
              <c16:uniqueId val="{00000006-48E6-4C1E-B33E-818740054B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447</c:v>
                </c:pt>
                <c:pt idx="3">
                  <c:v>280</c:v>
                </c:pt>
                <c:pt idx="6">
                  <c:v>111</c:v>
                </c:pt>
                <c:pt idx="9">
                  <c:v>0</c:v>
                </c:pt>
                <c:pt idx="12">
                  <c:v>0</c:v>
                </c:pt>
              </c:numCache>
            </c:numRef>
          </c:val>
          <c:extLst>
            <c:ext xmlns:c16="http://schemas.microsoft.com/office/drawing/2014/chart" uri="{C3380CC4-5D6E-409C-BE32-E72D297353CC}">
              <c16:uniqueId val="{00000007-48E6-4C1E-B33E-818740054B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4296</c:v>
                </c:pt>
                <c:pt idx="3">
                  <c:v>4459</c:v>
                </c:pt>
                <c:pt idx="6">
                  <c:v>4571</c:v>
                </c:pt>
                <c:pt idx="9">
                  <c:v>4789</c:v>
                </c:pt>
                <c:pt idx="12">
                  <c:v>4647</c:v>
                </c:pt>
              </c:numCache>
            </c:numRef>
          </c:val>
          <c:extLst>
            <c:ext xmlns:c16="http://schemas.microsoft.com/office/drawing/2014/chart" uri="{C3380CC4-5D6E-409C-BE32-E72D297353CC}">
              <c16:uniqueId val="{00000008-48E6-4C1E-B33E-818740054B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8E6-4C1E-B33E-818740054B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12431</c:v>
                </c:pt>
                <c:pt idx="3">
                  <c:v>12567</c:v>
                </c:pt>
                <c:pt idx="6">
                  <c:v>12493</c:v>
                </c:pt>
                <c:pt idx="9">
                  <c:v>12588</c:v>
                </c:pt>
                <c:pt idx="12">
                  <c:v>12553</c:v>
                </c:pt>
              </c:numCache>
            </c:numRef>
          </c:val>
          <c:extLst>
            <c:ext xmlns:c16="http://schemas.microsoft.com/office/drawing/2014/chart" uri="{C3380CC4-5D6E-409C-BE32-E72D297353CC}">
              <c16:uniqueId val="{0000000A-48E6-4C1E-B33E-818740054BD4}"/>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5209</c:v>
                </c:pt>
                <c:pt idx="2">
                  <c:v>#N/A</c:v>
                </c:pt>
                <c:pt idx="3">
                  <c:v>#N/A</c:v>
                </c:pt>
                <c:pt idx="4">
                  <c:v>5074</c:v>
                </c:pt>
                <c:pt idx="5">
                  <c:v>#N/A</c:v>
                </c:pt>
                <c:pt idx="6">
                  <c:v>#N/A</c:v>
                </c:pt>
                <c:pt idx="7">
                  <c:v>4727</c:v>
                </c:pt>
                <c:pt idx="8">
                  <c:v>#N/A</c:v>
                </c:pt>
                <c:pt idx="9">
                  <c:v>#N/A</c:v>
                </c:pt>
                <c:pt idx="10">
                  <c:v>4887</c:v>
                </c:pt>
                <c:pt idx="11">
                  <c:v>#N/A</c:v>
                </c:pt>
                <c:pt idx="12">
                  <c:v>#N/A</c:v>
                </c:pt>
                <c:pt idx="13">
                  <c:v>3723</c:v>
                </c:pt>
                <c:pt idx="14">
                  <c:v>#N/A</c:v>
                </c:pt>
              </c:numCache>
            </c:numRef>
          </c:val>
          <c:smooth val="0"/>
          <c:extLst>
            <c:ext xmlns:c16="http://schemas.microsoft.com/office/drawing/2014/chart" uri="{C3380CC4-5D6E-409C-BE32-E72D297353CC}">
              <c16:uniqueId val="{0000000B-48E6-4C1E-B33E-818740054BD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1422</c:v>
                </c:pt>
                <c:pt idx="1">
                  <c:v>1620</c:v>
                </c:pt>
                <c:pt idx="2">
                  <c:v>1767</c:v>
                </c:pt>
              </c:numCache>
            </c:numRef>
          </c:val>
          <c:extLst>
            <c:ext xmlns:c16="http://schemas.microsoft.com/office/drawing/2014/chart" uri="{C3380CC4-5D6E-409C-BE32-E72D297353CC}">
              <c16:uniqueId val="{00000000-C6DD-4B26-8B5B-E31B54574A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254</c:v>
                </c:pt>
                <c:pt idx="1">
                  <c:v>354</c:v>
                </c:pt>
                <c:pt idx="2">
                  <c:v>1438</c:v>
                </c:pt>
              </c:numCache>
            </c:numRef>
          </c:val>
          <c:extLst>
            <c:ext xmlns:c16="http://schemas.microsoft.com/office/drawing/2014/chart" uri="{C3380CC4-5D6E-409C-BE32-E72D297353CC}">
              <c16:uniqueId val="{00000001-C6DD-4B26-8B5B-E31B54574A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440</c:v>
                </c:pt>
                <c:pt idx="1">
                  <c:v>376</c:v>
                </c:pt>
                <c:pt idx="2">
                  <c:v>412</c:v>
                </c:pt>
              </c:numCache>
            </c:numRef>
          </c:val>
          <c:extLst>
            <c:ext xmlns:c16="http://schemas.microsoft.com/office/drawing/2014/chart" uri="{C3380CC4-5D6E-409C-BE32-E72D297353CC}">
              <c16:uniqueId val="{00000002-C6DD-4B26-8B5B-E31B54574AAC}"/>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8265-43B8-98ED-3D46C3E70C91}"/>
              </c:ext>
            </c:extLst>
          </c:dPt>
          <c:dPt>
            <c:idx val="1"/>
            <c:bubble3D val="0"/>
            <c:extLst>
              <c:ext xmlns:c16="http://schemas.microsoft.com/office/drawing/2014/chart" uri="{C3380CC4-5D6E-409C-BE32-E72D297353CC}">
                <c16:uniqueId val="{00000001-8265-43B8-98ED-3D46C3E70C91}"/>
              </c:ext>
            </c:extLst>
          </c:dPt>
          <c:dPt>
            <c:idx val="2"/>
            <c:bubble3D val="0"/>
            <c:extLst>
              <c:ext xmlns:c16="http://schemas.microsoft.com/office/drawing/2014/chart" uri="{C3380CC4-5D6E-409C-BE32-E72D297353CC}">
                <c16:uniqueId val="{00000002-8265-43B8-98ED-3D46C3E70C91}"/>
              </c:ext>
            </c:extLst>
          </c:dPt>
          <c:dPt>
            <c:idx val="3"/>
            <c:bubble3D val="0"/>
            <c:extLst>
              <c:ext xmlns:c16="http://schemas.microsoft.com/office/drawing/2014/chart" uri="{C3380CC4-5D6E-409C-BE32-E72D297353CC}">
                <c16:uniqueId val="{00000003-8265-43B8-98ED-3D46C3E70C91}"/>
              </c:ext>
            </c:extLst>
          </c:dPt>
          <c:dPt>
            <c:idx val="4"/>
            <c:bubble3D val="0"/>
            <c:extLst>
              <c:ext xmlns:c16="http://schemas.microsoft.com/office/drawing/2014/chart" uri="{C3380CC4-5D6E-409C-BE32-E72D297353CC}">
                <c16:uniqueId val="{00000004-8265-43B8-98ED-3D46C3E70C91}"/>
              </c:ext>
            </c:extLst>
          </c:dPt>
          <c:dPt>
            <c:idx val="8"/>
            <c:bubble3D val="0"/>
            <c:extLst>
              <c:ext xmlns:c16="http://schemas.microsoft.com/office/drawing/2014/chart" uri="{C3380CC4-5D6E-409C-BE32-E72D297353CC}">
                <c16:uniqueId val="{00000005-8265-43B8-98ED-3D46C3E70C91}"/>
              </c:ext>
            </c:extLst>
          </c:dPt>
          <c:dPt>
            <c:idx val="16"/>
            <c:bubble3D val="0"/>
            <c:extLst>
              <c:ext xmlns:c16="http://schemas.microsoft.com/office/drawing/2014/chart" uri="{C3380CC4-5D6E-409C-BE32-E72D297353CC}">
                <c16:uniqueId val="{00000006-8265-43B8-98ED-3D46C3E70C91}"/>
              </c:ext>
            </c:extLst>
          </c:dPt>
          <c:dPt>
            <c:idx val="24"/>
            <c:bubble3D val="0"/>
            <c:extLst>
              <c:ext xmlns:c16="http://schemas.microsoft.com/office/drawing/2014/chart" uri="{C3380CC4-5D6E-409C-BE32-E72D297353CC}">
                <c16:uniqueId val="{00000007-8265-43B8-98ED-3D46C3E70C91}"/>
              </c:ext>
            </c:extLst>
          </c:dPt>
          <c:dPt>
            <c:idx val="32"/>
            <c:bubble3D val="0"/>
            <c:extLst>
              <c:ext xmlns:c16="http://schemas.microsoft.com/office/drawing/2014/chart" uri="{C3380CC4-5D6E-409C-BE32-E72D297353CC}">
                <c16:uniqueId val="{00000008-8265-43B8-98ED-3D46C3E70C91}"/>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8265-43B8-98ED-3D46C3E70C91}"/>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8265-43B8-98ED-3D46C3E70C91}"/>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8265-43B8-98ED-3D46C3E70C91}"/>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8265-43B8-98ED-3D46C3E70C91}"/>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8265-43B8-98ED-3D46C3E70C91}"/>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8265-43B8-98ED-3D46C3E70C91}"/>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8265-43B8-98ED-3D46C3E70C91}"/>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8265-43B8-98ED-3D46C3E70C91}"/>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8265-43B8-98ED-3D46C3E70C91}"/>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c:v>
                </c:pt>
                <c:pt idx="8">
                  <c:v>64.900000000000006</c:v>
                </c:pt>
                <c:pt idx="16">
                  <c:v>66</c:v>
                </c:pt>
                <c:pt idx="24">
                  <c:v>67</c:v>
                </c:pt>
                <c:pt idx="32">
                  <c:v>68.2</c:v>
                </c:pt>
              </c:numCache>
            </c:numRef>
          </c:xVal>
          <c:yVal>
            <c:numRef>
              <c:f>公会計指標分析・財政指標組合せ分析表!$BP$51:$DC$51</c:f>
              <c:numCache>
                <c:formatCode>#,##0.0;"▲ "#,##0.0</c:formatCode>
                <c:ptCount val="40"/>
                <c:pt idx="0">
                  <c:v>89</c:v>
                </c:pt>
                <c:pt idx="8">
                  <c:v>86</c:v>
                </c:pt>
                <c:pt idx="16">
                  <c:v>80.2</c:v>
                </c:pt>
                <c:pt idx="24">
                  <c:v>79.8</c:v>
                </c:pt>
                <c:pt idx="32">
                  <c:v>58</c:v>
                </c:pt>
              </c:numCache>
            </c:numRef>
          </c:yVal>
          <c:smooth val="0"/>
          <c:extLst>
            <c:ext xmlns:c16="http://schemas.microsoft.com/office/drawing/2014/chart" uri="{C3380CC4-5D6E-409C-BE32-E72D297353CC}">
              <c16:uniqueId val="{00000009-8265-43B8-98ED-3D46C3E70C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8265-43B8-98ED-3D46C3E70C91}"/>
              </c:ext>
            </c:extLst>
          </c:dPt>
          <c:dPt>
            <c:idx val="1"/>
            <c:bubble3D val="0"/>
            <c:extLst>
              <c:ext xmlns:c16="http://schemas.microsoft.com/office/drawing/2014/chart" uri="{C3380CC4-5D6E-409C-BE32-E72D297353CC}">
                <c16:uniqueId val="{0000000B-8265-43B8-98ED-3D46C3E70C91}"/>
              </c:ext>
            </c:extLst>
          </c:dPt>
          <c:dPt>
            <c:idx val="2"/>
            <c:bubble3D val="0"/>
            <c:extLst>
              <c:ext xmlns:c16="http://schemas.microsoft.com/office/drawing/2014/chart" uri="{C3380CC4-5D6E-409C-BE32-E72D297353CC}">
                <c16:uniqueId val="{0000000C-8265-43B8-98ED-3D46C3E70C91}"/>
              </c:ext>
            </c:extLst>
          </c:dPt>
          <c:dPt>
            <c:idx val="3"/>
            <c:bubble3D val="0"/>
            <c:extLst>
              <c:ext xmlns:c16="http://schemas.microsoft.com/office/drawing/2014/chart" uri="{C3380CC4-5D6E-409C-BE32-E72D297353CC}">
                <c16:uniqueId val="{0000000D-8265-43B8-98ED-3D46C3E70C91}"/>
              </c:ext>
            </c:extLst>
          </c:dPt>
          <c:dPt>
            <c:idx val="4"/>
            <c:bubble3D val="0"/>
            <c:extLst>
              <c:ext xmlns:c16="http://schemas.microsoft.com/office/drawing/2014/chart" uri="{C3380CC4-5D6E-409C-BE32-E72D297353CC}">
                <c16:uniqueId val="{0000000E-8265-43B8-98ED-3D46C3E70C91}"/>
              </c:ext>
            </c:extLst>
          </c:dPt>
          <c:dPt>
            <c:idx val="8"/>
            <c:bubble3D val="0"/>
            <c:extLst>
              <c:ext xmlns:c16="http://schemas.microsoft.com/office/drawing/2014/chart" uri="{C3380CC4-5D6E-409C-BE32-E72D297353CC}">
                <c16:uniqueId val="{0000000F-8265-43B8-98ED-3D46C3E70C91}"/>
              </c:ext>
            </c:extLst>
          </c:dPt>
          <c:dPt>
            <c:idx val="16"/>
            <c:bubble3D val="0"/>
            <c:extLst>
              <c:ext xmlns:c16="http://schemas.microsoft.com/office/drawing/2014/chart" uri="{C3380CC4-5D6E-409C-BE32-E72D297353CC}">
                <c16:uniqueId val="{00000010-8265-43B8-98ED-3D46C3E70C91}"/>
              </c:ext>
            </c:extLst>
          </c:dPt>
          <c:dPt>
            <c:idx val="24"/>
            <c:bubble3D val="0"/>
            <c:extLst>
              <c:ext xmlns:c16="http://schemas.microsoft.com/office/drawing/2014/chart" uri="{C3380CC4-5D6E-409C-BE32-E72D297353CC}">
                <c16:uniqueId val="{00000011-8265-43B8-98ED-3D46C3E70C91}"/>
              </c:ext>
            </c:extLst>
          </c:dPt>
          <c:dPt>
            <c:idx val="32"/>
            <c:bubble3D val="0"/>
            <c:extLst>
              <c:ext xmlns:c16="http://schemas.microsoft.com/office/drawing/2014/chart" uri="{C3380CC4-5D6E-409C-BE32-E72D297353CC}">
                <c16:uniqueId val="{00000012-8265-43B8-98ED-3D46C3E70C91}"/>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8265-43B8-98ED-3D46C3E70C91}"/>
                </c:ext>
              </c:extLst>
            </c:dLbl>
            <c:dLbl>
              <c:idx val="1"/>
              <c:delete val="1"/>
              <c:extLst>
                <c:ext xmlns:c15="http://schemas.microsoft.com/office/drawing/2012/chart" uri="{CE6537A1-D6FC-4f65-9D91-7224C49458BB}"/>
                <c:ext xmlns:c16="http://schemas.microsoft.com/office/drawing/2014/chart" uri="{C3380CC4-5D6E-409C-BE32-E72D297353CC}">
                  <c16:uniqueId val="{0000000B-8265-43B8-98ED-3D46C3E70C91}"/>
                </c:ext>
              </c:extLst>
            </c:dLbl>
            <c:dLbl>
              <c:idx val="2"/>
              <c:delete val="1"/>
              <c:extLst>
                <c:ext xmlns:c15="http://schemas.microsoft.com/office/drawing/2012/chart" uri="{CE6537A1-D6FC-4f65-9D91-7224C49458BB}"/>
                <c:ext xmlns:c16="http://schemas.microsoft.com/office/drawing/2014/chart" uri="{C3380CC4-5D6E-409C-BE32-E72D297353CC}">
                  <c16:uniqueId val="{0000000C-8265-43B8-98ED-3D46C3E70C91}"/>
                </c:ext>
              </c:extLst>
            </c:dLbl>
            <c:dLbl>
              <c:idx val="3"/>
              <c:delete val="1"/>
              <c:extLst>
                <c:ext xmlns:c15="http://schemas.microsoft.com/office/drawing/2012/chart" uri="{CE6537A1-D6FC-4f65-9D91-7224C49458BB}"/>
                <c:ext xmlns:c16="http://schemas.microsoft.com/office/drawing/2014/chart" uri="{C3380CC4-5D6E-409C-BE32-E72D297353CC}">
                  <c16:uniqueId val="{0000000D-8265-43B8-98ED-3D46C3E70C91}"/>
                </c:ext>
              </c:extLst>
            </c:dLbl>
            <c:dLbl>
              <c:idx val="4"/>
              <c:delete val="1"/>
              <c:extLst>
                <c:ext xmlns:c15="http://schemas.microsoft.com/office/drawing/2012/chart" uri="{CE6537A1-D6FC-4f65-9D91-7224C49458BB}"/>
                <c:ext xmlns:c16="http://schemas.microsoft.com/office/drawing/2014/chart" uri="{C3380CC4-5D6E-409C-BE32-E72D297353CC}">
                  <c16:uniqueId val="{0000000E-8265-43B8-98ED-3D46C3E70C91}"/>
                </c:ext>
              </c:extLst>
            </c:dLbl>
            <c:dLbl>
              <c:idx val="8"/>
              <c:layout>
                <c:manualLayout>
                  <c:x val="-2.5576095379908282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8265-43B8-98ED-3D46C3E70C91}"/>
                </c:ext>
              </c:extLst>
            </c:dLbl>
            <c:dLbl>
              <c:idx val="16"/>
              <c:layout>
                <c:manualLayout>
                  <c:x val="-3.8584855739898179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8265-43B8-98ED-3D46C3E70C91}"/>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8265-43B8-98ED-3D46C3E70C91}"/>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8265-43B8-98ED-3D46C3E70C91}"/>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8265-43B8-98ED-3D46C3E70C91}"/>
            </c:ext>
          </c:extLst>
        </c:ser>
        <c:dLbls>
          <c:showLegendKey val="0"/>
          <c:showVal val="1"/>
          <c:showCatName val="0"/>
          <c:showSerName val="0"/>
          <c:showPercent val="0"/>
          <c:showBubbleSize val="0"/>
        </c:dLbls>
        <c:axId val="3"/>
        <c:axId val="2"/>
      </c:scatterChart>
      <c:valAx>
        <c:axId val="3"/>
        <c:scaling>
          <c:orientation val="maxMin"/>
          <c:max val="69"/>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810385188338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B31-4BDF-A940-7DBD2CFF5BDE}"/>
              </c:ext>
            </c:extLst>
          </c:dPt>
          <c:dPt>
            <c:idx val="1"/>
            <c:bubble3D val="0"/>
            <c:extLst>
              <c:ext xmlns:c16="http://schemas.microsoft.com/office/drawing/2014/chart" uri="{C3380CC4-5D6E-409C-BE32-E72D297353CC}">
                <c16:uniqueId val="{00000001-DB31-4BDF-A940-7DBD2CFF5BDE}"/>
              </c:ext>
            </c:extLst>
          </c:dPt>
          <c:dPt>
            <c:idx val="2"/>
            <c:bubble3D val="0"/>
            <c:extLst>
              <c:ext xmlns:c16="http://schemas.microsoft.com/office/drawing/2014/chart" uri="{C3380CC4-5D6E-409C-BE32-E72D297353CC}">
                <c16:uniqueId val="{00000002-DB31-4BDF-A940-7DBD2CFF5BDE}"/>
              </c:ext>
            </c:extLst>
          </c:dPt>
          <c:dPt>
            <c:idx val="3"/>
            <c:bubble3D val="0"/>
            <c:extLst>
              <c:ext xmlns:c16="http://schemas.microsoft.com/office/drawing/2014/chart" uri="{C3380CC4-5D6E-409C-BE32-E72D297353CC}">
                <c16:uniqueId val="{00000003-DB31-4BDF-A940-7DBD2CFF5BDE}"/>
              </c:ext>
            </c:extLst>
          </c:dPt>
          <c:dPt>
            <c:idx val="4"/>
            <c:bubble3D val="0"/>
            <c:extLst>
              <c:ext xmlns:c16="http://schemas.microsoft.com/office/drawing/2014/chart" uri="{C3380CC4-5D6E-409C-BE32-E72D297353CC}">
                <c16:uniqueId val="{00000004-DB31-4BDF-A940-7DBD2CFF5BDE}"/>
              </c:ext>
            </c:extLst>
          </c:dPt>
          <c:dPt>
            <c:idx val="8"/>
            <c:bubble3D val="0"/>
            <c:extLst>
              <c:ext xmlns:c16="http://schemas.microsoft.com/office/drawing/2014/chart" uri="{C3380CC4-5D6E-409C-BE32-E72D297353CC}">
                <c16:uniqueId val="{00000005-DB31-4BDF-A940-7DBD2CFF5BDE}"/>
              </c:ext>
            </c:extLst>
          </c:dPt>
          <c:dPt>
            <c:idx val="16"/>
            <c:bubble3D val="0"/>
            <c:extLst>
              <c:ext xmlns:c16="http://schemas.microsoft.com/office/drawing/2014/chart" uri="{C3380CC4-5D6E-409C-BE32-E72D297353CC}">
                <c16:uniqueId val="{00000006-DB31-4BDF-A940-7DBD2CFF5BDE}"/>
              </c:ext>
            </c:extLst>
          </c:dPt>
          <c:dPt>
            <c:idx val="24"/>
            <c:bubble3D val="0"/>
            <c:extLst>
              <c:ext xmlns:c16="http://schemas.microsoft.com/office/drawing/2014/chart" uri="{C3380CC4-5D6E-409C-BE32-E72D297353CC}">
                <c16:uniqueId val="{00000007-DB31-4BDF-A940-7DBD2CFF5BDE}"/>
              </c:ext>
            </c:extLst>
          </c:dPt>
          <c:dPt>
            <c:idx val="32"/>
            <c:bubble3D val="0"/>
            <c:extLst>
              <c:ext xmlns:c16="http://schemas.microsoft.com/office/drawing/2014/chart" uri="{C3380CC4-5D6E-409C-BE32-E72D297353CC}">
                <c16:uniqueId val="{00000008-DB31-4BDF-A940-7DBD2CFF5BDE}"/>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DB31-4BDF-A940-7DBD2CFF5BDE}"/>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31-4BDF-A940-7DBD2CFF5BDE}"/>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31-4BDF-A940-7DBD2CFF5BDE}"/>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31-4BDF-A940-7DBD2CFF5BDE}"/>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31-4BDF-A940-7DBD2CFF5BDE}"/>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B31-4BDF-A940-7DBD2CFF5BDE}"/>
                </c:ext>
              </c:extLst>
            </c:dLbl>
            <c:dLbl>
              <c:idx val="16"/>
              <c:layout>
                <c:manualLayout>
                  <c:x val="0"/>
                  <c:y val="1.718910862130243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DB31-4BDF-A940-7DBD2CFF5BDE}"/>
                </c:ext>
              </c:extLst>
            </c:dLbl>
            <c:dLbl>
              <c:idx val="24"/>
              <c:layout>
                <c:manualLayout>
                  <c:x val="0"/>
                  <c:y val="-1.7189451108872083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DB31-4BDF-A940-7DBD2CFF5BDE}"/>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DB31-4BDF-A940-7DBD2CFF5BD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8.4</c:v>
                </c:pt>
                <c:pt idx="16">
                  <c:v>8.5</c:v>
                </c:pt>
                <c:pt idx="24">
                  <c:v>8.5</c:v>
                </c:pt>
                <c:pt idx="32">
                  <c:v>8.4</c:v>
                </c:pt>
              </c:numCache>
            </c:numRef>
          </c:xVal>
          <c:yVal>
            <c:numRef>
              <c:f>公会計指標分析・財政指標組合せ分析表!$BP$73:$DC$73</c:f>
              <c:numCache>
                <c:formatCode>#,##0.0;"▲ "#,##0.0</c:formatCode>
                <c:ptCount val="40"/>
                <c:pt idx="0">
                  <c:v>89</c:v>
                </c:pt>
                <c:pt idx="8">
                  <c:v>86</c:v>
                </c:pt>
                <c:pt idx="16">
                  <c:v>80.2</c:v>
                </c:pt>
                <c:pt idx="24">
                  <c:v>79.8</c:v>
                </c:pt>
                <c:pt idx="32">
                  <c:v>58</c:v>
                </c:pt>
              </c:numCache>
            </c:numRef>
          </c:yVal>
          <c:smooth val="0"/>
          <c:extLst>
            <c:ext xmlns:c16="http://schemas.microsoft.com/office/drawing/2014/chart" uri="{C3380CC4-5D6E-409C-BE32-E72D297353CC}">
              <c16:uniqueId val="{00000009-DB31-4BDF-A940-7DBD2CFF5B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DB31-4BDF-A940-7DBD2CFF5BDE}"/>
              </c:ext>
            </c:extLst>
          </c:dPt>
          <c:dPt>
            <c:idx val="1"/>
            <c:bubble3D val="0"/>
            <c:extLst>
              <c:ext xmlns:c16="http://schemas.microsoft.com/office/drawing/2014/chart" uri="{C3380CC4-5D6E-409C-BE32-E72D297353CC}">
                <c16:uniqueId val="{0000000B-DB31-4BDF-A940-7DBD2CFF5BDE}"/>
              </c:ext>
            </c:extLst>
          </c:dPt>
          <c:dPt>
            <c:idx val="2"/>
            <c:bubble3D val="0"/>
            <c:extLst>
              <c:ext xmlns:c16="http://schemas.microsoft.com/office/drawing/2014/chart" uri="{C3380CC4-5D6E-409C-BE32-E72D297353CC}">
                <c16:uniqueId val="{0000000C-DB31-4BDF-A940-7DBD2CFF5BDE}"/>
              </c:ext>
            </c:extLst>
          </c:dPt>
          <c:dPt>
            <c:idx val="3"/>
            <c:bubble3D val="0"/>
            <c:extLst>
              <c:ext xmlns:c16="http://schemas.microsoft.com/office/drawing/2014/chart" uri="{C3380CC4-5D6E-409C-BE32-E72D297353CC}">
                <c16:uniqueId val="{0000000D-DB31-4BDF-A940-7DBD2CFF5BDE}"/>
              </c:ext>
            </c:extLst>
          </c:dPt>
          <c:dPt>
            <c:idx val="4"/>
            <c:bubble3D val="0"/>
            <c:extLst>
              <c:ext xmlns:c16="http://schemas.microsoft.com/office/drawing/2014/chart" uri="{C3380CC4-5D6E-409C-BE32-E72D297353CC}">
                <c16:uniqueId val="{0000000E-DB31-4BDF-A940-7DBD2CFF5BDE}"/>
              </c:ext>
            </c:extLst>
          </c:dPt>
          <c:dPt>
            <c:idx val="8"/>
            <c:bubble3D val="0"/>
            <c:extLst>
              <c:ext xmlns:c16="http://schemas.microsoft.com/office/drawing/2014/chart" uri="{C3380CC4-5D6E-409C-BE32-E72D297353CC}">
                <c16:uniqueId val="{0000000F-DB31-4BDF-A940-7DBD2CFF5BDE}"/>
              </c:ext>
            </c:extLst>
          </c:dPt>
          <c:dPt>
            <c:idx val="16"/>
            <c:bubble3D val="0"/>
            <c:extLst>
              <c:ext xmlns:c16="http://schemas.microsoft.com/office/drawing/2014/chart" uri="{C3380CC4-5D6E-409C-BE32-E72D297353CC}">
                <c16:uniqueId val="{00000010-DB31-4BDF-A940-7DBD2CFF5BDE}"/>
              </c:ext>
            </c:extLst>
          </c:dPt>
          <c:dPt>
            <c:idx val="24"/>
            <c:bubble3D val="0"/>
            <c:extLst>
              <c:ext xmlns:c16="http://schemas.microsoft.com/office/drawing/2014/chart" uri="{C3380CC4-5D6E-409C-BE32-E72D297353CC}">
                <c16:uniqueId val="{00000011-DB31-4BDF-A940-7DBD2CFF5BDE}"/>
              </c:ext>
            </c:extLst>
          </c:dPt>
          <c:dPt>
            <c:idx val="32"/>
            <c:bubble3D val="0"/>
            <c:extLst>
              <c:ext xmlns:c16="http://schemas.microsoft.com/office/drawing/2014/chart" uri="{C3380CC4-5D6E-409C-BE32-E72D297353CC}">
                <c16:uniqueId val="{00000012-DB31-4BDF-A940-7DBD2CFF5BDE}"/>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DB31-4BDF-A940-7DBD2CFF5BDE}"/>
                </c:ext>
              </c:extLst>
            </c:dLbl>
            <c:dLbl>
              <c:idx val="1"/>
              <c:delete val="1"/>
              <c:extLst>
                <c:ext xmlns:c15="http://schemas.microsoft.com/office/drawing/2012/chart" uri="{CE6537A1-D6FC-4f65-9D91-7224C49458BB}"/>
                <c:ext xmlns:c16="http://schemas.microsoft.com/office/drawing/2014/chart" uri="{C3380CC4-5D6E-409C-BE32-E72D297353CC}">
                  <c16:uniqueId val="{0000000B-DB31-4BDF-A940-7DBD2CFF5BDE}"/>
                </c:ext>
              </c:extLst>
            </c:dLbl>
            <c:dLbl>
              <c:idx val="2"/>
              <c:delete val="1"/>
              <c:extLst>
                <c:ext xmlns:c15="http://schemas.microsoft.com/office/drawing/2012/chart" uri="{CE6537A1-D6FC-4f65-9D91-7224C49458BB}"/>
                <c:ext xmlns:c16="http://schemas.microsoft.com/office/drawing/2014/chart" uri="{C3380CC4-5D6E-409C-BE32-E72D297353CC}">
                  <c16:uniqueId val="{0000000C-DB31-4BDF-A940-7DBD2CFF5BDE}"/>
                </c:ext>
              </c:extLst>
            </c:dLbl>
            <c:dLbl>
              <c:idx val="3"/>
              <c:delete val="1"/>
              <c:extLst>
                <c:ext xmlns:c15="http://schemas.microsoft.com/office/drawing/2012/chart" uri="{CE6537A1-D6FC-4f65-9D91-7224C49458BB}"/>
                <c:ext xmlns:c16="http://schemas.microsoft.com/office/drawing/2014/chart" uri="{C3380CC4-5D6E-409C-BE32-E72D297353CC}">
                  <c16:uniqueId val="{0000000D-DB31-4BDF-A940-7DBD2CFF5BDE}"/>
                </c:ext>
              </c:extLst>
            </c:dLbl>
            <c:dLbl>
              <c:idx val="4"/>
              <c:delete val="1"/>
              <c:extLst>
                <c:ext xmlns:c15="http://schemas.microsoft.com/office/drawing/2012/chart" uri="{CE6537A1-D6FC-4f65-9D91-7224C49458BB}"/>
                <c:ext xmlns:c16="http://schemas.microsoft.com/office/drawing/2014/chart" uri="{C3380CC4-5D6E-409C-BE32-E72D297353CC}">
                  <c16:uniqueId val="{0000000E-DB31-4BDF-A940-7DBD2CFF5BDE}"/>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DB31-4BDF-A940-7DBD2CFF5BDE}"/>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DB31-4BDF-A940-7DBD2CFF5BDE}"/>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DB31-4BDF-A940-7DBD2CFF5BDE}"/>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DB31-4BDF-A940-7DBD2CFF5BD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DB31-4BDF-A940-7DBD2CFF5BDE}"/>
            </c:ext>
          </c:extLst>
        </c:ser>
        <c:dLbls>
          <c:showLegendKey val="0"/>
          <c:showVal val="1"/>
          <c:showCatName val="0"/>
          <c:showSerName val="0"/>
          <c:showPercent val="0"/>
          <c:showBubbleSize val="0"/>
        </c:dLbls>
        <c:axId val="3"/>
        <c:axId val="2"/>
      </c:scatterChart>
      <c:valAx>
        <c:axId val="3"/>
        <c:scaling>
          <c:orientation val="maxMin"/>
          <c:max val="10"/>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56389514239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a:t>
          </a:r>
          <a:r>
            <a:rPr kumimoji="1" lang="ja-JP" altLang="en-US" sz="1100">
              <a:latin typeface="ＭＳ ゴシック"/>
              <a:ea typeface="ＭＳ ゴシック"/>
            </a:rPr>
            <a:t>令和3年度について、普通会計元利償還金は増額となったが、大野・勝山地区広域行政事務組合に対する公債費負担が令和2年度で終了し皆減となったため準元利償還金が大幅に減額となり、合計でも前年度比4千4 百万円の減額となった。また、償還のための特定財源や普通交付税の基準財政需要額に算入された額は、前年度比1千4 百万円の減額となったため、実質的な公債費にかかる一般財源の額は前年度比3千万円の減額となった。</a:t>
          </a:r>
        </a:p>
        <a:p>
          <a:r>
            <a:rPr kumimoji="1" lang="ja-JP" altLang="en-US" sz="1100">
              <a:latin typeface="ＭＳ ゴシック"/>
              <a:ea typeface="ＭＳ ゴシック"/>
            </a:rPr>
            <a:t>　なお、算定の分母となる標準財政規模（普通交付税の基準財政需要額に算入される額の控除後）は前年度比2億8千6百万円の増額となった。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a:t>
          </a:r>
          <a:r>
            <a:rPr kumimoji="1" lang="ja-JP" altLang="en-US" sz="1200">
              <a:latin typeface="ＭＳ ゴシック"/>
              <a:ea typeface="ＭＳ ゴシック"/>
            </a:rPr>
            <a:t>将来負担額は、公営企業債等繰入見込額の減額に加え、職員数の減を要因とした退職手当負担見込額の減額により、前年度比2億5千万円の減額となった。一方で、この将来負担額に充てる充当可能財源等は、財政調整基金や減債基金等の充当可能基金残高の増により前年度比9億1千3百万円の増額となったことが大きく影響し、将来負担額にかかる一般財源の額は前年度比11億6千4百万円が減額となった。さらに、算定の分母となる標準財政規模（普通交付税の基準財政需要額に算入される額の控除後）は前年度比2億8千6百万円の増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福井県勝山市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減債基金へ多額の積立を行った影響が大きく、基金全体では12億6千7百万円増加した。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勝山市育英資金については、経済的理由により修学困難な者の育英資金に充てるために基金を設置している。勝山市市有林造成事業基金は、市有林造成事業の円滑な推進を図り、市有財産の造成に資するため基金を設置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育英基金は歳入歳出の余剰金について積み立てを行った。ふるさとルネッサンス基金については、恐竜化石発掘地の用地取得に伴い取り崩しを行った。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特定目的基金については、基金管理等の点から極力廃止をしていく。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財政調整基金は、地方財政法で規定されている決算剰余金の1/2と条例で規定している利子分のみを積み立てた結果、1億4千7百万円の増額となった。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財政調整基金の残高が、標準財政規模の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％の水準を持続的に確保できるように努めることとしている。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算定において、各種補正係数、単位費用の拡充により減額されなかった2億5千万円、国の補正により令和3年度発行の臨時財政対策債の後年度償還に備えるため普通交付税基準財政需要額に創設された臨時財政対策債償還基金費1億2百万円の他、今後の中学校再編、公共施設の集約化及び跡地利用等の大規模プロジェクト等に備えるため、令和3年度より歳計収支余剰額については減債基金に積み立てを行うこととしたため、9億8千4百万円の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5年度から令和8年度にかけ、中学校の再編、浄化センターでのし尿受入施設整備、ビュークリーンおくえつの基幹改良事業など、大型公共事業が予定されており多額の財政需要が見込まれるため、歳計収支余剰額については減債基金に積立てを行い、健全な財政運営に務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1C917478-0076-4CEF-822C-EFBEBDB3EE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6432508F-7B55-4564-B024-BFEE04F3DE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5716EC6C-5E9F-479A-957F-60AEE484A362}"/>
            </a:ext>
          </a:extLst>
        </xdr:cNvPr>
        <xdr:cNvSpPr/>
      </xdr:nvSpPr>
      <xdr:spPr>
        <a:xfrm>
          <a:off x="359410" y="60325"/>
          <a:ext cx="11391265" cy="640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60158319-7109-4FC0-B8E9-B012B7FB8EE2}"/>
            </a:ext>
          </a:extLst>
        </xdr:cNvPr>
        <xdr:cNvSpPr/>
      </xdr:nvSpPr>
      <xdr:spPr>
        <a:xfrm>
          <a:off x="15346680" y="189230"/>
          <a:ext cx="3551555" cy="5645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417F3DE8-61E6-4441-A6E0-48CF7252817E}"/>
            </a:ext>
          </a:extLst>
        </xdr:cNvPr>
        <xdr:cNvSpPr/>
      </xdr:nvSpPr>
      <xdr:spPr>
        <a:xfrm>
          <a:off x="15351125" y="211455"/>
          <a:ext cx="3524250" cy="5111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2F75E16A-3E4B-49AA-8EDA-92B4A2C8AD2A}"/>
            </a:ext>
          </a:extLst>
        </xdr:cNvPr>
        <xdr:cNvSpPr/>
      </xdr:nvSpPr>
      <xdr:spPr>
        <a:xfrm>
          <a:off x="15372715" y="244475"/>
          <a:ext cx="3470910" cy="44005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7FEEA081-2731-4014-B563-E955A3EA42C3}"/>
            </a:ext>
          </a:extLst>
        </xdr:cNvPr>
        <xdr:cNvSpPr/>
      </xdr:nvSpPr>
      <xdr:spPr>
        <a:xfrm>
          <a:off x="12817475" y="189230"/>
          <a:ext cx="2392045" cy="5645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28464EE6-FEC3-412E-9CD3-D086FB945773}"/>
            </a:ext>
          </a:extLst>
        </xdr:cNvPr>
        <xdr:cNvSpPr/>
      </xdr:nvSpPr>
      <xdr:spPr>
        <a:xfrm>
          <a:off x="12839065" y="211455"/>
          <a:ext cx="2355215" cy="5111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589989EE-0E61-4D31-9EA1-C8136D8B55CD}"/>
            </a:ext>
          </a:extLst>
        </xdr:cNvPr>
        <xdr:cNvSpPr/>
      </xdr:nvSpPr>
      <xdr:spPr>
        <a:xfrm>
          <a:off x="12870180" y="244475"/>
          <a:ext cx="2313305" cy="45656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B53F302-0CBD-4AA1-9F45-0BCA41EE4844}"/>
            </a:ext>
          </a:extLst>
        </xdr:cNvPr>
        <xdr:cNvSpPr/>
      </xdr:nvSpPr>
      <xdr:spPr>
        <a:xfrm>
          <a:off x="440690" y="885825"/>
          <a:ext cx="9081135" cy="177927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9E8C4D1-F071-478D-B49C-46E336C091CE}"/>
            </a:ext>
          </a:extLst>
        </xdr:cNvPr>
        <xdr:cNvSpPr/>
      </xdr:nvSpPr>
      <xdr:spPr>
        <a:xfrm>
          <a:off x="563880" y="925195"/>
          <a:ext cx="1242695" cy="17100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8543678-DE2B-4087-9416-C81AD16426F0}"/>
            </a:ext>
          </a:extLst>
        </xdr:cNvPr>
        <xdr:cNvSpPr/>
      </xdr:nvSpPr>
      <xdr:spPr>
        <a:xfrm>
          <a:off x="1764030" y="925195"/>
          <a:ext cx="1200150" cy="17100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22,144
21,911
253.88
14,397,133
13,931,945
436,302
7,370,752
12,552,658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324FC00-C988-4D11-8767-E6ACE3C0BAF7}"/>
            </a:ext>
          </a:extLst>
        </xdr:cNvPr>
        <xdr:cNvSpPr/>
      </xdr:nvSpPr>
      <xdr:spPr>
        <a:xfrm>
          <a:off x="2964180" y="925195"/>
          <a:ext cx="1371600" cy="17100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4C80713-B37E-4728-B7DB-2EA6D2CC4208}"/>
            </a:ext>
          </a:extLst>
        </xdr:cNvPr>
        <xdr:cNvSpPr/>
      </xdr:nvSpPr>
      <xdr:spPr>
        <a:xfrm>
          <a:off x="4335780" y="940435"/>
          <a:ext cx="181673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B0E494D-F71B-45EB-8ACB-CEE434E13060}"/>
            </a:ext>
          </a:extLst>
        </xdr:cNvPr>
        <xdr:cNvSpPr/>
      </xdr:nvSpPr>
      <xdr:spPr>
        <a:xfrm>
          <a:off x="6152515" y="940435"/>
          <a:ext cx="114046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58.0</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8F2DBD3-0682-4DA9-9D0C-91E5791A70A8}"/>
            </a:ext>
          </a:extLst>
        </xdr:cNvPr>
        <xdr:cNvSpPr/>
      </xdr:nvSpPr>
      <xdr:spPr>
        <a:xfrm>
          <a:off x="7352665" y="955040"/>
          <a:ext cx="583565"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3DC95F5-C553-4576-91BD-08E14B88690B}"/>
            </a:ext>
          </a:extLst>
        </xdr:cNvPr>
        <xdr:cNvSpPr/>
      </xdr:nvSpPr>
      <xdr:spPr>
        <a:xfrm>
          <a:off x="4335780" y="1716405"/>
          <a:ext cx="181673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CD49A6B-7438-4AD6-8EB1-2A377B0C5F27}"/>
            </a:ext>
          </a:extLst>
        </xdr:cNvPr>
        <xdr:cNvSpPr/>
      </xdr:nvSpPr>
      <xdr:spPr>
        <a:xfrm>
          <a:off x="6221730" y="1716405"/>
          <a:ext cx="330009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B7BAF8A-7341-4556-A723-6CF4230E518C}"/>
            </a:ext>
          </a:extLst>
        </xdr:cNvPr>
        <xdr:cNvSpPr/>
      </xdr:nvSpPr>
      <xdr:spPr>
        <a:xfrm>
          <a:off x="9979025" y="885825"/>
          <a:ext cx="1371600" cy="12731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4C60B91-37F6-4265-A415-8A0676666B72}"/>
            </a:ext>
          </a:extLst>
        </xdr:cNvPr>
        <xdr:cNvSpPr/>
      </xdr:nvSpPr>
      <xdr:spPr>
        <a:xfrm>
          <a:off x="10208895" y="955040"/>
          <a:ext cx="120015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B07E169-D867-4AE6-AAA7-E921F5CE80FF}"/>
            </a:ext>
          </a:extLst>
        </xdr:cNvPr>
        <xdr:cNvSpPr/>
      </xdr:nvSpPr>
      <xdr:spPr>
        <a:xfrm>
          <a:off x="10208895" y="1217930"/>
          <a:ext cx="1200150" cy="521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101F1DE-45B2-4EE7-A7E3-C22981A3EE2D}"/>
            </a:ext>
          </a:extLst>
        </xdr:cNvPr>
        <xdr:cNvSpPr/>
      </xdr:nvSpPr>
      <xdr:spPr>
        <a:xfrm>
          <a:off x="10208895" y="1560830"/>
          <a:ext cx="1319530" cy="650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CF746B68-086B-4A32-96BF-A1065551EE31}"/>
            </a:ext>
          </a:extLst>
        </xdr:cNvPr>
        <xdr:cNvCxnSpPr/>
      </xdr:nvCxnSpPr>
      <xdr:spPr>
        <a:xfrm flipH="1">
          <a:off x="10042525" y="1038225"/>
          <a:ext cx="1866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37C0C6A0-AD39-421F-97CF-907E830B4BAA}"/>
            </a:ext>
          </a:extLst>
        </xdr:cNvPr>
        <xdr:cNvSpPr/>
      </xdr:nvSpPr>
      <xdr:spPr>
        <a:xfrm>
          <a:off x="10092690" y="1000125"/>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497C377-620F-49FE-9BB0-D7ED0809ADF0}"/>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43FE03B-AB1C-4AC6-B633-C9B0014D80FF}"/>
            </a:ext>
          </a:extLst>
        </xdr:cNvPr>
        <xdr:cNvCxnSpPr/>
      </xdr:nvCxnSpPr>
      <xdr:spPr>
        <a:xfrm>
          <a:off x="10137140" y="1560830"/>
          <a:ext cx="0" cy="14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AB114989-00DC-4697-A87A-C1D309F6F8D7}"/>
            </a:ext>
          </a:extLst>
        </xdr:cNvPr>
        <xdr:cNvCxnSpPr/>
      </xdr:nvCxnSpPr>
      <xdr:spPr>
        <a:xfrm>
          <a:off x="10057765" y="1560830"/>
          <a:ext cx="1562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14F64F4-7408-47CE-B1A3-FF2758A9EEFC}"/>
            </a:ext>
          </a:extLst>
        </xdr:cNvPr>
        <xdr:cNvCxnSpPr/>
      </xdr:nvCxnSpPr>
      <xdr:spPr>
        <a:xfrm flipV="1">
          <a:off x="10137140" y="179641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02D6A54-32E2-4A23-AF78-2C611EE6AE34}"/>
            </a:ext>
          </a:extLst>
        </xdr:cNvPr>
        <xdr:cNvCxnSpPr/>
      </xdr:nvCxnSpPr>
      <xdr:spPr>
        <a:xfrm>
          <a:off x="10057765" y="1941195"/>
          <a:ext cx="1562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47515115-73E1-43DD-BE61-930FC672D749}"/>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BC719BCA-F46C-4801-9D8E-97CA77E29B3C}"/>
            </a:ext>
          </a:extLst>
        </xdr:cNvPr>
        <xdr:cNvSpPr txBox="1"/>
      </xdr:nvSpPr>
      <xdr:spPr>
        <a:xfrm>
          <a:off x="419100" y="300799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13626847-4726-47E7-9FA4-3D127D512DC1}"/>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70F85323-2352-4BF5-B61A-D029BA830585}"/>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a:extLst>
            <a:ext uri="{FF2B5EF4-FFF2-40B4-BE49-F238E27FC236}">
              <a16:creationId xmlns:a16="http://schemas.microsoft.com/office/drawing/2014/main" id="{A92DD2BA-2C4C-49D6-B19A-FF51AEA3C41C}"/>
            </a:ext>
          </a:extLst>
        </xdr:cNvPr>
        <xdr:cNvSpPr txBox="1"/>
      </xdr:nvSpPr>
      <xdr:spPr>
        <a:xfrm>
          <a:off x="419100" y="373253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CC0965AE-61F5-4140-BA1C-9A722DEED976}"/>
            </a:ext>
          </a:extLst>
        </xdr:cNvPr>
        <xdr:cNvSpPr/>
      </xdr:nvSpPr>
      <xdr:spPr>
        <a:xfrm>
          <a:off x="1142365" y="4254500"/>
          <a:ext cx="3826510" cy="2971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68BD0F98-CAEC-45DC-8891-E4B8E6A5F89B}"/>
            </a:ext>
          </a:extLst>
        </xdr:cNvPr>
        <xdr:cNvSpPr/>
      </xdr:nvSpPr>
      <xdr:spPr>
        <a:xfrm>
          <a:off x="1809115" y="4607560"/>
          <a:ext cx="1550035" cy="2774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2AF603-7A6F-4A65-922F-2BB0CBFC4406}"/>
            </a:ext>
          </a:extLst>
        </xdr:cNvPr>
        <xdr:cNvSpPr/>
      </xdr:nvSpPr>
      <xdr:spPr>
        <a:xfrm>
          <a:off x="3453765" y="4587240"/>
          <a:ext cx="76327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[ 68.2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4343533-9ED6-4865-89C1-1311488BEFD4}"/>
            </a:ext>
          </a:extLst>
        </xdr:cNvPr>
        <xdr:cNvSpPr/>
      </xdr:nvSpPr>
      <xdr:spPr>
        <a:xfrm>
          <a:off x="4914265" y="436880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CE7C0F8-C78B-481B-BEB6-CF877FAF3345}"/>
            </a:ext>
          </a:extLst>
        </xdr:cNvPr>
        <xdr:cNvSpPr/>
      </xdr:nvSpPr>
      <xdr:spPr>
        <a:xfrm>
          <a:off x="4914265" y="4551680"/>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84B756F-E665-4DE4-8A99-3C1A537BF87E}"/>
            </a:ext>
          </a:extLst>
        </xdr:cNvPr>
        <xdr:cNvSpPr/>
      </xdr:nvSpPr>
      <xdr:spPr>
        <a:xfrm>
          <a:off x="6285865" y="436880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68B88A8-33AB-4A32-AC38-BF17920C4BAF}"/>
            </a:ext>
          </a:extLst>
        </xdr:cNvPr>
        <xdr:cNvSpPr/>
      </xdr:nvSpPr>
      <xdr:spPr>
        <a:xfrm>
          <a:off x="6285865" y="4551680"/>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DDC6D4D-688D-48DB-8AEB-50E001830A00}"/>
            </a:ext>
          </a:extLst>
        </xdr:cNvPr>
        <xdr:cNvSpPr/>
      </xdr:nvSpPr>
      <xdr:spPr>
        <a:xfrm>
          <a:off x="7788275" y="436880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D4376E2-934E-4821-A325-B60D6B3F956D}"/>
            </a:ext>
          </a:extLst>
        </xdr:cNvPr>
        <xdr:cNvSpPr/>
      </xdr:nvSpPr>
      <xdr:spPr>
        <a:xfrm>
          <a:off x="7788275" y="4551680"/>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E3A5C6F-3C14-4E38-A17E-07DD41211F55}"/>
            </a:ext>
          </a:extLst>
        </xdr:cNvPr>
        <xdr:cNvSpPr/>
      </xdr:nvSpPr>
      <xdr:spPr>
        <a:xfrm>
          <a:off x="1142365" y="4932045"/>
          <a:ext cx="3826510" cy="2164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7CAA9CF-4276-40B3-846D-731DAF5B34C2}"/>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BC3B540-0674-403F-B336-4CBE179C7D80}"/>
            </a:ext>
          </a:extLst>
        </xdr:cNvPr>
        <xdr:cNvSpPr/>
      </xdr:nvSpPr>
      <xdr:spPr>
        <a:xfrm>
          <a:off x="5216525" y="5001260"/>
          <a:ext cx="41148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078A8E3-5EE2-4BEC-9A06-A05455B17692}"/>
            </a:ext>
          </a:extLst>
        </xdr:cNvPr>
        <xdr:cNvSpPr txBox="1"/>
      </xdr:nvSpPr>
      <xdr:spPr>
        <a:xfrm>
          <a:off x="5273675" y="5229860"/>
          <a:ext cx="4098290" cy="17741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と比較し高い水準にある。「勝山市公共施設個別施設計画」に基づき、公共施設ごとの経過年数や利用状況等を勘案し、集約化や統廃合、更新などを計画的に行っていく必要がある。</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255A0E94-4660-4FEB-96E0-EDDAF56CF38B}"/>
            </a:ext>
          </a:extLst>
        </xdr:cNvPr>
        <xdr:cNvSpPr txBox="1"/>
      </xdr:nvSpPr>
      <xdr:spPr>
        <a:xfrm>
          <a:off x="1123315" y="474535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BFFD9E4-1846-4EDA-B33F-CEABF4E3AD0E}"/>
            </a:ext>
          </a:extLst>
        </xdr:cNvPr>
        <xdr:cNvCxnSpPr/>
      </xdr:nvCxnSpPr>
      <xdr:spPr>
        <a:xfrm>
          <a:off x="1142365" y="709676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305" cy="222885"/>
    <xdr:sp macro="" textlink="">
      <xdr:nvSpPr>
        <xdr:cNvPr id="51" name="テキスト ボックス 50">
          <a:extLst>
            <a:ext uri="{FF2B5EF4-FFF2-40B4-BE49-F238E27FC236}">
              <a16:creationId xmlns:a16="http://schemas.microsoft.com/office/drawing/2014/main" id="{03DE9834-31F3-4E4E-9EFE-7D0C6CB17ED7}"/>
            </a:ext>
          </a:extLst>
        </xdr:cNvPr>
        <xdr:cNvSpPr txBox="1"/>
      </xdr:nvSpPr>
      <xdr:spPr>
        <a:xfrm>
          <a:off x="730885" y="699960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a:extLst>
            <a:ext uri="{FF2B5EF4-FFF2-40B4-BE49-F238E27FC236}">
              <a16:creationId xmlns:a16="http://schemas.microsoft.com/office/drawing/2014/main" id="{DA493206-00A6-4F96-A24E-F5A5467E6AF8}"/>
            </a:ext>
          </a:extLst>
        </xdr:cNvPr>
        <xdr:cNvCxnSpPr/>
      </xdr:nvCxnSpPr>
      <xdr:spPr>
        <a:xfrm>
          <a:off x="1142365" y="678243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6870" cy="222885"/>
    <xdr:sp macro="" textlink="">
      <xdr:nvSpPr>
        <xdr:cNvPr id="53" name="テキスト ボックス 52">
          <a:extLst>
            <a:ext uri="{FF2B5EF4-FFF2-40B4-BE49-F238E27FC236}">
              <a16:creationId xmlns:a16="http://schemas.microsoft.com/office/drawing/2014/main" id="{E52567E2-C7DA-4324-9833-8DFB3620F98C}"/>
            </a:ext>
          </a:extLst>
        </xdr:cNvPr>
        <xdr:cNvSpPr txBox="1"/>
      </xdr:nvSpPr>
      <xdr:spPr>
        <a:xfrm>
          <a:off x="784225" y="668909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a:extLst>
            <a:ext uri="{FF2B5EF4-FFF2-40B4-BE49-F238E27FC236}">
              <a16:creationId xmlns:a16="http://schemas.microsoft.com/office/drawing/2014/main" id="{125967DD-6F3A-42BA-BD36-363C687AC774}"/>
            </a:ext>
          </a:extLst>
        </xdr:cNvPr>
        <xdr:cNvCxnSpPr/>
      </xdr:nvCxnSpPr>
      <xdr:spPr>
        <a:xfrm>
          <a:off x="1142365" y="647446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6870" cy="222885"/>
    <xdr:sp macro="" textlink="">
      <xdr:nvSpPr>
        <xdr:cNvPr id="55" name="テキスト ボックス 54">
          <a:extLst>
            <a:ext uri="{FF2B5EF4-FFF2-40B4-BE49-F238E27FC236}">
              <a16:creationId xmlns:a16="http://schemas.microsoft.com/office/drawing/2014/main" id="{178DABE4-A121-4F29-97A3-FCFD00EB123D}"/>
            </a:ext>
          </a:extLst>
        </xdr:cNvPr>
        <xdr:cNvSpPr txBox="1"/>
      </xdr:nvSpPr>
      <xdr:spPr>
        <a:xfrm>
          <a:off x="784225" y="638048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a:extLst>
            <a:ext uri="{FF2B5EF4-FFF2-40B4-BE49-F238E27FC236}">
              <a16:creationId xmlns:a16="http://schemas.microsoft.com/office/drawing/2014/main" id="{21719A1E-09E4-440A-B620-F26649C5F942}"/>
            </a:ext>
          </a:extLst>
        </xdr:cNvPr>
        <xdr:cNvCxnSpPr/>
      </xdr:nvCxnSpPr>
      <xdr:spPr>
        <a:xfrm>
          <a:off x="1142365" y="616394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6870" cy="222885"/>
    <xdr:sp macro="" textlink="">
      <xdr:nvSpPr>
        <xdr:cNvPr id="57" name="テキスト ボックス 56">
          <a:extLst>
            <a:ext uri="{FF2B5EF4-FFF2-40B4-BE49-F238E27FC236}">
              <a16:creationId xmlns:a16="http://schemas.microsoft.com/office/drawing/2014/main" id="{07F5C189-2349-4948-AF1B-7CF2E55693FA}"/>
            </a:ext>
          </a:extLst>
        </xdr:cNvPr>
        <xdr:cNvSpPr txBox="1"/>
      </xdr:nvSpPr>
      <xdr:spPr>
        <a:xfrm>
          <a:off x="784225" y="607568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a:extLst>
            <a:ext uri="{FF2B5EF4-FFF2-40B4-BE49-F238E27FC236}">
              <a16:creationId xmlns:a16="http://schemas.microsoft.com/office/drawing/2014/main" id="{35FEE67C-4C11-4430-9AFD-FE1FE926677E}"/>
            </a:ext>
          </a:extLst>
        </xdr:cNvPr>
        <xdr:cNvCxnSpPr/>
      </xdr:nvCxnSpPr>
      <xdr:spPr>
        <a:xfrm>
          <a:off x="1142365" y="585533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6870" cy="222885"/>
    <xdr:sp macro="" textlink="">
      <xdr:nvSpPr>
        <xdr:cNvPr id="59" name="テキスト ボックス 58">
          <a:extLst>
            <a:ext uri="{FF2B5EF4-FFF2-40B4-BE49-F238E27FC236}">
              <a16:creationId xmlns:a16="http://schemas.microsoft.com/office/drawing/2014/main" id="{6604662B-8DC5-4ED2-BBDD-92E2EE2FA4C5}"/>
            </a:ext>
          </a:extLst>
        </xdr:cNvPr>
        <xdr:cNvSpPr txBox="1"/>
      </xdr:nvSpPr>
      <xdr:spPr>
        <a:xfrm>
          <a:off x="784225" y="57651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a:extLst>
            <a:ext uri="{FF2B5EF4-FFF2-40B4-BE49-F238E27FC236}">
              <a16:creationId xmlns:a16="http://schemas.microsoft.com/office/drawing/2014/main" id="{96C22840-FF40-4217-BBA7-CBC5FC1C343A}"/>
            </a:ext>
          </a:extLst>
        </xdr:cNvPr>
        <xdr:cNvCxnSpPr/>
      </xdr:nvCxnSpPr>
      <xdr:spPr>
        <a:xfrm>
          <a:off x="1142365" y="555434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6870" cy="222885"/>
    <xdr:sp macro="" textlink="">
      <xdr:nvSpPr>
        <xdr:cNvPr id="61" name="テキスト ボックス 60">
          <a:extLst>
            <a:ext uri="{FF2B5EF4-FFF2-40B4-BE49-F238E27FC236}">
              <a16:creationId xmlns:a16="http://schemas.microsoft.com/office/drawing/2014/main" id="{3B4EAB88-643E-4C0C-8737-CD8DE0B3EE7D}"/>
            </a:ext>
          </a:extLst>
        </xdr:cNvPr>
        <xdr:cNvSpPr txBox="1"/>
      </xdr:nvSpPr>
      <xdr:spPr>
        <a:xfrm>
          <a:off x="784225" y="545719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a:extLst>
            <a:ext uri="{FF2B5EF4-FFF2-40B4-BE49-F238E27FC236}">
              <a16:creationId xmlns:a16="http://schemas.microsoft.com/office/drawing/2014/main" id="{2F80B019-7D06-4426-89A1-EE54782C4083}"/>
            </a:ext>
          </a:extLst>
        </xdr:cNvPr>
        <xdr:cNvCxnSpPr/>
      </xdr:nvCxnSpPr>
      <xdr:spPr>
        <a:xfrm>
          <a:off x="1142365" y="524065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6870" cy="222885"/>
    <xdr:sp macro="" textlink="">
      <xdr:nvSpPr>
        <xdr:cNvPr id="63" name="テキスト ボックス 62">
          <a:extLst>
            <a:ext uri="{FF2B5EF4-FFF2-40B4-BE49-F238E27FC236}">
              <a16:creationId xmlns:a16="http://schemas.microsoft.com/office/drawing/2014/main" id="{E6E4C606-8DC7-443F-B2A4-FDB36A42F7AE}"/>
            </a:ext>
          </a:extLst>
        </xdr:cNvPr>
        <xdr:cNvSpPr txBox="1"/>
      </xdr:nvSpPr>
      <xdr:spPr>
        <a:xfrm>
          <a:off x="784225" y="514667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A58CDED6-4B17-44F7-B0F5-B63CC2D38F79}"/>
            </a:ext>
          </a:extLst>
        </xdr:cNvPr>
        <xdr:cNvCxnSpPr/>
      </xdr:nvCxnSpPr>
      <xdr:spPr>
        <a:xfrm>
          <a:off x="1142365" y="493204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5" name="テキスト ボックス 64">
          <a:extLst>
            <a:ext uri="{FF2B5EF4-FFF2-40B4-BE49-F238E27FC236}">
              <a16:creationId xmlns:a16="http://schemas.microsoft.com/office/drawing/2014/main" id="{19B2995C-32F3-4628-B2D8-80019CDC9972}"/>
            </a:ext>
          </a:extLst>
        </xdr:cNvPr>
        <xdr:cNvSpPr txBox="1"/>
      </xdr:nvSpPr>
      <xdr:spPr>
        <a:xfrm>
          <a:off x="784225" y="48380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1DE1A334-551F-4BB5-81B1-D24BD9BF646F}"/>
            </a:ext>
          </a:extLst>
        </xdr:cNvPr>
        <xdr:cNvSpPr/>
      </xdr:nvSpPr>
      <xdr:spPr>
        <a:xfrm>
          <a:off x="1142365" y="4932045"/>
          <a:ext cx="3826510" cy="2164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91440</xdr:rowOff>
    </xdr:to>
    <xdr:cxnSp macro="">
      <xdr:nvCxnSpPr>
        <xdr:cNvPr id="67" name="直線コネクタ 66">
          <a:extLst>
            <a:ext uri="{FF2B5EF4-FFF2-40B4-BE49-F238E27FC236}">
              <a16:creationId xmlns:a16="http://schemas.microsoft.com/office/drawing/2014/main" id="{24DDF5D5-8B9F-45D6-A568-35BBE5A5419F}"/>
            </a:ext>
          </a:extLst>
        </xdr:cNvPr>
        <xdr:cNvCxnSpPr/>
      </xdr:nvCxnSpPr>
      <xdr:spPr>
        <a:xfrm flipV="1">
          <a:off x="4295775" y="517525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95250</xdr:rowOff>
    </xdr:from>
    <xdr:ext cx="402590" cy="259080"/>
    <xdr:sp macro="" textlink="">
      <xdr:nvSpPr>
        <xdr:cNvPr id="68" name="有形固定資産減価償却率最小値テキスト">
          <a:extLst>
            <a:ext uri="{FF2B5EF4-FFF2-40B4-BE49-F238E27FC236}">
              <a16:creationId xmlns:a16="http://schemas.microsoft.com/office/drawing/2014/main" id="{2F80D869-30F3-48CD-A544-0711EE06CACB}"/>
            </a:ext>
          </a:extLst>
        </xdr:cNvPr>
        <xdr:cNvSpPr txBox="1"/>
      </xdr:nvSpPr>
      <xdr:spPr>
        <a:xfrm>
          <a:off x="4342765" y="66732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91440</xdr:rowOff>
    </xdr:from>
    <xdr:to>
      <xdr:col>23</xdr:col>
      <xdr:colOff>174625</xdr:colOff>
      <xdr:row>34</xdr:row>
      <xdr:rowOff>91440</xdr:rowOff>
    </xdr:to>
    <xdr:cxnSp macro="">
      <xdr:nvCxnSpPr>
        <xdr:cNvPr id="69" name="直線コネクタ 68">
          <a:extLst>
            <a:ext uri="{FF2B5EF4-FFF2-40B4-BE49-F238E27FC236}">
              <a16:creationId xmlns:a16="http://schemas.microsoft.com/office/drawing/2014/main" id="{26E17934-5603-410C-A519-AFD463292235}"/>
            </a:ext>
          </a:extLst>
        </xdr:cNvPr>
        <xdr:cNvCxnSpPr/>
      </xdr:nvCxnSpPr>
      <xdr:spPr>
        <a:xfrm>
          <a:off x="4206875" y="66770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79375</xdr:rowOff>
    </xdr:from>
    <xdr:ext cx="402590" cy="258445"/>
    <xdr:sp macro="" textlink="">
      <xdr:nvSpPr>
        <xdr:cNvPr id="70" name="有形固定資産減価償却率最大値テキスト">
          <a:extLst>
            <a:ext uri="{FF2B5EF4-FFF2-40B4-BE49-F238E27FC236}">
              <a16:creationId xmlns:a16="http://schemas.microsoft.com/office/drawing/2014/main" id="{17D69B9D-5DD3-401C-B6AC-ABA95E4E8FD1}"/>
            </a:ext>
          </a:extLst>
        </xdr:cNvPr>
        <xdr:cNvSpPr txBox="1"/>
      </xdr:nvSpPr>
      <xdr:spPr>
        <a:xfrm>
          <a:off x="4342765" y="494665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618EA81E-B1AA-408C-909C-542EA2709285}"/>
            </a:ext>
          </a:extLst>
        </xdr:cNvPr>
        <xdr:cNvCxnSpPr/>
      </xdr:nvCxnSpPr>
      <xdr:spPr>
        <a:xfrm>
          <a:off x="4206875" y="5175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31115</xdr:rowOff>
    </xdr:from>
    <xdr:ext cx="402590" cy="256540"/>
    <xdr:sp macro="" textlink="">
      <xdr:nvSpPr>
        <xdr:cNvPr id="72" name="有形固定資産減価償却率平均値テキスト">
          <a:extLst>
            <a:ext uri="{FF2B5EF4-FFF2-40B4-BE49-F238E27FC236}">
              <a16:creationId xmlns:a16="http://schemas.microsoft.com/office/drawing/2014/main" id="{019D9F61-2A34-4A74-8EBC-6FF5AAB6760C}"/>
            </a:ext>
          </a:extLst>
        </xdr:cNvPr>
        <xdr:cNvSpPr txBox="1"/>
      </xdr:nvSpPr>
      <xdr:spPr>
        <a:xfrm>
          <a:off x="4342765" y="5753735"/>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8255</xdr:rowOff>
    </xdr:from>
    <xdr:to>
      <xdr:col>23</xdr:col>
      <xdr:colOff>136525</xdr:colOff>
      <xdr:row>30</xdr:row>
      <xdr:rowOff>109855</xdr:rowOff>
    </xdr:to>
    <xdr:sp macro="" textlink="">
      <xdr:nvSpPr>
        <xdr:cNvPr id="73" name="フローチャート: 判断 72">
          <a:extLst>
            <a:ext uri="{FF2B5EF4-FFF2-40B4-BE49-F238E27FC236}">
              <a16:creationId xmlns:a16="http://schemas.microsoft.com/office/drawing/2014/main" id="{3F2C11AB-052B-41EA-9204-F0F692A75E2C}"/>
            </a:ext>
          </a:extLst>
        </xdr:cNvPr>
        <xdr:cNvSpPr/>
      </xdr:nvSpPr>
      <xdr:spPr>
        <a:xfrm>
          <a:off x="4244975" y="590613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142240</xdr:rowOff>
    </xdr:from>
    <xdr:to>
      <xdr:col>19</xdr:col>
      <xdr:colOff>187325</xdr:colOff>
      <xdr:row>30</xdr:row>
      <xdr:rowOff>72390</xdr:rowOff>
    </xdr:to>
    <xdr:sp macro="" textlink="">
      <xdr:nvSpPr>
        <xdr:cNvPr id="74" name="フローチャート: 判断 73">
          <a:extLst>
            <a:ext uri="{FF2B5EF4-FFF2-40B4-BE49-F238E27FC236}">
              <a16:creationId xmlns:a16="http://schemas.microsoft.com/office/drawing/2014/main" id="{7C462EBE-C84F-4063-8AA2-57AA323F480A}"/>
            </a:ext>
          </a:extLst>
        </xdr:cNvPr>
        <xdr:cNvSpPr/>
      </xdr:nvSpPr>
      <xdr:spPr>
        <a:xfrm>
          <a:off x="3611880" y="586486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17780</xdr:rowOff>
    </xdr:to>
    <xdr:sp macro="" textlink="">
      <xdr:nvSpPr>
        <xdr:cNvPr id="75" name="フローチャート: 判断 74">
          <a:extLst>
            <a:ext uri="{FF2B5EF4-FFF2-40B4-BE49-F238E27FC236}">
              <a16:creationId xmlns:a16="http://schemas.microsoft.com/office/drawing/2014/main" id="{D08612F4-CF68-47A2-A097-B686A719D541}"/>
            </a:ext>
          </a:extLst>
        </xdr:cNvPr>
        <xdr:cNvSpPr/>
      </xdr:nvSpPr>
      <xdr:spPr>
        <a:xfrm>
          <a:off x="2926080" y="5813425"/>
          <a:ext cx="8064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80645</xdr:rowOff>
    </xdr:from>
    <xdr:to>
      <xdr:col>11</xdr:col>
      <xdr:colOff>187325</xdr:colOff>
      <xdr:row>30</xdr:row>
      <xdr:rowOff>10795</xdr:rowOff>
    </xdr:to>
    <xdr:sp macro="" textlink="">
      <xdr:nvSpPr>
        <xdr:cNvPr id="76" name="フローチャート: 判断 75">
          <a:extLst>
            <a:ext uri="{FF2B5EF4-FFF2-40B4-BE49-F238E27FC236}">
              <a16:creationId xmlns:a16="http://schemas.microsoft.com/office/drawing/2014/main" id="{FCCF03C6-6260-4523-8459-5E4751F944CB}"/>
            </a:ext>
          </a:extLst>
        </xdr:cNvPr>
        <xdr:cNvSpPr/>
      </xdr:nvSpPr>
      <xdr:spPr>
        <a:xfrm>
          <a:off x="2240280" y="580707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a:extLst>
            <a:ext uri="{FF2B5EF4-FFF2-40B4-BE49-F238E27FC236}">
              <a16:creationId xmlns:a16="http://schemas.microsoft.com/office/drawing/2014/main" id="{824FFD9E-0595-45BF-AC60-91CCFF263EE9}"/>
            </a:ext>
          </a:extLst>
        </xdr:cNvPr>
        <xdr:cNvSpPr/>
      </xdr:nvSpPr>
      <xdr:spPr>
        <a:xfrm>
          <a:off x="1554480" y="577024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8" name="テキスト ボックス 77">
          <a:extLst>
            <a:ext uri="{FF2B5EF4-FFF2-40B4-BE49-F238E27FC236}">
              <a16:creationId xmlns:a16="http://schemas.microsoft.com/office/drawing/2014/main" id="{76D094E9-6128-46CF-A7B9-0B3B28268913}"/>
            </a:ext>
          </a:extLst>
        </xdr:cNvPr>
        <xdr:cNvSpPr txBox="1"/>
      </xdr:nvSpPr>
      <xdr:spPr>
        <a:xfrm>
          <a:off x="4133215" y="7140575"/>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9" name="テキスト ボックス 78">
          <a:extLst>
            <a:ext uri="{FF2B5EF4-FFF2-40B4-BE49-F238E27FC236}">
              <a16:creationId xmlns:a16="http://schemas.microsoft.com/office/drawing/2014/main" id="{45FA4B03-BFB5-4CEA-862D-A44D06C7B19A}"/>
            </a:ext>
          </a:extLst>
        </xdr:cNvPr>
        <xdr:cNvSpPr txBox="1"/>
      </xdr:nvSpPr>
      <xdr:spPr>
        <a:xfrm>
          <a:off x="3502025" y="7140575"/>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80" name="テキスト ボックス 79">
          <a:extLst>
            <a:ext uri="{FF2B5EF4-FFF2-40B4-BE49-F238E27FC236}">
              <a16:creationId xmlns:a16="http://schemas.microsoft.com/office/drawing/2014/main" id="{2E0192AD-5277-4D9A-9DA1-68082CC703C3}"/>
            </a:ext>
          </a:extLst>
        </xdr:cNvPr>
        <xdr:cNvSpPr txBox="1"/>
      </xdr:nvSpPr>
      <xdr:spPr>
        <a:xfrm>
          <a:off x="2816225" y="7140575"/>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81" name="テキスト ボックス 80">
          <a:extLst>
            <a:ext uri="{FF2B5EF4-FFF2-40B4-BE49-F238E27FC236}">
              <a16:creationId xmlns:a16="http://schemas.microsoft.com/office/drawing/2014/main" id="{8E6E5B26-5A8A-412E-A89D-92CFE5CC13A2}"/>
            </a:ext>
          </a:extLst>
        </xdr:cNvPr>
        <xdr:cNvSpPr txBox="1"/>
      </xdr:nvSpPr>
      <xdr:spPr>
        <a:xfrm>
          <a:off x="2130425" y="7140575"/>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2" name="テキスト ボックス 81">
          <a:extLst>
            <a:ext uri="{FF2B5EF4-FFF2-40B4-BE49-F238E27FC236}">
              <a16:creationId xmlns:a16="http://schemas.microsoft.com/office/drawing/2014/main" id="{31B13B80-94E4-45F3-8B46-0A090F80A272}"/>
            </a:ext>
          </a:extLst>
        </xdr:cNvPr>
        <xdr:cNvSpPr txBox="1"/>
      </xdr:nvSpPr>
      <xdr:spPr>
        <a:xfrm>
          <a:off x="1444625" y="7140575"/>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30</xdr:row>
      <xdr:rowOff>165100</xdr:rowOff>
    </xdr:from>
    <xdr:to>
      <xdr:col>23</xdr:col>
      <xdr:colOff>136525</xdr:colOff>
      <xdr:row>31</xdr:row>
      <xdr:rowOff>95250</xdr:rowOff>
    </xdr:to>
    <xdr:sp macro="" textlink="">
      <xdr:nvSpPr>
        <xdr:cNvPr id="83" name="楕円 82">
          <a:extLst>
            <a:ext uri="{FF2B5EF4-FFF2-40B4-BE49-F238E27FC236}">
              <a16:creationId xmlns:a16="http://schemas.microsoft.com/office/drawing/2014/main" id="{6F0E628C-C08B-4694-8F34-5232F6570C0D}"/>
            </a:ext>
          </a:extLst>
        </xdr:cNvPr>
        <xdr:cNvSpPr/>
      </xdr:nvSpPr>
      <xdr:spPr>
        <a:xfrm>
          <a:off x="4244975" y="60648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143510</xdr:rowOff>
    </xdr:from>
    <xdr:ext cx="402590" cy="256540"/>
    <xdr:sp macro="" textlink="">
      <xdr:nvSpPr>
        <xdr:cNvPr id="84" name="有形固定資産減価償却率該当値テキスト">
          <a:extLst>
            <a:ext uri="{FF2B5EF4-FFF2-40B4-BE49-F238E27FC236}">
              <a16:creationId xmlns:a16="http://schemas.microsoft.com/office/drawing/2014/main" id="{49F86938-F2B5-4C3C-8992-4B26589D00A3}"/>
            </a:ext>
          </a:extLst>
        </xdr:cNvPr>
        <xdr:cNvSpPr txBox="1"/>
      </xdr:nvSpPr>
      <xdr:spPr>
        <a:xfrm>
          <a:off x="4342765" y="60375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128270</xdr:rowOff>
    </xdr:from>
    <xdr:to>
      <xdr:col>19</xdr:col>
      <xdr:colOff>187325</xdr:colOff>
      <xdr:row>31</xdr:row>
      <xdr:rowOff>58420</xdr:rowOff>
    </xdr:to>
    <xdr:sp macro="" textlink="">
      <xdr:nvSpPr>
        <xdr:cNvPr id="85" name="楕円 84">
          <a:extLst>
            <a:ext uri="{FF2B5EF4-FFF2-40B4-BE49-F238E27FC236}">
              <a16:creationId xmlns:a16="http://schemas.microsoft.com/office/drawing/2014/main" id="{8F0D8228-D92B-4308-AFC2-C066C07D1A47}"/>
            </a:ext>
          </a:extLst>
        </xdr:cNvPr>
        <xdr:cNvSpPr/>
      </xdr:nvSpPr>
      <xdr:spPr>
        <a:xfrm>
          <a:off x="3611880" y="6028055"/>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7620</xdr:rowOff>
    </xdr:from>
    <xdr:to>
      <xdr:col>23</xdr:col>
      <xdr:colOff>85725</xdr:colOff>
      <xdr:row>31</xdr:row>
      <xdr:rowOff>44450</xdr:rowOff>
    </xdr:to>
    <xdr:cxnSp macro="">
      <xdr:nvCxnSpPr>
        <xdr:cNvPr id="86" name="直線コネクタ 85">
          <a:extLst>
            <a:ext uri="{FF2B5EF4-FFF2-40B4-BE49-F238E27FC236}">
              <a16:creationId xmlns:a16="http://schemas.microsoft.com/office/drawing/2014/main" id="{5A13F040-57E4-47E9-ADA3-B95CE44FCDE4}"/>
            </a:ext>
          </a:extLst>
        </xdr:cNvPr>
        <xdr:cNvCxnSpPr/>
      </xdr:nvCxnSpPr>
      <xdr:spPr>
        <a:xfrm>
          <a:off x="3656965" y="6076950"/>
          <a:ext cx="64071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97790</xdr:rowOff>
    </xdr:from>
    <xdr:to>
      <xdr:col>15</xdr:col>
      <xdr:colOff>187325</xdr:colOff>
      <xdr:row>31</xdr:row>
      <xdr:rowOff>27940</xdr:rowOff>
    </xdr:to>
    <xdr:sp macro="" textlink="">
      <xdr:nvSpPr>
        <xdr:cNvPr id="87" name="楕円 86">
          <a:extLst>
            <a:ext uri="{FF2B5EF4-FFF2-40B4-BE49-F238E27FC236}">
              <a16:creationId xmlns:a16="http://schemas.microsoft.com/office/drawing/2014/main" id="{79A7518B-6E97-4269-9D93-F09139658B22}"/>
            </a:ext>
          </a:extLst>
        </xdr:cNvPr>
        <xdr:cNvSpPr/>
      </xdr:nvSpPr>
      <xdr:spPr>
        <a:xfrm>
          <a:off x="2926080" y="598995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148590</xdr:rowOff>
    </xdr:from>
    <xdr:to>
      <xdr:col>19</xdr:col>
      <xdr:colOff>136525</xdr:colOff>
      <xdr:row>31</xdr:row>
      <xdr:rowOff>7620</xdr:rowOff>
    </xdr:to>
    <xdr:cxnSp macro="">
      <xdr:nvCxnSpPr>
        <xdr:cNvPr id="88" name="直線コネクタ 87">
          <a:extLst>
            <a:ext uri="{FF2B5EF4-FFF2-40B4-BE49-F238E27FC236}">
              <a16:creationId xmlns:a16="http://schemas.microsoft.com/office/drawing/2014/main" id="{762808C8-F662-474A-82AB-8B3CEBEBC02A}"/>
            </a:ext>
          </a:extLst>
        </xdr:cNvPr>
        <xdr:cNvCxnSpPr/>
      </xdr:nvCxnSpPr>
      <xdr:spPr>
        <a:xfrm>
          <a:off x="2971165" y="6044565"/>
          <a:ext cx="685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63500</xdr:rowOff>
    </xdr:from>
    <xdr:to>
      <xdr:col>11</xdr:col>
      <xdr:colOff>187325</xdr:colOff>
      <xdr:row>30</xdr:row>
      <xdr:rowOff>165100</xdr:rowOff>
    </xdr:to>
    <xdr:sp macro="" textlink="">
      <xdr:nvSpPr>
        <xdr:cNvPr id="89" name="楕円 88">
          <a:extLst>
            <a:ext uri="{FF2B5EF4-FFF2-40B4-BE49-F238E27FC236}">
              <a16:creationId xmlns:a16="http://schemas.microsoft.com/office/drawing/2014/main" id="{2B88A198-8239-4B3C-AF83-FAB3D7DBE2C2}"/>
            </a:ext>
          </a:extLst>
        </xdr:cNvPr>
        <xdr:cNvSpPr/>
      </xdr:nvSpPr>
      <xdr:spPr>
        <a:xfrm>
          <a:off x="2240280" y="5955665"/>
          <a:ext cx="8064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114300</xdr:rowOff>
    </xdr:from>
    <xdr:to>
      <xdr:col>15</xdr:col>
      <xdr:colOff>136525</xdr:colOff>
      <xdr:row>30</xdr:row>
      <xdr:rowOff>148590</xdr:rowOff>
    </xdr:to>
    <xdr:cxnSp macro="">
      <xdr:nvCxnSpPr>
        <xdr:cNvPr id="90" name="直線コネクタ 89">
          <a:extLst>
            <a:ext uri="{FF2B5EF4-FFF2-40B4-BE49-F238E27FC236}">
              <a16:creationId xmlns:a16="http://schemas.microsoft.com/office/drawing/2014/main" id="{CE366F88-5B5F-4B16-9DF9-0C8DA9594E84}"/>
            </a:ext>
          </a:extLst>
        </xdr:cNvPr>
        <xdr:cNvCxnSpPr/>
      </xdr:nvCxnSpPr>
      <xdr:spPr>
        <a:xfrm>
          <a:off x="2285365" y="6010275"/>
          <a:ext cx="685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35560</xdr:rowOff>
    </xdr:from>
    <xdr:to>
      <xdr:col>7</xdr:col>
      <xdr:colOff>187325</xdr:colOff>
      <xdr:row>30</xdr:row>
      <xdr:rowOff>137160</xdr:rowOff>
    </xdr:to>
    <xdr:sp macro="" textlink="">
      <xdr:nvSpPr>
        <xdr:cNvPr id="91" name="楕円 90">
          <a:extLst>
            <a:ext uri="{FF2B5EF4-FFF2-40B4-BE49-F238E27FC236}">
              <a16:creationId xmlns:a16="http://schemas.microsoft.com/office/drawing/2014/main" id="{4CDB22DE-25F9-46E5-9374-E1BC7EDA2AA0}"/>
            </a:ext>
          </a:extLst>
        </xdr:cNvPr>
        <xdr:cNvSpPr/>
      </xdr:nvSpPr>
      <xdr:spPr>
        <a:xfrm>
          <a:off x="1554480" y="5931535"/>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86360</xdr:rowOff>
    </xdr:from>
    <xdr:to>
      <xdr:col>11</xdr:col>
      <xdr:colOff>136525</xdr:colOff>
      <xdr:row>30</xdr:row>
      <xdr:rowOff>114300</xdr:rowOff>
    </xdr:to>
    <xdr:cxnSp macro="">
      <xdr:nvCxnSpPr>
        <xdr:cNvPr id="92" name="直線コネクタ 91">
          <a:extLst>
            <a:ext uri="{FF2B5EF4-FFF2-40B4-BE49-F238E27FC236}">
              <a16:creationId xmlns:a16="http://schemas.microsoft.com/office/drawing/2014/main" id="{3B115D0E-0874-4D3B-9E06-675D17E737BC}"/>
            </a:ext>
          </a:extLst>
        </xdr:cNvPr>
        <xdr:cNvCxnSpPr/>
      </xdr:nvCxnSpPr>
      <xdr:spPr>
        <a:xfrm>
          <a:off x="1599565" y="5984240"/>
          <a:ext cx="685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88900</xdr:rowOff>
    </xdr:from>
    <xdr:ext cx="402590" cy="256540"/>
    <xdr:sp macro="" textlink="">
      <xdr:nvSpPr>
        <xdr:cNvPr id="93" name="n_1aveValue有形固定資産減価償却率">
          <a:extLst>
            <a:ext uri="{FF2B5EF4-FFF2-40B4-BE49-F238E27FC236}">
              <a16:creationId xmlns:a16="http://schemas.microsoft.com/office/drawing/2014/main" id="{40BCA2A5-276C-4EAF-8624-1C2916C873CC}"/>
            </a:ext>
          </a:extLst>
        </xdr:cNvPr>
        <xdr:cNvSpPr txBox="1"/>
      </xdr:nvSpPr>
      <xdr:spPr>
        <a:xfrm>
          <a:off x="3464560" y="56457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33655</xdr:rowOff>
    </xdr:from>
    <xdr:ext cx="402590" cy="258445"/>
    <xdr:sp macro="" textlink="">
      <xdr:nvSpPr>
        <xdr:cNvPr id="94" name="n_2aveValue有形固定資産減価償却率">
          <a:extLst>
            <a:ext uri="{FF2B5EF4-FFF2-40B4-BE49-F238E27FC236}">
              <a16:creationId xmlns:a16="http://schemas.microsoft.com/office/drawing/2014/main" id="{C870AE0B-6C4A-492E-9FD0-08C39EFC84E8}"/>
            </a:ext>
          </a:extLst>
        </xdr:cNvPr>
        <xdr:cNvSpPr txBox="1"/>
      </xdr:nvSpPr>
      <xdr:spPr>
        <a:xfrm>
          <a:off x="2793365" y="55848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27305</xdr:rowOff>
    </xdr:from>
    <xdr:ext cx="402590" cy="259080"/>
    <xdr:sp macro="" textlink="">
      <xdr:nvSpPr>
        <xdr:cNvPr id="95" name="n_3aveValue有形固定資産減価償却率">
          <a:extLst>
            <a:ext uri="{FF2B5EF4-FFF2-40B4-BE49-F238E27FC236}">
              <a16:creationId xmlns:a16="http://schemas.microsoft.com/office/drawing/2014/main" id="{EC71EE72-E15F-496D-AD43-FE2019741649}"/>
            </a:ext>
          </a:extLst>
        </xdr:cNvPr>
        <xdr:cNvSpPr txBox="1"/>
      </xdr:nvSpPr>
      <xdr:spPr>
        <a:xfrm>
          <a:off x="2107565" y="55784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161925</xdr:rowOff>
    </xdr:from>
    <xdr:ext cx="402590" cy="259080"/>
    <xdr:sp macro="" textlink="">
      <xdr:nvSpPr>
        <xdr:cNvPr id="96" name="n_4aveValue有形固定資産減価償却率">
          <a:extLst>
            <a:ext uri="{FF2B5EF4-FFF2-40B4-BE49-F238E27FC236}">
              <a16:creationId xmlns:a16="http://schemas.microsoft.com/office/drawing/2014/main" id="{4B59090A-CE9B-4398-9D6F-DAADC09F4879}"/>
            </a:ext>
          </a:extLst>
        </xdr:cNvPr>
        <xdr:cNvSpPr txBox="1"/>
      </xdr:nvSpPr>
      <xdr:spPr>
        <a:xfrm>
          <a:off x="1421765" y="5545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49530</xdr:rowOff>
    </xdr:from>
    <xdr:ext cx="402590" cy="259080"/>
    <xdr:sp macro="" textlink="">
      <xdr:nvSpPr>
        <xdr:cNvPr id="97" name="n_1mainValue有形固定資産減価償却率">
          <a:extLst>
            <a:ext uri="{FF2B5EF4-FFF2-40B4-BE49-F238E27FC236}">
              <a16:creationId xmlns:a16="http://schemas.microsoft.com/office/drawing/2014/main" id="{260347B0-CE5C-4D68-8213-883DCBB66892}"/>
            </a:ext>
          </a:extLst>
        </xdr:cNvPr>
        <xdr:cNvSpPr txBox="1"/>
      </xdr:nvSpPr>
      <xdr:spPr>
        <a:xfrm>
          <a:off x="3464560" y="61207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19050</xdr:rowOff>
    </xdr:from>
    <xdr:ext cx="402590" cy="256540"/>
    <xdr:sp macro="" textlink="">
      <xdr:nvSpPr>
        <xdr:cNvPr id="98" name="n_2mainValue有形固定資産減価償却率">
          <a:extLst>
            <a:ext uri="{FF2B5EF4-FFF2-40B4-BE49-F238E27FC236}">
              <a16:creationId xmlns:a16="http://schemas.microsoft.com/office/drawing/2014/main" id="{DFC3709A-03B0-457E-842A-147C17B5F8D4}"/>
            </a:ext>
          </a:extLst>
        </xdr:cNvPr>
        <xdr:cNvSpPr txBox="1"/>
      </xdr:nvSpPr>
      <xdr:spPr>
        <a:xfrm>
          <a:off x="2793365" y="60826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156210</xdr:rowOff>
    </xdr:from>
    <xdr:ext cx="402590" cy="256540"/>
    <xdr:sp macro="" textlink="">
      <xdr:nvSpPr>
        <xdr:cNvPr id="99" name="n_3mainValue有形固定資産減価償却率">
          <a:extLst>
            <a:ext uri="{FF2B5EF4-FFF2-40B4-BE49-F238E27FC236}">
              <a16:creationId xmlns:a16="http://schemas.microsoft.com/office/drawing/2014/main" id="{0D2AD69E-D8CA-42BE-9CF4-A8B3835A25BE}"/>
            </a:ext>
          </a:extLst>
        </xdr:cNvPr>
        <xdr:cNvSpPr txBox="1"/>
      </xdr:nvSpPr>
      <xdr:spPr>
        <a:xfrm>
          <a:off x="2107565" y="6054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30</xdr:row>
      <xdr:rowOff>128270</xdr:rowOff>
    </xdr:from>
    <xdr:ext cx="402590" cy="259080"/>
    <xdr:sp macro="" textlink="">
      <xdr:nvSpPr>
        <xdr:cNvPr id="100" name="n_4mainValue有形固定資産減価償却率">
          <a:extLst>
            <a:ext uri="{FF2B5EF4-FFF2-40B4-BE49-F238E27FC236}">
              <a16:creationId xmlns:a16="http://schemas.microsoft.com/office/drawing/2014/main" id="{8FB4C2B3-2AC3-419B-991E-608D01364656}"/>
            </a:ext>
          </a:extLst>
        </xdr:cNvPr>
        <xdr:cNvSpPr txBox="1"/>
      </xdr:nvSpPr>
      <xdr:spPr>
        <a:xfrm>
          <a:off x="1421765" y="60280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1" name="正方形/長方形 100">
          <a:extLst>
            <a:ext uri="{FF2B5EF4-FFF2-40B4-BE49-F238E27FC236}">
              <a16:creationId xmlns:a16="http://schemas.microsoft.com/office/drawing/2014/main" id="{0D277A05-9384-44E7-868B-C4372BAB2241}"/>
            </a:ext>
          </a:extLst>
        </xdr:cNvPr>
        <xdr:cNvSpPr/>
      </xdr:nvSpPr>
      <xdr:spPr>
        <a:xfrm>
          <a:off x="10188575" y="4254500"/>
          <a:ext cx="3805555" cy="2971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2" name="正方形/長方形 101">
          <a:extLst>
            <a:ext uri="{FF2B5EF4-FFF2-40B4-BE49-F238E27FC236}">
              <a16:creationId xmlns:a16="http://schemas.microsoft.com/office/drawing/2014/main" id="{1DB1BB3D-D4E3-4925-A620-E3084B2274F4}"/>
            </a:ext>
          </a:extLst>
        </xdr:cNvPr>
        <xdr:cNvSpPr/>
      </xdr:nvSpPr>
      <xdr:spPr>
        <a:xfrm>
          <a:off x="11144250" y="4607560"/>
          <a:ext cx="941705" cy="2774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3" name="正方形/長方形 102">
          <a:extLst>
            <a:ext uri="{FF2B5EF4-FFF2-40B4-BE49-F238E27FC236}">
              <a16:creationId xmlns:a16="http://schemas.microsoft.com/office/drawing/2014/main" id="{6812110B-3E40-4A1C-858D-68D8A1C2A177}"/>
            </a:ext>
          </a:extLst>
        </xdr:cNvPr>
        <xdr:cNvSpPr/>
      </xdr:nvSpPr>
      <xdr:spPr>
        <a:xfrm>
          <a:off x="12437110" y="4587240"/>
          <a:ext cx="85852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[ 547.7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3366E6FA-1210-4AF6-9626-C0C2396BC8E3}"/>
            </a:ext>
          </a:extLst>
        </xdr:cNvPr>
        <xdr:cNvSpPr/>
      </xdr:nvSpPr>
      <xdr:spPr>
        <a:xfrm>
          <a:off x="13960475" y="436880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2CB7AC16-F60D-4B90-A500-C86F345FFDF3}"/>
            </a:ext>
          </a:extLst>
        </xdr:cNvPr>
        <xdr:cNvSpPr/>
      </xdr:nvSpPr>
      <xdr:spPr>
        <a:xfrm>
          <a:off x="13960475" y="4551680"/>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55520AD1-37B9-470F-8966-9FA01E90B13D}"/>
            </a:ext>
          </a:extLst>
        </xdr:cNvPr>
        <xdr:cNvSpPr/>
      </xdr:nvSpPr>
      <xdr:spPr>
        <a:xfrm>
          <a:off x="15332075" y="436880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45E56F6B-77F3-4176-B022-AC69B4B00E49}"/>
            </a:ext>
          </a:extLst>
        </xdr:cNvPr>
        <xdr:cNvSpPr/>
      </xdr:nvSpPr>
      <xdr:spPr>
        <a:xfrm>
          <a:off x="15332075" y="4551680"/>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6DA67430-0B18-4F1A-AC13-AA211AD95D12}"/>
            </a:ext>
          </a:extLst>
        </xdr:cNvPr>
        <xdr:cNvSpPr/>
      </xdr:nvSpPr>
      <xdr:spPr>
        <a:xfrm>
          <a:off x="16813530" y="436880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93F94BA5-23F6-48D3-BC9E-54E7A8207C3B}"/>
            </a:ext>
          </a:extLst>
        </xdr:cNvPr>
        <xdr:cNvSpPr/>
      </xdr:nvSpPr>
      <xdr:spPr>
        <a:xfrm>
          <a:off x="16813530" y="4551680"/>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6D51205-7D55-4875-A726-90EC30BB3A25}"/>
            </a:ext>
          </a:extLst>
        </xdr:cNvPr>
        <xdr:cNvSpPr/>
      </xdr:nvSpPr>
      <xdr:spPr>
        <a:xfrm>
          <a:off x="10188575" y="4932045"/>
          <a:ext cx="3805555" cy="2164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A07035D1-B991-4AD4-A13C-14BC757A7A28}"/>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52250EB6-D68A-46E3-9AF7-8CAD25B06151}"/>
            </a:ext>
          </a:extLst>
        </xdr:cNvPr>
        <xdr:cNvSpPr/>
      </xdr:nvSpPr>
      <xdr:spPr>
        <a:xfrm>
          <a:off x="14241780" y="5001260"/>
          <a:ext cx="41148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B108E018-D530-4469-81F5-2470988D86BA}"/>
            </a:ext>
          </a:extLst>
        </xdr:cNvPr>
        <xdr:cNvSpPr txBox="1"/>
      </xdr:nvSpPr>
      <xdr:spPr>
        <a:xfrm>
          <a:off x="14317980" y="5229860"/>
          <a:ext cx="4100195" cy="17741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債務償還比率は類似団体とともに大きく改善した。実質公債費比率は比較的良好な結果となっていることから、引き続き健全な財政運営に努めていきたい。</a:t>
          </a:r>
        </a:p>
      </xdr:txBody>
    </xdr:sp>
    <xdr:clientData/>
  </xdr:twoCellAnchor>
  <xdr:oneCellAnchor>
    <xdr:from>
      <xdr:col>57</xdr:col>
      <xdr:colOff>111125</xdr:colOff>
      <xdr:row>23</xdr:row>
      <xdr:rowOff>47625</xdr:rowOff>
    </xdr:from>
    <xdr:ext cx="349885" cy="225425"/>
    <xdr:sp macro="" textlink="">
      <xdr:nvSpPr>
        <xdr:cNvPr id="114" name="テキスト ボックス 113">
          <a:extLst>
            <a:ext uri="{FF2B5EF4-FFF2-40B4-BE49-F238E27FC236}">
              <a16:creationId xmlns:a16="http://schemas.microsoft.com/office/drawing/2014/main" id="{6F70A7BC-1928-429C-A0A3-9B48F42D9915}"/>
            </a:ext>
          </a:extLst>
        </xdr:cNvPr>
        <xdr:cNvSpPr txBox="1"/>
      </xdr:nvSpPr>
      <xdr:spPr>
        <a:xfrm>
          <a:off x="10150475" y="474535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F9E1FA8F-C0E9-496F-8B37-25743FDB830B}"/>
            </a:ext>
          </a:extLst>
        </xdr:cNvPr>
        <xdr:cNvCxnSpPr/>
      </xdr:nvCxnSpPr>
      <xdr:spPr>
        <a:xfrm>
          <a:off x="10188575" y="709676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6" name="テキスト ボックス 115">
          <a:extLst>
            <a:ext uri="{FF2B5EF4-FFF2-40B4-BE49-F238E27FC236}">
              <a16:creationId xmlns:a16="http://schemas.microsoft.com/office/drawing/2014/main" id="{76D34182-4A5A-4CC8-8501-7EE85D054C54}"/>
            </a:ext>
          </a:extLst>
        </xdr:cNvPr>
        <xdr:cNvSpPr txBox="1"/>
      </xdr:nvSpPr>
      <xdr:spPr>
        <a:xfrm>
          <a:off x="9695815" y="699960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7" name="直線コネクタ 116">
          <a:extLst>
            <a:ext uri="{FF2B5EF4-FFF2-40B4-BE49-F238E27FC236}">
              <a16:creationId xmlns:a16="http://schemas.microsoft.com/office/drawing/2014/main" id="{4192FE47-1698-4729-802E-21D404E35650}"/>
            </a:ext>
          </a:extLst>
        </xdr:cNvPr>
        <xdr:cNvCxnSpPr/>
      </xdr:nvCxnSpPr>
      <xdr:spPr>
        <a:xfrm>
          <a:off x="10188575" y="673290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8" name="テキスト ボックス 117">
          <a:extLst>
            <a:ext uri="{FF2B5EF4-FFF2-40B4-BE49-F238E27FC236}">
              <a16:creationId xmlns:a16="http://schemas.microsoft.com/office/drawing/2014/main" id="{DB8D54E3-A22D-4B28-8E71-36DDB6F8A3B6}"/>
            </a:ext>
          </a:extLst>
        </xdr:cNvPr>
        <xdr:cNvSpPr txBox="1"/>
      </xdr:nvSpPr>
      <xdr:spPr>
        <a:xfrm>
          <a:off x="9695815" y="663575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9" name="直線コネクタ 118">
          <a:extLst>
            <a:ext uri="{FF2B5EF4-FFF2-40B4-BE49-F238E27FC236}">
              <a16:creationId xmlns:a16="http://schemas.microsoft.com/office/drawing/2014/main" id="{C1794523-AEB6-4603-9E6E-9087DBB27282}"/>
            </a:ext>
          </a:extLst>
        </xdr:cNvPr>
        <xdr:cNvCxnSpPr/>
      </xdr:nvCxnSpPr>
      <xdr:spPr>
        <a:xfrm>
          <a:off x="10188575" y="636968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305" cy="222885"/>
    <xdr:sp macro="" textlink="">
      <xdr:nvSpPr>
        <xdr:cNvPr id="120" name="テキスト ボックス 119">
          <a:extLst>
            <a:ext uri="{FF2B5EF4-FFF2-40B4-BE49-F238E27FC236}">
              <a16:creationId xmlns:a16="http://schemas.microsoft.com/office/drawing/2014/main" id="{A1B3DF15-3749-464A-8450-B3AE20F814AA}"/>
            </a:ext>
          </a:extLst>
        </xdr:cNvPr>
        <xdr:cNvSpPr txBox="1"/>
      </xdr:nvSpPr>
      <xdr:spPr>
        <a:xfrm>
          <a:off x="9756140" y="62795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C85A800E-FF48-4E35-8C44-07AD2940AB41}"/>
            </a:ext>
          </a:extLst>
        </xdr:cNvPr>
        <xdr:cNvCxnSpPr/>
      </xdr:nvCxnSpPr>
      <xdr:spPr>
        <a:xfrm>
          <a:off x="10188575" y="601345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305" cy="225425"/>
    <xdr:sp macro="" textlink="">
      <xdr:nvSpPr>
        <xdr:cNvPr id="122" name="テキスト ボックス 121">
          <a:extLst>
            <a:ext uri="{FF2B5EF4-FFF2-40B4-BE49-F238E27FC236}">
              <a16:creationId xmlns:a16="http://schemas.microsoft.com/office/drawing/2014/main" id="{AA2A1A32-1231-4992-A76C-23AD12B626F7}"/>
            </a:ext>
          </a:extLst>
        </xdr:cNvPr>
        <xdr:cNvSpPr txBox="1"/>
      </xdr:nvSpPr>
      <xdr:spPr>
        <a:xfrm>
          <a:off x="9756140" y="591566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3" name="直線コネクタ 122">
          <a:extLst>
            <a:ext uri="{FF2B5EF4-FFF2-40B4-BE49-F238E27FC236}">
              <a16:creationId xmlns:a16="http://schemas.microsoft.com/office/drawing/2014/main" id="{4F97280F-9C5E-476C-AF03-227B4EFAFE78}"/>
            </a:ext>
          </a:extLst>
        </xdr:cNvPr>
        <xdr:cNvCxnSpPr/>
      </xdr:nvCxnSpPr>
      <xdr:spPr>
        <a:xfrm>
          <a:off x="10188575" y="564959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305" cy="222885"/>
    <xdr:sp macro="" textlink="">
      <xdr:nvSpPr>
        <xdr:cNvPr id="124" name="テキスト ボックス 123">
          <a:extLst>
            <a:ext uri="{FF2B5EF4-FFF2-40B4-BE49-F238E27FC236}">
              <a16:creationId xmlns:a16="http://schemas.microsoft.com/office/drawing/2014/main" id="{7C21273A-216C-4B94-B540-E8878DD43076}"/>
            </a:ext>
          </a:extLst>
        </xdr:cNvPr>
        <xdr:cNvSpPr txBox="1"/>
      </xdr:nvSpPr>
      <xdr:spPr>
        <a:xfrm>
          <a:off x="9756140" y="556196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5" name="直線コネクタ 124">
          <a:extLst>
            <a:ext uri="{FF2B5EF4-FFF2-40B4-BE49-F238E27FC236}">
              <a16:creationId xmlns:a16="http://schemas.microsoft.com/office/drawing/2014/main" id="{42F358ED-051C-439D-9406-F94F8E18AD61}"/>
            </a:ext>
          </a:extLst>
        </xdr:cNvPr>
        <xdr:cNvCxnSpPr/>
      </xdr:nvCxnSpPr>
      <xdr:spPr>
        <a:xfrm>
          <a:off x="10188575" y="529590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161290</xdr:rowOff>
    </xdr:from>
    <xdr:ext cx="408305" cy="225425"/>
    <xdr:sp macro="" textlink="">
      <xdr:nvSpPr>
        <xdr:cNvPr id="126" name="テキスト ボックス 125">
          <a:extLst>
            <a:ext uri="{FF2B5EF4-FFF2-40B4-BE49-F238E27FC236}">
              <a16:creationId xmlns:a16="http://schemas.microsoft.com/office/drawing/2014/main" id="{8B17F295-FB72-4B00-A660-41DF94B82465}"/>
            </a:ext>
          </a:extLst>
        </xdr:cNvPr>
        <xdr:cNvSpPr txBox="1"/>
      </xdr:nvSpPr>
      <xdr:spPr>
        <a:xfrm>
          <a:off x="9756140" y="52019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59F2C70D-E40F-4694-A2BF-97D2DD3AB264}"/>
            </a:ext>
          </a:extLst>
        </xdr:cNvPr>
        <xdr:cNvCxnSpPr/>
      </xdr:nvCxnSpPr>
      <xdr:spPr>
        <a:xfrm>
          <a:off x="10188575" y="493204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2885"/>
    <xdr:sp macro="" textlink="">
      <xdr:nvSpPr>
        <xdr:cNvPr id="128" name="テキスト ボックス 127">
          <a:extLst>
            <a:ext uri="{FF2B5EF4-FFF2-40B4-BE49-F238E27FC236}">
              <a16:creationId xmlns:a16="http://schemas.microsoft.com/office/drawing/2014/main" id="{A15F6E10-9D36-4A43-992C-1E69830A8352}"/>
            </a:ext>
          </a:extLst>
        </xdr:cNvPr>
        <xdr:cNvSpPr txBox="1"/>
      </xdr:nvSpPr>
      <xdr:spPr>
        <a:xfrm>
          <a:off x="9857105" y="483806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57361D9E-5A17-4D3B-AC97-E5EC40833697}"/>
            </a:ext>
          </a:extLst>
        </xdr:cNvPr>
        <xdr:cNvSpPr/>
      </xdr:nvSpPr>
      <xdr:spPr>
        <a:xfrm>
          <a:off x="10188575" y="4932045"/>
          <a:ext cx="3805555" cy="2164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67310</xdr:rowOff>
    </xdr:from>
    <xdr:to>
      <xdr:col>76</xdr:col>
      <xdr:colOff>21590</xdr:colOff>
      <xdr:row>34</xdr:row>
      <xdr:rowOff>20955</xdr:rowOff>
    </xdr:to>
    <xdr:cxnSp macro="">
      <xdr:nvCxnSpPr>
        <xdr:cNvPr id="130" name="直線コネクタ 129">
          <a:extLst>
            <a:ext uri="{FF2B5EF4-FFF2-40B4-BE49-F238E27FC236}">
              <a16:creationId xmlns:a16="http://schemas.microsoft.com/office/drawing/2014/main" id="{538D7212-3ED5-4884-B47C-1CE1429D1ACA}"/>
            </a:ext>
          </a:extLst>
        </xdr:cNvPr>
        <xdr:cNvCxnSpPr/>
      </xdr:nvCxnSpPr>
      <xdr:spPr>
        <a:xfrm flipV="1">
          <a:off x="13313410" y="5275580"/>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24765</xdr:rowOff>
    </xdr:from>
    <xdr:ext cx="467360" cy="259080"/>
    <xdr:sp macro="" textlink="">
      <xdr:nvSpPr>
        <xdr:cNvPr id="131" name="債務償還比率最小値テキスト">
          <a:extLst>
            <a:ext uri="{FF2B5EF4-FFF2-40B4-BE49-F238E27FC236}">
              <a16:creationId xmlns:a16="http://schemas.microsoft.com/office/drawing/2014/main" id="{5B2D746C-C6EA-4AB3-82B3-3FD7BBC1F614}"/>
            </a:ext>
          </a:extLst>
        </xdr:cNvPr>
        <xdr:cNvSpPr txBox="1"/>
      </xdr:nvSpPr>
      <xdr:spPr>
        <a:xfrm>
          <a:off x="13369925" y="66027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927.6</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20955</xdr:rowOff>
    </xdr:from>
    <xdr:to>
      <xdr:col>76</xdr:col>
      <xdr:colOff>111125</xdr:colOff>
      <xdr:row>34</xdr:row>
      <xdr:rowOff>20955</xdr:rowOff>
    </xdr:to>
    <xdr:cxnSp macro="">
      <xdr:nvCxnSpPr>
        <xdr:cNvPr id="132" name="直線コネクタ 131">
          <a:extLst>
            <a:ext uri="{FF2B5EF4-FFF2-40B4-BE49-F238E27FC236}">
              <a16:creationId xmlns:a16="http://schemas.microsoft.com/office/drawing/2014/main" id="{C38BE4ED-8875-4B80-870C-6437AD743A63}"/>
            </a:ext>
          </a:extLst>
        </xdr:cNvPr>
        <xdr:cNvCxnSpPr/>
      </xdr:nvCxnSpPr>
      <xdr:spPr>
        <a:xfrm>
          <a:off x="13251180" y="65989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13970</xdr:rowOff>
    </xdr:from>
    <xdr:ext cx="467360" cy="259080"/>
    <xdr:sp macro="" textlink="">
      <xdr:nvSpPr>
        <xdr:cNvPr id="133" name="債務償還比率最大値テキスト">
          <a:extLst>
            <a:ext uri="{FF2B5EF4-FFF2-40B4-BE49-F238E27FC236}">
              <a16:creationId xmlns:a16="http://schemas.microsoft.com/office/drawing/2014/main" id="{EBE26022-7C2A-428C-9A7D-08996ED2A568}"/>
            </a:ext>
          </a:extLst>
        </xdr:cNvPr>
        <xdr:cNvSpPr txBox="1"/>
      </xdr:nvSpPr>
      <xdr:spPr>
        <a:xfrm>
          <a:off x="13369925" y="50565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67310</xdr:rowOff>
    </xdr:from>
    <xdr:to>
      <xdr:col>76</xdr:col>
      <xdr:colOff>111125</xdr:colOff>
      <xdr:row>26</xdr:row>
      <xdr:rowOff>67310</xdr:rowOff>
    </xdr:to>
    <xdr:cxnSp macro="">
      <xdr:nvCxnSpPr>
        <xdr:cNvPr id="134" name="直線コネクタ 133">
          <a:extLst>
            <a:ext uri="{FF2B5EF4-FFF2-40B4-BE49-F238E27FC236}">
              <a16:creationId xmlns:a16="http://schemas.microsoft.com/office/drawing/2014/main" id="{74A1D900-07D8-4082-9843-48FF15AB6325}"/>
            </a:ext>
          </a:extLst>
        </xdr:cNvPr>
        <xdr:cNvCxnSpPr/>
      </xdr:nvCxnSpPr>
      <xdr:spPr>
        <a:xfrm>
          <a:off x="13251180" y="52755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105410</xdr:rowOff>
    </xdr:from>
    <xdr:ext cx="467360" cy="259080"/>
    <xdr:sp macro="" textlink="">
      <xdr:nvSpPr>
        <xdr:cNvPr id="135" name="債務償還比率平均値テキスト">
          <a:extLst>
            <a:ext uri="{FF2B5EF4-FFF2-40B4-BE49-F238E27FC236}">
              <a16:creationId xmlns:a16="http://schemas.microsoft.com/office/drawing/2014/main" id="{8C72D2B6-7031-4929-876B-510A5225AE4B}"/>
            </a:ext>
          </a:extLst>
        </xdr:cNvPr>
        <xdr:cNvSpPr txBox="1"/>
      </xdr:nvSpPr>
      <xdr:spPr>
        <a:xfrm>
          <a:off x="13369925" y="565658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513.6</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82550</xdr:rowOff>
    </xdr:from>
    <xdr:to>
      <xdr:col>76</xdr:col>
      <xdr:colOff>73025</xdr:colOff>
      <xdr:row>30</xdr:row>
      <xdr:rowOff>12700</xdr:rowOff>
    </xdr:to>
    <xdr:sp macro="" textlink="">
      <xdr:nvSpPr>
        <xdr:cNvPr id="136" name="フローチャート: 判断 135">
          <a:extLst>
            <a:ext uri="{FF2B5EF4-FFF2-40B4-BE49-F238E27FC236}">
              <a16:creationId xmlns:a16="http://schemas.microsoft.com/office/drawing/2014/main" id="{3C2616BB-59C2-4763-8442-F65FB33CCD67}"/>
            </a:ext>
          </a:extLst>
        </xdr:cNvPr>
        <xdr:cNvSpPr/>
      </xdr:nvSpPr>
      <xdr:spPr>
        <a:xfrm>
          <a:off x="13289280" y="580898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155575</xdr:rowOff>
    </xdr:from>
    <xdr:to>
      <xdr:col>72</xdr:col>
      <xdr:colOff>123825</xdr:colOff>
      <xdr:row>31</xdr:row>
      <xdr:rowOff>86360</xdr:rowOff>
    </xdr:to>
    <xdr:sp macro="" textlink="">
      <xdr:nvSpPr>
        <xdr:cNvPr id="137" name="フローチャート: 判断 136">
          <a:extLst>
            <a:ext uri="{FF2B5EF4-FFF2-40B4-BE49-F238E27FC236}">
              <a16:creationId xmlns:a16="http://schemas.microsoft.com/office/drawing/2014/main" id="{37AEA94D-ABC4-4B76-83E9-E52DB5C38775}"/>
            </a:ext>
          </a:extLst>
        </xdr:cNvPr>
        <xdr:cNvSpPr/>
      </xdr:nvSpPr>
      <xdr:spPr>
        <a:xfrm>
          <a:off x="12629515" y="6051550"/>
          <a:ext cx="10731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91440</xdr:rowOff>
    </xdr:from>
    <xdr:to>
      <xdr:col>68</xdr:col>
      <xdr:colOff>123825</xdr:colOff>
      <xdr:row>32</xdr:row>
      <xdr:rowOff>21590</xdr:rowOff>
    </xdr:to>
    <xdr:sp macro="" textlink="">
      <xdr:nvSpPr>
        <xdr:cNvPr id="138" name="フローチャート: 判断 137">
          <a:extLst>
            <a:ext uri="{FF2B5EF4-FFF2-40B4-BE49-F238E27FC236}">
              <a16:creationId xmlns:a16="http://schemas.microsoft.com/office/drawing/2014/main" id="{698ED1CB-9769-4219-89DE-EB7E41DBD48D}"/>
            </a:ext>
          </a:extLst>
        </xdr:cNvPr>
        <xdr:cNvSpPr/>
      </xdr:nvSpPr>
      <xdr:spPr>
        <a:xfrm>
          <a:off x="11943715" y="6162675"/>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86360</xdr:rowOff>
    </xdr:from>
    <xdr:to>
      <xdr:col>64</xdr:col>
      <xdr:colOff>123825</xdr:colOff>
      <xdr:row>32</xdr:row>
      <xdr:rowOff>15875</xdr:rowOff>
    </xdr:to>
    <xdr:sp macro="" textlink="">
      <xdr:nvSpPr>
        <xdr:cNvPr id="139" name="フローチャート: 判断 138">
          <a:extLst>
            <a:ext uri="{FF2B5EF4-FFF2-40B4-BE49-F238E27FC236}">
              <a16:creationId xmlns:a16="http://schemas.microsoft.com/office/drawing/2014/main" id="{E41B3335-2D80-424F-8A0C-27B6E76433B3}"/>
            </a:ext>
          </a:extLst>
        </xdr:cNvPr>
        <xdr:cNvSpPr/>
      </xdr:nvSpPr>
      <xdr:spPr>
        <a:xfrm>
          <a:off x="11257915" y="6155690"/>
          <a:ext cx="10731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93980</xdr:rowOff>
    </xdr:from>
    <xdr:to>
      <xdr:col>60</xdr:col>
      <xdr:colOff>123825</xdr:colOff>
      <xdr:row>32</xdr:row>
      <xdr:rowOff>24130</xdr:rowOff>
    </xdr:to>
    <xdr:sp macro="" textlink="">
      <xdr:nvSpPr>
        <xdr:cNvPr id="140" name="フローチャート: 判断 139">
          <a:extLst>
            <a:ext uri="{FF2B5EF4-FFF2-40B4-BE49-F238E27FC236}">
              <a16:creationId xmlns:a16="http://schemas.microsoft.com/office/drawing/2014/main" id="{41044071-6F91-46D0-8128-DAA6AA33C204}"/>
            </a:ext>
          </a:extLst>
        </xdr:cNvPr>
        <xdr:cNvSpPr/>
      </xdr:nvSpPr>
      <xdr:spPr>
        <a:xfrm>
          <a:off x="10572115" y="6165215"/>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41" name="テキスト ボックス 140">
          <a:extLst>
            <a:ext uri="{FF2B5EF4-FFF2-40B4-BE49-F238E27FC236}">
              <a16:creationId xmlns:a16="http://schemas.microsoft.com/office/drawing/2014/main" id="{314107AB-837B-441C-905D-2BDE3425CF6B}"/>
            </a:ext>
          </a:extLst>
        </xdr:cNvPr>
        <xdr:cNvSpPr txBox="1"/>
      </xdr:nvSpPr>
      <xdr:spPr>
        <a:xfrm>
          <a:off x="13160375" y="7140575"/>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42" name="テキスト ボックス 141">
          <a:extLst>
            <a:ext uri="{FF2B5EF4-FFF2-40B4-BE49-F238E27FC236}">
              <a16:creationId xmlns:a16="http://schemas.microsoft.com/office/drawing/2014/main" id="{8385B87B-759E-4CBD-ACDB-F10E4DBEFDDD}"/>
            </a:ext>
          </a:extLst>
        </xdr:cNvPr>
        <xdr:cNvSpPr txBox="1"/>
      </xdr:nvSpPr>
      <xdr:spPr>
        <a:xfrm>
          <a:off x="12527280" y="7140575"/>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3" name="テキスト ボックス 142">
          <a:extLst>
            <a:ext uri="{FF2B5EF4-FFF2-40B4-BE49-F238E27FC236}">
              <a16:creationId xmlns:a16="http://schemas.microsoft.com/office/drawing/2014/main" id="{EEECA042-7F92-4F9A-9542-FE696338E1FA}"/>
            </a:ext>
          </a:extLst>
        </xdr:cNvPr>
        <xdr:cNvSpPr txBox="1"/>
      </xdr:nvSpPr>
      <xdr:spPr>
        <a:xfrm>
          <a:off x="11841480" y="7140575"/>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4" name="テキスト ボックス 143">
          <a:extLst>
            <a:ext uri="{FF2B5EF4-FFF2-40B4-BE49-F238E27FC236}">
              <a16:creationId xmlns:a16="http://schemas.microsoft.com/office/drawing/2014/main" id="{FCCC71B9-6A3D-4E71-BBB7-3AE56D566FE9}"/>
            </a:ext>
          </a:extLst>
        </xdr:cNvPr>
        <xdr:cNvSpPr txBox="1"/>
      </xdr:nvSpPr>
      <xdr:spPr>
        <a:xfrm>
          <a:off x="11155680" y="7140575"/>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5" name="テキスト ボックス 144">
          <a:extLst>
            <a:ext uri="{FF2B5EF4-FFF2-40B4-BE49-F238E27FC236}">
              <a16:creationId xmlns:a16="http://schemas.microsoft.com/office/drawing/2014/main" id="{167A88E5-F889-4E75-95D8-FB9B0C6E148F}"/>
            </a:ext>
          </a:extLst>
        </xdr:cNvPr>
        <xdr:cNvSpPr txBox="1"/>
      </xdr:nvSpPr>
      <xdr:spPr>
        <a:xfrm>
          <a:off x="10469880" y="7140575"/>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144145</xdr:rowOff>
    </xdr:from>
    <xdr:to>
      <xdr:col>76</xdr:col>
      <xdr:colOff>73025</xdr:colOff>
      <xdr:row>30</xdr:row>
      <xdr:rowOff>74930</xdr:rowOff>
    </xdr:to>
    <xdr:sp macro="" textlink="">
      <xdr:nvSpPr>
        <xdr:cNvPr id="146" name="楕円 145">
          <a:extLst>
            <a:ext uri="{FF2B5EF4-FFF2-40B4-BE49-F238E27FC236}">
              <a16:creationId xmlns:a16="http://schemas.microsoft.com/office/drawing/2014/main" id="{BFD75320-F1B6-4406-92EF-294A2F2BD624}"/>
            </a:ext>
          </a:extLst>
        </xdr:cNvPr>
        <xdr:cNvSpPr/>
      </xdr:nvSpPr>
      <xdr:spPr>
        <a:xfrm>
          <a:off x="13289280" y="5866765"/>
          <a:ext cx="8064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122555</xdr:rowOff>
    </xdr:from>
    <xdr:ext cx="467360" cy="256540"/>
    <xdr:sp macro="" textlink="">
      <xdr:nvSpPr>
        <xdr:cNvPr id="147" name="債務償還比率該当値テキスト">
          <a:extLst>
            <a:ext uri="{FF2B5EF4-FFF2-40B4-BE49-F238E27FC236}">
              <a16:creationId xmlns:a16="http://schemas.microsoft.com/office/drawing/2014/main" id="{5DD1615A-FC28-46AD-A49F-C2E999199BB9}"/>
            </a:ext>
          </a:extLst>
        </xdr:cNvPr>
        <xdr:cNvSpPr txBox="1"/>
      </xdr:nvSpPr>
      <xdr:spPr>
        <a:xfrm>
          <a:off x="13369925" y="58489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15240</xdr:rowOff>
    </xdr:from>
    <xdr:to>
      <xdr:col>72</xdr:col>
      <xdr:colOff>123825</xdr:colOff>
      <xdr:row>32</xdr:row>
      <xdr:rowOff>116840</xdr:rowOff>
    </xdr:to>
    <xdr:sp macro="" textlink="">
      <xdr:nvSpPr>
        <xdr:cNvPr id="148" name="楕円 147">
          <a:extLst>
            <a:ext uri="{FF2B5EF4-FFF2-40B4-BE49-F238E27FC236}">
              <a16:creationId xmlns:a16="http://schemas.microsoft.com/office/drawing/2014/main" id="{6F111F8B-B6AD-4483-B805-0193061FD29A}"/>
            </a:ext>
          </a:extLst>
        </xdr:cNvPr>
        <xdr:cNvSpPr/>
      </xdr:nvSpPr>
      <xdr:spPr>
        <a:xfrm>
          <a:off x="12629515" y="6257925"/>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23495</xdr:rowOff>
    </xdr:from>
    <xdr:to>
      <xdr:col>76</xdr:col>
      <xdr:colOff>22225</xdr:colOff>
      <xdr:row>32</xdr:row>
      <xdr:rowOff>66040</xdr:rowOff>
    </xdr:to>
    <xdr:cxnSp macro="">
      <xdr:nvCxnSpPr>
        <xdr:cNvPr id="149" name="直線コネクタ 148">
          <a:extLst>
            <a:ext uri="{FF2B5EF4-FFF2-40B4-BE49-F238E27FC236}">
              <a16:creationId xmlns:a16="http://schemas.microsoft.com/office/drawing/2014/main" id="{FC70DDEE-F62B-4EC8-9BEA-91C435D3BFE5}"/>
            </a:ext>
          </a:extLst>
        </xdr:cNvPr>
        <xdr:cNvCxnSpPr/>
      </xdr:nvCxnSpPr>
      <xdr:spPr>
        <a:xfrm flipV="1">
          <a:off x="12684125" y="5915660"/>
          <a:ext cx="631190" cy="387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15240</xdr:rowOff>
    </xdr:from>
    <xdr:to>
      <xdr:col>68</xdr:col>
      <xdr:colOff>123825</xdr:colOff>
      <xdr:row>32</xdr:row>
      <xdr:rowOff>116840</xdr:rowOff>
    </xdr:to>
    <xdr:sp macro="" textlink="">
      <xdr:nvSpPr>
        <xdr:cNvPr id="150" name="楕円 149">
          <a:extLst>
            <a:ext uri="{FF2B5EF4-FFF2-40B4-BE49-F238E27FC236}">
              <a16:creationId xmlns:a16="http://schemas.microsoft.com/office/drawing/2014/main" id="{43175243-9119-43DD-8188-BB94CC433123}"/>
            </a:ext>
          </a:extLst>
        </xdr:cNvPr>
        <xdr:cNvSpPr/>
      </xdr:nvSpPr>
      <xdr:spPr>
        <a:xfrm>
          <a:off x="11943715" y="6257925"/>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66040</xdr:rowOff>
    </xdr:from>
    <xdr:to>
      <xdr:col>72</xdr:col>
      <xdr:colOff>73025</xdr:colOff>
      <xdr:row>32</xdr:row>
      <xdr:rowOff>66040</xdr:rowOff>
    </xdr:to>
    <xdr:cxnSp macro="">
      <xdr:nvCxnSpPr>
        <xdr:cNvPr id="151" name="直線コネクタ 150">
          <a:extLst>
            <a:ext uri="{FF2B5EF4-FFF2-40B4-BE49-F238E27FC236}">
              <a16:creationId xmlns:a16="http://schemas.microsoft.com/office/drawing/2014/main" id="{F4C2652B-7CF4-4C87-96DA-7333C7FA334E}"/>
            </a:ext>
          </a:extLst>
        </xdr:cNvPr>
        <xdr:cNvCxnSpPr/>
      </xdr:nvCxnSpPr>
      <xdr:spPr>
        <a:xfrm>
          <a:off x="11998325" y="6303010"/>
          <a:ext cx="685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34290</xdr:rowOff>
    </xdr:from>
    <xdr:to>
      <xdr:col>64</xdr:col>
      <xdr:colOff>123825</xdr:colOff>
      <xdr:row>33</xdr:row>
      <xdr:rowOff>135890</xdr:rowOff>
    </xdr:to>
    <xdr:sp macro="" textlink="">
      <xdr:nvSpPr>
        <xdr:cNvPr id="152" name="楕円 151">
          <a:extLst>
            <a:ext uri="{FF2B5EF4-FFF2-40B4-BE49-F238E27FC236}">
              <a16:creationId xmlns:a16="http://schemas.microsoft.com/office/drawing/2014/main" id="{B5637FBF-229D-4932-A4B5-F8675437A1FD}"/>
            </a:ext>
          </a:extLst>
        </xdr:cNvPr>
        <xdr:cNvSpPr/>
      </xdr:nvSpPr>
      <xdr:spPr>
        <a:xfrm>
          <a:off x="11257915" y="6444615"/>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66040</xdr:rowOff>
    </xdr:from>
    <xdr:to>
      <xdr:col>68</xdr:col>
      <xdr:colOff>73025</xdr:colOff>
      <xdr:row>33</xdr:row>
      <xdr:rowOff>85090</xdr:rowOff>
    </xdr:to>
    <xdr:cxnSp macro="">
      <xdr:nvCxnSpPr>
        <xdr:cNvPr id="153" name="直線コネクタ 152">
          <a:extLst>
            <a:ext uri="{FF2B5EF4-FFF2-40B4-BE49-F238E27FC236}">
              <a16:creationId xmlns:a16="http://schemas.microsoft.com/office/drawing/2014/main" id="{799806C7-10D0-4C54-A2B8-D320F6D47992}"/>
            </a:ext>
          </a:extLst>
        </xdr:cNvPr>
        <xdr:cNvCxnSpPr/>
      </xdr:nvCxnSpPr>
      <xdr:spPr>
        <a:xfrm flipV="1">
          <a:off x="11312525" y="6303010"/>
          <a:ext cx="6858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36830</xdr:rowOff>
    </xdr:from>
    <xdr:to>
      <xdr:col>60</xdr:col>
      <xdr:colOff>123825</xdr:colOff>
      <xdr:row>34</xdr:row>
      <xdr:rowOff>138430</xdr:rowOff>
    </xdr:to>
    <xdr:sp macro="" textlink="">
      <xdr:nvSpPr>
        <xdr:cNvPr id="154" name="楕円 153">
          <a:extLst>
            <a:ext uri="{FF2B5EF4-FFF2-40B4-BE49-F238E27FC236}">
              <a16:creationId xmlns:a16="http://schemas.microsoft.com/office/drawing/2014/main" id="{944DBA5F-3F75-4AA8-B0D4-1DA6BF957D18}"/>
            </a:ext>
          </a:extLst>
        </xdr:cNvPr>
        <xdr:cNvSpPr/>
      </xdr:nvSpPr>
      <xdr:spPr>
        <a:xfrm>
          <a:off x="10572115" y="6618605"/>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85090</xdr:rowOff>
    </xdr:from>
    <xdr:to>
      <xdr:col>64</xdr:col>
      <xdr:colOff>73025</xdr:colOff>
      <xdr:row>34</xdr:row>
      <xdr:rowOff>87630</xdr:rowOff>
    </xdr:to>
    <xdr:cxnSp macro="">
      <xdr:nvCxnSpPr>
        <xdr:cNvPr id="155" name="直線コネクタ 154">
          <a:extLst>
            <a:ext uri="{FF2B5EF4-FFF2-40B4-BE49-F238E27FC236}">
              <a16:creationId xmlns:a16="http://schemas.microsoft.com/office/drawing/2014/main" id="{52DB25FC-F71E-467C-9121-7E459E383282}"/>
            </a:ext>
          </a:extLst>
        </xdr:cNvPr>
        <xdr:cNvCxnSpPr/>
      </xdr:nvCxnSpPr>
      <xdr:spPr>
        <a:xfrm flipV="1">
          <a:off x="10626725" y="6497320"/>
          <a:ext cx="6858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102235</xdr:rowOff>
    </xdr:from>
    <xdr:ext cx="467360" cy="258445"/>
    <xdr:sp macro="" textlink="">
      <xdr:nvSpPr>
        <xdr:cNvPr id="156" name="n_1aveValue債務償還比率">
          <a:extLst>
            <a:ext uri="{FF2B5EF4-FFF2-40B4-BE49-F238E27FC236}">
              <a16:creationId xmlns:a16="http://schemas.microsoft.com/office/drawing/2014/main" id="{829F58B9-52BF-4868-98C7-D2E698D67A0E}"/>
            </a:ext>
          </a:extLst>
        </xdr:cNvPr>
        <xdr:cNvSpPr txBox="1"/>
      </xdr:nvSpPr>
      <xdr:spPr>
        <a:xfrm>
          <a:off x="12459335" y="58229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38100</xdr:rowOff>
    </xdr:from>
    <xdr:ext cx="467360" cy="259080"/>
    <xdr:sp macro="" textlink="">
      <xdr:nvSpPr>
        <xdr:cNvPr id="157" name="n_2aveValue債務償還比率">
          <a:extLst>
            <a:ext uri="{FF2B5EF4-FFF2-40B4-BE49-F238E27FC236}">
              <a16:creationId xmlns:a16="http://schemas.microsoft.com/office/drawing/2014/main" id="{5F4519AF-3A3F-491E-BDEE-2C4BC3DB0B2A}"/>
            </a:ext>
          </a:extLst>
        </xdr:cNvPr>
        <xdr:cNvSpPr txBox="1"/>
      </xdr:nvSpPr>
      <xdr:spPr>
        <a:xfrm>
          <a:off x="11780520" y="59340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32385</xdr:rowOff>
    </xdr:from>
    <xdr:ext cx="467360" cy="256540"/>
    <xdr:sp macro="" textlink="">
      <xdr:nvSpPr>
        <xdr:cNvPr id="158" name="n_3aveValue債務償還比率">
          <a:extLst>
            <a:ext uri="{FF2B5EF4-FFF2-40B4-BE49-F238E27FC236}">
              <a16:creationId xmlns:a16="http://schemas.microsoft.com/office/drawing/2014/main" id="{A81985D4-E3BA-4D10-8A00-9321174F5557}"/>
            </a:ext>
          </a:extLst>
        </xdr:cNvPr>
        <xdr:cNvSpPr txBox="1"/>
      </xdr:nvSpPr>
      <xdr:spPr>
        <a:xfrm>
          <a:off x="11094720" y="59264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40640</xdr:rowOff>
    </xdr:from>
    <xdr:ext cx="467360" cy="256540"/>
    <xdr:sp macro="" textlink="">
      <xdr:nvSpPr>
        <xdr:cNvPr id="159" name="n_4aveValue債務償還比率">
          <a:extLst>
            <a:ext uri="{FF2B5EF4-FFF2-40B4-BE49-F238E27FC236}">
              <a16:creationId xmlns:a16="http://schemas.microsoft.com/office/drawing/2014/main" id="{9BCE5AC7-E5FE-4C7B-BEDF-DC80A2596E22}"/>
            </a:ext>
          </a:extLst>
        </xdr:cNvPr>
        <xdr:cNvSpPr txBox="1"/>
      </xdr:nvSpPr>
      <xdr:spPr>
        <a:xfrm>
          <a:off x="10408920" y="59366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107950</xdr:rowOff>
    </xdr:from>
    <xdr:ext cx="467360" cy="259080"/>
    <xdr:sp macro="" textlink="">
      <xdr:nvSpPr>
        <xdr:cNvPr id="160" name="n_1mainValue債務償還比率">
          <a:extLst>
            <a:ext uri="{FF2B5EF4-FFF2-40B4-BE49-F238E27FC236}">
              <a16:creationId xmlns:a16="http://schemas.microsoft.com/office/drawing/2014/main" id="{0D48844F-5460-4233-A6A6-621D4E8483F5}"/>
            </a:ext>
          </a:extLst>
        </xdr:cNvPr>
        <xdr:cNvSpPr txBox="1"/>
      </xdr:nvSpPr>
      <xdr:spPr>
        <a:xfrm>
          <a:off x="12459335" y="63449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762.1</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32</xdr:row>
      <xdr:rowOff>107950</xdr:rowOff>
    </xdr:from>
    <xdr:ext cx="467360" cy="259080"/>
    <xdr:sp macro="" textlink="">
      <xdr:nvSpPr>
        <xdr:cNvPr id="161" name="n_2mainValue債務償還比率">
          <a:extLst>
            <a:ext uri="{FF2B5EF4-FFF2-40B4-BE49-F238E27FC236}">
              <a16:creationId xmlns:a16="http://schemas.microsoft.com/office/drawing/2014/main" id="{48A46355-2D40-4ECC-82B9-06DE90E7428B}"/>
            </a:ext>
          </a:extLst>
        </xdr:cNvPr>
        <xdr:cNvSpPr txBox="1"/>
      </xdr:nvSpPr>
      <xdr:spPr>
        <a:xfrm>
          <a:off x="11780520" y="63449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761.9</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127000</xdr:rowOff>
    </xdr:from>
    <xdr:ext cx="467360" cy="259080"/>
    <xdr:sp macro="" textlink="">
      <xdr:nvSpPr>
        <xdr:cNvPr id="162" name="n_3mainValue債務償還比率">
          <a:extLst>
            <a:ext uri="{FF2B5EF4-FFF2-40B4-BE49-F238E27FC236}">
              <a16:creationId xmlns:a16="http://schemas.microsoft.com/office/drawing/2014/main" id="{9474F5C3-C0BF-4FF2-9422-8E77B7653329}"/>
            </a:ext>
          </a:extLst>
        </xdr:cNvPr>
        <xdr:cNvSpPr txBox="1"/>
      </xdr:nvSpPr>
      <xdr:spPr>
        <a:xfrm>
          <a:off x="11094720" y="65411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868.0</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34</xdr:row>
      <xdr:rowOff>129540</xdr:rowOff>
    </xdr:from>
    <xdr:ext cx="467360" cy="259080"/>
    <xdr:sp macro="" textlink="">
      <xdr:nvSpPr>
        <xdr:cNvPr id="163" name="n_4mainValue債務償還比率">
          <a:extLst>
            <a:ext uri="{FF2B5EF4-FFF2-40B4-BE49-F238E27FC236}">
              <a16:creationId xmlns:a16="http://schemas.microsoft.com/office/drawing/2014/main" id="{020BE30F-4F34-4361-943C-A6B7188F7046}"/>
            </a:ext>
          </a:extLst>
        </xdr:cNvPr>
        <xdr:cNvSpPr txBox="1"/>
      </xdr:nvSpPr>
      <xdr:spPr>
        <a:xfrm>
          <a:off x="10408920" y="6715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71672E91-1A98-4662-8E6E-BEDEC8A9C6EA}"/>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5" name="正方形/長方形 164">
          <a:extLst>
            <a:ext uri="{FF2B5EF4-FFF2-40B4-BE49-F238E27FC236}">
              <a16:creationId xmlns:a16="http://schemas.microsoft.com/office/drawing/2014/main" id="{2CE5AFF4-6C0B-490E-84D7-E12337D289E0}"/>
            </a:ext>
          </a:extLst>
        </xdr:cNvPr>
        <xdr:cNvSpPr/>
      </xdr:nvSpPr>
      <xdr:spPr>
        <a:xfrm>
          <a:off x="1142365" y="1177163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6" name="テキスト ボックス 165">
          <a:extLst>
            <a:ext uri="{FF2B5EF4-FFF2-40B4-BE49-F238E27FC236}">
              <a16:creationId xmlns:a16="http://schemas.microsoft.com/office/drawing/2014/main" id="{17F28723-0BDB-4527-8074-E5931E1BFF6B}"/>
            </a:ext>
          </a:extLst>
        </xdr:cNvPr>
        <xdr:cNvSpPr txBox="1"/>
      </xdr:nvSpPr>
      <xdr:spPr>
        <a:xfrm>
          <a:off x="830580" y="822261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7" name="テキスト ボックス 166">
          <a:extLst>
            <a:ext uri="{FF2B5EF4-FFF2-40B4-BE49-F238E27FC236}">
              <a16:creationId xmlns:a16="http://schemas.microsoft.com/office/drawing/2014/main" id="{59A54DB8-0A58-4C63-8255-29C59D0AA5EC}"/>
            </a:ext>
          </a:extLst>
        </xdr:cNvPr>
        <xdr:cNvSpPr txBox="1"/>
      </xdr:nvSpPr>
      <xdr:spPr>
        <a:xfrm>
          <a:off x="6285865" y="1089533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8" name="テキスト ボックス 167">
          <a:extLst>
            <a:ext uri="{FF2B5EF4-FFF2-40B4-BE49-F238E27FC236}">
              <a16:creationId xmlns:a16="http://schemas.microsoft.com/office/drawing/2014/main" id="{C4F37657-8E60-49B3-8FA6-C059A3F11DFC}"/>
            </a:ext>
          </a:extLst>
        </xdr:cNvPr>
        <xdr:cNvSpPr txBox="1"/>
      </xdr:nvSpPr>
      <xdr:spPr>
        <a:xfrm>
          <a:off x="830580" y="1200023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9" name="テキスト ボックス 168">
          <a:extLst>
            <a:ext uri="{FF2B5EF4-FFF2-40B4-BE49-F238E27FC236}">
              <a16:creationId xmlns:a16="http://schemas.microsoft.com/office/drawing/2014/main" id="{0CAE83C8-5021-4309-97D2-D669951A471C}"/>
            </a:ext>
          </a:extLst>
        </xdr:cNvPr>
        <xdr:cNvSpPr txBox="1"/>
      </xdr:nvSpPr>
      <xdr:spPr>
        <a:xfrm>
          <a:off x="6285865" y="147574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63DBFB8-5BC2-424B-A18C-0E8E083C56EB}"/>
            </a:ext>
          </a:extLst>
        </xdr:cNvPr>
        <xdr:cNvSpPr/>
      </xdr:nvSpPr>
      <xdr:spPr>
        <a:xfrm>
          <a:off x="574040" y="130810"/>
          <a:ext cx="11427460" cy="631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676113-A017-4F47-BF1A-49BED05D819D}"/>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6519075-E79C-4E6A-92F4-A2EDD3AB7F1F}"/>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A72BFA-9732-4E79-AE17-C7D33F8B0BF6}"/>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EEED69C-41C3-44EE-83D9-F52AD77E9E9F}"/>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3F2EF38-867E-46AA-8362-CCC20E14C847}"/>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86E3CBE-6756-409D-9557-CC14B5237594}"/>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BAF11E8-7765-47FB-A953-4363C94BADFF}"/>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FCEBAC6-1C90-448C-BA69-BEFDDEB9306F}"/>
            </a:ext>
          </a:extLst>
        </xdr:cNvPr>
        <xdr:cNvSpPr/>
      </xdr:nvSpPr>
      <xdr:spPr>
        <a:xfrm>
          <a:off x="816610" y="916940"/>
          <a:ext cx="12407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046226-CB11-4D82-9F06-CA7AD632A846}"/>
            </a:ext>
          </a:extLst>
        </xdr:cNvPr>
        <xdr:cNvSpPr/>
      </xdr:nvSpPr>
      <xdr:spPr>
        <a:xfrm>
          <a:off x="2016760" y="916940"/>
          <a:ext cx="12001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22,144
21,911
253.88
14,397,133
13,931,945
436,302
7,370,752
12,552,658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CA4DC68-7331-46C9-8408-CADC8A123F65}"/>
            </a:ext>
          </a:extLst>
        </xdr:cNvPr>
        <xdr:cNvSpPr/>
      </xdr:nvSpPr>
      <xdr:spPr>
        <a:xfrm>
          <a:off x="3216910" y="91694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8EFD17C-56AB-40D9-A0F0-749371211151}"/>
            </a:ext>
          </a:extLst>
        </xdr:cNvPr>
        <xdr:cNvSpPr/>
      </xdr:nvSpPr>
      <xdr:spPr>
        <a:xfrm>
          <a:off x="4588510" y="941705"/>
          <a:ext cx="181483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0D27381-BA36-4F99-92F9-499BEB6A30F6}"/>
            </a:ext>
          </a:extLst>
        </xdr:cNvPr>
        <xdr:cNvSpPr/>
      </xdr:nvSpPr>
      <xdr:spPr>
        <a:xfrm>
          <a:off x="6403340" y="941705"/>
          <a:ext cx="114046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58.0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71CD51-8CA7-4C8E-A348-9E7FC1D5DAF6}"/>
            </a:ext>
          </a:extLst>
        </xdr:cNvPr>
        <xdr:cNvSpPr/>
      </xdr:nvSpPr>
      <xdr:spPr>
        <a:xfrm>
          <a:off x="7603490" y="948690"/>
          <a:ext cx="585470" cy="9455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B774B1-6540-4D5C-A8BC-88371DE452DC}"/>
            </a:ext>
          </a:extLst>
        </xdr:cNvPr>
        <xdr:cNvSpPr/>
      </xdr:nvSpPr>
      <xdr:spPr>
        <a:xfrm>
          <a:off x="4588510" y="1714500"/>
          <a:ext cx="181483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C4C9D2F-F16F-4005-8606-97176B55FABC}"/>
            </a:ext>
          </a:extLst>
        </xdr:cNvPr>
        <xdr:cNvSpPr/>
      </xdr:nvSpPr>
      <xdr:spPr>
        <a:xfrm>
          <a:off x="6474460" y="1714500"/>
          <a:ext cx="329819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5A91873-BF97-49A7-8DBC-6E6192F1A35D}"/>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71FDADA-750E-4631-ADA8-A33B7984A26D}"/>
            </a:ext>
          </a:extLst>
        </xdr:cNvPr>
        <xdr:cNvSpPr/>
      </xdr:nvSpPr>
      <xdr:spPr>
        <a:xfrm>
          <a:off x="10206990" y="948690"/>
          <a:ext cx="1200150" cy="259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2253ADB-7EBF-4656-A33A-6C0817D46E39}"/>
            </a:ext>
          </a:extLst>
        </xdr:cNvPr>
        <xdr:cNvSpPr/>
      </xdr:nvSpPr>
      <xdr:spPr>
        <a:xfrm>
          <a:off x="10206990" y="1215390"/>
          <a:ext cx="1200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E922C1-9A09-421B-B10B-550F1E2F7BC8}"/>
            </a:ext>
          </a:extLst>
        </xdr:cNvPr>
        <xdr:cNvSpPr/>
      </xdr:nvSpPr>
      <xdr:spPr>
        <a:xfrm>
          <a:off x="10206990" y="1551305"/>
          <a:ext cx="131000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4692FC9-7E6A-460E-97E7-C4ECFAB3FE25}"/>
            </a:ext>
          </a:extLst>
        </xdr:cNvPr>
        <xdr:cNvCxnSpPr/>
      </xdr:nvCxnSpPr>
      <xdr:spPr>
        <a:xfrm flipH="1">
          <a:off x="10050145" y="1045210"/>
          <a:ext cx="1962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1B72C2A-2F2C-445D-B436-12E6E00A8760}"/>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269B764-EB3F-434C-8D82-6BC8DEBE3A3A}"/>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171E628-579F-48C4-885F-F7DF2AED1E06}"/>
            </a:ext>
          </a:extLst>
        </xdr:cNvPr>
        <xdr:cNvCxnSpPr/>
      </xdr:nvCxnSpPr>
      <xdr:spPr>
        <a:xfrm>
          <a:off x="10135235" y="152400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EA9461F-7006-4928-B647-7EEF6133C847}"/>
            </a:ext>
          </a:extLst>
        </xdr:cNvPr>
        <xdr:cNvCxnSpPr/>
      </xdr:nvCxnSpPr>
      <xdr:spPr>
        <a:xfrm>
          <a:off x="10074910" y="152400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6488C0-3E1E-4313-9402-BDECE66D0F84}"/>
            </a:ext>
          </a:extLst>
        </xdr:cNvPr>
        <xdr:cNvCxnSpPr/>
      </xdr:nvCxnSpPr>
      <xdr:spPr>
        <a:xfrm flipV="1">
          <a:off x="10135235" y="176403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411ADB5-81BF-40D4-8E68-B62BCF89052A}"/>
            </a:ext>
          </a:extLst>
        </xdr:cNvPr>
        <xdr:cNvCxnSpPr/>
      </xdr:nvCxnSpPr>
      <xdr:spPr>
        <a:xfrm>
          <a:off x="10074910" y="190119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25B46ACE-B374-4ACF-A7DC-C390A0D11667}"/>
            </a:ext>
          </a:extLst>
        </xdr:cNvPr>
        <xdr:cNvSpPr txBox="1"/>
      </xdr:nvSpPr>
      <xdr:spPr>
        <a:xfrm>
          <a:off x="645160" y="279781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3BDC0993-4E11-40A5-AA47-65E4A0351EEA}"/>
            </a:ext>
          </a:extLst>
        </xdr:cNvPr>
        <xdr:cNvSpPr txBox="1"/>
      </xdr:nvSpPr>
      <xdr:spPr>
        <a:xfrm>
          <a:off x="645160" y="310769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633E6E4E-2926-49D9-BE53-F458D1503D26}"/>
            </a:ext>
          </a:extLst>
        </xdr:cNvPr>
        <xdr:cNvSpPr txBox="1"/>
      </xdr:nvSpPr>
      <xdr:spPr>
        <a:xfrm>
          <a:off x="64516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5086C017-AC5F-4E3A-B84D-84940D8EFCBE}"/>
            </a:ext>
          </a:extLst>
        </xdr:cNvPr>
        <xdr:cNvSpPr txBox="1"/>
      </xdr:nvSpPr>
      <xdr:spPr>
        <a:xfrm>
          <a:off x="645160" y="374459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C68ED10-378D-4FE1-A7CA-8BD16D6593CE}"/>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2DC18F0-5EA6-4FE0-8439-D8557046E995}"/>
            </a:ext>
          </a:extLst>
        </xdr:cNvPr>
        <xdr:cNvSpPr/>
      </xdr:nvSpPr>
      <xdr:spPr>
        <a:xfrm>
          <a:off x="8166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DDB6979-E9AB-4B7F-BB88-1346F8B1C1DE}"/>
            </a:ext>
          </a:extLst>
        </xdr:cNvPr>
        <xdr:cNvSpPr/>
      </xdr:nvSpPr>
      <xdr:spPr>
        <a:xfrm>
          <a:off x="8166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EFBB7E2-E40C-44B7-AD94-6541C97CA839}"/>
            </a:ext>
          </a:extLst>
        </xdr:cNvPr>
        <xdr:cNvSpPr/>
      </xdr:nvSpPr>
      <xdr:spPr>
        <a:xfrm>
          <a:off x="17145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CBE1AD6-91AF-4426-A065-64D76BD7DFF9}"/>
            </a:ext>
          </a:extLst>
        </xdr:cNvPr>
        <xdr:cNvSpPr/>
      </xdr:nvSpPr>
      <xdr:spPr>
        <a:xfrm>
          <a:off x="17145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F24C3FD-051B-42E6-AC19-459C2B9B00B7}"/>
            </a:ext>
          </a:extLst>
        </xdr:cNvPr>
        <xdr:cNvSpPr/>
      </xdr:nvSpPr>
      <xdr:spPr>
        <a:xfrm>
          <a:off x="27432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19C3D26-A133-411B-B351-3DD1F4BDEFD6}"/>
            </a:ext>
          </a:extLst>
        </xdr:cNvPr>
        <xdr:cNvSpPr/>
      </xdr:nvSpPr>
      <xdr:spPr>
        <a:xfrm>
          <a:off x="27432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A372D6B-F550-4AE5-B215-15A077CA17C0}"/>
            </a:ext>
          </a:extLst>
        </xdr:cNvPr>
        <xdr:cNvSpPr/>
      </xdr:nvSpPr>
      <xdr:spPr>
        <a:xfrm>
          <a:off x="6858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3B729263-EB51-4906-9ECB-131340F70A79}"/>
            </a:ext>
          </a:extLst>
        </xdr:cNvPr>
        <xdr:cNvSpPr txBox="1"/>
      </xdr:nvSpPr>
      <xdr:spPr>
        <a:xfrm>
          <a:off x="66675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C620F8F-78CC-4AD6-ADE6-C482C35DCDE3}"/>
            </a:ext>
          </a:extLst>
        </xdr:cNvPr>
        <xdr:cNvCxnSpPr/>
      </xdr:nvCxnSpPr>
      <xdr:spPr>
        <a:xfrm>
          <a:off x="6858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0A5B4200-DBBA-46A5-91A8-AE9441339C63}"/>
            </a:ext>
          </a:extLst>
        </xdr:cNvPr>
        <xdr:cNvSpPr txBox="1"/>
      </xdr:nvSpPr>
      <xdr:spPr>
        <a:xfrm>
          <a:off x="273685" y="7475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9FF5044-893B-48FB-98D2-875176C00AE5}"/>
            </a:ext>
          </a:extLst>
        </xdr:cNvPr>
        <xdr:cNvCxnSpPr/>
      </xdr:nvCxnSpPr>
      <xdr:spPr>
        <a:xfrm>
          <a:off x="685800" y="723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a:extLst>
            <a:ext uri="{FF2B5EF4-FFF2-40B4-BE49-F238E27FC236}">
              <a16:creationId xmlns:a16="http://schemas.microsoft.com/office/drawing/2014/main" id="{CE9BBC55-E282-49E2-8938-728350A5B0C1}"/>
            </a:ext>
          </a:extLst>
        </xdr:cNvPr>
        <xdr:cNvSpPr txBox="1"/>
      </xdr:nvSpPr>
      <xdr:spPr>
        <a:xfrm>
          <a:off x="273685" y="709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9BA59E4-DBFB-4DBD-91F8-253671E9D956}"/>
            </a:ext>
          </a:extLst>
        </xdr:cNvPr>
        <xdr:cNvCxnSpPr/>
      </xdr:nvCxnSpPr>
      <xdr:spPr>
        <a:xfrm>
          <a:off x="685800" y="685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a:extLst>
            <a:ext uri="{FF2B5EF4-FFF2-40B4-BE49-F238E27FC236}">
              <a16:creationId xmlns:a16="http://schemas.microsoft.com/office/drawing/2014/main" id="{208A9A30-AEB8-41F8-A5F2-76AA6D767027}"/>
            </a:ext>
          </a:extLst>
        </xdr:cNvPr>
        <xdr:cNvSpPr txBox="1"/>
      </xdr:nvSpPr>
      <xdr:spPr>
        <a:xfrm>
          <a:off x="343535" y="6713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1AAC381-A188-45E5-B879-A71131D618DF}"/>
            </a:ext>
          </a:extLst>
        </xdr:cNvPr>
        <xdr:cNvCxnSpPr/>
      </xdr:nvCxnSpPr>
      <xdr:spPr>
        <a:xfrm>
          <a:off x="685800" y="6473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8C608BC4-94F6-4092-9D5A-A56367684D82}"/>
            </a:ext>
          </a:extLst>
        </xdr:cNvPr>
        <xdr:cNvSpPr txBox="1"/>
      </xdr:nvSpPr>
      <xdr:spPr>
        <a:xfrm>
          <a:off x="343535" y="6336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46C8759-ECBE-4745-B720-E0F9793E62D1}"/>
            </a:ext>
          </a:extLst>
        </xdr:cNvPr>
        <xdr:cNvCxnSpPr/>
      </xdr:nvCxnSpPr>
      <xdr:spPr>
        <a:xfrm>
          <a:off x="685800" y="609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7B78BDE3-E6E5-43B4-A705-0C2CCD1FB8A4}"/>
            </a:ext>
          </a:extLst>
        </xdr:cNvPr>
        <xdr:cNvSpPr txBox="1"/>
      </xdr:nvSpPr>
      <xdr:spPr>
        <a:xfrm>
          <a:off x="343535" y="595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3EE2F74-7D97-4863-A8C9-323C3750223F}"/>
            </a:ext>
          </a:extLst>
        </xdr:cNvPr>
        <xdr:cNvCxnSpPr/>
      </xdr:nvCxnSpPr>
      <xdr:spPr>
        <a:xfrm>
          <a:off x="685800" y="571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a:extLst>
            <a:ext uri="{FF2B5EF4-FFF2-40B4-BE49-F238E27FC236}">
              <a16:creationId xmlns:a16="http://schemas.microsoft.com/office/drawing/2014/main" id="{A3F20EAE-27C1-4506-847D-F685498ADF4C}"/>
            </a:ext>
          </a:extLst>
        </xdr:cNvPr>
        <xdr:cNvSpPr txBox="1"/>
      </xdr:nvSpPr>
      <xdr:spPr>
        <a:xfrm>
          <a:off x="343535" y="55746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67D4DE0-A532-4466-8A6C-198AF5436B7D}"/>
            </a:ext>
          </a:extLst>
        </xdr:cNvPr>
        <xdr:cNvCxnSpPr/>
      </xdr:nvCxnSpPr>
      <xdr:spPr>
        <a:xfrm>
          <a:off x="6858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a:extLst>
            <a:ext uri="{FF2B5EF4-FFF2-40B4-BE49-F238E27FC236}">
              <a16:creationId xmlns:a16="http://schemas.microsoft.com/office/drawing/2014/main" id="{C1CF06E7-C469-4208-ADA0-469F64B43BD3}"/>
            </a:ext>
          </a:extLst>
        </xdr:cNvPr>
        <xdr:cNvSpPr txBox="1"/>
      </xdr:nvSpPr>
      <xdr:spPr>
        <a:xfrm>
          <a:off x="386715" y="519366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FF18122-5C27-481F-BCD2-AD55CCF32028}"/>
            </a:ext>
          </a:extLst>
        </xdr:cNvPr>
        <xdr:cNvSpPr/>
      </xdr:nvSpPr>
      <xdr:spPr>
        <a:xfrm>
          <a:off x="6858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132080</xdr:rowOff>
    </xdr:to>
    <xdr:cxnSp macro="">
      <xdr:nvCxnSpPr>
        <xdr:cNvPr id="57" name="直線コネクタ 56">
          <a:extLst>
            <a:ext uri="{FF2B5EF4-FFF2-40B4-BE49-F238E27FC236}">
              <a16:creationId xmlns:a16="http://schemas.microsoft.com/office/drawing/2014/main" id="{F6DA2FDA-27CF-4331-9B13-8B02E6CCAE02}"/>
            </a:ext>
          </a:extLst>
        </xdr:cNvPr>
        <xdr:cNvCxnSpPr/>
      </xdr:nvCxnSpPr>
      <xdr:spPr>
        <a:xfrm flipV="1">
          <a:off x="4173855" y="570357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135255</xdr:rowOff>
    </xdr:from>
    <xdr:ext cx="405130" cy="256540"/>
    <xdr:sp macro="" textlink="">
      <xdr:nvSpPr>
        <xdr:cNvPr id="58" name="【道路】&#10;有形固定資産減価償却率最小値テキスト">
          <a:extLst>
            <a:ext uri="{FF2B5EF4-FFF2-40B4-BE49-F238E27FC236}">
              <a16:creationId xmlns:a16="http://schemas.microsoft.com/office/drawing/2014/main" id="{1A7CE4D8-7A96-49AB-9AFB-FB36F480D6AD}"/>
            </a:ext>
          </a:extLst>
        </xdr:cNvPr>
        <xdr:cNvSpPr txBox="1"/>
      </xdr:nvSpPr>
      <xdr:spPr>
        <a:xfrm>
          <a:off x="4212590" y="71608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132080</xdr:rowOff>
    </xdr:from>
    <xdr:to>
      <xdr:col>24</xdr:col>
      <xdr:colOff>152400</xdr:colOff>
      <xdr:row>41</xdr:row>
      <xdr:rowOff>132080</xdr:rowOff>
    </xdr:to>
    <xdr:cxnSp macro="">
      <xdr:nvCxnSpPr>
        <xdr:cNvPr id="59" name="直線コネクタ 58">
          <a:extLst>
            <a:ext uri="{FF2B5EF4-FFF2-40B4-BE49-F238E27FC236}">
              <a16:creationId xmlns:a16="http://schemas.microsoft.com/office/drawing/2014/main" id="{8856973B-B7BE-45E4-8E68-F5D21B53762D}"/>
            </a:ext>
          </a:extLst>
        </xdr:cNvPr>
        <xdr:cNvCxnSpPr/>
      </xdr:nvCxnSpPr>
      <xdr:spPr>
        <a:xfrm>
          <a:off x="4112260" y="71653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161925</xdr:rowOff>
    </xdr:from>
    <xdr:ext cx="405130" cy="259080"/>
    <xdr:sp macro="" textlink="">
      <xdr:nvSpPr>
        <xdr:cNvPr id="60" name="【道路】&#10;有形固定資産減価償却率最大値テキスト">
          <a:extLst>
            <a:ext uri="{FF2B5EF4-FFF2-40B4-BE49-F238E27FC236}">
              <a16:creationId xmlns:a16="http://schemas.microsoft.com/office/drawing/2014/main" id="{EA5FBAED-0E74-410C-BB1F-6BFC5AE679F8}"/>
            </a:ext>
          </a:extLst>
        </xdr:cNvPr>
        <xdr:cNvSpPr txBox="1"/>
      </xdr:nvSpPr>
      <xdr:spPr>
        <a:xfrm>
          <a:off x="4212590" y="5478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BC8088A5-BBA5-4028-B4DC-BCCF52CE00C6}"/>
            </a:ext>
          </a:extLst>
        </xdr:cNvPr>
        <xdr:cNvCxnSpPr/>
      </xdr:nvCxnSpPr>
      <xdr:spPr>
        <a:xfrm>
          <a:off x="4112260" y="570357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31115</xdr:rowOff>
    </xdr:from>
    <xdr:ext cx="405130" cy="256540"/>
    <xdr:sp macro="" textlink="">
      <xdr:nvSpPr>
        <xdr:cNvPr id="62" name="【道路】&#10;有形固定資産減価償却率平均値テキスト">
          <a:extLst>
            <a:ext uri="{FF2B5EF4-FFF2-40B4-BE49-F238E27FC236}">
              <a16:creationId xmlns:a16="http://schemas.microsoft.com/office/drawing/2014/main" id="{826BFE47-D2D2-45B8-B42A-B03C773F4C63}"/>
            </a:ext>
          </a:extLst>
        </xdr:cNvPr>
        <xdr:cNvSpPr txBox="1"/>
      </xdr:nvSpPr>
      <xdr:spPr>
        <a:xfrm>
          <a:off x="4212590" y="63728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1B9042E3-6265-49CE-B4D7-82ECFB3D389B}"/>
            </a:ext>
          </a:extLst>
        </xdr:cNvPr>
        <xdr:cNvSpPr/>
      </xdr:nvSpPr>
      <xdr:spPr>
        <a:xfrm>
          <a:off x="4131310" y="65252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52D3481C-EB23-4C63-A48B-E2FC9AC05F8A}"/>
            </a:ext>
          </a:extLst>
        </xdr:cNvPr>
        <xdr:cNvSpPr/>
      </xdr:nvSpPr>
      <xdr:spPr>
        <a:xfrm>
          <a:off x="3388360" y="64662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394FF0E8-2A6D-4D02-8643-4F8BBE0373E7}"/>
            </a:ext>
          </a:extLst>
        </xdr:cNvPr>
        <xdr:cNvSpPr/>
      </xdr:nvSpPr>
      <xdr:spPr>
        <a:xfrm>
          <a:off x="2571750" y="64357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F433440B-3B33-4BCA-B721-344DC905C496}"/>
            </a:ext>
          </a:extLst>
        </xdr:cNvPr>
        <xdr:cNvSpPr/>
      </xdr:nvSpPr>
      <xdr:spPr>
        <a:xfrm>
          <a:off x="1774190" y="640905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29C010B0-A085-4DCB-AB60-956BBE26C5ED}"/>
            </a:ext>
          </a:extLst>
        </xdr:cNvPr>
        <xdr:cNvSpPr/>
      </xdr:nvSpPr>
      <xdr:spPr>
        <a:xfrm>
          <a:off x="988060" y="63881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529CDDFD-5768-45BF-B484-BEF71CF65F0A}"/>
            </a:ext>
          </a:extLst>
        </xdr:cNvPr>
        <xdr:cNvSpPr txBox="1"/>
      </xdr:nvSpPr>
      <xdr:spPr>
        <a:xfrm>
          <a:off x="40030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8BC7E360-7D08-41C8-AB01-1AE00F922AB5}"/>
            </a:ext>
          </a:extLst>
        </xdr:cNvPr>
        <xdr:cNvSpPr txBox="1"/>
      </xdr:nvSpPr>
      <xdr:spPr>
        <a:xfrm>
          <a:off x="32600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B29EBD79-5AEC-40C4-82F3-8FD85790D011}"/>
            </a:ext>
          </a:extLst>
        </xdr:cNvPr>
        <xdr:cNvSpPr txBox="1"/>
      </xdr:nvSpPr>
      <xdr:spPr>
        <a:xfrm>
          <a:off x="24549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FDA4840-16D1-4AA1-90B4-B0FB98623145}"/>
            </a:ext>
          </a:extLst>
        </xdr:cNvPr>
        <xdr:cNvSpPr txBox="1"/>
      </xdr:nvSpPr>
      <xdr:spPr>
        <a:xfrm>
          <a:off x="1657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C7A46EBB-FD56-4896-B997-154F26762379}"/>
            </a:ext>
          </a:extLst>
        </xdr:cNvPr>
        <xdr:cNvSpPr txBox="1"/>
      </xdr:nvSpPr>
      <xdr:spPr>
        <a:xfrm>
          <a:off x="859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39</xdr:row>
      <xdr:rowOff>90170</xdr:rowOff>
    </xdr:from>
    <xdr:to>
      <xdr:col>24</xdr:col>
      <xdr:colOff>114300</xdr:colOff>
      <xdr:row>40</xdr:row>
      <xdr:rowOff>20320</xdr:rowOff>
    </xdr:to>
    <xdr:sp macro="" textlink="">
      <xdr:nvSpPr>
        <xdr:cNvPr id="73" name="楕円 72">
          <a:extLst>
            <a:ext uri="{FF2B5EF4-FFF2-40B4-BE49-F238E27FC236}">
              <a16:creationId xmlns:a16="http://schemas.microsoft.com/office/drawing/2014/main" id="{CA37E8A9-2D7A-487A-BAE7-61070B397101}"/>
            </a:ext>
          </a:extLst>
        </xdr:cNvPr>
        <xdr:cNvSpPr/>
      </xdr:nvSpPr>
      <xdr:spPr>
        <a:xfrm>
          <a:off x="4131310" y="67805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68580</xdr:rowOff>
    </xdr:from>
    <xdr:ext cx="405130" cy="259080"/>
    <xdr:sp macro="" textlink="">
      <xdr:nvSpPr>
        <xdr:cNvPr id="74" name="【道路】&#10;有形固定資産減価償却率該当値テキスト">
          <a:extLst>
            <a:ext uri="{FF2B5EF4-FFF2-40B4-BE49-F238E27FC236}">
              <a16:creationId xmlns:a16="http://schemas.microsoft.com/office/drawing/2014/main" id="{E01684F5-96CE-42D6-87E6-322D22F275F2}"/>
            </a:ext>
          </a:extLst>
        </xdr:cNvPr>
        <xdr:cNvSpPr txBox="1"/>
      </xdr:nvSpPr>
      <xdr:spPr>
        <a:xfrm>
          <a:off x="4212590" y="6753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80645</xdr:rowOff>
    </xdr:from>
    <xdr:to>
      <xdr:col>20</xdr:col>
      <xdr:colOff>38100</xdr:colOff>
      <xdr:row>40</xdr:row>
      <xdr:rowOff>10795</xdr:rowOff>
    </xdr:to>
    <xdr:sp macro="" textlink="">
      <xdr:nvSpPr>
        <xdr:cNvPr id="75" name="楕円 74">
          <a:extLst>
            <a:ext uri="{FF2B5EF4-FFF2-40B4-BE49-F238E27FC236}">
              <a16:creationId xmlns:a16="http://schemas.microsoft.com/office/drawing/2014/main" id="{190530D7-C103-4512-B341-2631DA839EE2}"/>
            </a:ext>
          </a:extLst>
        </xdr:cNvPr>
        <xdr:cNvSpPr/>
      </xdr:nvSpPr>
      <xdr:spPr>
        <a:xfrm>
          <a:off x="3388360" y="676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132080</xdr:rowOff>
    </xdr:from>
    <xdr:to>
      <xdr:col>24</xdr:col>
      <xdr:colOff>63500</xdr:colOff>
      <xdr:row>39</xdr:row>
      <xdr:rowOff>140970</xdr:rowOff>
    </xdr:to>
    <xdr:cxnSp macro="">
      <xdr:nvCxnSpPr>
        <xdr:cNvPr id="76" name="直線コネクタ 75">
          <a:extLst>
            <a:ext uri="{FF2B5EF4-FFF2-40B4-BE49-F238E27FC236}">
              <a16:creationId xmlns:a16="http://schemas.microsoft.com/office/drawing/2014/main" id="{F64D64BD-1073-4D35-A440-E9EE9CE4020E}"/>
            </a:ext>
          </a:extLst>
        </xdr:cNvPr>
        <xdr:cNvCxnSpPr/>
      </xdr:nvCxnSpPr>
      <xdr:spPr>
        <a:xfrm>
          <a:off x="3431540" y="6822440"/>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74930</xdr:rowOff>
    </xdr:from>
    <xdr:to>
      <xdr:col>15</xdr:col>
      <xdr:colOff>101600</xdr:colOff>
      <xdr:row>40</xdr:row>
      <xdr:rowOff>5080</xdr:rowOff>
    </xdr:to>
    <xdr:sp macro="" textlink="">
      <xdr:nvSpPr>
        <xdr:cNvPr id="77" name="楕円 76">
          <a:extLst>
            <a:ext uri="{FF2B5EF4-FFF2-40B4-BE49-F238E27FC236}">
              <a16:creationId xmlns:a16="http://schemas.microsoft.com/office/drawing/2014/main" id="{60C29530-DE61-42B9-8FF6-2364BC463E04}"/>
            </a:ext>
          </a:extLst>
        </xdr:cNvPr>
        <xdr:cNvSpPr/>
      </xdr:nvSpPr>
      <xdr:spPr>
        <a:xfrm>
          <a:off x="2571750" y="67614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125730</xdr:rowOff>
    </xdr:from>
    <xdr:to>
      <xdr:col>19</xdr:col>
      <xdr:colOff>177800</xdr:colOff>
      <xdr:row>39</xdr:row>
      <xdr:rowOff>132080</xdr:rowOff>
    </xdr:to>
    <xdr:cxnSp macro="">
      <xdr:nvCxnSpPr>
        <xdr:cNvPr id="78" name="直線コネクタ 77">
          <a:extLst>
            <a:ext uri="{FF2B5EF4-FFF2-40B4-BE49-F238E27FC236}">
              <a16:creationId xmlns:a16="http://schemas.microsoft.com/office/drawing/2014/main" id="{D882C74D-E6C3-4621-8B2A-5FB1734A06FD}"/>
            </a:ext>
          </a:extLst>
        </xdr:cNvPr>
        <xdr:cNvCxnSpPr/>
      </xdr:nvCxnSpPr>
      <xdr:spPr>
        <a:xfrm>
          <a:off x="2626360" y="6816090"/>
          <a:ext cx="8051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53975</xdr:rowOff>
    </xdr:from>
    <xdr:to>
      <xdr:col>10</xdr:col>
      <xdr:colOff>165100</xdr:colOff>
      <xdr:row>39</xdr:row>
      <xdr:rowOff>155575</xdr:rowOff>
    </xdr:to>
    <xdr:sp macro="" textlink="">
      <xdr:nvSpPr>
        <xdr:cNvPr id="79" name="楕円 78">
          <a:extLst>
            <a:ext uri="{FF2B5EF4-FFF2-40B4-BE49-F238E27FC236}">
              <a16:creationId xmlns:a16="http://schemas.microsoft.com/office/drawing/2014/main" id="{038A4359-E293-4EE0-B2F3-31C9DF2CE403}"/>
            </a:ext>
          </a:extLst>
        </xdr:cNvPr>
        <xdr:cNvSpPr/>
      </xdr:nvSpPr>
      <xdr:spPr>
        <a:xfrm>
          <a:off x="1774190" y="674433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104775</xdr:rowOff>
    </xdr:from>
    <xdr:to>
      <xdr:col>15</xdr:col>
      <xdr:colOff>50800</xdr:colOff>
      <xdr:row>39</xdr:row>
      <xdr:rowOff>125730</xdr:rowOff>
    </xdr:to>
    <xdr:cxnSp macro="">
      <xdr:nvCxnSpPr>
        <xdr:cNvPr id="80" name="直線コネクタ 79">
          <a:extLst>
            <a:ext uri="{FF2B5EF4-FFF2-40B4-BE49-F238E27FC236}">
              <a16:creationId xmlns:a16="http://schemas.microsoft.com/office/drawing/2014/main" id="{19196FA1-3775-494B-93E7-B53E97B624D9}"/>
            </a:ext>
          </a:extLst>
        </xdr:cNvPr>
        <xdr:cNvCxnSpPr/>
      </xdr:nvCxnSpPr>
      <xdr:spPr>
        <a:xfrm>
          <a:off x="1828800" y="6789420"/>
          <a:ext cx="79756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57785</xdr:rowOff>
    </xdr:from>
    <xdr:to>
      <xdr:col>6</xdr:col>
      <xdr:colOff>38100</xdr:colOff>
      <xdr:row>39</xdr:row>
      <xdr:rowOff>159385</xdr:rowOff>
    </xdr:to>
    <xdr:sp macro="" textlink="">
      <xdr:nvSpPr>
        <xdr:cNvPr id="81" name="楕円 80">
          <a:extLst>
            <a:ext uri="{FF2B5EF4-FFF2-40B4-BE49-F238E27FC236}">
              <a16:creationId xmlns:a16="http://schemas.microsoft.com/office/drawing/2014/main" id="{0F8BBDCC-B0F2-4877-90CD-ACBC407E9807}"/>
            </a:ext>
          </a:extLst>
        </xdr:cNvPr>
        <xdr:cNvSpPr/>
      </xdr:nvSpPr>
      <xdr:spPr>
        <a:xfrm>
          <a:off x="988060" y="674052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104775</xdr:rowOff>
    </xdr:from>
    <xdr:to>
      <xdr:col>10</xdr:col>
      <xdr:colOff>114300</xdr:colOff>
      <xdr:row>39</xdr:row>
      <xdr:rowOff>109220</xdr:rowOff>
    </xdr:to>
    <xdr:cxnSp macro="">
      <xdr:nvCxnSpPr>
        <xdr:cNvPr id="82" name="直線コネクタ 81">
          <a:extLst>
            <a:ext uri="{FF2B5EF4-FFF2-40B4-BE49-F238E27FC236}">
              <a16:creationId xmlns:a16="http://schemas.microsoft.com/office/drawing/2014/main" id="{56F69282-9E5E-4B40-8F18-E9DD43BEE516}"/>
            </a:ext>
          </a:extLst>
        </xdr:cNvPr>
        <xdr:cNvCxnSpPr/>
      </xdr:nvCxnSpPr>
      <xdr:spPr>
        <a:xfrm flipV="1">
          <a:off x="1031240" y="6789420"/>
          <a:ext cx="7975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67310</xdr:rowOff>
    </xdr:from>
    <xdr:ext cx="405130" cy="259080"/>
    <xdr:sp macro="" textlink="">
      <xdr:nvSpPr>
        <xdr:cNvPr id="83" name="n_1aveValue【道路】&#10;有形固定資産減価償却率">
          <a:extLst>
            <a:ext uri="{FF2B5EF4-FFF2-40B4-BE49-F238E27FC236}">
              <a16:creationId xmlns:a16="http://schemas.microsoft.com/office/drawing/2014/main" id="{4006ECB5-ED32-4615-9EFE-6672781C50A6}"/>
            </a:ext>
          </a:extLst>
        </xdr:cNvPr>
        <xdr:cNvSpPr txBox="1"/>
      </xdr:nvSpPr>
      <xdr:spPr>
        <a:xfrm>
          <a:off x="3239135" y="6237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34925</xdr:rowOff>
    </xdr:from>
    <xdr:ext cx="402590" cy="259080"/>
    <xdr:sp macro="" textlink="">
      <xdr:nvSpPr>
        <xdr:cNvPr id="84" name="n_2aveValue【道路】&#10;有形固定資産減価償却率">
          <a:extLst>
            <a:ext uri="{FF2B5EF4-FFF2-40B4-BE49-F238E27FC236}">
              <a16:creationId xmlns:a16="http://schemas.microsoft.com/office/drawing/2014/main" id="{14C12F30-DC08-4A3C-94F3-BCE97198F3F2}"/>
            </a:ext>
          </a:extLst>
        </xdr:cNvPr>
        <xdr:cNvSpPr txBox="1"/>
      </xdr:nvSpPr>
      <xdr:spPr>
        <a:xfrm>
          <a:off x="2439035" y="62071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13970</xdr:rowOff>
    </xdr:from>
    <xdr:ext cx="402590" cy="259080"/>
    <xdr:sp macro="" textlink="">
      <xdr:nvSpPr>
        <xdr:cNvPr id="85" name="n_3aveValue【道路】&#10;有形固定資産減価償却率">
          <a:extLst>
            <a:ext uri="{FF2B5EF4-FFF2-40B4-BE49-F238E27FC236}">
              <a16:creationId xmlns:a16="http://schemas.microsoft.com/office/drawing/2014/main" id="{C2A467C9-CC38-4528-9B5B-A471B9A8D0BB}"/>
            </a:ext>
          </a:extLst>
        </xdr:cNvPr>
        <xdr:cNvSpPr txBox="1"/>
      </xdr:nvSpPr>
      <xdr:spPr>
        <a:xfrm>
          <a:off x="1641475" y="61899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160655</xdr:rowOff>
    </xdr:from>
    <xdr:ext cx="402590" cy="259080"/>
    <xdr:sp macro="" textlink="">
      <xdr:nvSpPr>
        <xdr:cNvPr id="86" name="n_4aveValue【道路】&#10;有形固定資産減価償却率">
          <a:extLst>
            <a:ext uri="{FF2B5EF4-FFF2-40B4-BE49-F238E27FC236}">
              <a16:creationId xmlns:a16="http://schemas.microsoft.com/office/drawing/2014/main" id="{FCE5CD39-41F2-4C82-A4A2-1A5B57242F2A}"/>
            </a:ext>
          </a:extLst>
        </xdr:cNvPr>
        <xdr:cNvSpPr txBox="1"/>
      </xdr:nvSpPr>
      <xdr:spPr>
        <a:xfrm>
          <a:off x="855345" y="6163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1905</xdr:rowOff>
    </xdr:from>
    <xdr:ext cx="405130" cy="259080"/>
    <xdr:sp macro="" textlink="">
      <xdr:nvSpPr>
        <xdr:cNvPr id="87" name="n_1mainValue【道路】&#10;有形固定資産減価償却率">
          <a:extLst>
            <a:ext uri="{FF2B5EF4-FFF2-40B4-BE49-F238E27FC236}">
              <a16:creationId xmlns:a16="http://schemas.microsoft.com/office/drawing/2014/main" id="{09CC24BA-F206-4583-A3E3-9C923BB52C00}"/>
            </a:ext>
          </a:extLst>
        </xdr:cNvPr>
        <xdr:cNvSpPr txBox="1"/>
      </xdr:nvSpPr>
      <xdr:spPr>
        <a:xfrm>
          <a:off x="3239135" y="6859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167640</xdr:rowOff>
    </xdr:from>
    <xdr:ext cx="402590" cy="256540"/>
    <xdr:sp macro="" textlink="">
      <xdr:nvSpPr>
        <xdr:cNvPr id="88" name="n_2mainValue【道路】&#10;有形固定資産減価償却率">
          <a:extLst>
            <a:ext uri="{FF2B5EF4-FFF2-40B4-BE49-F238E27FC236}">
              <a16:creationId xmlns:a16="http://schemas.microsoft.com/office/drawing/2014/main" id="{20AEFF9C-634D-423C-9D50-C3A9DE6F1650}"/>
            </a:ext>
          </a:extLst>
        </xdr:cNvPr>
        <xdr:cNvSpPr txBox="1"/>
      </xdr:nvSpPr>
      <xdr:spPr>
        <a:xfrm>
          <a:off x="2439035" y="68580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146685</xdr:rowOff>
    </xdr:from>
    <xdr:ext cx="402590" cy="256540"/>
    <xdr:sp macro="" textlink="">
      <xdr:nvSpPr>
        <xdr:cNvPr id="89" name="n_3mainValue【道路】&#10;有形固定資産減価償却率">
          <a:extLst>
            <a:ext uri="{FF2B5EF4-FFF2-40B4-BE49-F238E27FC236}">
              <a16:creationId xmlns:a16="http://schemas.microsoft.com/office/drawing/2014/main" id="{09E86136-BCC3-4BEF-8138-A36FD61FF276}"/>
            </a:ext>
          </a:extLst>
        </xdr:cNvPr>
        <xdr:cNvSpPr txBox="1"/>
      </xdr:nvSpPr>
      <xdr:spPr>
        <a:xfrm>
          <a:off x="1641475" y="68313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150495</xdr:rowOff>
    </xdr:from>
    <xdr:ext cx="402590" cy="259080"/>
    <xdr:sp macro="" textlink="">
      <xdr:nvSpPr>
        <xdr:cNvPr id="90" name="n_4mainValue【道路】&#10;有形固定資産減価償却率">
          <a:extLst>
            <a:ext uri="{FF2B5EF4-FFF2-40B4-BE49-F238E27FC236}">
              <a16:creationId xmlns:a16="http://schemas.microsoft.com/office/drawing/2014/main" id="{5690FEAB-4080-4C40-843B-84B9E7CA35D2}"/>
            </a:ext>
          </a:extLst>
        </xdr:cNvPr>
        <xdr:cNvSpPr txBox="1"/>
      </xdr:nvSpPr>
      <xdr:spPr>
        <a:xfrm>
          <a:off x="855345" y="68370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978234C-E98F-485A-B41A-29DC1B6FC6A7}"/>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3D46C1-D0A9-4D66-9ACD-A9B102F64164}"/>
            </a:ext>
          </a:extLst>
        </xdr:cNvPr>
        <xdr:cNvSpPr/>
      </xdr:nvSpPr>
      <xdr:spPr>
        <a:xfrm>
          <a:off x="60604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D32EA49-EF0D-445F-9C92-9EEA9C7F94D8}"/>
            </a:ext>
          </a:extLst>
        </xdr:cNvPr>
        <xdr:cNvSpPr/>
      </xdr:nvSpPr>
      <xdr:spPr>
        <a:xfrm>
          <a:off x="60604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E6F805E-F8B4-4A0D-906D-91F9EE1E4381}"/>
            </a:ext>
          </a:extLst>
        </xdr:cNvPr>
        <xdr:cNvSpPr/>
      </xdr:nvSpPr>
      <xdr:spPr>
        <a:xfrm>
          <a:off x="69888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705CEB5-EC51-4722-9EF8-0E4A64D30C5C}"/>
            </a:ext>
          </a:extLst>
        </xdr:cNvPr>
        <xdr:cNvSpPr/>
      </xdr:nvSpPr>
      <xdr:spPr>
        <a:xfrm>
          <a:off x="69888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4ABADB5-9666-4A3E-B2AF-1010A7303719}"/>
            </a:ext>
          </a:extLst>
        </xdr:cNvPr>
        <xdr:cNvSpPr/>
      </xdr:nvSpPr>
      <xdr:spPr>
        <a:xfrm>
          <a:off x="80175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3A9B427-A5B4-4D38-AF7F-AEF1B2F7E3F6}"/>
            </a:ext>
          </a:extLst>
        </xdr:cNvPr>
        <xdr:cNvSpPr/>
      </xdr:nvSpPr>
      <xdr:spPr>
        <a:xfrm>
          <a:off x="80175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14.957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B6CE48E-E52A-4071-BA45-BA1A7E1030FF}"/>
            </a:ext>
          </a:extLst>
        </xdr:cNvPr>
        <xdr:cNvSpPr/>
      </xdr:nvSpPr>
      <xdr:spPr>
        <a:xfrm>
          <a:off x="596011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9" name="テキスト ボックス 98">
          <a:extLst>
            <a:ext uri="{FF2B5EF4-FFF2-40B4-BE49-F238E27FC236}">
              <a16:creationId xmlns:a16="http://schemas.microsoft.com/office/drawing/2014/main" id="{C3E133E0-5943-4323-97E9-BDFE180E544D}"/>
            </a:ext>
          </a:extLst>
        </xdr:cNvPr>
        <xdr:cNvSpPr txBox="1"/>
      </xdr:nvSpPr>
      <xdr:spPr>
        <a:xfrm>
          <a:off x="592201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04CB133-74FA-4309-821D-38A0F718EEF8}"/>
            </a:ext>
          </a:extLst>
        </xdr:cNvPr>
        <xdr:cNvCxnSpPr/>
      </xdr:nvCxnSpPr>
      <xdr:spPr>
        <a:xfrm>
          <a:off x="5960110" y="762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a:extLst>
            <a:ext uri="{FF2B5EF4-FFF2-40B4-BE49-F238E27FC236}">
              <a16:creationId xmlns:a16="http://schemas.microsoft.com/office/drawing/2014/main" id="{29E6D361-5609-4DA7-B3F4-FA26FADF4F2C}"/>
            </a:ext>
          </a:extLst>
        </xdr:cNvPr>
        <xdr:cNvCxnSpPr/>
      </xdr:nvCxnSpPr>
      <xdr:spPr>
        <a:xfrm>
          <a:off x="5960110" y="72974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820" cy="256540"/>
    <xdr:sp macro="" textlink="">
      <xdr:nvSpPr>
        <xdr:cNvPr id="102" name="テキスト ボックス 101">
          <a:extLst>
            <a:ext uri="{FF2B5EF4-FFF2-40B4-BE49-F238E27FC236}">
              <a16:creationId xmlns:a16="http://schemas.microsoft.com/office/drawing/2014/main" id="{620F7CED-E293-4384-A2AB-15C1880B336E}"/>
            </a:ext>
          </a:extLst>
        </xdr:cNvPr>
        <xdr:cNvSpPr txBox="1"/>
      </xdr:nvSpPr>
      <xdr:spPr>
        <a:xfrm>
          <a:off x="5527040" y="71532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a:extLst>
            <a:ext uri="{FF2B5EF4-FFF2-40B4-BE49-F238E27FC236}">
              <a16:creationId xmlns:a16="http://schemas.microsoft.com/office/drawing/2014/main" id="{669BC538-E409-45CC-93FA-B7DEC5AD3806}"/>
            </a:ext>
          </a:extLst>
        </xdr:cNvPr>
        <xdr:cNvCxnSpPr/>
      </xdr:nvCxnSpPr>
      <xdr:spPr>
        <a:xfrm>
          <a:off x="5960110" y="69653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4" name="テキスト ボックス 103">
          <a:extLst>
            <a:ext uri="{FF2B5EF4-FFF2-40B4-BE49-F238E27FC236}">
              <a16:creationId xmlns:a16="http://schemas.microsoft.com/office/drawing/2014/main" id="{F376C0B2-3CFD-44CB-8D99-B5D01F124AE2}"/>
            </a:ext>
          </a:extLst>
        </xdr:cNvPr>
        <xdr:cNvSpPr txBox="1"/>
      </xdr:nvSpPr>
      <xdr:spPr>
        <a:xfrm>
          <a:off x="5485765" y="68205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a:extLst>
            <a:ext uri="{FF2B5EF4-FFF2-40B4-BE49-F238E27FC236}">
              <a16:creationId xmlns:a16="http://schemas.microsoft.com/office/drawing/2014/main" id="{FD13CFC8-31A9-44B6-AF3B-5E040D3A802B}"/>
            </a:ext>
          </a:extLst>
        </xdr:cNvPr>
        <xdr:cNvCxnSpPr/>
      </xdr:nvCxnSpPr>
      <xdr:spPr>
        <a:xfrm>
          <a:off x="5960110" y="664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6540"/>
    <xdr:sp macro="" textlink="">
      <xdr:nvSpPr>
        <xdr:cNvPr id="106" name="テキスト ボックス 105">
          <a:extLst>
            <a:ext uri="{FF2B5EF4-FFF2-40B4-BE49-F238E27FC236}">
              <a16:creationId xmlns:a16="http://schemas.microsoft.com/office/drawing/2014/main" id="{15816885-C76C-4672-8663-E68E91FA9B82}"/>
            </a:ext>
          </a:extLst>
        </xdr:cNvPr>
        <xdr:cNvSpPr txBox="1"/>
      </xdr:nvSpPr>
      <xdr:spPr>
        <a:xfrm>
          <a:off x="5485765" y="6498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a:extLst>
            <a:ext uri="{FF2B5EF4-FFF2-40B4-BE49-F238E27FC236}">
              <a16:creationId xmlns:a16="http://schemas.microsoft.com/office/drawing/2014/main" id="{C987A8F7-2E4B-4F40-A753-EAF3E9744950}"/>
            </a:ext>
          </a:extLst>
        </xdr:cNvPr>
        <xdr:cNvCxnSpPr/>
      </xdr:nvCxnSpPr>
      <xdr:spPr>
        <a:xfrm>
          <a:off x="5960110" y="6311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8" name="テキスト ボックス 107">
          <a:extLst>
            <a:ext uri="{FF2B5EF4-FFF2-40B4-BE49-F238E27FC236}">
              <a16:creationId xmlns:a16="http://schemas.microsoft.com/office/drawing/2014/main" id="{C397DA49-1ED8-448D-A758-A53F5D5DC096}"/>
            </a:ext>
          </a:extLst>
        </xdr:cNvPr>
        <xdr:cNvSpPr txBox="1"/>
      </xdr:nvSpPr>
      <xdr:spPr>
        <a:xfrm>
          <a:off x="5485765" y="61753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a:extLst>
            <a:ext uri="{FF2B5EF4-FFF2-40B4-BE49-F238E27FC236}">
              <a16:creationId xmlns:a16="http://schemas.microsoft.com/office/drawing/2014/main" id="{F262237C-DF3B-456A-A965-52B6D45E9C3B}"/>
            </a:ext>
          </a:extLst>
        </xdr:cNvPr>
        <xdr:cNvCxnSpPr/>
      </xdr:nvCxnSpPr>
      <xdr:spPr>
        <a:xfrm>
          <a:off x="5960110" y="59893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10" name="テキスト ボックス 109">
          <a:extLst>
            <a:ext uri="{FF2B5EF4-FFF2-40B4-BE49-F238E27FC236}">
              <a16:creationId xmlns:a16="http://schemas.microsoft.com/office/drawing/2014/main" id="{5A719901-9FC2-4022-9C91-C7CE7D91A062}"/>
            </a:ext>
          </a:extLst>
        </xdr:cNvPr>
        <xdr:cNvSpPr txBox="1"/>
      </xdr:nvSpPr>
      <xdr:spPr>
        <a:xfrm>
          <a:off x="5485765" y="58489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a:extLst>
            <a:ext uri="{FF2B5EF4-FFF2-40B4-BE49-F238E27FC236}">
              <a16:creationId xmlns:a16="http://schemas.microsoft.com/office/drawing/2014/main" id="{1ED9BCEB-AE42-4EBC-8F0B-1F498E19C534}"/>
            </a:ext>
          </a:extLst>
        </xdr:cNvPr>
        <xdr:cNvCxnSpPr/>
      </xdr:nvCxnSpPr>
      <xdr:spPr>
        <a:xfrm>
          <a:off x="5960110" y="5660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31750</xdr:rowOff>
    </xdr:from>
    <xdr:ext cx="531495" cy="256540"/>
    <xdr:sp macro="" textlink="">
      <xdr:nvSpPr>
        <xdr:cNvPr id="112" name="テキスト ボックス 111">
          <a:extLst>
            <a:ext uri="{FF2B5EF4-FFF2-40B4-BE49-F238E27FC236}">
              <a16:creationId xmlns:a16="http://schemas.microsoft.com/office/drawing/2014/main" id="{A3865E2E-9724-4BDE-ACFB-44DB08075BF8}"/>
            </a:ext>
          </a:extLst>
        </xdr:cNvPr>
        <xdr:cNvSpPr txBox="1"/>
      </xdr:nvSpPr>
      <xdr:spPr>
        <a:xfrm>
          <a:off x="5485765" y="55162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34E643DD-F460-4990-96DE-5E6682D6B3C4}"/>
            </a:ext>
          </a:extLst>
        </xdr:cNvPr>
        <xdr:cNvCxnSpPr/>
      </xdr:nvCxnSpPr>
      <xdr:spPr>
        <a:xfrm>
          <a:off x="5960110" y="533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4" name="テキスト ボックス 113">
          <a:extLst>
            <a:ext uri="{FF2B5EF4-FFF2-40B4-BE49-F238E27FC236}">
              <a16:creationId xmlns:a16="http://schemas.microsoft.com/office/drawing/2014/main" id="{312D838A-CA46-4F8D-B5F5-F84D893BB2A4}"/>
            </a:ext>
          </a:extLst>
        </xdr:cNvPr>
        <xdr:cNvSpPr txBox="1"/>
      </xdr:nvSpPr>
      <xdr:spPr>
        <a:xfrm>
          <a:off x="5485765" y="5193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81B819F0-19F4-4F49-97FB-7FAB543FF2DE}"/>
            </a:ext>
          </a:extLst>
        </xdr:cNvPr>
        <xdr:cNvSpPr/>
      </xdr:nvSpPr>
      <xdr:spPr>
        <a:xfrm>
          <a:off x="596011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135890</xdr:rowOff>
    </xdr:from>
    <xdr:to>
      <xdr:col>54</xdr:col>
      <xdr:colOff>189865</xdr:colOff>
      <xdr:row>41</xdr:row>
      <xdr:rowOff>128270</xdr:rowOff>
    </xdr:to>
    <xdr:cxnSp macro="">
      <xdr:nvCxnSpPr>
        <xdr:cNvPr id="116" name="直線コネクタ 115">
          <a:extLst>
            <a:ext uri="{FF2B5EF4-FFF2-40B4-BE49-F238E27FC236}">
              <a16:creationId xmlns:a16="http://schemas.microsoft.com/office/drawing/2014/main" id="{22399C9F-6CE4-4612-989F-0B294372E0C0}"/>
            </a:ext>
          </a:extLst>
        </xdr:cNvPr>
        <xdr:cNvCxnSpPr/>
      </xdr:nvCxnSpPr>
      <xdr:spPr>
        <a:xfrm flipV="1">
          <a:off x="9429115" y="578993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132080</xdr:rowOff>
    </xdr:from>
    <xdr:ext cx="469900" cy="256540"/>
    <xdr:sp macro="" textlink="">
      <xdr:nvSpPr>
        <xdr:cNvPr id="117" name="【道路】&#10;一人当たり延長最小値テキスト">
          <a:extLst>
            <a:ext uri="{FF2B5EF4-FFF2-40B4-BE49-F238E27FC236}">
              <a16:creationId xmlns:a16="http://schemas.microsoft.com/office/drawing/2014/main" id="{B2BD145A-A30D-42BF-B509-E89DE6D80F02}"/>
            </a:ext>
          </a:extLst>
        </xdr:cNvPr>
        <xdr:cNvSpPr txBox="1"/>
      </xdr:nvSpPr>
      <xdr:spPr>
        <a:xfrm>
          <a:off x="9467850" y="71653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128270</xdr:rowOff>
    </xdr:from>
    <xdr:to>
      <xdr:col>55</xdr:col>
      <xdr:colOff>88900</xdr:colOff>
      <xdr:row>41</xdr:row>
      <xdr:rowOff>128270</xdr:rowOff>
    </xdr:to>
    <xdr:cxnSp macro="">
      <xdr:nvCxnSpPr>
        <xdr:cNvPr id="118" name="直線コネクタ 117">
          <a:extLst>
            <a:ext uri="{FF2B5EF4-FFF2-40B4-BE49-F238E27FC236}">
              <a16:creationId xmlns:a16="http://schemas.microsoft.com/office/drawing/2014/main" id="{9C15A482-5D8E-4041-881D-CD97F3E34A92}"/>
            </a:ext>
          </a:extLst>
        </xdr:cNvPr>
        <xdr:cNvCxnSpPr/>
      </xdr:nvCxnSpPr>
      <xdr:spPr>
        <a:xfrm>
          <a:off x="9356090" y="71615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82550</xdr:rowOff>
    </xdr:from>
    <xdr:ext cx="534670" cy="259080"/>
    <xdr:sp macro="" textlink="">
      <xdr:nvSpPr>
        <xdr:cNvPr id="119" name="【道路】&#10;一人当たり延長最大値テキスト">
          <a:extLst>
            <a:ext uri="{FF2B5EF4-FFF2-40B4-BE49-F238E27FC236}">
              <a16:creationId xmlns:a16="http://schemas.microsoft.com/office/drawing/2014/main" id="{CB288B41-3C78-491E-94FC-6BEBB19F06DF}"/>
            </a:ext>
          </a:extLst>
        </xdr:cNvPr>
        <xdr:cNvSpPr txBox="1"/>
      </xdr:nvSpPr>
      <xdr:spPr>
        <a:xfrm>
          <a:off x="9467850" y="5570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45.928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135890</xdr:rowOff>
    </xdr:from>
    <xdr:to>
      <xdr:col>55</xdr:col>
      <xdr:colOff>88900</xdr:colOff>
      <xdr:row>33</xdr:row>
      <xdr:rowOff>135890</xdr:rowOff>
    </xdr:to>
    <xdr:cxnSp macro="">
      <xdr:nvCxnSpPr>
        <xdr:cNvPr id="120" name="直線コネクタ 119">
          <a:extLst>
            <a:ext uri="{FF2B5EF4-FFF2-40B4-BE49-F238E27FC236}">
              <a16:creationId xmlns:a16="http://schemas.microsoft.com/office/drawing/2014/main" id="{86102127-A3A9-4A5E-B9AC-E1DF98E4C81F}"/>
            </a:ext>
          </a:extLst>
        </xdr:cNvPr>
        <xdr:cNvCxnSpPr/>
      </xdr:nvCxnSpPr>
      <xdr:spPr>
        <a:xfrm>
          <a:off x="9356090" y="57899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105410</xdr:rowOff>
    </xdr:from>
    <xdr:ext cx="534670" cy="259080"/>
    <xdr:sp macro="" textlink="">
      <xdr:nvSpPr>
        <xdr:cNvPr id="121" name="【道路】&#10;一人当たり延長平均値テキスト">
          <a:extLst>
            <a:ext uri="{FF2B5EF4-FFF2-40B4-BE49-F238E27FC236}">
              <a16:creationId xmlns:a16="http://schemas.microsoft.com/office/drawing/2014/main" id="{E29BE976-5511-49FD-862C-D7238A44AB03}"/>
            </a:ext>
          </a:extLst>
        </xdr:cNvPr>
        <xdr:cNvSpPr txBox="1"/>
      </xdr:nvSpPr>
      <xdr:spPr>
        <a:xfrm>
          <a:off x="9467850" y="66186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2" name="フローチャート: 判断 121">
          <a:extLst>
            <a:ext uri="{FF2B5EF4-FFF2-40B4-BE49-F238E27FC236}">
              <a16:creationId xmlns:a16="http://schemas.microsoft.com/office/drawing/2014/main" id="{50BB69C2-D808-41BB-ADCC-9CF782C7B2A6}"/>
            </a:ext>
          </a:extLst>
        </xdr:cNvPr>
        <xdr:cNvSpPr/>
      </xdr:nvSpPr>
      <xdr:spPr>
        <a:xfrm>
          <a:off x="9394190" y="6645910"/>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156210</xdr:rowOff>
    </xdr:from>
    <xdr:to>
      <xdr:col>50</xdr:col>
      <xdr:colOff>165100</xdr:colOff>
      <xdr:row>39</xdr:row>
      <xdr:rowOff>86360</xdr:rowOff>
    </xdr:to>
    <xdr:sp macro="" textlink="">
      <xdr:nvSpPr>
        <xdr:cNvPr id="123" name="フローチャート: 判断 122">
          <a:extLst>
            <a:ext uri="{FF2B5EF4-FFF2-40B4-BE49-F238E27FC236}">
              <a16:creationId xmlns:a16="http://schemas.microsoft.com/office/drawing/2014/main" id="{475D97F6-6FE9-4BEF-B0A9-3C5FA167F297}"/>
            </a:ext>
          </a:extLst>
        </xdr:cNvPr>
        <xdr:cNvSpPr/>
      </xdr:nvSpPr>
      <xdr:spPr>
        <a:xfrm>
          <a:off x="8632190" y="667321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18415</xdr:rowOff>
    </xdr:from>
    <xdr:to>
      <xdr:col>46</xdr:col>
      <xdr:colOff>38100</xdr:colOff>
      <xdr:row>39</xdr:row>
      <xdr:rowOff>120650</xdr:rowOff>
    </xdr:to>
    <xdr:sp macro="" textlink="">
      <xdr:nvSpPr>
        <xdr:cNvPr id="124" name="フローチャート: 判断 123">
          <a:extLst>
            <a:ext uri="{FF2B5EF4-FFF2-40B4-BE49-F238E27FC236}">
              <a16:creationId xmlns:a16="http://schemas.microsoft.com/office/drawing/2014/main" id="{E0ADC14F-81E2-4CFD-867D-7D7939843AFC}"/>
            </a:ext>
          </a:extLst>
        </xdr:cNvPr>
        <xdr:cNvSpPr/>
      </xdr:nvSpPr>
      <xdr:spPr>
        <a:xfrm>
          <a:off x="7846060" y="6708775"/>
          <a:ext cx="787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30480</xdr:rowOff>
    </xdr:from>
    <xdr:to>
      <xdr:col>41</xdr:col>
      <xdr:colOff>101600</xdr:colOff>
      <xdr:row>39</xdr:row>
      <xdr:rowOff>132080</xdr:rowOff>
    </xdr:to>
    <xdr:sp macro="" textlink="">
      <xdr:nvSpPr>
        <xdr:cNvPr id="125" name="フローチャート: 判断 124">
          <a:extLst>
            <a:ext uri="{FF2B5EF4-FFF2-40B4-BE49-F238E27FC236}">
              <a16:creationId xmlns:a16="http://schemas.microsoft.com/office/drawing/2014/main" id="{F7E0643B-6773-4220-8C8A-EED88F436E42}"/>
            </a:ext>
          </a:extLst>
        </xdr:cNvPr>
        <xdr:cNvSpPr/>
      </xdr:nvSpPr>
      <xdr:spPr>
        <a:xfrm>
          <a:off x="7029450" y="671512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6" name="フローチャート: 判断 125">
          <a:extLst>
            <a:ext uri="{FF2B5EF4-FFF2-40B4-BE49-F238E27FC236}">
              <a16:creationId xmlns:a16="http://schemas.microsoft.com/office/drawing/2014/main" id="{B9BC020B-222A-49DB-8786-D8D706B6FB4D}"/>
            </a:ext>
          </a:extLst>
        </xdr:cNvPr>
        <xdr:cNvSpPr/>
      </xdr:nvSpPr>
      <xdr:spPr>
        <a:xfrm>
          <a:off x="6231890" y="67081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1B77CA14-4047-447B-B5D8-7A31C042F55C}"/>
            </a:ext>
          </a:extLst>
        </xdr:cNvPr>
        <xdr:cNvSpPr txBox="1"/>
      </xdr:nvSpPr>
      <xdr:spPr>
        <a:xfrm>
          <a:off x="92583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D7E51111-9152-4853-AF2B-714BC79F75B7}"/>
            </a:ext>
          </a:extLst>
        </xdr:cNvPr>
        <xdr:cNvSpPr txBox="1"/>
      </xdr:nvSpPr>
      <xdr:spPr>
        <a:xfrm>
          <a:off x="8515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F64B93F8-7CF5-442A-8498-A2C17FC769E4}"/>
            </a:ext>
          </a:extLst>
        </xdr:cNvPr>
        <xdr:cNvSpPr txBox="1"/>
      </xdr:nvSpPr>
      <xdr:spPr>
        <a:xfrm>
          <a:off x="7717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4A4DFCC2-F8F4-48D0-973B-8AA22557BE7C}"/>
            </a:ext>
          </a:extLst>
        </xdr:cNvPr>
        <xdr:cNvSpPr txBox="1"/>
      </xdr:nvSpPr>
      <xdr:spPr>
        <a:xfrm>
          <a:off x="691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a:extLst>
            <a:ext uri="{FF2B5EF4-FFF2-40B4-BE49-F238E27FC236}">
              <a16:creationId xmlns:a16="http://schemas.microsoft.com/office/drawing/2014/main" id="{BBB1218A-3149-496B-ACF0-432AD854A0B1}"/>
            </a:ext>
          </a:extLst>
        </xdr:cNvPr>
        <xdr:cNvSpPr txBox="1"/>
      </xdr:nvSpPr>
      <xdr:spPr>
        <a:xfrm>
          <a:off x="6115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132" name="楕円 131">
          <a:extLst>
            <a:ext uri="{FF2B5EF4-FFF2-40B4-BE49-F238E27FC236}">
              <a16:creationId xmlns:a16="http://schemas.microsoft.com/office/drawing/2014/main" id="{9F3B7C9D-6BC0-442E-9FE5-A846E7638B65}"/>
            </a:ext>
          </a:extLst>
        </xdr:cNvPr>
        <xdr:cNvSpPr/>
      </xdr:nvSpPr>
      <xdr:spPr>
        <a:xfrm>
          <a:off x="9394190" y="659384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101600</xdr:rowOff>
    </xdr:from>
    <xdr:ext cx="534670" cy="259080"/>
    <xdr:sp macro="" textlink="">
      <xdr:nvSpPr>
        <xdr:cNvPr id="133" name="【道路】&#10;一人当たり延長該当値テキスト">
          <a:extLst>
            <a:ext uri="{FF2B5EF4-FFF2-40B4-BE49-F238E27FC236}">
              <a16:creationId xmlns:a16="http://schemas.microsoft.com/office/drawing/2014/main" id="{0FA9E25E-A206-48C8-A669-2A051948D47C}"/>
            </a:ext>
          </a:extLst>
        </xdr:cNvPr>
        <xdr:cNvSpPr txBox="1"/>
      </xdr:nvSpPr>
      <xdr:spPr>
        <a:xfrm>
          <a:off x="9467850" y="6441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91440</xdr:rowOff>
    </xdr:from>
    <xdr:to>
      <xdr:col>50</xdr:col>
      <xdr:colOff>165100</xdr:colOff>
      <xdr:row>39</xdr:row>
      <xdr:rowOff>21590</xdr:rowOff>
    </xdr:to>
    <xdr:sp macro="" textlink="">
      <xdr:nvSpPr>
        <xdr:cNvPr id="134" name="楕円 133">
          <a:extLst>
            <a:ext uri="{FF2B5EF4-FFF2-40B4-BE49-F238E27FC236}">
              <a16:creationId xmlns:a16="http://schemas.microsoft.com/office/drawing/2014/main" id="{A19E7C37-69B8-4229-A17C-54A08DBAAA24}"/>
            </a:ext>
          </a:extLst>
        </xdr:cNvPr>
        <xdr:cNvSpPr/>
      </xdr:nvSpPr>
      <xdr:spPr>
        <a:xfrm>
          <a:off x="8632190" y="661035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129540</xdr:rowOff>
    </xdr:from>
    <xdr:to>
      <xdr:col>55</xdr:col>
      <xdr:colOff>0</xdr:colOff>
      <xdr:row>38</xdr:row>
      <xdr:rowOff>142240</xdr:rowOff>
    </xdr:to>
    <xdr:cxnSp macro="">
      <xdr:nvCxnSpPr>
        <xdr:cNvPr id="135" name="直線コネクタ 134">
          <a:extLst>
            <a:ext uri="{FF2B5EF4-FFF2-40B4-BE49-F238E27FC236}">
              <a16:creationId xmlns:a16="http://schemas.microsoft.com/office/drawing/2014/main" id="{9D53C92E-43B8-439D-A02C-941993239D11}"/>
            </a:ext>
          </a:extLst>
        </xdr:cNvPr>
        <xdr:cNvCxnSpPr/>
      </xdr:nvCxnSpPr>
      <xdr:spPr>
        <a:xfrm flipV="1">
          <a:off x="8686800" y="6648450"/>
          <a:ext cx="742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36" name="楕円 135">
          <a:extLst>
            <a:ext uri="{FF2B5EF4-FFF2-40B4-BE49-F238E27FC236}">
              <a16:creationId xmlns:a16="http://schemas.microsoft.com/office/drawing/2014/main" id="{5849EC9F-1ECB-430E-84BD-CB209463A2A6}"/>
            </a:ext>
          </a:extLst>
        </xdr:cNvPr>
        <xdr:cNvSpPr/>
      </xdr:nvSpPr>
      <xdr:spPr>
        <a:xfrm>
          <a:off x="7846060" y="66128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142240</xdr:rowOff>
    </xdr:from>
    <xdr:to>
      <xdr:col>50</xdr:col>
      <xdr:colOff>114300</xdr:colOff>
      <xdr:row>38</xdr:row>
      <xdr:rowOff>152400</xdr:rowOff>
    </xdr:to>
    <xdr:cxnSp macro="">
      <xdr:nvCxnSpPr>
        <xdr:cNvPr id="137" name="直線コネクタ 136">
          <a:extLst>
            <a:ext uri="{FF2B5EF4-FFF2-40B4-BE49-F238E27FC236}">
              <a16:creationId xmlns:a16="http://schemas.microsoft.com/office/drawing/2014/main" id="{1C1256CA-FB00-4DC2-A418-52B562CC7DA5}"/>
            </a:ext>
          </a:extLst>
        </xdr:cNvPr>
        <xdr:cNvCxnSpPr/>
      </xdr:nvCxnSpPr>
      <xdr:spPr>
        <a:xfrm flipV="1">
          <a:off x="7889240" y="6655435"/>
          <a:ext cx="79756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113030</xdr:rowOff>
    </xdr:from>
    <xdr:to>
      <xdr:col>41</xdr:col>
      <xdr:colOff>101600</xdr:colOff>
      <xdr:row>39</xdr:row>
      <xdr:rowOff>43180</xdr:rowOff>
    </xdr:to>
    <xdr:sp macro="" textlink="">
      <xdr:nvSpPr>
        <xdr:cNvPr id="138" name="楕円 137">
          <a:extLst>
            <a:ext uri="{FF2B5EF4-FFF2-40B4-BE49-F238E27FC236}">
              <a16:creationId xmlns:a16="http://schemas.microsoft.com/office/drawing/2014/main" id="{33837416-05C0-4C5E-8ACB-AF2F884CECC0}"/>
            </a:ext>
          </a:extLst>
        </xdr:cNvPr>
        <xdr:cNvSpPr/>
      </xdr:nvSpPr>
      <xdr:spPr>
        <a:xfrm>
          <a:off x="7029450" y="66281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152400</xdr:rowOff>
    </xdr:from>
    <xdr:to>
      <xdr:col>45</xdr:col>
      <xdr:colOff>177800</xdr:colOff>
      <xdr:row>38</xdr:row>
      <xdr:rowOff>163830</xdr:rowOff>
    </xdr:to>
    <xdr:cxnSp macro="">
      <xdr:nvCxnSpPr>
        <xdr:cNvPr id="139" name="直線コネクタ 138">
          <a:extLst>
            <a:ext uri="{FF2B5EF4-FFF2-40B4-BE49-F238E27FC236}">
              <a16:creationId xmlns:a16="http://schemas.microsoft.com/office/drawing/2014/main" id="{212CB13E-050A-42E2-A86E-A8143927CEE4}"/>
            </a:ext>
          </a:extLst>
        </xdr:cNvPr>
        <xdr:cNvCxnSpPr/>
      </xdr:nvCxnSpPr>
      <xdr:spPr>
        <a:xfrm flipV="1">
          <a:off x="7084060" y="6667500"/>
          <a:ext cx="8051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122555</xdr:rowOff>
    </xdr:from>
    <xdr:to>
      <xdr:col>36</xdr:col>
      <xdr:colOff>165100</xdr:colOff>
      <xdr:row>39</xdr:row>
      <xdr:rowOff>52705</xdr:rowOff>
    </xdr:to>
    <xdr:sp macro="" textlink="">
      <xdr:nvSpPr>
        <xdr:cNvPr id="140" name="楕円 139">
          <a:extLst>
            <a:ext uri="{FF2B5EF4-FFF2-40B4-BE49-F238E27FC236}">
              <a16:creationId xmlns:a16="http://schemas.microsoft.com/office/drawing/2014/main" id="{61EC5AAD-D1B7-414C-ADBA-B930360CECBD}"/>
            </a:ext>
          </a:extLst>
        </xdr:cNvPr>
        <xdr:cNvSpPr/>
      </xdr:nvSpPr>
      <xdr:spPr>
        <a:xfrm>
          <a:off x="6231890" y="66395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163830</xdr:rowOff>
    </xdr:from>
    <xdr:to>
      <xdr:col>41</xdr:col>
      <xdr:colOff>50800</xdr:colOff>
      <xdr:row>39</xdr:row>
      <xdr:rowOff>1905</xdr:rowOff>
    </xdr:to>
    <xdr:cxnSp macro="">
      <xdr:nvCxnSpPr>
        <xdr:cNvPr id="141" name="直線コネクタ 140">
          <a:extLst>
            <a:ext uri="{FF2B5EF4-FFF2-40B4-BE49-F238E27FC236}">
              <a16:creationId xmlns:a16="http://schemas.microsoft.com/office/drawing/2014/main" id="{EB36F6CE-B8E9-4688-9F00-F62F1967B229}"/>
            </a:ext>
          </a:extLst>
        </xdr:cNvPr>
        <xdr:cNvCxnSpPr/>
      </xdr:nvCxnSpPr>
      <xdr:spPr>
        <a:xfrm flipV="1">
          <a:off x="6286500" y="6682740"/>
          <a:ext cx="7975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77470</xdr:rowOff>
    </xdr:from>
    <xdr:ext cx="534670" cy="256540"/>
    <xdr:sp macro="" textlink="">
      <xdr:nvSpPr>
        <xdr:cNvPr id="142" name="n_1aveValue【道路】&#10;一人当たり延長">
          <a:extLst>
            <a:ext uri="{FF2B5EF4-FFF2-40B4-BE49-F238E27FC236}">
              <a16:creationId xmlns:a16="http://schemas.microsoft.com/office/drawing/2014/main" id="{E5827C3D-E117-4958-83F2-01FA43BE83E8}"/>
            </a:ext>
          </a:extLst>
        </xdr:cNvPr>
        <xdr:cNvSpPr txBox="1"/>
      </xdr:nvSpPr>
      <xdr:spPr>
        <a:xfrm>
          <a:off x="8422005" y="67640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17.487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111125</xdr:rowOff>
    </xdr:from>
    <xdr:ext cx="532130" cy="256540"/>
    <xdr:sp macro="" textlink="">
      <xdr:nvSpPr>
        <xdr:cNvPr id="143" name="n_2aveValue【道路】&#10;一人当たり延長">
          <a:extLst>
            <a:ext uri="{FF2B5EF4-FFF2-40B4-BE49-F238E27FC236}">
              <a16:creationId xmlns:a16="http://schemas.microsoft.com/office/drawing/2014/main" id="{C950922F-C703-4145-86C8-288A9F99BD2C}"/>
            </a:ext>
          </a:extLst>
        </xdr:cNvPr>
        <xdr:cNvSpPr txBox="1"/>
      </xdr:nvSpPr>
      <xdr:spPr>
        <a:xfrm>
          <a:off x="7640955" y="67976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16.465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123190</xdr:rowOff>
    </xdr:from>
    <xdr:ext cx="532130" cy="256540"/>
    <xdr:sp macro="" textlink="">
      <xdr:nvSpPr>
        <xdr:cNvPr id="144" name="n_3aveValue【道路】&#10;一人当たり延長">
          <a:extLst>
            <a:ext uri="{FF2B5EF4-FFF2-40B4-BE49-F238E27FC236}">
              <a16:creationId xmlns:a16="http://schemas.microsoft.com/office/drawing/2014/main" id="{A3E612CC-2E3D-4FBC-B4B7-14F0651A4956}"/>
            </a:ext>
          </a:extLst>
        </xdr:cNvPr>
        <xdr:cNvSpPr txBox="1"/>
      </xdr:nvSpPr>
      <xdr:spPr>
        <a:xfrm>
          <a:off x="6854825" y="68116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118110</xdr:rowOff>
    </xdr:from>
    <xdr:ext cx="532130" cy="259080"/>
    <xdr:sp macro="" textlink="">
      <xdr:nvSpPr>
        <xdr:cNvPr id="145" name="n_4aveValue【道路】&#10;一人当たり延長">
          <a:extLst>
            <a:ext uri="{FF2B5EF4-FFF2-40B4-BE49-F238E27FC236}">
              <a16:creationId xmlns:a16="http://schemas.microsoft.com/office/drawing/2014/main" id="{932C9960-8E11-4B28-AAD1-421536DDC7AA}"/>
            </a:ext>
          </a:extLst>
        </xdr:cNvPr>
        <xdr:cNvSpPr txBox="1"/>
      </xdr:nvSpPr>
      <xdr:spPr>
        <a:xfrm>
          <a:off x="6038215" y="6806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37</xdr:row>
      <xdr:rowOff>38100</xdr:rowOff>
    </xdr:from>
    <xdr:ext cx="534670" cy="259080"/>
    <xdr:sp macro="" textlink="">
      <xdr:nvSpPr>
        <xdr:cNvPr id="146" name="n_1mainValue【道路】&#10;一人当たり延長">
          <a:extLst>
            <a:ext uri="{FF2B5EF4-FFF2-40B4-BE49-F238E27FC236}">
              <a16:creationId xmlns:a16="http://schemas.microsoft.com/office/drawing/2014/main" id="{50B4442F-9F5D-4889-8B97-6BBBC0A325E5}"/>
            </a:ext>
          </a:extLst>
        </xdr:cNvPr>
        <xdr:cNvSpPr txBox="1"/>
      </xdr:nvSpPr>
      <xdr:spPr>
        <a:xfrm>
          <a:off x="8422005" y="6381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19.475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37</xdr:row>
      <xdr:rowOff>48260</xdr:rowOff>
    </xdr:from>
    <xdr:ext cx="532130" cy="259080"/>
    <xdr:sp macro="" textlink="">
      <xdr:nvSpPr>
        <xdr:cNvPr id="147" name="n_2mainValue【道路】&#10;一人当たり延長">
          <a:extLst>
            <a:ext uri="{FF2B5EF4-FFF2-40B4-BE49-F238E27FC236}">
              <a16:creationId xmlns:a16="http://schemas.microsoft.com/office/drawing/2014/main" id="{511D6929-9D43-45DA-B30B-BEEE02EB64B1}"/>
            </a:ext>
          </a:extLst>
        </xdr:cNvPr>
        <xdr:cNvSpPr txBox="1"/>
      </xdr:nvSpPr>
      <xdr:spPr>
        <a:xfrm>
          <a:off x="7640955" y="6393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19.166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37</xdr:row>
      <xdr:rowOff>59690</xdr:rowOff>
    </xdr:from>
    <xdr:ext cx="532130" cy="259080"/>
    <xdr:sp macro="" textlink="">
      <xdr:nvSpPr>
        <xdr:cNvPr id="148" name="n_3mainValue【道路】&#10;一人当たり延長">
          <a:extLst>
            <a:ext uri="{FF2B5EF4-FFF2-40B4-BE49-F238E27FC236}">
              <a16:creationId xmlns:a16="http://schemas.microsoft.com/office/drawing/2014/main" id="{AFFCF051-C539-4161-B5B7-49533EBAC15F}"/>
            </a:ext>
          </a:extLst>
        </xdr:cNvPr>
        <xdr:cNvSpPr txBox="1"/>
      </xdr:nvSpPr>
      <xdr:spPr>
        <a:xfrm>
          <a:off x="6854825" y="63995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37</xdr:row>
      <xdr:rowOff>69215</xdr:rowOff>
    </xdr:from>
    <xdr:ext cx="532130" cy="259080"/>
    <xdr:sp macro="" textlink="">
      <xdr:nvSpPr>
        <xdr:cNvPr id="149" name="n_4mainValue【道路】&#10;一人当たり延長">
          <a:extLst>
            <a:ext uri="{FF2B5EF4-FFF2-40B4-BE49-F238E27FC236}">
              <a16:creationId xmlns:a16="http://schemas.microsoft.com/office/drawing/2014/main" id="{89F7C8A4-1DAB-464E-AF05-92DA6A02E7EB}"/>
            </a:ext>
          </a:extLst>
        </xdr:cNvPr>
        <xdr:cNvSpPr txBox="1"/>
      </xdr:nvSpPr>
      <xdr:spPr>
        <a:xfrm>
          <a:off x="6038215" y="64109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310E145B-D9A5-4B95-9FCE-363246CC29B5}"/>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619AF5BA-4D0A-44B0-8A07-01B8C2BE82CB}"/>
            </a:ext>
          </a:extLst>
        </xdr:cNvPr>
        <xdr:cNvSpPr/>
      </xdr:nvSpPr>
      <xdr:spPr>
        <a:xfrm>
          <a:off x="8166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1AEB983E-AD3E-429A-85BF-9EA58E0A1AD7}"/>
            </a:ext>
          </a:extLst>
        </xdr:cNvPr>
        <xdr:cNvSpPr/>
      </xdr:nvSpPr>
      <xdr:spPr>
        <a:xfrm>
          <a:off x="8166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C53488D3-554A-48A3-BE64-9A0CBA869855}"/>
            </a:ext>
          </a:extLst>
        </xdr:cNvPr>
        <xdr:cNvSpPr/>
      </xdr:nvSpPr>
      <xdr:spPr>
        <a:xfrm>
          <a:off x="17145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3E3D1F4D-6E31-42B0-B3C4-4488364F67A2}"/>
            </a:ext>
          </a:extLst>
        </xdr:cNvPr>
        <xdr:cNvSpPr/>
      </xdr:nvSpPr>
      <xdr:spPr>
        <a:xfrm>
          <a:off x="17145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88883B93-D2BF-4AF9-BAD9-99371ADB02B8}"/>
            </a:ext>
          </a:extLst>
        </xdr:cNvPr>
        <xdr:cNvSpPr/>
      </xdr:nvSpPr>
      <xdr:spPr>
        <a:xfrm>
          <a:off x="27432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E43CE753-1EE0-4917-ACAE-AECC23DCF8E1}"/>
            </a:ext>
          </a:extLst>
        </xdr:cNvPr>
        <xdr:cNvSpPr/>
      </xdr:nvSpPr>
      <xdr:spPr>
        <a:xfrm>
          <a:off x="27432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6491BCFD-A665-4566-A491-58A4AFAFEF5E}"/>
            </a:ext>
          </a:extLst>
        </xdr:cNvPr>
        <xdr:cNvSpPr/>
      </xdr:nvSpPr>
      <xdr:spPr>
        <a:xfrm>
          <a:off x="6858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8" name="テキスト ボックス 157">
          <a:extLst>
            <a:ext uri="{FF2B5EF4-FFF2-40B4-BE49-F238E27FC236}">
              <a16:creationId xmlns:a16="http://schemas.microsoft.com/office/drawing/2014/main" id="{C3527513-222C-4551-95FB-1A04474AAD25}"/>
            </a:ext>
          </a:extLst>
        </xdr:cNvPr>
        <xdr:cNvSpPr txBox="1"/>
      </xdr:nvSpPr>
      <xdr:spPr>
        <a:xfrm>
          <a:off x="66675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B6E11D9-55C1-4C18-B460-A852ADC5C1A2}"/>
            </a:ext>
          </a:extLst>
        </xdr:cNvPr>
        <xdr:cNvCxnSpPr/>
      </xdr:nvCxnSpPr>
      <xdr:spPr>
        <a:xfrm>
          <a:off x="6858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60" name="テキスト ボックス 159">
          <a:extLst>
            <a:ext uri="{FF2B5EF4-FFF2-40B4-BE49-F238E27FC236}">
              <a16:creationId xmlns:a16="http://schemas.microsoft.com/office/drawing/2014/main" id="{EA422DF0-C886-44AE-822C-538D1118BA7B}"/>
            </a:ext>
          </a:extLst>
        </xdr:cNvPr>
        <xdr:cNvSpPr txBox="1"/>
      </xdr:nvSpPr>
      <xdr:spPr>
        <a:xfrm>
          <a:off x="273685"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1" name="直線コネクタ 160">
          <a:extLst>
            <a:ext uri="{FF2B5EF4-FFF2-40B4-BE49-F238E27FC236}">
              <a16:creationId xmlns:a16="http://schemas.microsoft.com/office/drawing/2014/main" id="{8F94F740-3E60-42AF-A6FA-2E3D88772837}"/>
            </a:ext>
          </a:extLst>
        </xdr:cNvPr>
        <xdr:cNvCxnSpPr/>
      </xdr:nvCxnSpPr>
      <xdr:spPr>
        <a:xfrm>
          <a:off x="68580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62" name="テキスト ボックス 161">
          <a:extLst>
            <a:ext uri="{FF2B5EF4-FFF2-40B4-BE49-F238E27FC236}">
              <a16:creationId xmlns:a16="http://schemas.microsoft.com/office/drawing/2014/main" id="{E0946F7C-AC65-4FEB-808D-1AD0BF1FE0B2}"/>
            </a:ext>
          </a:extLst>
        </xdr:cNvPr>
        <xdr:cNvSpPr txBox="1"/>
      </xdr:nvSpPr>
      <xdr:spPr>
        <a:xfrm>
          <a:off x="273685" y="1096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3" name="直線コネクタ 162">
          <a:extLst>
            <a:ext uri="{FF2B5EF4-FFF2-40B4-BE49-F238E27FC236}">
              <a16:creationId xmlns:a16="http://schemas.microsoft.com/office/drawing/2014/main" id="{3A6E8221-CD8B-4E07-B17F-9FA9B08FA62C}"/>
            </a:ext>
          </a:extLst>
        </xdr:cNvPr>
        <xdr:cNvCxnSpPr/>
      </xdr:nvCxnSpPr>
      <xdr:spPr>
        <a:xfrm>
          <a:off x="68580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4" name="テキスト ボックス 163">
          <a:extLst>
            <a:ext uri="{FF2B5EF4-FFF2-40B4-BE49-F238E27FC236}">
              <a16:creationId xmlns:a16="http://schemas.microsoft.com/office/drawing/2014/main" id="{C510DC2F-8A11-47EC-9F1C-326AD54077B4}"/>
            </a:ext>
          </a:extLst>
        </xdr:cNvPr>
        <xdr:cNvSpPr txBox="1"/>
      </xdr:nvSpPr>
      <xdr:spPr>
        <a:xfrm>
          <a:off x="343535" y="1063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5" name="直線コネクタ 164">
          <a:extLst>
            <a:ext uri="{FF2B5EF4-FFF2-40B4-BE49-F238E27FC236}">
              <a16:creationId xmlns:a16="http://schemas.microsoft.com/office/drawing/2014/main" id="{0BE72EC5-A8F3-4178-AAD7-AFFA0AD79565}"/>
            </a:ext>
          </a:extLst>
        </xdr:cNvPr>
        <xdr:cNvCxnSpPr/>
      </xdr:nvCxnSpPr>
      <xdr:spPr>
        <a:xfrm>
          <a:off x="68580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6" name="テキスト ボックス 165">
          <a:extLst>
            <a:ext uri="{FF2B5EF4-FFF2-40B4-BE49-F238E27FC236}">
              <a16:creationId xmlns:a16="http://schemas.microsoft.com/office/drawing/2014/main" id="{747CB569-2BBC-47FE-86BD-3137325B1E88}"/>
            </a:ext>
          </a:extLst>
        </xdr:cNvPr>
        <xdr:cNvSpPr txBox="1"/>
      </xdr:nvSpPr>
      <xdr:spPr>
        <a:xfrm>
          <a:off x="343535" y="103041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7" name="直線コネクタ 166">
          <a:extLst>
            <a:ext uri="{FF2B5EF4-FFF2-40B4-BE49-F238E27FC236}">
              <a16:creationId xmlns:a16="http://schemas.microsoft.com/office/drawing/2014/main" id="{4C7C9569-1522-44B9-9104-62D8A4CA73EE}"/>
            </a:ext>
          </a:extLst>
        </xdr:cNvPr>
        <xdr:cNvCxnSpPr/>
      </xdr:nvCxnSpPr>
      <xdr:spPr>
        <a:xfrm>
          <a:off x="68580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8" name="テキスト ボックス 167">
          <a:extLst>
            <a:ext uri="{FF2B5EF4-FFF2-40B4-BE49-F238E27FC236}">
              <a16:creationId xmlns:a16="http://schemas.microsoft.com/office/drawing/2014/main" id="{EC8861B2-BF1E-4F66-BB36-BAB36BFD8EA4}"/>
            </a:ext>
          </a:extLst>
        </xdr:cNvPr>
        <xdr:cNvSpPr txBox="1"/>
      </xdr:nvSpPr>
      <xdr:spPr>
        <a:xfrm>
          <a:off x="34353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9" name="直線コネクタ 168">
          <a:extLst>
            <a:ext uri="{FF2B5EF4-FFF2-40B4-BE49-F238E27FC236}">
              <a16:creationId xmlns:a16="http://schemas.microsoft.com/office/drawing/2014/main" id="{ED827915-5303-46DC-BA33-3BB7D10D9ABF}"/>
            </a:ext>
          </a:extLst>
        </xdr:cNvPr>
        <xdr:cNvCxnSpPr/>
      </xdr:nvCxnSpPr>
      <xdr:spPr>
        <a:xfrm>
          <a:off x="68580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70" name="テキスト ボックス 169">
          <a:extLst>
            <a:ext uri="{FF2B5EF4-FFF2-40B4-BE49-F238E27FC236}">
              <a16:creationId xmlns:a16="http://schemas.microsoft.com/office/drawing/2014/main" id="{139EF18F-C687-406A-9D7F-6CB690F4FECB}"/>
            </a:ext>
          </a:extLst>
        </xdr:cNvPr>
        <xdr:cNvSpPr txBox="1"/>
      </xdr:nvSpPr>
      <xdr:spPr>
        <a:xfrm>
          <a:off x="343535" y="965898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1" name="直線コネクタ 170">
          <a:extLst>
            <a:ext uri="{FF2B5EF4-FFF2-40B4-BE49-F238E27FC236}">
              <a16:creationId xmlns:a16="http://schemas.microsoft.com/office/drawing/2014/main" id="{1DF8AAC3-B075-41A9-B64F-DDB901DAEC99}"/>
            </a:ext>
          </a:extLst>
        </xdr:cNvPr>
        <xdr:cNvCxnSpPr/>
      </xdr:nvCxnSpPr>
      <xdr:spPr>
        <a:xfrm>
          <a:off x="68580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72" name="テキスト ボックス 171">
          <a:extLst>
            <a:ext uri="{FF2B5EF4-FFF2-40B4-BE49-F238E27FC236}">
              <a16:creationId xmlns:a16="http://schemas.microsoft.com/office/drawing/2014/main" id="{DA4C8D8C-1B05-4F54-87D5-077381A3DB11}"/>
            </a:ext>
          </a:extLst>
        </xdr:cNvPr>
        <xdr:cNvSpPr txBox="1"/>
      </xdr:nvSpPr>
      <xdr:spPr>
        <a:xfrm>
          <a:off x="386715" y="932624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F9FB44D9-B3AA-46D7-938E-FA27879BE927}"/>
            </a:ext>
          </a:extLst>
        </xdr:cNvPr>
        <xdr:cNvCxnSpPr/>
      </xdr:nvCxnSpPr>
      <xdr:spPr>
        <a:xfrm>
          <a:off x="6858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A79A3DC0-4729-41BE-9D08-7317EC5FF013}"/>
            </a:ext>
          </a:extLst>
        </xdr:cNvPr>
        <xdr:cNvSpPr/>
      </xdr:nvSpPr>
      <xdr:spPr>
        <a:xfrm>
          <a:off x="6858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48895</xdr:rowOff>
    </xdr:from>
    <xdr:to>
      <xdr:col>24</xdr:col>
      <xdr:colOff>62865</xdr:colOff>
      <xdr:row>64</xdr:row>
      <xdr:rowOff>53975</xdr:rowOff>
    </xdr:to>
    <xdr:cxnSp macro="">
      <xdr:nvCxnSpPr>
        <xdr:cNvPr id="175" name="直線コネクタ 174">
          <a:extLst>
            <a:ext uri="{FF2B5EF4-FFF2-40B4-BE49-F238E27FC236}">
              <a16:creationId xmlns:a16="http://schemas.microsoft.com/office/drawing/2014/main" id="{D600A8E0-487F-4FA5-A071-214F88DDAF6C}"/>
            </a:ext>
          </a:extLst>
        </xdr:cNvPr>
        <xdr:cNvCxnSpPr/>
      </xdr:nvCxnSpPr>
      <xdr:spPr>
        <a:xfrm flipV="1">
          <a:off x="4173855" y="9652000"/>
          <a:ext cx="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57785</xdr:rowOff>
    </xdr:from>
    <xdr:ext cx="405130" cy="259080"/>
    <xdr:sp macro="" textlink="">
      <xdr:nvSpPr>
        <xdr:cNvPr id="176" name="【橋りょう・トンネル】&#10;有形固定資産減価償却率最小値テキスト">
          <a:extLst>
            <a:ext uri="{FF2B5EF4-FFF2-40B4-BE49-F238E27FC236}">
              <a16:creationId xmlns:a16="http://schemas.microsoft.com/office/drawing/2014/main" id="{827CAE60-D01A-4300-94A6-95B34DCD55E1}"/>
            </a:ext>
          </a:extLst>
        </xdr:cNvPr>
        <xdr:cNvSpPr txBox="1"/>
      </xdr:nvSpPr>
      <xdr:spPr>
        <a:xfrm>
          <a:off x="4212590" y="11026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53975</xdr:rowOff>
    </xdr:from>
    <xdr:to>
      <xdr:col>24</xdr:col>
      <xdr:colOff>152400</xdr:colOff>
      <xdr:row>64</xdr:row>
      <xdr:rowOff>53975</xdr:rowOff>
    </xdr:to>
    <xdr:cxnSp macro="">
      <xdr:nvCxnSpPr>
        <xdr:cNvPr id="177" name="直線コネクタ 176">
          <a:extLst>
            <a:ext uri="{FF2B5EF4-FFF2-40B4-BE49-F238E27FC236}">
              <a16:creationId xmlns:a16="http://schemas.microsoft.com/office/drawing/2014/main" id="{D0AA8630-16C1-402F-BA25-9639259FD6C3}"/>
            </a:ext>
          </a:extLst>
        </xdr:cNvPr>
        <xdr:cNvCxnSpPr/>
      </xdr:nvCxnSpPr>
      <xdr:spPr>
        <a:xfrm>
          <a:off x="4112260" y="1103058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167005</xdr:rowOff>
    </xdr:from>
    <xdr:ext cx="405130" cy="256540"/>
    <xdr:sp macro="" textlink="">
      <xdr:nvSpPr>
        <xdr:cNvPr id="178" name="【橋りょう・トンネル】&#10;有形固定資産減価償却率最大値テキスト">
          <a:extLst>
            <a:ext uri="{FF2B5EF4-FFF2-40B4-BE49-F238E27FC236}">
              <a16:creationId xmlns:a16="http://schemas.microsoft.com/office/drawing/2014/main" id="{3F26C54C-0AC1-4E90-B2F8-C18A12846AEF}"/>
            </a:ext>
          </a:extLst>
        </xdr:cNvPr>
        <xdr:cNvSpPr txBox="1"/>
      </xdr:nvSpPr>
      <xdr:spPr>
        <a:xfrm>
          <a:off x="4212590" y="94291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48895</xdr:rowOff>
    </xdr:from>
    <xdr:to>
      <xdr:col>24</xdr:col>
      <xdr:colOff>152400</xdr:colOff>
      <xdr:row>56</xdr:row>
      <xdr:rowOff>48895</xdr:rowOff>
    </xdr:to>
    <xdr:cxnSp macro="">
      <xdr:nvCxnSpPr>
        <xdr:cNvPr id="179" name="直線コネクタ 178">
          <a:extLst>
            <a:ext uri="{FF2B5EF4-FFF2-40B4-BE49-F238E27FC236}">
              <a16:creationId xmlns:a16="http://schemas.microsoft.com/office/drawing/2014/main" id="{2F971CD8-39EA-4285-B503-F899B5B98B76}"/>
            </a:ext>
          </a:extLst>
        </xdr:cNvPr>
        <xdr:cNvCxnSpPr/>
      </xdr:nvCxnSpPr>
      <xdr:spPr>
        <a:xfrm>
          <a:off x="4112260" y="96520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50165</xdr:rowOff>
    </xdr:from>
    <xdr:ext cx="405130" cy="259080"/>
    <xdr:sp macro="" textlink="">
      <xdr:nvSpPr>
        <xdr:cNvPr id="180" name="【橋りょう・トンネル】&#10;有形固定資産減価償却率平均値テキスト">
          <a:extLst>
            <a:ext uri="{FF2B5EF4-FFF2-40B4-BE49-F238E27FC236}">
              <a16:creationId xmlns:a16="http://schemas.microsoft.com/office/drawing/2014/main" id="{345881BC-DB18-4AF0-B1BC-C55DBB93089D}"/>
            </a:ext>
          </a:extLst>
        </xdr:cNvPr>
        <xdr:cNvSpPr txBox="1"/>
      </xdr:nvSpPr>
      <xdr:spPr>
        <a:xfrm>
          <a:off x="4212590" y="103409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27305</xdr:rowOff>
    </xdr:from>
    <xdr:to>
      <xdr:col>24</xdr:col>
      <xdr:colOff>114300</xdr:colOff>
      <xdr:row>61</xdr:row>
      <xdr:rowOff>128905</xdr:rowOff>
    </xdr:to>
    <xdr:sp macro="" textlink="">
      <xdr:nvSpPr>
        <xdr:cNvPr id="181" name="フローチャート: 判断 180">
          <a:extLst>
            <a:ext uri="{FF2B5EF4-FFF2-40B4-BE49-F238E27FC236}">
              <a16:creationId xmlns:a16="http://schemas.microsoft.com/office/drawing/2014/main" id="{DDEB45A5-BC8C-42A5-A0EB-BDC3A78151C1}"/>
            </a:ext>
          </a:extLst>
        </xdr:cNvPr>
        <xdr:cNvSpPr/>
      </xdr:nvSpPr>
      <xdr:spPr>
        <a:xfrm>
          <a:off x="4131310" y="104838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22860</xdr:rowOff>
    </xdr:from>
    <xdr:to>
      <xdr:col>20</xdr:col>
      <xdr:colOff>38100</xdr:colOff>
      <xdr:row>61</xdr:row>
      <xdr:rowOff>124460</xdr:rowOff>
    </xdr:to>
    <xdr:sp macro="" textlink="">
      <xdr:nvSpPr>
        <xdr:cNvPr id="182" name="フローチャート: 判断 181">
          <a:extLst>
            <a:ext uri="{FF2B5EF4-FFF2-40B4-BE49-F238E27FC236}">
              <a16:creationId xmlns:a16="http://schemas.microsoft.com/office/drawing/2014/main" id="{C002D194-17EA-4751-A8B5-60EF37B8DF89}"/>
            </a:ext>
          </a:extLst>
        </xdr:cNvPr>
        <xdr:cNvSpPr/>
      </xdr:nvSpPr>
      <xdr:spPr>
        <a:xfrm>
          <a:off x="3388360" y="104775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A08C8A61-4E3D-43AA-A306-55BCD96C069A}"/>
            </a:ext>
          </a:extLst>
        </xdr:cNvPr>
        <xdr:cNvSpPr/>
      </xdr:nvSpPr>
      <xdr:spPr>
        <a:xfrm>
          <a:off x="2571750" y="104095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123825</xdr:rowOff>
    </xdr:from>
    <xdr:to>
      <xdr:col>10</xdr:col>
      <xdr:colOff>165100</xdr:colOff>
      <xdr:row>61</xdr:row>
      <xdr:rowOff>53975</xdr:rowOff>
    </xdr:to>
    <xdr:sp macro="" textlink="">
      <xdr:nvSpPr>
        <xdr:cNvPr id="184" name="フローチャート: 判断 183">
          <a:extLst>
            <a:ext uri="{FF2B5EF4-FFF2-40B4-BE49-F238E27FC236}">
              <a16:creationId xmlns:a16="http://schemas.microsoft.com/office/drawing/2014/main" id="{247342C1-9D02-499C-99FE-792DAA2E5983}"/>
            </a:ext>
          </a:extLst>
        </xdr:cNvPr>
        <xdr:cNvSpPr/>
      </xdr:nvSpPr>
      <xdr:spPr>
        <a:xfrm>
          <a:off x="1774190" y="104127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100965</xdr:rowOff>
    </xdr:from>
    <xdr:to>
      <xdr:col>6</xdr:col>
      <xdr:colOff>38100</xdr:colOff>
      <xdr:row>61</xdr:row>
      <xdr:rowOff>31115</xdr:rowOff>
    </xdr:to>
    <xdr:sp macro="" textlink="">
      <xdr:nvSpPr>
        <xdr:cNvPr id="185" name="フローチャート: 判断 184">
          <a:extLst>
            <a:ext uri="{FF2B5EF4-FFF2-40B4-BE49-F238E27FC236}">
              <a16:creationId xmlns:a16="http://schemas.microsoft.com/office/drawing/2014/main" id="{2F143E0A-2D35-47EE-97AC-371C43BDD6EE}"/>
            </a:ext>
          </a:extLst>
        </xdr:cNvPr>
        <xdr:cNvSpPr/>
      </xdr:nvSpPr>
      <xdr:spPr>
        <a:xfrm>
          <a:off x="988060" y="103841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FAFCAA3D-9E95-4085-B649-1B1A5471AC6F}"/>
            </a:ext>
          </a:extLst>
        </xdr:cNvPr>
        <xdr:cNvSpPr txBox="1"/>
      </xdr:nvSpPr>
      <xdr:spPr>
        <a:xfrm>
          <a:off x="400304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3D14EDB7-3C0A-4956-8A70-F03E944A3475}"/>
            </a:ext>
          </a:extLst>
        </xdr:cNvPr>
        <xdr:cNvSpPr txBox="1"/>
      </xdr:nvSpPr>
      <xdr:spPr>
        <a:xfrm>
          <a:off x="32600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59D39C46-F0EC-44BF-B527-BC68BD4EBAD2}"/>
            </a:ext>
          </a:extLst>
        </xdr:cNvPr>
        <xdr:cNvSpPr txBox="1"/>
      </xdr:nvSpPr>
      <xdr:spPr>
        <a:xfrm>
          <a:off x="24549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9" name="テキスト ボックス 188">
          <a:extLst>
            <a:ext uri="{FF2B5EF4-FFF2-40B4-BE49-F238E27FC236}">
              <a16:creationId xmlns:a16="http://schemas.microsoft.com/office/drawing/2014/main" id="{27B1E18D-F4CD-4F30-8122-47CB4450F32C}"/>
            </a:ext>
          </a:extLst>
        </xdr:cNvPr>
        <xdr:cNvSpPr txBox="1"/>
      </xdr:nvSpPr>
      <xdr:spPr>
        <a:xfrm>
          <a:off x="16573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90" name="テキスト ボックス 189">
          <a:extLst>
            <a:ext uri="{FF2B5EF4-FFF2-40B4-BE49-F238E27FC236}">
              <a16:creationId xmlns:a16="http://schemas.microsoft.com/office/drawing/2014/main" id="{65B22F75-B834-483D-8ECF-6C12C35CA22A}"/>
            </a:ext>
          </a:extLst>
        </xdr:cNvPr>
        <xdr:cNvSpPr txBox="1"/>
      </xdr:nvSpPr>
      <xdr:spPr>
        <a:xfrm>
          <a:off x="8597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91440</xdr:rowOff>
    </xdr:from>
    <xdr:to>
      <xdr:col>24</xdr:col>
      <xdr:colOff>114300</xdr:colOff>
      <xdr:row>62</xdr:row>
      <xdr:rowOff>21590</xdr:rowOff>
    </xdr:to>
    <xdr:sp macro="" textlink="">
      <xdr:nvSpPr>
        <xdr:cNvPr id="191" name="楕円 190">
          <a:extLst>
            <a:ext uri="{FF2B5EF4-FFF2-40B4-BE49-F238E27FC236}">
              <a16:creationId xmlns:a16="http://schemas.microsoft.com/office/drawing/2014/main" id="{E6CB4A4D-CFB1-4F9C-B4C7-6F3EE846EA1C}"/>
            </a:ext>
          </a:extLst>
        </xdr:cNvPr>
        <xdr:cNvSpPr/>
      </xdr:nvSpPr>
      <xdr:spPr>
        <a:xfrm>
          <a:off x="4131310" y="1055370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69850</xdr:rowOff>
    </xdr:from>
    <xdr:ext cx="405130" cy="259080"/>
    <xdr:sp macro="" textlink="">
      <xdr:nvSpPr>
        <xdr:cNvPr id="192" name="【橋りょう・トンネル】&#10;有形固定資産減価償却率該当値テキスト">
          <a:extLst>
            <a:ext uri="{FF2B5EF4-FFF2-40B4-BE49-F238E27FC236}">
              <a16:creationId xmlns:a16="http://schemas.microsoft.com/office/drawing/2014/main" id="{F024473A-160C-4EF5-8540-B02976375C56}"/>
            </a:ext>
          </a:extLst>
        </xdr:cNvPr>
        <xdr:cNvSpPr txBox="1"/>
      </xdr:nvSpPr>
      <xdr:spPr>
        <a:xfrm>
          <a:off x="4212590" y="10526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74930</xdr:rowOff>
    </xdr:from>
    <xdr:to>
      <xdr:col>20</xdr:col>
      <xdr:colOff>38100</xdr:colOff>
      <xdr:row>62</xdr:row>
      <xdr:rowOff>5080</xdr:rowOff>
    </xdr:to>
    <xdr:sp macro="" textlink="">
      <xdr:nvSpPr>
        <xdr:cNvPr id="193" name="楕円 192">
          <a:extLst>
            <a:ext uri="{FF2B5EF4-FFF2-40B4-BE49-F238E27FC236}">
              <a16:creationId xmlns:a16="http://schemas.microsoft.com/office/drawing/2014/main" id="{F600CE96-477F-46AD-8982-12EBB052159F}"/>
            </a:ext>
          </a:extLst>
        </xdr:cNvPr>
        <xdr:cNvSpPr/>
      </xdr:nvSpPr>
      <xdr:spPr>
        <a:xfrm>
          <a:off x="3388360" y="105333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125730</xdr:rowOff>
    </xdr:from>
    <xdr:to>
      <xdr:col>24</xdr:col>
      <xdr:colOff>63500</xdr:colOff>
      <xdr:row>61</xdr:row>
      <xdr:rowOff>142240</xdr:rowOff>
    </xdr:to>
    <xdr:cxnSp macro="">
      <xdr:nvCxnSpPr>
        <xdr:cNvPr id="194" name="直線コネクタ 193">
          <a:extLst>
            <a:ext uri="{FF2B5EF4-FFF2-40B4-BE49-F238E27FC236}">
              <a16:creationId xmlns:a16="http://schemas.microsoft.com/office/drawing/2014/main" id="{CF5454DD-6B3E-4183-BB1E-BDDE17A5F94E}"/>
            </a:ext>
          </a:extLst>
        </xdr:cNvPr>
        <xdr:cNvCxnSpPr/>
      </xdr:nvCxnSpPr>
      <xdr:spPr>
        <a:xfrm>
          <a:off x="3431540" y="10587990"/>
          <a:ext cx="742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55245</xdr:rowOff>
    </xdr:from>
    <xdr:to>
      <xdr:col>15</xdr:col>
      <xdr:colOff>101600</xdr:colOff>
      <xdr:row>61</xdr:row>
      <xdr:rowOff>156845</xdr:rowOff>
    </xdr:to>
    <xdr:sp macro="" textlink="">
      <xdr:nvSpPr>
        <xdr:cNvPr id="195" name="楕円 194">
          <a:extLst>
            <a:ext uri="{FF2B5EF4-FFF2-40B4-BE49-F238E27FC236}">
              <a16:creationId xmlns:a16="http://schemas.microsoft.com/office/drawing/2014/main" id="{81F3929E-C9EB-47AF-B372-51B783C19CC6}"/>
            </a:ext>
          </a:extLst>
        </xdr:cNvPr>
        <xdr:cNvSpPr/>
      </xdr:nvSpPr>
      <xdr:spPr>
        <a:xfrm>
          <a:off x="2571750" y="1051750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106045</xdr:rowOff>
    </xdr:from>
    <xdr:to>
      <xdr:col>19</xdr:col>
      <xdr:colOff>177800</xdr:colOff>
      <xdr:row>61</xdr:row>
      <xdr:rowOff>125730</xdr:rowOff>
    </xdr:to>
    <xdr:cxnSp macro="">
      <xdr:nvCxnSpPr>
        <xdr:cNvPr id="196" name="直線コネクタ 195">
          <a:extLst>
            <a:ext uri="{FF2B5EF4-FFF2-40B4-BE49-F238E27FC236}">
              <a16:creationId xmlns:a16="http://schemas.microsoft.com/office/drawing/2014/main" id="{E516D0C9-B2C4-4DB9-AEDB-9F0C564C20F3}"/>
            </a:ext>
          </a:extLst>
        </xdr:cNvPr>
        <xdr:cNvCxnSpPr/>
      </xdr:nvCxnSpPr>
      <xdr:spPr>
        <a:xfrm>
          <a:off x="2626360" y="10562590"/>
          <a:ext cx="8051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97" name="楕円 196">
          <a:extLst>
            <a:ext uri="{FF2B5EF4-FFF2-40B4-BE49-F238E27FC236}">
              <a16:creationId xmlns:a16="http://schemas.microsoft.com/office/drawing/2014/main" id="{76CBFA05-AE41-4B97-9157-FD4E35C3D690}"/>
            </a:ext>
          </a:extLst>
        </xdr:cNvPr>
        <xdr:cNvSpPr/>
      </xdr:nvSpPr>
      <xdr:spPr>
        <a:xfrm>
          <a:off x="1774190" y="105143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106045</xdr:rowOff>
    </xdr:to>
    <xdr:cxnSp macro="">
      <xdr:nvCxnSpPr>
        <xdr:cNvPr id="198" name="直線コネクタ 197">
          <a:extLst>
            <a:ext uri="{FF2B5EF4-FFF2-40B4-BE49-F238E27FC236}">
              <a16:creationId xmlns:a16="http://schemas.microsoft.com/office/drawing/2014/main" id="{0117CF3D-6710-4693-BA6D-4A944A637A64}"/>
            </a:ext>
          </a:extLst>
        </xdr:cNvPr>
        <xdr:cNvCxnSpPr/>
      </xdr:nvCxnSpPr>
      <xdr:spPr>
        <a:xfrm>
          <a:off x="1828800" y="10559415"/>
          <a:ext cx="79756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34290</xdr:rowOff>
    </xdr:from>
    <xdr:to>
      <xdr:col>6</xdr:col>
      <xdr:colOff>38100</xdr:colOff>
      <xdr:row>61</xdr:row>
      <xdr:rowOff>135890</xdr:rowOff>
    </xdr:to>
    <xdr:sp macro="" textlink="">
      <xdr:nvSpPr>
        <xdr:cNvPr id="199" name="楕円 198">
          <a:extLst>
            <a:ext uri="{FF2B5EF4-FFF2-40B4-BE49-F238E27FC236}">
              <a16:creationId xmlns:a16="http://schemas.microsoft.com/office/drawing/2014/main" id="{EF9D2C05-3B0E-475F-A0E9-2069838C5058}"/>
            </a:ext>
          </a:extLst>
        </xdr:cNvPr>
        <xdr:cNvSpPr/>
      </xdr:nvSpPr>
      <xdr:spPr>
        <a:xfrm>
          <a:off x="988060" y="10492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85090</xdr:rowOff>
    </xdr:from>
    <xdr:to>
      <xdr:col>10</xdr:col>
      <xdr:colOff>114300</xdr:colOff>
      <xdr:row>61</xdr:row>
      <xdr:rowOff>102870</xdr:rowOff>
    </xdr:to>
    <xdr:cxnSp macro="">
      <xdr:nvCxnSpPr>
        <xdr:cNvPr id="200" name="直線コネクタ 199">
          <a:extLst>
            <a:ext uri="{FF2B5EF4-FFF2-40B4-BE49-F238E27FC236}">
              <a16:creationId xmlns:a16="http://schemas.microsoft.com/office/drawing/2014/main" id="{121777E0-5E80-4122-BC46-D1AB43C6A05C}"/>
            </a:ext>
          </a:extLst>
        </xdr:cNvPr>
        <xdr:cNvCxnSpPr/>
      </xdr:nvCxnSpPr>
      <xdr:spPr>
        <a:xfrm>
          <a:off x="1031240" y="10545445"/>
          <a:ext cx="7975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140970</xdr:rowOff>
    </xdr:from>
    <xdr:ext cx="405130" cy="259080"/>
    <xdr:sp macro="" textlink="">
      <xdr:nvSpPr>
        <xdr:cNvPr id="201" name="n_1aveValue【橋りょう・トンネル】&#10;有形固定資産減価償却率">
          <a:extLst>
            <a:ext uri="{FF2B5EF4-FFF2-40B4-BE49-F238E27FC236}">
              <a16:creationId xmlns:a16="http://schemas.microsoft.com/office/drawing/2014/main" id="{B2CA8257-689E-41DC-A835-9A5CCEE0C9CF}"/>
            </a:ext>
          </a:extLst>
        </xdr:cNvPr>
        <xdr:cNvSpPr txBox="1"/>
      </xdr:nvSpPr>
      <xdr:spPr>
        <a:xfrm>
          <a:off x="3239135" y="10254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67310</xdr:rowOff>
    </xdr:from>
    <xdr:ext cx="402590" cy="259080"/>
    <xdr:sp macro="" textlink="">
      <xdr:nvSpPr>
        <xdr:cNvPr id="202" name="n_2aveValue【橋りょう・トンネル】&#10;有形固定資産減価償却率">
          <a:extLst>
            <a:ext uri="{FF2B5EF4-FFF2-40B4-BE49-F238E27FC236}">
              <a16:creationId xmlns:a16="http://schemas.microsoft.com/office/drawing/2014/main" id="{87B81C4A-A3B8-4051-A337-0AD7B1AA61D8}"/>
            </a:ext>
          </a:extLst>
        </xdr:cNvPr>
        <xdr:cNvSpPr txBox="1"/>
      </xdr:nvSpPr>
      <xdr:spPr>
        <a:xfrm>
          <a:off x="2439035" y="10180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70485</xdr:rowOff>
    </xdr:from>
    <xdr:ext cx="402590" cy="259080"/>
    <xdr:sp macro="" textlink="">
      <xdr:nvSpPr>
        <xdr:cNvPr id="203" name="n_3aveValue【橋りょう・トンネル】&#10;有形固定資産減価償却率">
          <a:extLst>
            <a:ext uri="{FF2B5EF4-FFF2-40B4-BE49-F238E27FC236}">
              <a16:creationId xmlns:a16="http://schemas.microsoft.com/office/drawing/2014/main" id="{A1BCEEE4-373A-4DA1-B04F-90C4840DD44A}"/>
            </a:ext>
          </a:extLst>
        </xdr:cNvPr>
        <xdr:cNvSpPr txBox="1"/>
      </xdr:nvSpPr>
      <xdr:spPr>
        <a:xfrm>
          <a:off x="1641475" y="101841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47625</xdr:rowOff>
    </xdr:from>
    <xdr:ext cx="402590" cy="259080"/>
    <xdr:sp macro="" textlink="">
      <xdr:nvSpPr>
        <xdr:cNvPr id="204" name="n_4aveValue【橋りょう・トンネル】&#10;有形固定資産減価償却率">
          <a:extLst>
            <a:ext uri="{FF2B5EF4-FFF2-40B4-BE49-F238E27FC236}">
              <a16:creationId xmlns:a16="http://schemas.microsoft.com/office/drawing/2014/main" id="{D7B1B4AD-C74F-4C15-BCA3-9412EC9CC001}"/>
            </a:ext>
          </a:extLst>
        </xdr:cNvPr>
        <xdr:cNvSpPr txBox="1"/>
      </xdr:nvSpPr>
      <xdr:spPr>
        <a:xfrm>
          <a:off x="855345" y="101650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167640</xdr:rowOff>
    </xdr:from>
    <xdr:ext cx="405130" cy="256540"/>
    <xdr:sp macro="" textlink="">
      <xdr:nvSpPr>
        <xdr:cNvPr id="205" name="n_1mainValue【橋りょう・トンネル】&#10;有形固定資産減価償却率">
          <a:extLst>
            <a:ext uri="{FF2B5EF4-FFF2-40B4-BE49-F238E27FC236}">
              <a16:creationId xmlns:a16="http://schemas.microsoft.com/office/drawing/2014/main" id="{53C5CC43-187A-426C-ABE2-931C6A4D8E16}"/>
            </a:ext>
          </a:extLst>
        </xdr:cNvPr>
        <xdr:cNvSpPr txBox="1"/>
      </xdr:nvSpPr>
      <xdr:spPr>
        <a:xfrm>
          <a:off x="3239135" y="106299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147955</xdr:rowOff>
    </xdr:from>
    <xdr:ext cx="402590" cy="258445"/>
    <xdr:sp macro="" textlink="">
      <xdr:nvSpPr>
        <xdr:cNvPr id="206" name="n_2mainValue【橋りょう・トンネル】&#10;有形固定資産減価償却率">
          <a:extLst>
            <a:ext uri="{FF2B5EF4-FFF2-40B4-BE49-F238E27FC236}">
              <a16:creationId xmlns:a16="http://schemas.microsoft.com/office/drawing/2014/main" id="{3E5A50E0-3408-44CD-A021-F1422B07B673}"/>
            </a:ext>
          </a:extLst>
        </xdr:cNvPr>
        <xdr:cNvSpPr txBox="1"/>
      </xdr:nvSpPr>
      <xdr:spPr>
        <a:xfrm>
          <a:off x="2439035" y="1060450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144780</xdr:rowOff>
    </xdr:from>
    <xdr:ext cx="402590" cy="256540"/>
    <xdr:sp macro="" textlink="">
      <xdr:nvSpPr>
        <xdr:cNvPr id="207" name="n_3mainValue【橋りょう・トンネル】&#10;有形固定資産減価償却率">
          <a:extLst>
            <a:ext uri="{FF2B5EF4-FFF2-40B4-BE49-F238E27FC236}">
              <a16:creationId xmlns:a16="http://schemas.microsoft.com/office/drawing/2014/main" id="{03E07BB2-2255-457B-BFE9-A044AE7BC6F1}"/>
            </a:ext>
          </a:extLst>
        </xdr:cNvPr>
        <xdr:cNvSpPr txBox="1"/>
      </xdr:nvSpPr>
      <xdr:spPr>
        <a:xfrm>
          <a:off x="1641475" y="106013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127000</xdr:rowOff>
    </xdr:from>
    <xdr:ext cx="402590" cy="259080"/>
    <xdr:sp macro="" textlink="">
      <xdr:nvSpPr>
        <xdr:cNvPr id="208" name="n_4mainValue【橋りょう・トンネル】&#10;有形固定資産減価償却率">
          <a:extLst>
            <a:ext uri="{FF2B5EF4-FFF2-40B4-BE49-F238E27FC236}">
              <a16:creationId xmlns:a16="http://schemas.microsoft.com/office/drawing/2014/main" id="{8965EA1A-2596-445C-9F47-A67E3C4E267C}"/>
            </a:ext>
          </a:extLst>
        </xdr:cNvPr>
        <xdr:cNvSpPr txBox="1"/>
      </xdr:nvSpPr>
      <xdr:spPr>
        <a:xfrm>
          <a:off x="855345" y="10589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254CB7CE-7FBB-4857-BABD-3DD543F3C3BF}"/>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E5B584A3-350A-4E69-BA69-3D912A017F2D}"/>
            </a:ext>
          </a:extLst>
        </xdr:cNvPr>
        <xdr:cNvSpPr/>
      </xdr:nvSpPr>
      <xdr:spPr>
        <a:xfrm>
          <a:off x="60604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1B14B519-DEB4-4F0D-BB85-142FB4203568}"/>
            </a:ext>
          </a:extLst>
        </xdr:cNvPr>
        <xdr:cNvSpPr/>
      </xdr:nvSpPr>
      <xdr:spPr>
        <a:xfrm>
          <a:off x="60604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5D2002C-05DC-4CF2-8949-B4E380983761}"/>
            </a:ext>
          </a:extLst>
        </xdr:cNvPr>
        <xdr:cNvSpPr/>
      </xdr:nvSpPr>
      <xdr:spPr>
        <a:xfrm>
          <a:off x="69888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47FEDF9-80C2-4B29-9760-1D7757D6564B}"/>
            </a:ext>
          </a:extLst>
        </xdr:cNvPr>
        <xdr:cNvSpPr/>
      </xdr:nvSpPr>
      <xdr:spPr>
        <a:xfrm>
          <a:off x="69888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72F0387E-9C3C-4A2B-8687-ED7F8C686D4B}"/>
            </a:ext>
          </a:extLst>
        </xdr:cNvPr>
        <xdr:cNvSpPr/>
      </xdr:nvSpPr>
      <xdr:spPr>
        <a:xfrm>
          <a:off x="80175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D1B35C03-EC24-4506-9A52-5DAB1E931A89}"/>
            </a:ext>
          </a:extLst>
        </xdr:cNvPr>
        <xdr:cNvSpPr/>
      </xdr:nvSpPr>
      <xdr:spPr>
        <a:xfrm>
          <a:off x="80175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235,835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4512062B-8CCF-4639-857A-95D229601FDA}"/>
            </a:ext>
          </a:extLst>
        </xdr:cNvPr>
        <xdr:cNvSpPr/>
      </xdr:nvSpPr>
      <xdr:spPr>
        <a:xfrm>
          <a:off x="596011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7" name="テキスト ボックス 216">
          <a:extLst>
            <a:ext uri="{FF2B5EF4-FFF2-40B4-BE49-F238E27FC236}">
              <a16:creationId xmlns:a16="http://schemas.microsoft.com/office/drawing/2014/main" id="{0A6CC5B0-51B3-4C90-AFE0-B1F06A53D1FF}"/>
            </a:ext>
          </a:extLst>
        </xdr:cNvPr>
        <xdr:cNvSpPr txBox="1"/>
      </xdr:nvSpPr>
      <xdr:spPr>
        <a:xfrm>
          <a:off x="592201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8FEC28BB-A4A3-4785-BD1A-A2A57304F9A7}"/>
            </a:ext>
          </a:extLst>
        </xdr:cNvPr>
        <xdr:cNvCxnSpPr/>
      </xdr:nvCxnSpPr>
      <xdr:spPr>
        <a:xfrm>
          <a:off x="5960110" y="1143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9" name="直線コネクタ 218">
          <a:extLst>
            <a:ext uri="{FF2B5EF4-FFF2-40B4-BE49-F238E27FC236}">
              <a16:creationId xmlns:a16="http://schemas.microsoft.com/office/drawing/2014/main" id="{14A7CC28-F39A-4820-8429-DBDC6D1A01BD}"/>
            </a:ext>
          </a:extLst>
        </xdr:cNvPr>
        <xdr:cNvCxnSpPr/>
      </xdr:nvCxnSpPr>
      <xdr:spPr>
        <a:xfrm>
          <a:off x="5960110" y="111074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6380" cy="259080"/>
    <xdr:sp macro="" textlink="">
      <xdr:nvSpPr>
        <xdr:cNvPr id="220" name="テキスト ボックス 219">
          <a:extLst>
            <a:ext uri="{FF2B5EF4-FFF2-40B4-BE49-F238E27FC236}">
              <a16:creationId xmlns:a16="http://schemas.microsoft.com/office/drawing/2014/main" id="{92DCFDBB-74E5-4566-AA3B-E6B79F9130B4}"/>
            </a:ext>
          </a:extLst>
        </xdr:cNvPr>
        <xdr:cNvSpPr txBox="1"/>
      </xdr:nvSpPr>
      <xdr:spPr>
        <a:xfrm>
          <a:off x="5724525" y="1096327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21" name="直線コネクタ 220">
          <a:extLst>
            <a:ext uri="{FF2B5EF4-FFF2-40B4-BE49-F238E27FC236}">
              <a16:creationId xmlns:a16="http://schemas.microsoft.com/office/drawing/2014/main" id="{0E851F17-87CD-4295-A69E-A412AE5B9FE0}"/>
            </a:ext>
          </a:extLst>
        </xdr:cNvPr>
        <xdr:cNvCxnSpPr/>
      </xdr:nvCxnSpPr>
      <xdr:spPr>
        <a:xfrm>
          <a:off x="5960110" y="107746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3090" cy="259080"/>
    <xdr:sp macro="" textlink="">
      <xdr:nvSpPr>
        <xdr:cNvPr id="222" name="テキスト ボックス 221">
          <a:extLst>
            <a:ext uri="{FF2B5EF4-FFF2-40B4-BE49-F238E27FC236}">
              <a16:creationId xmlns:a16="http://schemas.microsoft.com/office/drawing/2014/main" id="{6C085C12-50BA-42BD-A828-A604586F082E}"/>
            </a:ext>
          </a:extLst>
        </xdr:cNvPr>
        <xdr:cNvSpPr txBox="1"/>
      </xdr:nvSpPr>
      <xdr:spPr>
        <a:xfrm>
          <a:off x="5415915" y="106362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3" name="直線コネクタ 222">
          <a:extLst>
            <a:ext uri="{FF2B5EF4-FFF2-40B4-BE49-F238E27FC236}">
              <a16:creationId xmlns:a16="http://schemas.microsoft.com/office/drawing/2014/main" id="{8DF4CD4C-AA72-4020-BAB4-FA99DF5A8CBC}"/>
            </a:ext>
          </a:extLst>
        </xdr:cNvPr>
        <xdr:cNvCxnSpPr/>
      </xdr:nvCxnSpPr>
      <xdr:spPr>
        <a:xfrm>
          <a:off x="5960110" y="1045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3090" cy="256540"/>
    <xdr:sp macro="" textlink="">
      <xdr:nvSpPr>
        <xdr:cNvPr id="224" name="テキスト ボックス 223">
          <a:extLst>
            <a:ext uri="{FF2B5EF4-FFF2-40B4-BE49-F238E27FC236}">
              <a16:creationId xmlns:a16="http://schemas.microsoft.com/office/drawing/2014/main" id="{A06E458A-7C40-4D3C-912D-3B6FAA13EA0C}"/>
            </a:ext>
          </a:extLst>
        </xdr:cNvPr>
        <xdr:cNvSpPr txBox="1"/>
      </xdr:nvSpPr>
      <xdr:spPr>
        <a:xfrm>
          <a:off x="5415915" y="103041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5" name="直線コネクタ 224">
          <a:extLst>
            <a:ext uri="{FF2B5EF4-FFF2-40B4-BE49-F238E27FC236}">
              <a16:creationId xmlns:a16="http://schemas.microsoft.com/office/drawing/2014/main" id="{E698569D-0326-468D-824A-6A4772F60E9E}"/>
            </a:ext>
          </a:extLst>
        </xdr:cNvPr>
        <xdr:cNvCxnSpPr/>
      </xdr:nvCxnSpPr>
      <xdr:spPr>
        <a:xfrm>
          <a:off x="5960110" y="10125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3090" cy="259080"/>
    <xdr:sp macro="" textlink="">
      <xdr:nvSpPr>
        <xdr:cNvPr id="226" name="テキスト ボックス 225">
          <a:extLst>
            <a:ext uri="{FF2B5EF4-FFF2-40B4-BE49-F238E27FC236}">
              <a16:creationId xmlns:a16="http://schemas.microsoft.com/office/drawing/2014/main" id="{D0D1ADBB-0822-4B44-889E-478A9AC7F67C}"/>
            </a:ext>
          </a:extLst>
        </xdr:cNvPr>
        <xdr:cNvSpPr txBox="1"/>
      </xdr:nvSpPr>
      <xdr:spPr>
        <a:xfrm>
          <a:off x="5415915" y="99815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7" name="直線コネクタ 226">
          <a:extLst>
            <a:ext uri="{FF2B5EF4-FFF2-40B4-BE49-F238E27FC236}">
              <a16:creationId xmlns:a16="http://schemas.microsoft.com/office/drawing/2014/main" id="{BDB3236A-DDA1-42E7-97C5-423B46EBF737}"/>
            </a:ext>
          </a:extLst>
        </xdr:cNvPr>
        <xdr:cNvCxnSpPr/>
      </xdr:nvCxnSpPr>
      <xdr:spPr>
        <a:xfrm>
          <a:off x="5960110" y="9793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3090" cy="256540"/>
    <xdr:sp macro="" textlink="">
      <xdr:nvSpPr>
        <xdr:cNvPr id="228" name="テキスト ボックス 227">
          <a:extLst>
            <a:ext uri="{FF2B5EF4-FFF2-40B4-BE49-F238E27FC236}">
              <a16:creationId xmlns:a16="http://schemas.microsoft.com/office/drawing/2014/main" id="{86CA3E54-3A99-48E0-B050-AFB8D5DCF226}"/>
            </a:ext>
          </a:extLst>
        </xdr:cNvPr>
        <xdr:cNvSpPr txBox="1"/>
      </xdr:nvSpPr>
      <xdr:spPr>
        <a:xfrm>
          <a:off x="5415915" y="965898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9" name="直線コネクタ 228">
          <a:extLst>
            <a:ext uri="{FF2B5EF4-FFF2-40B4-BE49-F238E27FC236}">
              <a16:creationId xmlns:a16="http://schemas.microsoft.com/office/drawing/2014/main" id="{71E5F56F-9A50-49A4-AFEC-C09083E26285}"/>
            </a:ext>
          </a:extLst>
        </xdr:cNvPr>
        <xdr:cNvCxnSpPr/>
      </xdr:nvCxnSpPr>
      <xdr:spPr>
        <a:xfrm>
          <a:off x="5960110" y="9470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3260" cy="259080"/>
    <xdr:sp macro="" textlink="">
      <xdr:nvSpPr>
        <xdr:cNvPr id="230" name="テキスト ボックス 229">
          <a:extLst>
            <a:ext uri="{FF2B5EF4-FFF2-40B4-BE49-F238E27FC236}">
              <a16:creationId xmlns:a16="http://schemas.microsoft.com/office/drawing/2014/main" id="{94FD58E1-69A0-40EC-803D-20DC3FF46560}"/>
            </a:ext>
          </a:extLst>
        </xdr:cNvPr>
        <xdr:cNvSpPr txBox="1"/>
      </xdr:nvSpPr>
      <xdr:spPr>
        <a:xfrm>
          <a:off x="5331460" y="932624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E6F2A174-C33A-41A8-B052-291064CE3AF1}"/>
            </a:ext>
          </a:extLst>
        </xdr:cNvPr>
        <xdr:cNvCxnSpPr/>
      </xdr:nvCxnSpPr>
      <xdr:spPr>
        <a:xfrm>
          <a:off x="5960110" y="914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32" name="テキスト ボックス 231">
          <a:extLst>
            <a:ext uri="{FF2B5EF4-FFF2-40B4-BE49-F238E27FC236}">
              <a16:creationId xmlns:a16="http://schemas.microsoft.com/office/drawing/2014/main" id="{796C6EFF-5A8B-4CEE-84A8-0B09AFE05DF9}"/>
            </a:ext>
          </a:extLst>
        </xdr:cNvPr>
        <xdr:cNvSpPr txBox="1"/>
      </xdr:nvSpPr>
      <xdr:spPr>
        <a:xfrm>
          <a:off x="5331460" y="9003665"/>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484576C0-CC3B-4DA1-BAAE-AC06C2DEDD1F}"/>
            </a:ext>
          </a:extLst>
        </xdr:cNvPr>
        <xdr:cNvSpPr/>
      </xdr:nvSpPr>
      <xdr:spPr>
        <a:xfrm>
          <a:off x="596011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136525</xdr:rowOff>
    </xdr:from>
    <xdr:to>
      <xdr:col>54</xdr:col>
      <xdr:colOff>189865</xdr:colOff>
      <xdr:row>64</xdr:row>
      <xdr:rowOff>116205</xdr:rowOff>
    </xdr:to>
    <xdr:cxnSp macro="">
      <xdr:nvCxnSpPr>
        <xdr:cNvPr id="234" name="直線コネクタ 233">
          <a:extLst>
            <a:ext uri="{FF2B5EF4-FFF2-40B4-BE49-F238E27FC236}">
              <a16:creationId xmlns:a16="http://schemas.microsoft.com/office/drawing/2014/main" id="{D872ACC3-6808-4D6E-8777-C2C637C51447}"/>
            </a:ext>
          </a:extLst>
        </xdr:cNvPr>
        <xdr:cNvCxnSpPr/>
      </xdr:nvCxnSpPr>
      <xdr:spPr>
        <a:xfrm flipV="1">
          <a:off x="9429115" y="9562465"/>
          <a:ext cx="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120650</xdr:rowOff>
    </xdr:from>
    <xdr:ext cx="469900" cy="256540"/>
    <xdr:sp macro="" textlink="">
      <xdr:nvSpPr>
        <xdr:cNvPr id="235" name="【橋りょう・トンネル】&#10;一人当たり有形固定資産（償却資産）額最小値テキスト">
          <a:extLst>
            <a:ext uri="{FF2B5EF4-FFF2-40B4-BE49-F238E27FC236}">
              <a16:creationId xmlns:a16="http://schemas.microsoft.com/office/drawing/2014/main" id="{0688130E-D9DA-4CDB-92D1-1ACDFF9E0ACE}"/>
            </a:ext>
          </a:extLst>
        </xdr:cNvPr>
        <xdr:cNvSpPr txBox="1"/>
      </xdr:nvSpPr>
      <xdr:spPr>
        <a:xfrm>
          <a:off x="9467850" y="110953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116205</xdr:rowOff>
    </xdr:from>
    <xdr:to>
      <xdr:col>55</xdr:col>
      <xdr:colOff>88900</xdr:colOff>
      <xdr:row>64</xdr:row>
      <xdr:rowOff>116205</xdr:rowOff>
    </xdr:to>
    <xdr:cxnSp macro="">
      <xdr:nvCxnSpPr>
        <xdr:cNvPr id="236" name="直線コネクタ 235">
          <a:extLst>
            <a:ext uri="{FF2B5EF4-FFF2-40B4-BE49-F238E27FC236}">
              <a16:creationId xmlns:a16="http://schemas.microsoft.com/office/drawing/2014/main" id="{DE76A5ED-B1B3-4B07-8A40-8840D7DF2D63}"/>
            </a:ext>
          </a:extLst>
        </xdr:cNvPr>
        <xdr:cNvCxnSpPr/>
      </xdr:nvCxnSpPr>
      <xdr:spPr>
        <a:xfrm>
          <a:off x="9356090" y="110890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83185</xdr:rowOff>
    </xdr:from>
    <xdr:ext cx="598805" cy="259080"/>
    <xdr:sp macro="" textlink="">
      <xdr:nvSpPr>
        <xdr:cNvPr id="237" name="【橋りょう・トンネル】&#10;一人当たり有形固定資産（償却資産）額最大値テキスト">
          <a:extLst>
            <a:ext uri="{FF2B5EF4-FFF2-40B4-BE49-F238E27FC236}">
              <a16:creationId xmlns:a16="http://schemas.microsoft.com/office/drawing/2014/main" id="{F0955871-8203-45EE-9E9E-1ED94EB2D785}"/>
            </a:ext>
          </a:extLst>
        </xdr:cNvPr>
        <xdr:cNvSpPr txBox="1"/>
      </xdr:nvSpPr>
      <xdr:spPr>
        <a:xfrm>
          <a:off x="9467850" y="9343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941,215</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136525</xdr:rowOff>
    </xdr:from>
    <xdr:to>
      <xdr:col>55</xdr:col>
      <xdr:colOff>88900</xdr:colOff>
      <xdr:row>55</xdr:row>
      <xdr:rowOff>136525</xdr:rowOff>
    </xdr:to>
    <xdr:cxnSp macro="">
      <xdr:nvCxnSpPr>
        <xdr:cNvPr id="238" name="直線コネクタ 237">
          <a:extLst>
            <a:ext uri="{FF2B5EF4-FFF2-40B4-BE49-F238E27FC236}">
              <a16:creationId xmlns:a16="http://schemas.microsoft.com/office/drawing/2014/main" id="{F47259CE-7437-4DE2-AB0D-D0AF3413B6B6}"/>
            </a:ext>
          </a:extLst>
        </xdr:cNvPr>
        <xdr:cNvCxnSpPr/>
      </xdr:nvCxnSpPr>
      <xdr:spPr>
        <a:xfrm>
          <a:off x="9356090" y="95624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81280</xdr:rowOff>
    </xdr:from>
    <xdr:ext cx="598805" cy="259080"/>
    <xdr:sp macro="" textlink="">
      <xdr:nvSpPr>
        <xdr:cNvPr id="239" name="【橋りょう・トンネル】&#10;一人当たり有形固定資産（償却資産）額平均値テキスト">
          <a:extLst>
            <a:ext uri="{FF2B5EF4-FFF2-40B4-BE49-F238E27FC236}">
              <a16:creationId xmlns:a16="http://schemas.microsoft.com/office/drawing/2014/main" id="{E73E073A-1799-49A6-96B7-1EFC39C2E8F7}"/>
            </a:ext>
          </a:extLst>
        </xdr:cNvPr>
        <xdr:cNvSpPr txBox="1"/>
      </xdr:nvSpPr>
      <xdr:spPr>
        <a:xfrm>
          <a:off x="9467850" y="105416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301,026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102870</xdr:rowOff>
    </xdr:from>
    <xdr:to>
      <xdr:col>55</xdr:col>
      <xdr:colOff>50800</xdr:colOff>
      <xdr:row>62</xdr:row>
      <xdr:rowOff>33020</xdr:rowOff>
    </xdr:to>
    <xdr:sp macro="" textlink="">
      <xdr:nvSpPr>
        <xdr:cNvPr id="240" name="フローチャート: 判断 239">
          <a:extLst>
            <a:ext uri="{FF2B5EF4-FFF2-40B4-BE49-F238E27FC236}">
              <a16:creationId xmlns:a16="http://schemas.microsoft.com/office/drawing/2014/main" id="{BB126EA2-7C71-430C-BA58-B803FFCD9CA8}"/>
            </a:ext>
          </a:extLst>
        </xdr:cNvPr>
        <xdr:cNvSpPr/>
      </xdr:nvSpPr>
      <xdr:spPr>
        <a:xfrm>
          <a:off x="9394190" y="1055941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153670</xdr:rowOff>
    </xdr:from>
    <xdr:to>
      <xdr:col>50</xdr:col>
      <xdr:colOff>165100</xdr:colOff>
      <xdr:row>62</xdr:row>
      <xdr:rowOff>83820</xdr:rowOff>
    </xdr:to>
    <xdr:sp macro="" textlink="">
      <xdr:nvSpPr>
        <xdr:cNvPr id="241" name="フローチャート: 判断 240">
          <a:extLst>
            <a:ext uri="{FF2B5EF4-FFF2-40B4-BE49-F238E27FC236}">
              <a16:creationId xmlns:a16="http://schemas.microsoft.com/office/drawing/2014/main" id="{E7540E4B-A5C9-48EB-B5EA-DBBD08C7743D}"/>
            </a:ext>
          </a:extLst>
        </xdr:cNvPr>
        <xdr:cNvSpPr/>
      </xdr:nvSpPr>
      <xdr:spPr>
        <a:xfrm>
          <a:off x="8632190" y="1061212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25400</xdr:rowOff>
    </xdr:from>
    <xdr:to>
      <xdr:col>46</xdr:col>
      <xdr:colOff>38100</xdr:colOff>
      <xdr:row>62</xdr:row>
      <xdr:rowOff>127000</xdr:rowOff>
    </xdr:to>
    <xdr:sp macro="" textlink="">
      <xdr:nvSpPr>
        <xdr:cNvPr id="242" name="フローチャート: 判断 241">
          <a:extLst>
            <a:ext uri="{FF2B5EF4-FFF2-40B4-BE49-F238E27FC236}">
              <a16:creationId xmlns:a16="http://schemas.microsoft.com/office/drawing/2014/main" id="{CAE0B814-9A78-44A6-B67C-E141BB5A98D9}"/>
            </a:ext>
          </a:extLst>
        </xdr:cNvPr>
        <xdr:cNvSpPr/>
      </xdr:nvSpPr>
      <xdr:spPr>
        <a:xfrm>
          <a:off x="7846060" y="106514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48895</xdr:rowOff>
    </xdr:from>
    <xdr:to>
      <xdr:col>41</xdr:col>
      <xdr:colOff>101600</xdr:colOff>
      <xdr:row>62</xdr:row>
      <xdr:rowOff>150495</xdr:rowOff>
    </xdr:to>
    <xdr:sp macro="" textlink="">
      <xdr:nvSpPr>
        <xdr:cNvPr id="243" name="フローチャート: 判断 242">
          <a:extLst>
            <a:ext uri="{FF2B5EF4-FFF2-40B4-BE49-F238E27FC236}">
              <a16:creationId xmlns:a16="http://schemas.microsoft.com/office/drawing/2014/main" id="{67E1320F-CE9B-46A8-A576-587AFF60564F}"/>
            </a:ext>
          </a:extLst>
        </xdr:cNvPr>
        <xdr:cNvSpPr/>
      </xdr:nvSpPr>
      <xdr:spPr>
        <a:xfrm>
          <a:off x="7029450" y="1068070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4" name="フローチャート: 判断 243">
          <a:extLst>
            <a:ext uri="{FF2B5EF4-FFF2-40B4-BE49-F238E27FC236}">
              <a16:creationId xmlns:a16="http://schemas.microsoft.com/office/drawing/2014/main" id="{BB6BAC91-CDDF-4804-A740-8BED96BE11C3}"/>
            </a:ext>
          </a:extLst>
        </xdr:cNvPr>
        <xdr:cNvSpPr/>
      </xdr:nvSpPr>
      <xdr:spPr>
        <a:xfrm>
          <a:off x="6231890" y="106762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583D11E3-85C0-44B1-A55E-A3C0D713487B}"/>
            </a:ext>
          </a:extLst>
        </xdr:cNvPr>
        <xdr:cNvSpPr txBox="1"/>
      </xdr:nvSpPr>
      <xdr:spPr>
        <a:xfrm>
          <a:off x="92583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6" name="テキスト ボックス 245">
          <a:extLst>
            <a:ext uri="{FF2B5EF4-FFF2-40B4-BE49-F238E27FC236}">
              <a16:creationId xmlns:a16="http://schemas.microsoft.com/office/drawing/2014/main" id="{6DA5ACC6-8987-4A2E-A425-7CD14E9753B7}"/>
            </a:ext>
          </a:extLst>
        </xdr:cNvPr>
        <xdr:cNvSpPr txBox="1"/>
      </xdr:nvSpPr>
      <xdr:spPr>
        <a:xfrm>
          <a:off x="85153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7" name="テキスト ボックス 246">
          <a:extLst>
            <a:ext uri="{FF2B5EF4-FFF2-40B4-BE49-F238E27FC236}">
              <a16:creationId xmlns:a16="http://schemas.microsoft.com/office/drawing/2014/main" id="{8372CD26-D94E-4435-8E6D-B14E4AFFD289}"/>
            </a:ext>
          </a:extLst>
        </xdr:cNvPr>
        <xdr:cNvSpPr txBox="1"/>
      </xdr:nvSpPr>
      <xdr:spPr>
        <a:xfrm>
          <a:off x="77177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8" name="テキスト ボックス 247">
          <a:extLst>
            <a:ext uri="{FF2B5EF4-FFF2-40B4-BE49-F238E27FC236}">
              <a16:creationId xmlns:a16="http://schemas.microsoft.com/office/drawing/2014/main" id="{64A5B843-F196-4446-992F-715D431FB461}"/>
            </a:ext>
          </a:extLst>
        </xdr:cNvPr>
        <xdr:cNvSpPr txBox="1"/>
      </xdr:nvSpPr>
      <xdr:spPr>
        <a:xfrm>
          <a:off x="6912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9" name="テキスト ボックス 248">
          <a:extLst>
            <a:ext uri="{FF2B5EF4-FFF2-40B4-BE49-F238E27FC236}">
              <a16:creationId xmlns:a16="http://schemas.microsoft.com/office/drawing/2014/main" id="{C0878C78-E835-4B44-B1D6-47DB2A414AE8}"/>
            </a:ext>
          </a:extLst>
        </xdr:cNvPr>
        <xdr:cNvSpPr txBox="1"/>
      </xdr:nvSpPr>
      <xdr:spPr>
        <a:xfrm>
          <a:off x="61150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119380</xdr:rowOff>
    </xdr:from>
    <xdr:to>
      <xdr:col>55</xdr:col>
      <xdr:colOff>50800</xdr:colOff>
      <xdr:row>59</xdr:row>
      <xdr:rowOff>49530</xdr:rowOff>
    </xdr:to>
    <xdr:sp macro="" textlink="">
      <xdr:nvSpPr>
        <xdr:cNvPr id="250" name="楕円 249">
          <a:extLst>
            <a:ext uri="{FF2B5EF4-FFF2-40B4-BE49-F238E27FC236}">
              <a16:creationId xmlns:a16="http://schemas.microsoft.com/office/drawing/2014/main" id="{D58C46C7-8759-4FAD-9E11-3171841C9ED5}"/>
            </a:ext>
          </a:extLst>
        </xdr:cNvPr>
        <xdr:cNvSpPr/>
      </xdr:nvSpPr>
      <xdr:spPr>
        <a:xfrm>
          <a:off x="9394190" y="1006538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142240</xdr:rowOff>
    </xdr:from>
    <xdr:ext cx="598805" cy="259080"/>
    <xdr:sp macro="" textlink="">
      <xdr:nvSpPr>
        <xdr:cNvPr id="251" name="【橋りょう・トンネル】&#10;一人当たり有形固定資産（償却資産）額該当値テキスト">
          <a:extLst>
            <a:ext uri="{FF2B5EF4-FFF2-40B4-BE49-F238E27FC236}">
              <a16:creationId xmlns:a16="http://schemas.microsoft.com/office/drawing/2014/main" id="{834037B9-2AE6-4F43-BF66-67C793935DEC}"/>
            </a:ext>
          </a:extLst>
        </xdr:cNvPr>
        <xdr:cNvSpPr txBox="1"/>
      </xdr:nvSpPr>
      <xdr:spPr>
        <a:xfrm>
          <a:off x="9467850" y="991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605,619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140970</xdr:rowOff>
    </xdr:from>
    <xdr:to>
      <xdr:col>50</xdr:col>
      <xdr:colOff>165100</xdr:colOff>
      <xdr:row>59</xdr:row>
      <xdr:rowOff>71120</xdr:rowOff>
    </xdr:to>
    <xdr:sp macro="" textlink="">
      <xdr:nvSpPr>
        <xdr:cNvPr id="252" name="楕円 251">
          <a:extLst>
            <a:ext uri="{FF2B5EF4-FFF2-40B4-BE49-F238E27FC236}">
              <a16:creationId xmlns:a16="http://schemas.microsoft.com/office/drawing/2014/main" id="{46578AEA-1326-4631-91FC-EE170D04DA7F}"/>
            </a:ext>
          </a:extLst>
        </xdr:cNvPr>
        <xdr:cNvSpPr/>
      </xdr:nvSpPr>
      <xdr:spPr>
        <a:xfrm>
          <a:off x="8632190" y="1008316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170180</xdr:rowOff>
    </xdr:from>
    <xdr:to>
      <xdr:col>55</xdr:col>
      <xdr:colOff>0</xdr:colOff>
      <xdr:row>59</xdr:row>
      <xdr:rowOff>20320</xdr:rowOff>
    </xdr:to>
    <xdr:cxnSp macro="">
      <xdr:nvCxnSpPr>
        <xdr:cNvPr id="253" name="直線コネクタ 252">
          <a:extLst>
            <a:ext uri="{FF2B5EF4-FFF2-40B4-BE49-F238E27FC236}">
              <a16:creationId xmlns:a16="http://schemas.microsoft.com/office/drawing/2014/main" id="{1D49FA33-B4B6-4609-9329-EFA89B210F7A}"/>
            </a:ext>
          </a:extLst>
        </xdr:cNvPr>
        <xdr:cNvCxnSpPr/>
      </xdr:nvCxnSpPr>
      <xdr:spPr>
        <a:xfrm flipV="1">
          <a:off x="8686800" y="10118090"/>
          <a:ext cx="742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156210</xdr:rowOff>
    </xdr:from>
    <xdr:to>
      <xdr:col>46</xdr:col>
      <xdr:colOff>38100</xdr:colOff>
      <xdr:row>59</xdr:row>
      <xdr:rowOff>86360</xdr:rowOff>
    </xdr:to>
    <xdr:sp macro="" textlink="">
      <xdr:nvSpPr>
        <xdr:cNvPr id="254" name="楕円 253">
          <a:extLst>
            <a:ext uri="{FF2B5EF4-FFF2-40B4-BE49-F238E27FC236}">
              <a16:creationId xmlns:a16="http://schemas.microsoft.com/office/drawing/2014/main" id="{72908D83-7D74-4C76-9550-7443B9EC12AF}"/>
            </a:ext>
          </a:extLst>
        </xdr:cNvPr>
        <xdr:cNvSpPr/>
      </xdr:nvSpPr>
      <xdr:spPr>
        <a:xfrm>
          <a:off x="7846060" y="101022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20320</xdr:rowOff>
    </xdr:from>
    <xdr:to>
      <xdr:col>50</xdr:col>
      <xdr:colOff>114300</xdr:colOff>
      <xdr:row>59</xdr:row>
      <xdr:rowOff>35560</xdr:rowOff>
    </xdr:to>
    <xdr:cxnSp macro="">
      <xdr:nvCxnSpPr>
        <xdr:cNvPr id="255" name="直線コネクタ 254">
          <a:extLst>
            <a:ext uri="{FF2B5EF4-FFF2-40B4-BE49-F238E27FC236}">
              <a16:creationId xmlns:a16="http://schemas.microsoft.com/office/drawing/2014/main" id="{3AEC3448-ECB7-451A-83B1-9CF9E3C0E5B5}"/>
            </a:ext>
          </a:extLst>
        </xdr:cNvPr>
        <xdr:cNvCxnSpPr/>
      </xdr:nvCxnSpPr>
      <xdr:spPr>
        <a:xfrm flipV="1">
          <a:off x="7889240" y="10132060"/>
          <a:ext cx="7975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164465</xdr:rowOff>
    </xdr:from>
    <xdr:to>
      <xdr:col>41</xdr:col>
      <xdr:colOff>101600</xdr:colOff>
      <xdr:row>59</xdr:row>
      <xdr:rowOff>94615</xdr:rowOff>
    </xdr:to>
    <xdr:sp macro="" textlink="">
      <xdr:nvSpPr>
        <xdr:cNvPr id="256" name="楕円 255">
          <a:extLst>
            <a:ext uri="{FF2B5EF4-FFF2-40B4-BE49-F238E27FC236}">
              <a16:creationId xmlns:a16="http://schemas.microsoft.com/office/drawing/2014/main" id="{5E6146D8-7578-4BAE-8E22-EFE66BE9070E}"/>
            </a:ext>
          </a:extLst>
        </xdr:cNvPr>
        <xdr:cNvSpPr/>
      </xdr:nvSpPr>
      <xdr:spPr>
        <a:xfrm>
          <a:off x="7029450" y="101123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35560</xdr:rowOff>
    </xdr:from>
    <xdr:to>
      <xdr:col>45</xdr:col>
      <xdr:colOff>177800</xdr:colOff>
      <xdr:row>59</xdr:row>
      <xdr:rowOff>43815</xdr:rowOff>
    </xdr:to>
    <xdr:cxnSp macro="">
      <xdr:nvCxnSpPr>
        <xdr:cNvPr id="257" name="直線コネクタ 256">
          <a:extLst>
            <a:ext uri="{FF2B5EF4-FFF2-40B4-BE49-F238E27FC236}">
              <a16:creationId xmlns:a16="http://schemas.microsoft.com/office/drawing/2014/main" id="{E746AF3B-958B-4118-8B69-0C83293F8918}"/>
            </a:ext>
          </a:extLst>
        </xdr:cNvPr>
        <xdr:cNvCxnSpPr/>
      </xdr:nvCxnSpPr>
      <xdr:spPr>
        <a:xfrm flipV="1">
          <a:off x="7084060" y="10151110"/>
          <a:ext cx="8051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8890</xdr:rowOff>
    </xdr:from>
    <xdr:to>
      <xdr:col>36</xdr:col>
      <xdr:colOff>165100</xdr:colOff>
      <xdr:row>59</xdr:row>
      <xdr:rowOff>110490</xdr:rowOff>
    </xdr:to>
    <xdr:sp macro="" textlink="">
      <xdr:nvSpPr>
        <xdr:cNvPr id="258" name="楕円 257">
          <a:extLst>
            <a:ext uri="{FF2B5EF4-FFF2-40B4-BE49-F238E27FC236}">
              <a16:creationId xmlns:a16="http://schemas.microsoft.com/office/drawing/2014/main" id="{4FAEF4B9-4D5E-41D5-8B53-A20569C52FEF}"/>
            </a:ext>
          </a:extLst>
        </xdr:cNvPr>
        <xdr:cNvSpPr/>
      </xdr:nvSpPr>
      <xdr:spPr>
        <a:xfrm>
          <a:off x="6231890" y="1012634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43815</xdr:rowOff>
    </xdr:from>
    <xdr:to>
      <xdr:col>41</xdr:col>
      <xdr:colOff>50800</xdr:colOff>
      <xdr:row>59</xdr:row>
      <xdr:rowOff>59690</xdr:rowOff>
    </xdr:to>
    <xdr:cxnSp macro="">
      <xdr:nvCxnSpPr>
        <xdr:cNvPr id="259" name="直線コネクタ 258">
          <a:extLst>
            <a:ext uri="{FF2B5EF4-FFF2-40B4-BE49-F238E27FC236}">
              <a16:creationId xmlns:a16="http://schemas.microsoft.com/office/drawing/2014/main" id="{A12A2452-E5DC-40C2-94F4-981C11C02FFF}"/>
            </a:ext>
          </a:extLst>
        </xdr:cNvPr>
        <xdr:cNvCxnSpPr/>
      </xdr:nvCxnSpPr>
      <xdr:spPr>
        <a:xfrm flipV="1">
          <a:off x="6286500" y="10161270"/>
          <a:ext cx="7975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74930</xdr:rowOff>
    </xdr:from>
    <xdr:ext cx="596265" cy="256540"/>
    <xdr:sp macro="" textlink="">
      <xdr:nvSpPr>
        <xdr:cNvPr id="260" name="n_1aveValue【橋りょう・トンネル】&#10;一人当たり有形固定資産（償却資産）額">
          <a:extLst>
            <a:ext uri="{FF2B5EF4-FFF2-40B4-BE49-F238E27FC236}">
              <a16:creationId xmlns:a16="http://schemas.microsoft.com/office/drawing/2014/main" id="{9DFA61A8-94AA-4A5C-8BB8-FC794AD6EB37}"/>
            </a:ext>
          </a:extLst>
        </xdr:cNvPr>
        <xdr:cNvSpPr txBox="1"/>
      </xdr:nvSpPr>
      <xdr:spPr>
        <a:xfrm>
          <a:off x="8401050" y="107048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118110</xdr:rowOff>
    </xdr:from>
    <xdr:ext cx="596265" cy="259080"/>
    <xdr:sp macro="" textlink="">
      <xdr:nvSpPr>
        <xdr:cNvPr id="261" name="n_2aveValue【橋りょう・トンネル】&#10;一人当たり有形固定資産（償却資産）額">
          <a:extLst>
            <a:ext uri="{FF2B5EF4-FFF2-40B4-BE49-F238E27FC236}">
              <a16:creationId xmlns:a16="http://schemas.microsoft.com/office/drawing/2014/main" id="{834F2EB5-C5F1-49BA-9F74-4DF6406BFD42}"/>
            </a:ext>
          </a:extLst>
        </xdr:cNvPr>
        <xdr:cNvSpPr txBox="1"/>
      </xdr:nvSpPr>
      <xdr:spPr>
        <a:xfrm>
          <a:off x="7610475" y="107499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243,486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141605</xdr:rowOff>
    </xdr:from>
    <xdr:ext cx="596265" cy="259080"/>
    <xdr:sp macro="" textlink="">
      <xdr:nvSpPr>
        <xdr:cNvPr id="262" name="n_3aveValue【橋りょう・トンネル】&#10;一人当たり有形固定資産（償却資産）額">
          <a:extLst>
            <a:ext uri="{FF2B5EF4-FFF2-40B4-BE49-F238E27FC236}">
              <a16:creationId xmlns:a16="http://schemas.microsoft.com/office/drawing/2014/main" id="{FF100C07-F870-4117-B901-CFEEF6F0B3AA}"/>
            </a:ext>
          </a:extLst>
        </xdr:cNvPr>
        <xdr:cNvSpPr txBox="1"/>
      </xdr:nvSpPr>
      <xdr:spPr>
        <a:xfrm>
          <a:off x="6822440" y="107696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137160</xdr:rowOff>
    </xdr:from>
    <xdr:ext cx="596265" cy="259080"/>
    <xdr:sp macro="" textlink="">
      <xdr:nvSpPr>
        <xdr:cNvPr id="263" name="n_4aveValue【橋りょう・トンネル】&#10;一人当たり有形固定資産（償却資産）額">
          <a:extLst>
            <a:ext uri="{FF2B5EF4-FFF2-40B4-BE49-F238E27FC236}">
              <a16:creationId xmlns:a16="http://schemas.microsoft.com/office/drawing/2014/main" id="{97EDA747-6D12-4D67-8DA0-F3D2788B2499}"/>
            </a:ext>
          </a:extLst>
        </xdr:cNvPr>
        <xdr:cNvSpPr txBox="1"/>
      </xdr:nvSpPr>
      <xdr:spPr>
        <a:xfrm>
          <a:off x="6007735" y="107632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57</xdr:row>
      <xdr:rowOff>87630</xdr:rowOff>
    </xdr:from>
    <xdr:ext cx="596265" cy="256540"/>
    <xdr:sp macro="" textlink="">
      <xdr:nvSpPr>
        <xdr:cNvPr id="264" name="n_1mainValue【橋りょう・トンネル】&#10;一人当たり有形固定資産（償却資産）額">
          <a:extLst>
            <a:ext uri="{FF2B5EF4-FFF2-40B4-BE49-F238E27FC236}">
              <a16:creationId xmlns:a16="http://schemas.microsoft.com/office/drawing/2014/main" id="{17AD5176-A8A7-4079-97E5-28CE9479F48C}"/>
            </a:ext>
          </a:extLst>
        </xdr:cNvPr>
        <xdr:cNvSpPr txBox="1"/>
      </xdr:nvSpPr>
      <xdr:spPr>
        <a:xfrm>
          <a:off x="8401050" y="98640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592,538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57</xdr:row>
      <xdr:rowOff>102870</xdr:rowOff>
    </xdr:from>
    <xdr:ext cx="596265" cy="259080"/>
    <xdr:sp macro="" textlink="">
      <xdr:nvSpPr>
        <xdr:cNvPr id="265" name="n_2mainValue【橋りょう・トンネル】&#10;一人当たり有形固定資産（償却資産）額">
          <a:extLst>
            <a:ext uri="{FF2B5EF4-FFF2-40B4-BE49-F238E27FC236}">
              <a16:creationId xmlns:a16="http://schemas.microsoft.com/office/drawing/2014/main" id="{436498B7-F0E7-4FC7-A7D3-3B5D4D401D43}"/>
            </a:ext>
          </a:extLst>
        </xdr:cNvPr>
        <xdr:cNvSpPr txBox="1"/>
      </xdr:nvSpPr>
      <xdr:spPr>
        <a:xfrm>
          <a:off x="7610475" y="98736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583,112</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57</xdr:row>
      <xdr:rowOff>111125</xdr:rowOff>
    </xdr:from>
    <xdr:ext cx="596265" cy="256540"/>
    <xdr:sp macro="" textlink="">
      <xdr:nvSpPr>
        <xdr:cNvPr id="266" name="n_3mainValue【橋りょう・トンネル】&#10;一人当たり有形固定資産（償却資産）額">
          <a:extLst>
            <a:ext uri="{FF2B5EF4-FFF2-40B4-BE49-F238E27FC236}">
              <a16:creationId xmlns:a16="http://schemas.microsoft.com/office/drawing/2014/main" id="{26DC6770-9660-4476-A20F-258E0931F464}"/>
            </a:ext>
          </a:extLst>
        </xdr:cNvPr>
        <xdr:cNvSpPr txBox="1"/>
      </xdr:nvSpPr>
      <xdr:spPr>
        <a:xfrm>
          <a:off x="6822440" y="98837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578,259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57</xdr:row>
      <xdr:rowOff>127000</xdr:rowOff>
    </xdr:from>
    <xdr:ext cx="596265" cy="259080"/>
    <xdr:sp macro="" textlink="">
      <xdr:nvSpPr>
        <xdr:cNvPr id="267" name="n_4mainValue【橋りょう・トンネル】&#10;一人当たり有形固定資産（償却資産）額">
          <a:extLst>
            <a:ext uri="{FF2B5EF4-FFF2-40B4-BE49-F238E27FC236}">
              <a16:creationId xmlns:a16="http://schemas.microsoft.com/office/drawing/2014/main" id="{930DD74F-0C0C-474C-9678-1CB4B3F77B73}"/>
            </a:ext>
          </a:extLst>
        </xdr:cNvPr>
        <xdr:cNvSpPr txBox="1"/>
      </xdr:nvSpPr>
      <xdr:spPr>
        <a:xfrm>
          <a:off x="6007735" y="99034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568,467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554D9BD-E74C-4872-8747-74BDEE215086}"/>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8BA55D59-D8B1-4C85-A456-000E7E2AF091}"/>
            </a:ext>
          </a:extLst>
        </xdr:cNvPr>
        <xdr:cNvSpPr/>
      </xdr:nvSpPr>
      <xdr:spPr>
        <a:xfrm>
          <a:off x="8166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D887837F-4B73-4501-9EBC-22C8BE9CE3C9}"/>
            </a:ext>
          </a:extLst>
        </xdr:cNvPr>
        <xdr:cNvSpPr/>
      </xdr:nvSpPr>
      <xdr:spPr>
        <a:xfrm>
          <a:off x="8166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9C6B2EAC-B656-4D65-92D0-2E06C64424B0}"/>
            </a:ext>
          </a:extLst>
        </xdr:cNvPr>
        <xdr:cNvSpPr/>
      </xdr:nvSpPr>
      <xdr:spPr>
        <a:xfrm>
          <a:off x="17145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129B39CA-B743-497A-97C4-12E3A4451B98}"/>
            </a:ext>
          </a:extLst>
        </xdr:cNvPr>
        <xdr:cNvSpPr/>
      </xdr:nvSpPr>
      <xdr:spPr>
        <a:xfrm>
          <a:off x="17145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F82A5E90-E467-4099-9C66-564800841508}"/>
            </a:ext>
          </a:extLst>
        </xdr:cNvPr>
        <xdr:cNvSpPr/>
      </xdr:nvSpPr>
      <xdr:spPr>
        <a:xfrm>
          <a:off x="27432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F4FFF23A-E602-43A5-B396-C471F8F70A1C}"/>
            </a:ext>
          </a:extLst>
        </xdr:cNvPr>
        <xdr:cNvSpPr/>
      </xdr:nvSpPr>
      <xdr:spPr>
        <a:xfrm>
          <a:off x="27432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7CB9D00E-15C6-4B22-B73F-12A6B4A94A22}"/>
            </a:ext>
          </a:extLst>
        </xdr:cNvPr>
        <xdr:cNvSpPr/>
      </xdr:nvSpPr>
      <xdr:spPr>
        <a:xfrm>
          <a:off x="6858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6" name="テキスト ボックス 275">
          <a:extLst>
            <a:ext uri="{FF2B5EF4-FFF2-40B4-BE49-F238E27FC236}">
              <a16:creationId xmlns:a16="http://schemas.microsoft.com/office/drawing/2014/main" id="{79D4809D-9A1B-4728-A0B6-9669EAD868A0}"/>
            </a:ext>
          </a:extLst>
        </xdr:cNvPr>
        <xdr:cNvSpPr txBox="1"/>
      </xdr:nvSpPr>
      <xdr:spPr>
        <a:xfrm>
          <a:off x="66675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35AA1D6C-C3F2-4CEB-9B65-157D3701A159}"/>
            </a:ext>
          </a:extLst>
        </xdr:cNvPr>
        <xdr:cNvCxnSpPr/>
      </xdr:nvCxnSpPr>
      <xdr:spPr>
        <a:xfrm>
          <a:off x="6858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8" name="テキスト ボックス 277">
          <a:extLst>
            <a:ext uri="{FF2B5EF4-FFF2-40B4-BE49-F238E27FC236}">
              <a16:creationId xmlns:a16="http://schemas.microsoft.com/office/drawing/2014/main" id="{53528226-9EAD-4D7F-9ACD-D8FEBCB3EBF4}"/>
            </a:ext>
          </a:extLst>
        </xdr:cNvPr>
        <xdr:cNvSpPr txBox="1"/>
      </xdr:nvSpPr>
      <xdr:spPr>
        <a:xfrm>
          <a:off x="273685" y="1509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5BFC05CC-44EF-47B9-801E-E61EBD0A9F71}"/>
            </a:ext>
          </a:extLst>
        </xdr:cNvPr>
        <xdr:cNvCxnSpPr/>
      </xdr:nvCxnSpPr>
      <xdr:spPr>
        <a:xfrm>
          <a:off x="685800" y="1485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80" name="テキスト ボックス 279">
          <a:extLst>
            <a:ext uri="{FF2B5EF4-FFF2-40B4-BE49-F238E27FC236}">
              <a16:creationId xmlns:a16="http://schemas.microsoft.com/office/drawing/2014/main" id="{DFDD9EA4-512D-445E-A6EC-7C61E70DF425}"/>
            </a:ext>
          </a:extLst>
        </xdr:cNvPr>
        <xdr:cNvSpPr txBox="1"/>
      </xdr:nvSpPr>
      <xdr:spPr>
        <a:xfrm>
          <a:off x="273685" y="14714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F8751820-B8EF-4494-8834-F6089F152521}"/>
            </a:ext>
          </a:extLst>
        </xdr:cNvPr>
        <xdr:cNvCxnSpPr/>
      </xdr:nvCxnSpPr>
      <xdr:spPr>
        <a:xfrm>
          <a:off x="685800" y="1447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2" name="テキスト ボックス 281">
          <a:extLst>
            <a:ext uri="{FF2B5EF4-FFF2-40B4-BE49-F238E27FC236}">
              <a16:creationId xmlns:a16="http://schemas.microsoft.com/office/drawing/2014/main" id="{4DCD1F6F-27C5-4A0D-8744-EEDA4CF0F227}"/>
            </a:ext>
          </a:extLst>
        </xdr:cNvPr>
        <xdr:cNvSpPr txBox="1"/>
      </xdr:nvSpPr>
      <xdr:spPr>
        <a:xfrm>
          <a:off x="343535" y="1433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BC182001-7C07-493C-B403-CE4CE7E76AA0}"/>
            </a:ext>
          </a:extLst>
        </xdr:cNvPr>
        <xdr:cNvCxnSpPr/>
      </xdr:nvCxnSpPr>
      <xdr:spPr>
        <a:xfrm>
          <a:off x="685800" y="1409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4" name="テキスト ボックス 283">
          <a:extLst>
            <a:ext uri="{FF2B5EF4-FFF2-40B4-BE49-F238E27FC236}">
              <a16:creationId xmlns:a16="http://schemas.microsoft.com/office/drawing/2014/main" id="{89B26089-447B-4798-80E7-FAA2316B28AD}"/>
            </a:ext>
          </a:extLst>
        </xdr:cNvPr>
        <xdr:cNvSpPr txBox="1"/>
      </xdr:nvSpPr>
      <xdr:spPr>
        <a:xfrm>
          <a:off x="343535" y="13952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FD4888F5-364F-410C-A42D-578646D85A96}"/>
            </a:ext>
          </a:extLst>
        </xdr:cNvPr>
        <xdr:cNvCxnSpPr/>
      </xdr:nvCxnSpPr>
      <xdr:spPr>
        <a:xfrm>
          <a:off x="685800" y="1371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6" name="テキスト ボックス 285">
          <a:extLst>
            <a:ext uri="{FF2B5EF4-FFF2-40B4-BE49-F238E27FC236}">
              <a16:creationId xmlns:a16="http://schemas.microsoft.com/office/drawing/2014/main" id="{D382D146-F79C-4E74-837C-99F4596E9CF2}"/>
            </a:ext>
          </a:extLst>
        </xdr:cNvPr>
        <xdr:cNvSpPr txBox="1"/>
      </xdr:nvSpPr>
      <xdr:spPr>
        <a:xfrm>
          <a:off x="343535" y="13571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E5A019F2-A71C-4157-B1B9-150C9DAE705F}"/>
            </a:ext>
          </a:extLst>
        </xdr:cNvPr>
        <xdr:cNvCxnSpPr/>
      </xdr:nvCxnSpPr>
      <xdr:spPr>
        <a:xfrm>
          <a:off x="685800" y="1333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8" name="テキスト ボックス 287">
          <a:extLst>
            <a:ext uri="{FF2B5EF4-FFF2-40B4-BE49-F238E27FC236}">
              <a16:creationId xmlns:a16="http://schemas.microsoft.com/office/drawing/2014/main" id="{ED21BD2F-1B73-47E9-9304-4882A4457D4E}"/>
            </a:ext>
          </a:extLst>
        </xdr:cNvPr>
        <xdr:cNvSpPr txBox="1"/>
      </xdr:nvSpPr>
      <xdr:spPr>
        <a:xfrm>
          <a:off x="343535" y="13194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DE307571-8EFA-4D2C-869D-FE0D25FDAA0A}"/>
            </a:ext>
          </a:extLst>
        </xdr:cNvPr>
        <xdr:cNvCxnSpPr/>
      </xdr:nvCxnSpPr>
      <xdr:spPr>
        <a:xfrm>
          <a:off x="6858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90" name="テキスト ボックス 289">
          <a:extLst>
            <a:ext uri="{FF2B5EF4-FFF2-40B4-BE49-F238E27FC236}">
              <a16:creationId xmlns:a16="http://schemas.microsoft.com/office/drawing/2014/main" id="{FD41D508-0F2A-4004-BA7A-B5A4E53F3B74}"/>
            </a:ext>
          </a:extLst>
        </xdr:cNvPr>
        <xdr:cNvSpPr txBox="1"/>
      </xdr:nvSpPr>
      <xdr:spPr>
        <a:xfrm>
          <a:off x="386715" y="1281366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3F3802D2-628B-4C0C-B9A5-A512851509AB}"/>
            </a:ext>
          </a:extLst>
        </xdr:cNvPr>
        <xdr:cNvSpPr/>
      </xdr:nvSpPr>
      <xdr:spPr>
        <a:xfrm>
          <a:off x="6858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74930</xdr:rowOff>
    </xdr:to>
    <xdr:cxnSp macro="">
      <xdr:nvCxnSpPr>
        <xdr:cNvPr id="292" name="直線コネクタ 291">
          <a:extLst>
            <a:ext uri="{FF2B5EF4-FFF2-40B4-BE49-F238E27FC236}">
              <a16:creationId xmlns:a16="http://schemas.microsoft.com/office/drawing/2014/main" id="{C62D59F3-DE49-413E-B06B-EE273FD8810C}"/>
            </a:ext>
          </a:extLst>
        </xdr:cNvPr>
        <xdr:cNvCxnSpPr/>
      </xdr:nvCxnSpPr>
      <xdr:spPr>
        <a:xfrm flipV="1">
          <a:off x="4173855" y="13317855"/>
          <a:ext cx="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78105</xdr:rowOff>
    </xdr:from>
    <xdr:ext cx="405130" cy="256540"/>
    <xdr:sp macro="" textlink="">
      <xdr:nvSpPr>
        <xdr:cNvPr id="293" name="【公営住宅】&#10;有形固定資産減価償却率最小値テキスト">
          <a:extLst>
            <a:ext uri="{FF2B5EF4-FFF2-40B4-BE49-F238E27FC236}">
              <a16:creationId xmlns:a16="http://schemas.microsoft.com/office/drawing/2014/main" id="{BCFD33BF-D4E0-4F46-BD75-2943B6107201}"/>
            </a:ext>
          </a:extLst>
        </xdr:cNvPr>
        <xdr:cNvSpPr txBox="1"/>
      </xdr:nvSpPr>
      <xdr:spPr>
        <a:xfrm>
          <a:off x="4212590" y="148228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74930</xdr:rowOff>
    </xdr:from>
    <xdr:to>
      <xdr:col>24</xdr:col>
      <xdr:colOff>152400</xdr:colOff>
      <xdr:row>86</xdr:row>
      <xdr:rowOff>74930</xdr:rowOff>
    </xdr:to>
    <xdr:cxnSp macro="">
      <xdr:nvCxnSpPr>
        <xdr:cNvPr id="294" name="直線コネクタ 293">
          <a:extLst>
            <a:ext uri="{FF2B5EF4-FFF2-40B4-BE49-F238E27FC236}">
              <a16:creationId xmlns:a16="http://schemas.microsoft.com/office/drawing/2014/main" id="{259C35E9-73EB-4979-9D58-6950F26B3CD2}"/>
            </a:ext>
          </a:extLst>
        </xdr:cNvPr>
        <xdr:cNvCxnSpPr/>
      </xdr:nvCxnSpPr>
      <xdr:spPr>
        <a:xfrm>
          <a:off x="4112260" y="148196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63500</xdr:rowOff>
    </xdr:from>
    <xdr:ext cx="405130" cy="256540"/>
    <xdr:sp macro="" textlink="">
      <xdr:nvSpPr>
        <xdr:cNvPr id="295" name="【公営住宅】&#10;有形固定資産減価償却率最大値テキスト">
          <a:extLst>
            <a:ext uri="{FF2B5EF4-FFF2-40B4-BE49-F238E27FC236}">
              <a16:creationId xmlns:a16="http://schemas.microsoft.com/office/drawing/2014/main" id="{02A0D26D-D268-4F8D-98EA-A8587E17D5CE}"/>
            </a:ext>
          </a:extLst>
        </xdr:cNvPr>
        <xdr:cNvSpPr txBox="1"/>
      </xdr:nvSpPr>
      <xdr:spPr>
        <a:xfrm>
          <a:off x="4212590" y="130898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C86D15DE-555A-4CAF-8F33-AC20B5D2B336}"/>
            </a:ext>
          </a:extLst>
        </xdr:cNvPr>
        <xdr:cNvCxnSpPr/>
      </xdr:nvCxnSpPr>
      <xdr:spPr>
        <a:xfrm>
          <a:off x="4112260" y="133178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86360</xdr:rowOff>
    </xdr:from>
    <xdr:ext cx="405130" cy="256540"/>
    <xdr:sp macro="" textlink="">
      <xdr:nvSpPr>
        <xdr:cNvPr id="297" name="【公営住宅】&#10;有形固定資産減価償却率平均値テキスト">
          <a:extLst>
            <a:ext uri="{FF2B5EF4-FFF2-40B4-BE49-F238E27FC236}">
              <a16:creationId xmlns:a16="http://schemas.microsoft.com/office/drawing/2014/main" id="{38BBC8A0-8B55-4B28-AFB1-46D96D36C32E}"/>
            </a:ext>
          </a:extLst>
        </xdr:cNvPr>
        <xdr:cNvSpPr txBox="1"/>
      </xdr:nvSpPr>
      <xdr:spPr>
        <a:xfrm>
          <a:off x="4212590" y="1397571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645EA7DE-6855-445A-A24A-73D61E310788}"/>
            </a:ext>
          </a:extLst>
        </xdr:cNvPr>
        <xdr:cNvSpPr/>
      </xdr:nvSpPr>
      <xdr:spPr>
        <a:xfrm>
          <a:off x="4131310" y="141185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29210</xdr:rowOff>
    </xdr:from>
    <xdr:to>
      <xdr:col>20</xdr:col>
      <xdr:colOff>38100</xdr:colOff>
      <xdr:row>82</xdr:row>
      <xdr:rowOff>130810</xdr:rowOff>
    </xdr:to>
    <xdr:sp macro="" textlink="">
      <xdr:nvSpPr>
        <xdr:cNvPr id="299" name="フローチャート: 判断 298">
          <a:extLst>
            <a:ext uri="{FF2B5EF4-FFF2-40B4-BE49-F238E27FC236}">
              <a16:creationId xmlns:a16="http://schemas.microsoft.com/office/drawing/2014/main" id="{07436A40-2344-4488-A836-B76E44DED3B2}"/>
            </a:ext>
          </a:extLst>
        </xdr:cNvPr>
        <xdr:cNvSpPr/>
      </xdr:nvSpPr>
      <xdr:spPr>
        <a:xfrm>
          <a:off x="3388360" y="1408620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ED1A9E3E-9935-4003-9389-3AE417019AD7}"/>
            </a:ext>
          </a:extLst>
        </xdr:cNvPr>
        <xdr:cNvSpPr/>
      </xdr:nvSpPr>
      <xdr:spPr>
        <a:xfrm>
          <a:off x="2571750" y="141185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21590</xdr:rowOff>
    </xdr:from>
    <xdr:to>
      <xdr:col>10</xdr:col>
      <xdr:colOff>165100</xdr:colOff>
      <xdr:row>82</xdr:row>
      <xdr:rowOff>123190</xdr:rowOff>
    </xdr:to>
    <xdr:sp macro="" textlink="">
      <xdr:nvSpPr>
        <xdr:cNvPr id="301" name="フローチャート: 判断 300">
          <a:extLst>
            <a:ext uri="{FF2B5EF4-FFF2-40B4-BE49-F238E27FC236}">
              <a16:creationId xmlns:a16="http://schemas.microsoft.com/office/drawing/2014/main" id="{B538175A-AC9C-4108-8BE8-6C974AE828B6}"/>
            </a:ext>
          </a:extLst>
        </xdr:cNvPr>
        <xdr:cNvSpPr/>
      </xdr:nvSpPr>
      <xdr:spPr>
        <a:xfrm>
          <a:off x="1774190" y="1407668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0F0E0182-3FD7-4AC8-B842-353C2F947F45}"/>
            </a:ext>
          </a:extLst>
        </xdr:cNvPr>
        <xdr:cNvSpPr/>
      </xdr:nvSpPr>
      <xdr:spPr>
        <a:xfrm>
          <a:off x="988060" y="14067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8C0E773F-3B4F-41F2-A18B-701DD6FC0D6C}"/>
            </a:ext>
          </a:extLst>
        </xdr:cNvPr>
        <xdr:cNvSpPr txBox="1"/>
      </xdr:nvSpPr>
      <xdr:spPr>
        <a:xfrm>
          <a:off x="40030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B85547B8-D0C8-49D7-9099-F27233E045DC}"/>
            </a:ext>
          </a:extLst>
        </xdr:cNvPr>
        <xdr:cNvSpPr txBox="1"/>
      </xdr:nvSpPr>
      <xdr:spPr>
        <a:xfrm>
          <a:off x="32600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B770F75-BABA-473C-86F5-DD8DFAD84B43}"/>
            </a:ext>
          </a:extLst>
        </xdr:cNvPr>
        <xdr:cNvSpPr txBox="1"/>
      </xdr:nvSpPr>
      <xdr:spPr>
        <a:xfrm>
          <a:off x="24549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6" name="テキスト ボックス 305">
          <a:extLst>
            <a:ext uri="{FF2B5EF4-FFF2-40B4-BE49-F238E27FC236}">
              <a16:creationId xmlns:a16="http://schemas.microsoft.com/office/drawing/2014/main" id="{E664DC82-FEA8-4DF9-A73C-6C13AEDFFF5F}"/>
            </a:ext>
          </a:extLst>
        </xdr:cNvPr>
        <xdr:cNvSpPr txBox="1"/>
      </xdr:nvSpPr>
      <xdr:spPr>
        <a:xfrm>
          <a:off x="1657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7" name="テキスト ボックス 306">
          <a:extLst>
            <a:ext uri="{FF2B5EF4-FFF2-40B4-BE49-F238E27FC236}">
              <a16:creationId xmlns:a16="http://schemas.microsoft.com/office/drawing/2014/main" id="{9187199F-5422-46FB-9696-2D7550EFF1F7}"/>
            </a:ext>
          </a:extLst>
        </xdr:cNvPr>
        <xdr:cNvSpPr txBox="1"/>
      </xdr:nvSpPr>
      <xdr:spPr>
        <a:xfrm>
          <a:off x="859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130175</xdr:rowOff>
    </xdr:from>
    <xdr:to>
      <xdr:col>24</xdr:col>
      <xdr:colOff>114300</xdr:colOff>
      <xdr:row>84</xdr:row>
      <xdr:rowOff>60325</xdr:rowOff>
    </xdr:to>
    <xdr:sp macro="" textlink="">
      <xdr:nvSpPr>
        <xdr:cNvPr id="308" name="楕円 307">
          <a:extLst>
            <a:ext uri="{FF2B5EF4-FFF2-40B4-BE49-F238E27FC236}">
              <a16:creationId xmlns:a16="http://schemas.microsoft.com/office/drawing/2014/main" id="{B9FF0B0D-4F1A-4731-AAD1-9DF4492688EE}"/>
            </a:ext>
          </a:extLst>
        </xdr:cNvPr>
        <xdr:cNvSpPr/>
      </xdr:nvSpPr>
      <xdr:spPr>
        <a:xfrm>
          <a:off x="4131310" y="143643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109220</xdr:rowOff>
    </xdr:from>
    <xdr:ext cx="405130" cy="256540"/>
    <xdr:sp macro="" textlink="">
      <xdr:nvSpPr>
        <xdr:cNvPr id="309" name="【公営住宅】&#10;有形固定資産減価償却率該当値テキスト">
          <a:extLst>
            <a:ext uri="{FF2B5EF4-FFF2-40B4-BE49-F238E27FC236}">
              <a16:creationId xmlns:a16="http://schemas.microsoft.com/office/drawing/2014/main" id="{B4CB0EB5-C30E-4D6D-A29A-6C2178FCB8B9}"/>
            </a:ext>
          </a:extLst>
        </xdr:cNvPr>
        <xdr:cNvSpPr txBox="1"/>
      </xdr:nvSpPr>
      <xdr:spPr>
        <a:xfrm>
          <a:off x="4212590" y="143376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78740</xdr:rowOff>
    </xdr:from>
    <xdr:to>
      <xdr:col>20</xdr:col>
      <xdr:colOff>38100</xdr:colOff>
      <xdr:row>83</xdr:row>
      <xdr:rowOff>8890</xdr:rowOff>
    </xdr:to>
    <xdr:sp macro="" textlink="">
      <xdr:nvSpPr>
        <xdr:cNvPr id="310" name="楕円 309">
          <a:extLst>
            <a:ext uri="{FF2B5EF4-FFF2-40B4-BE49-F238E27FC236}">
              <a16:creationId xmlns:a16="http://schemas.microsoft.com/office/drawing/2014/main" id="{746CE012-FDA0-46E9-A0E2-5FF7406BD5EE}"/>
            </a:ext>
          </a:extLst>
        </xdr:cNvPr>
        <xdr:cNvSpPr/>
      </xdr:nvSpPr>
      <xdr:spPr>
        <a:xfrm>
          <a:off x="3388360" y="141376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129540</xdr:rowOff>
    </xdr:from>
    <xdr:to>
      <xdr:col>24</xdr:col>
      <xdr:colOff>63500</xdr:colOff>
      <xdr:row>84</xdr:row>
      <xdr:rowOff>9525</xdr:rowOff>
    </xdr:to>
    <xdr:cxnSp macro="">
      <xdr:nvCxnSpPr>
        <xdr:cNvPr id="311" name="直線コネクタ 310">
          <a:extLst>
            <a:ext uri="{FF2B5EF4-FFF2-40B4-BE49-F238E27FC236}">
              <a16:creationId xmlns:a16="http://schemas.microsoft.com/office/drawing/2014/main" id="{241B6261-5D8C-4C76-B253-8EA3CB80CD25}"/>
            </a:ext>
          </a:extLst>
        </xdr:cNvPr>
        <xdr:cNvCxnSpPr/>
      </xdr:nvCxnSpPr>
      <xdr:spPr>
        <a:xfrm>
          <a:off x="3431540" y="14192250"/>
          <a:ext cx="74295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76835</xdr:rowOff>
    </xdr:from>
    <xdr:to>
      <xdr:col>15</xdr:col>
      <xdr:colOff>101600</xdr:colOff>
      <xdr:row>84</xdr:row>
      <xdr:rowOff>6985</xdr:rowOff>
    </xdr:to>
    <xdr:sp macro="" textlink="">
      <xdr:nvSpPr>
        <xdr:cNvPr id="312" name="楕円 311">
          <a:extLst>
            <a:ext uri="{FF2B5EF4-FFF2-40B4-BE49-F238E27FC236}">
              <a16:creationId xmlns:a16="http://schemas.microsoft.com/office/drawing/2014/main" id="{0BCCF40E-C9B4-4360-AFEB-0B20AAA9FAED}"/>
            </a:ext>
          </a:extLst>
        </xdr:cNvPr>
        <xdr:cNvSpPr/>
      </xdr:nvSpPr>
      <xdr:spPr>
        <a:xfrm>
          <a:off x="2571750" y="143071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129540</xdr:rowOff>
    </xdr:from>
    <xdr:to>
      <xdr:col>19</xdr:col>
      <xdr:colOff>177800</xdr:colOff>
      <xdr:row>83</xdr:row>
      <xdr:rowOff>127635</xdr:rowOff>
    </xdr:to>
    <xdr:cxnSp macro="">
      <xdr:nvCxnSpPr>
        <xdr:cNvPr id="313" name="直線コネクタ 312">
          <a:extLst>
            <a:ext uri="{FF2B5EF4-FFF2-40B4-BE49-F238E27FC236}">
              <a16:creationId xmlns:a16="http://schemas.microsoft.com/office/drawing/2014/main" id="{A1B00D9F-0CD6-4246-AF66-52F55D49E1E6}"/>
            </a:ext>
          </a:extLst>
        </xdr:cNvPr>
        <xdr:cNvCxnSpPr/>
      </xdr:nvCxnSpPr>
      <xdr:spPr>
        <a:xfrm flipV="1">
          <a:off x="2626360" y="14192250"/>
          <a:ext cx="80518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46355</xdr:rowOff>
    </xdr:from>
    <xdr:to>
      <xdr:col>10</xdr:col>
      <xdr:colOff>165100</xdr:colOff>
      <xdr:row>83</xdr:row>
      <xdr:rowOff>147955</xdr:rowOff>
    </xdr:to>
    <xdr:sp macro="" textlink="">
      <xdr:nvSpPr>
        <xdr:cNvPr id="314" name="楕円 313">
          <a:extLst>
            <a:ext uri="{FF2B5EF4-FFF2-40B4-BE49-F238E27FC236}">
              <a16:creationId xmlns:a16="http://schemas.microsoft.com/office/drawing/2014/main" id="{C41A910C-9FDD-4C49-B0CE-25D7897711DD}"/>
            </a:ext>
          </a:extLst>
        </xdr:cNvPr>
        <xdr:cNvSpPr/>
      </xdr:nvSpPr>
      <xdr:spPr>
        <a:xfrm>
          <a:off x="1774190" y="142786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97790</xdr:rowOff>
    </xdr:from>
    <xdr:to>
      <xdr:col>15</xdr:col>
      <xdr:colOff>50800</xdr:colOff>
      <xdr:row>83</xdr:row>
      <xdr:rowOff>127635</xdr:rowOff>
    </xdr:to>
    <xdr:cxnSp macro="">
      <xdr:nvCxnSpPr>
        <xdr:cNvPr id="315" name="直線コネクタ 314">
          <a:extLst>
            <a:ext uri="{FF2B5EF4-FFF2-40B4-BE49-F238E27FC236}">
              <a16:creationId xmlns:a16="http://schemas.microsoft.com/office/drawing/2014/main" id="{EBDB8660-FFC0-4D60-A115-9380F111167C}"/>
            </a:ext>
          </a:extLst>
        </xdr:cNvPr>
        <xdr:cNvCxnSpPr/>
      </xdr:nvCxnSpPr>
      <xdr:spPr>
        <a:xfrm>
          <a:off x="1828800" y="14324330"/>
          <a:ext cx="79756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17780</xdr:rowOff>
    </xdr:from>
    <xdr:to>
      <xdr:col>6</xdr:col>
      <xdr:colOff>38100</xdr:colOff>
      <xdr:row>83</xdr:row>
      <xdr:rowOff>119380</xdr:rowOff>
    </xdr:to>
    <xdr:sp macro="" textlink="">
      <xdr:nvSpPr>
        <xdr:cNvPr id="316" name="楕円 315">
          <a:extLst>
            <a:ext uri="{FF2B5EF4-FFF2-40B4-BE49-F238E27FC236}">
              <a16:creationId xmlns:a16="http://schemas.microsoft.com/office/drawing/2014/main" id="{68AA6392-E432-4C24-BDEF-DE41CEFDE5FF}"/>
            </a:ext>
          </a:extLst>
        </xdr:cNvPr>
        <xdr:cNvSpPr/>
      </xdr:nvSpPr>
      <xdr:spPr>
        <a:xfrm>
          <a:off x="988060" y="142519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68580</xdr:rowOff>
    </xdr:from>
    <xdr:to>
      <xdr:col>10</xdr:col>
      <xdr:colOff>114300</xdr:colOff>
      <xdr:row>83</xdr:row>
      <xdr:rowOff>97790</xdr:rowOff>
    </xdr:to>
    <xdr:cxnSp macro="">
      <xdr:nvCxnSpPr>
        <xdr:cNvPr id="317" name="直線コネクタ 316">
          <a:extLst>
            <a:ext uri="{FF2B5EF4-FFF2-40B4-BE49-F238E27FC236}">
              <a16:creationId xmlns:a16="http://schemas.microsoft.com/office/drawing/2014/main" id="{3C0076BB-C50B-43F1-BC5B-CF29BD5CA467}"/>
            </a:ext>
          </a:extLst>
        </xdr:cNvPr>
        <xdr:cNvCxnSpPr/>
      </xdr:nvCxnSpPr>
      <xdr:spPr>
        <a:xfrm>
          <a:off x="1031240" y="14297025"/>
          <a:ext cx="7975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147320</xdr:rowOff>
    </xdr:from>
    <xdr:ext cx="405130" cy="259080"/>
    <xdr:sp macro="" textlink="">
      <xdr:nvSpPr>
        <xdr:cNvPr id="318" name="n_1aveValue【公営住宅】&#10;有形固定資産減価償却率">
          <a:extLst>
            <a:ext uri="{FF2B5EF4-FFF2-40B4-BE49-F238E27FC236}">
              <a16:creationId xmlns:a16="http://schemas.microsoft.com/office/drawing/2014/main" id="{E4B9F84F-F8BD-4560-83C5-748CC6A48FED}"/>
            </a:ext>
          </a:extLst>
        </xdr:cNvPr>
        <xdr:cNvSpPr txBox="1"/>
      </xdr:nvSpPr>
      <xdr:spPr>
        <a:xfrm>
          <a:off x="3239135" y="13861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10160</xdr:rowOff>
    </xdr:from>
    <xdr:ext cx="402590" cy="259080"/>
    <xdr:sp macro="" textlink="">
      <xdr:nvSpPr>
        <xdr:cNvPr id="319" name="n_2aveValue【公営住宅】&#10;有形固定資産減価償却率">
          <a:extLst>
            <a:ext uri="{FF2B5EF4-FFF2-40B4-BE49-F238E27FC236}">
              <a16:creationId xmlns:a16="http://schemas.microsoft.com/office/drawing/2014/main" id="{270FEDBE-D6A8-4CF6-8613-009A72A0FD69}"/>
            </a:ext>
          </a:extLst>
        </xdr:cNvPr>
        <xdr:cNvSpPr txBox="1"/>
      </xdr:nvSpPr>
      <xdr:spPr>
        <a:xfrm>
          <a:off x="2439035" y="138995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139700</xdr:rowOff>
    </xdr:from>
    <xdr:ext cx="402590" cy="259080"/>
    <xdr:sp macro="" textlink="">
      <xdr:nvSpPr>
        <xdr:cNvPr id="320" name="n_3aveValue【公営住宅】&#10;有形固定資産減価償却率">
          <a:extLst>
            <a:ext uri="{FF2B5EF4-FFF2-40B4-BE49-F238E27FC236}">
              <a16:creationId xmlns:a16="http://schemas.microsoft.com/office/drawing/2014/main" id="{D41AA126-4A22-41B6-8B75-0F23495E483B}"/>
            </a:ext>
          </a:extLst>
        </xdr:cNvPr>
        <xdr:cNvSpPr txBox="1"/>
      </xdr:nvSpPr>
      <xdr:spPr>
        <a:xfrm>
          <a:off x="1641475" y="138518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124460</xdr:rowOff>
    </xdr:from>
    <xdr:ext cx="402590" cy="259080"/>
    <xdr:sp macro="" textlink="">
      <xdr:nvSpPr>
        <xdr:cNvPr id="321" name="n_4aveValue【公営住宅】&#10;有形固定資産減価償却率">
          <a:extLst>
            <a:ext uri="{FF2B5EF4-FFF2-40B4-BE49-F238E27FC236}">
              <a16:creationId xmlns:a16="http://schemas.microsoft.com/office/drawing/2014/main" id="{52A7E4D9-B5B4-4CAC-96E9-86557BC60434}"/>
            </a:ext>
          </a:extLst>
        </xdr:cNvPr>
        <xdr:cNvSpPr txBox="1"/>
      </xdr:nvSpPr>
      <xdr:spPr>
        <a:xfrm>
          <a:off x="855345" y="138423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0</xdr:rowOff>
    </xdr:from>
    <xdr:ext cx="405130" cy="259080"/>
    <xdr:sp macro="" textlink="">
      <xdr:nvSpPr>
        <xdr:cNvPr id="322" name="n_1mainValue【公営住宅】&#10;有形固定資産減価償却率">
          <a:extLst>
            <a:ext uri="{FF2B5EF4-FFF2-40B4-BE49-F238E27FC236}">
              <a16:creationId xmlns:a16="http://schemas.microsoft.com/office/drawing/2014/main" id="{D5B23EDE-07E2-40C2-BC30-229187B05613}"/>
            </a:ext>
          </a:extLst>
        </xdr:cNvPr>
        <xdr:cNvSpPr txBox="1"/>
      </xdr:nvSpPr>
      <xdr:spPr>
        <a:xfrm>
          <a:off x="3239135" y="14230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169545</xdr:rowOff>
    </xdr:from>
    <xdr:ext cx="402590" cy="256540"/>
    <xdr:sp macro="" textlink="">
      <xdr:nvSpPr>
        <xdr:cNvPr id="323" name="n_2mainValue【公営住宅】&#10;有形固定資産減価償却率">
          <a:extLst>
            <a:ext uri="{FF2B5EF4-FFF2-40B4-BE49-F238E27FC236}">
              <a16:creationId xmlns:a16="http://schemas.microsoft.com/office/drawing/2014/main" id="{A669F2C6-FFC5-4396-B3C1-44E26B297E1E}"/>
            </a:ext>
          </a:extLst>
        </xdr:cNvPr>
        <xdr:cNvSpPr txBox="1"/>
      </xdr:nvSpPr>
      <xdr:spPr>
        <a:xfrm>
          <a:off x="2439035" y="144037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139065</xdr:rowOff>
    </xdr:from>
    <xdr:ext cx="402590" cy="259080"/>
    <xdr:sp macro="" textlink="">
      <xdr:nvSpPr>
        <xdr:cNvPr id="324" name="n_3mainValue【公営住宅】&#10;有形固定資産減価償却率">
          <a:extLst>
            <a:ext uri="{FF2B5EF4-FFF2-40B4-BE49-F238E27FC236}">
              <a16:creationId xmlns:a16="http://schemas.microsoft.com/office/drawing/2014/main" id="{3446A2F6-1A81-4784-9A47-2A97068FD610}"/>
            </a:ext>
          </a:extLst>
        </xdr:cNvPr>
        <xdr:cNvSpPr txBox="1"/>
      </xdr:nvSpPr>
      <xdr:spPr>
        <a:xfrm>
          <a:off x="1641475" y="14365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110490</xdr:rowOff>
    </xdr:from>
    <xdr:ext cx="402590" cy="256540"/>
    <xdr:sp macro="" textlink="">
      <xdr:nvSpPr>
        <xdr:cNvPr id="325" name="n_4mainValue【公営住宅】&#10;有形固定資産減価償却率">
          <a:extLst>
            <a:ext uri="{FF2B5EF4-FFF2-40B4-BE49-F238E27FC236}">
              <a16:creationId xmlns:a16="http://schemas.microsoft.com/office/drawing/2014/main" id="{CE211484-4BBF-4DE6-8CBB-A79174442546}"/>
            </a:ext>
          </a:extLst>
        </xdr:cNvPr>
        <xdr:cNvSpPr txBox="1"/>
      </xdr:nvSpPr>
      <xdr:spPr>
        <a:xfrm>
          <a:off x="855345" y="143408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C5A12153-B5AA-44FB-8FD2-862E99C3C8FF}"/>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C72D532F-945B-44BF-9A31-352426EEEF94}"/>
            </a:ext>
          </a:extLst>
        </xdr:cNvPr>
        <xdr:cNvSpPr/>
      </xdr:nvSpPr>
      <xdr:spPr>
        <a:xfrm>
          <a:off x="60604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5164603-8B68-4995-99FF-9821300B4C30}"/>
            </a:ext>
          </a:extLst>
        </xdr:cNvPr>
        <xdr:cNvSpPr/>
      </xdr:nvSpPr>
      <xdr:spPr>
        <a:xfrm>
          <a:off x="60604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EEF3CF1E-B051-4800-AEF8-318A80D36565}"/>
            </a:ext>
          </a:extLst>
        </xdr:cNvPr>
        <xdr:cNvSpPr/>
      </xdr:nvSpPr>
      <xdr:spPr>
        <a:xfrm>
          <a:off x="69888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596C732A-745B-439F-8722-68604EC3AA59}"/>
            </a:ext>
          </a:extLst>
        </xdr:cNvPr>
        <xdr:cNvSpPr/>
      </xdr:nvSpPr>
      <xdr:spPr>
        <a:xfrm>
          <a:off x="69888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FF235853-D180-4EA9-8648-62D30462DB4B}"/>
            </a:ext>
          </a:extLst>
        </xdr:cNvPr>
        <xdr:cNvSpPr/>
      </xdr:nvSpPr>
      <xdr:spPr>
        <a:xfrm>
          <a:off x="80175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B29F051C-4196-4ADB-9564-65633093C734}"/>
            </a:ext>
          </a:extLst>
        </xdr:cNvPr>
        <xdr:cNvSpPr/>
      </xdr:nvSpPr>
      <xdr:spPr>
        <a:xfrm>
          <a:off x="80175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6D96F8CE-4EFF-4F2D-95AA-F998B19663CA}"/>
            </a:ext>
          </a:extLst>
        </xdr:cNvPr>
        <xdr:cNvSpPr/>
      </xdr:nvSpPr>
      <xdr:spPr>
        <a:xfrm>
          <a:off x="596011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4" name="テキスト ボックス 333">
          <a:extLst>
            <a:ext uri="{FF2B5EF4-FFF2-40B4-BE49-F238E27FC236}">
              <a16:creationId xmlns:a16="http://schemas.microsoft.com/office/drawing/2014/main" id="{2D3DD898-4E90-4ED6-B2BB-04012C701445}"/>
            </a:ext>
          </a:extLst>
        </xdr:cNvPr>
        <xdr:cNvSpPr txBox="1"/>
      </xdr:nvSpPr>
      <xdr:spPr>
        <a:xfrm>
          <a:off x="592201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E7DCD2CD-0791-4068-A057-18BD55BF72A3}"/>
            </a:ext>
          </a:extLst>
        </xdr:cNvPr>
        <xdr:cNvCxnSpPr/>
      </xdr:nvCxnSpPr>
      <xdr:spPr>
        <a:xfrm>
          <a:off x="5960110" y="1524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C0F005F6-C0B5-4512-AA8A-2082FD652134}"/>
            </a:ext>
          </a:extLst>
        </xdr:cNvPr>
        <xdr:cNvCxnSpPr/>
      </xdr:nvCxnSpPr>
      <xdr:spPr>
        <a:xfrm>
          <a:off x="5960110" y="1485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37" name="テキスト ボックス 336">
          <a:extLst>
            <a:ext uri="{FF2B5EF4-FFF2-40B4-BE49-F238E27FC236}">
              <a16:creationId xmlns:a16="http://schemas.microsoft.com/office/drawing/2014/main" id="{DB40FA3D-9690-4D5C-A0DB-32D63FCD44B4}"/>
            </a:ext>
          </a:extLst>
        </xdr:cNvPr>
        <xdr:cNvSpPr txBox="1"/>
      </xdr:nvSpPr>
      <xdr:spPr>
        <a:xfrm>
          <a:off x="5527040" y="14714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93E801F-9F8D-41B4-A4A9-6C2F5EA78D24}"/>
            </a:ext>
          </a:extLst>
        </xdr:cNvPr>
        <xdr:cNvCxnSpPr/>
      </xdr:nvCxnSpPr>
      <xdr:spPr>
        <a:xfrm>
          <a:off x="5960110" y="1447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39" name="テキスト ボックス 338">
          <a:extLst>
            <a:ext uri="{FF2B5EF4-FFF2-40B4-BE49-F238E27FC236}">
              <a16:creationId xmlns:a16="http://schemas.microsoft.com/office/drawing/2014/main" id="{3672330A-6E9E-4BF4-ADB2-1CEC34DDD8D4}"/>
            </a:ext>
          </a:extLst>
        </xdr:cNvPr>
        <xdr:cNvSpPr txBox="1"/>
      </xdr:nvSpPr>
      <xdr:spPr>
        <a:xfrm>
          <a:off x="5527040" y="14333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20BE12B1-58FA-4643-BCFF-13CA7BB69F33}"/>
            </a:ext>
          </a:extLst>
        </xdr:cNvPr>
        <xdr:cNvCxnSpPr/>
      </xdr:nvCxnSpPr>
      <xdr:spPr>
        <a:xfrm>
          <a:off x="5960110" y="1409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41" name="テキスト ボックス 340">
          <a:extLst>
            <a:ext uri="{FF2B5EF4-FFF2-40B4-BE49-F238E27FC236}">
              <a16:creationId xmlns:a16="http://schemas.microsoft.com/office/drawing/2014/main" id="{5D2AE154-064F-4EAF-B977-44D18DB7FA8B}"/>
            </a:ext>
          </a:extLst>
        </xdr:cNvPr>
        <xdr:cNvSpPr txBox="1"/>
      </xdr:nvSpPr>
      <xdr:spPr>
        <a:xfrm>
          <a:off x="5527040" y="13952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8EADCEAE-FCA8-471B-92B1-B96ABB7A7BBE}"/>
            </a:ext>
          </a:extLst>
        </xdr:cNvPr>
        <xdr:cNvCxnSpPr/>
      </xdr:nvCxnSpPr>
      <xdr:spPr>
        <a:xfrm>
          <a:off x="5960110" y="1371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43" name="テキスト ボックス 342">
          <a:extLst>
            <a:ext uri="{FF2B5EF4-FFF2-40B4-BE49-F238E27FC236}">
              <a16:creationId xmlns:a16="http://schemas.microsoft.com/office/drawing/2014/main" id="{058C5FCF-6404-49D7-A277-EA4D4E0A59D8}"/>
            </a:ext>
          </a:extLst>
        </xdr:cNvPr>
        <xdr:cNvSpPr txBox="1"/>
      </xdr:nvSpPr>
      <xdr:spPr>
        <a:xfrm>
          <a:off x="5527040" y="13571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C1E87A2E-E727-43A6-81B1-F17E6E1DB231}"/>
            </a:ext>
          </a:extLst>
        </xdr:cNvPr>
        <xdr:cNvCxnSpPr/>
      </xdr:nvCxnSpPr>
      <xdr:spPr>
        <a:xfrm>
          <a:off x="5960110" y="13331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45" name="テキスト ボックス 344">
          <a:extLst>
            <a:ext uri="{FF2B5EF4-FFF2-40B4-BE49-F238E27FC236}">
              <a16:creationId xmlns:a16="http://schemas.microsoft.com/office/drawing/2014/main" id="{4B05A136-90AB-4F74-B1CB-1D8FAD1513BF}"/>
            </a:ext>
          </a:extLst>
        </xdr:cNvPr>
        <xdr:cNvSpPr txBox="1"/>
      </xdr:nvSpPr>
      <xdr:spPr>
        <a:xfrm>
          <a:off x="5527040" y="13194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3CA3BC50-65C2-48CF-804D-93AE830D65F7}"/>
            </a:ext>
          </a:extLst>
        </xdr:cNvPr>
        <xdr:cNvCxnSpPr/>
      </xdr:nvCxnSpPr>
      <xdr:spPr>
        <a:xfrm>
          <a:off x="5960110" y="1295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7" name="テキスト ボックス 346">
          <a:extLst>
            <a:ext uri="{FF2B5EF4-FFF2-40B4-BE49-F238E27FC236}">
              <a16:creationId xmlns:a16="http://schemas.microsoft.com/office/drawing/2014/main" id="{1372A177-8575-4F25-8638-5989CE692418}"/>
            </a:ext>
          </a:extLst>
        </xdr:cNvPr>
        <xdr:cNvSpPr txBox="1"/>
      </xdr:nvSpPr>
      <xdr:spPr>
        <a:xfrm>
          <a:off x="5527040" y="1281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DC57E57E-DF77-4F18-B571-BDCE62C5BDB1}"/>
            </a:ext>
          </a:extLst>
        </xdr:cNvPr>
        <xdr:cNvSpPr/>
      </xdr:nvSpPr>
      <xdr:spPr>
        <a:xfrm>
          <a:off x="596011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132080</xdr:rowOff>
    </xdr:from>
    <xdr:to>
      <xdr:col>54</xdr:col>
      <xdr:colOff>189865</xdr:colOff>
      <xdr:row>86</xdr:row>
      <xdr:rowOff>82550</xdr:rowOff>
    </xdr:to>
    <xdr:cxnSp macro="">
      <xdr:nvCxnSpPr>
        <xdr:cNvPr id="349" name="直線コネクタ 348">
          <a:extLst>
            <a:ext uri="{FF2B5EF4-FFF2-40B4-BE49-F238E27FC236}">
              <a16:creationId xmlns:a16="http://schemas.microsoft.com/office/drawing/2014/main" id="{DB9F9B0D-B4D8-4001-B6B3-C6ED1A09E352}"/>
            </a:ext>
          </a:extLst>
        </xdr:cNvPr>
        <xdr:cNvCxnSpPr/>
      </xdr:nvCxnSpPr>
      <xdr:spPr>
        <a:xfrm flipV="1">
          <a:off x="9429115" y="13337540"/>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86360</xdr:rowOff>
    </xdr:from>
    <xdr:ext cx="469900" cy="256540"/>
    <xdr:sp macro="" textlink="">
      <xdr:nvSpPr>
        <xdr:cNvPr id="350" name="【公営住宅】&#10;一人当たり面積最小値テキスト">
          <a:extLst>
            <a:ext uri="{FF2B5EF4-FFF2-40B4-BE49-F238E27FC236}">
              <a16:creationId xmlns:a16="http://schemas.microsoft.com/office/drawing/2014/main" id="{E7BB8430-DF93-4363-B323-4EC19120DE50}"/>
            </a:ext>
          </a:extLst>
        </xdr:cNvPr>
        <xdr:cNvSpPr txBox="1"/>
      </xdr:nvSpPr>
      <xdr:spPr>
        <a:xfrm>
          <a:off x="9467850" y="148329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82550</xdr:rowOff>
    </xdr:from>
    <xdr:to>
      <xdr:col>55</xdr:col>
      <xdr:colOff>88900</xdr:colOff>
      <xdr:row>86</xdr:row>
      <xdr:rowOff>82550</xdr:rowOff>
    </xdr:to>
    <xdr:cxnSp macro="">
      <xdr:nvCxnSpPr>
        <xdr:cNvPr id="351" name="直線コネクタ 350">
          <a:extLst>
            <a:ext uri="{FF2B5EF4-FFF2-40B4-BE49-F238E27FC236}">
              <a16:creationId xmlns:a16="http://schemas.microsoft.com/office/drawing/2014/main" id="{CC27C65C-B35F-473A-8A4B-9DD747315E22}"/>
            </a:ext>
          </a:extLst>
        </xdr:cNvPr>
        <xdr:cNvCxnSpPr/>
      </xdr:nvCxnSpPr>
      <xdr:spPr>
        <a:xfrm>
          <a:off x="9356090" y="148291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78105</xdr:rowOff>
    </xdr:from>
    <xdr:ext cx="469900" cy="256540"/>
    <xdr:sp macro="" textlink="">
      <xdr:nvSpPr>
        <xdr:cNvPr id="352" name="【公営住宅】&#10;一人当たり面積最大値テキスト">
          <a:extLst>
            <a:ext uri="{FF2B5EF4-FFF2-40B4-BE49-F238E27FC236}">
              <a16:creationId xmlns:a16="http://schemas.microsoft.com/office/drawing/2014/main" id="{7C5FEAC1-0508-4B98-83DE-0094CE7EFE5B}"/>
            </a:ext>
          </a:extLst>
        </xdr:cNvPr>
        <xdr:cNvSpPr txBox="1"/>
      </xdr:nvSpPr>
      <xdr:spPr>
        <a:xfrm>
          <a:off x="9467850" y="131083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132080</xdr:rowOff>
    </xdr:from>
    <xdr:to>
      <xdr:col>55</xdr:col>
      <xdr:colOff>88900</xdr:colOff>
      <xdr:row>77</xdr:row>
      <xdr:rowOff>132080</xdr:rowOff>
    </xdr:to>
    <xdr:cxnSp macro="">
      <xdr:nvCxnSpPr>
        <xdr:cNvPr id="353" name="直線コネクタ 352">
          <a:extLst>
            <a:ext uri="{FF2B5EF4-FFF2-40B4-BE49-F238E27FC236}">
              <a16:creationId xmlns:a16="http://schemas.microsoft.com/office/drawing/2014/main" id="{AE356333-FF09-46AC-B78C-B53163E46877}"/>
            </a:ext>
          </a:extLst>
        </xdr:cNvPr>
        <xdr:cNvCxnSpPr/>
      </xdr:nvCxnSpPr>
      <xdr:spPr>
        <a:xfrm>
          <a:off x="9356090" y="1333754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125730</xdr:rowOff>
    </xdr:from>
    <xdr:ext cx="469900" cy="259080"/>
    <xdr:sp macro="" textlink="">
      <xdr:nvSpPr>
        <xdr:cNvPr id="354" name="【公営住宅】&#10;一人当たり面積平均値テキスト">
          <a:extLst>
            <a:ext uri="{FF2B5EF4-FFF2-40B4-BE49-F238E27FC236}">
              <a16:creationId xmlns:a16="http://schemas.microsoft.com/office/drawing/2014/main" id="{95719694-006B-4717-B21A-03665FB0BB9C}"/>
            </a:ext>
          </a:extLst>
        </xdr:cNvPr>
        <xdr:cNvSpPr txBox="1"/>
      </xdr:nvSpPr>
      <xdr:spPr>
        <a:xfrm>
          <a:off x="9467850" y="14359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102870</xdr:rowOff>
    </xdr:from>
    <xdr:to>
      <xdr:col>55</xdr:col>
      <xdr:colOff>50800</xdr:colOff>
      <xdr:row>85</xdr:row>
      <xdr:rowOff>33020</xdr:rowOff>
    </xdr:to>
    <xdr:sp macro="" textlink="">
      <xdr:nvSpPr>
        <xdr:cNvPr id="355" name="フローチャート: 判断 354">
          <a:extLst>
            <a:ext uri="{FF2B5EF4-FFF2-40B4-BE49-F238E27FC236}">
              <a16:creationId xmlns:a16="http://schemas.microsoft.com/office/drawing/2014/main" id="{82181FD6-A112-4481-8BCC-7974BC00C1EF}"/>
            </a:ext>
          </a:extLst>
        </xdr:cNvPr>
        <xdr:cNvSpPr/>
      </xdr:nvSpPr>
      <xdr:spPr>
        <a:xfrm>
          <a:off x="9394190" y="1450276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113665</xdr:rowOff>
    </xdr:from>
    <xdr:to>
      <xdr:col>50</xdr:col>
      <xdr:colOff>165100</xdr:colOff>
      <xdr:row>85</xdr:row>
      <xdr:rowOff>43815</xdr:rowOff>
    </xdr:to>
    <xdr:sp macro="" textlink="">
      <xdr:nvSpPr>
        <xdr:cNvPr id="356" name="フローチャート: 判断 355">
          <a:extLst>
            <a:ext uri="{FF2B5EF4-FFF2-40B4-BE49-F238E27FC236}">
              <a16:creationId xmlns:a16="http://schemas.microsoft.com/office/drawing/2014/main" id="{DC8D4551-1E76-449F-BCA6-F00CEE8A26B4}"/>
            </a:ext>
          </a:extLst>
        </xdr:cNvPr>
        <xdr:cNvSpPr/>
      </xdr:nvSpPr>
      <xdr:spPr>
        <a:xfrm>
          <a:off x="8632190" y="145154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119380</xdr:rowOff>
    </xdr:from>
    <xdr:to>
      <xdr:col>46</xdr:col>
      <xdr:colOff>38100</xdr:colOff>
      <xdr:row>85</xdr:row>
      <xdr:rowOff>49530</xdr:rowOff>
    </xdr:to>
    <xdr:sp macro="" textlink="">
      <xdr:nvSpPr>
        <xdr:cNvPr id="357" name="フローチャート: 判断 356">
          <a:extLst>
            <a:ext uri="{FF2B5EF4-FFF2-40B4-BE49-F238E27FC236}">
              <a16:creationId xmlns:a16="http://schemas.microsoft.com/office/drawing/2014/main" id="{E6FEE61C-E52B-4BC9-81AC-ECEEB8AD0D20}"/>
            </a:ext>
          </a:extLst>
        </xdr:cNvPr>
        <xdr:cNvSpPr/>
      </xdr:nvSpPr>
      <xdr:spPr>
        <a:xfrm>
          <a:off x="7846060" y="145230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121285</xdr:rowOff>
    </xdr:from>
    <xdr:to>
      <xdr:col>41</xdr:col>
      <xdr:colOff>101600</xdr:colOff>
      <xdr:row>85</xdr:row>
      <xdr:rowOff>52070</xdr:rowOff>
    </xdr:to>
    <xdr:sp macro="" textlink="">
      <xdr:nvSpPr>
        <xdr:cNvPr id="358" name="フローチャート: 判断 357">
          <a:extLst>
            <a:ext uri="{FF2B5EF4-FFF2-40B4-BE49-F238E27FC236}">
              <a16:creationId xmlns:a16="http://schemas.microsoft.com/office/drawing/2014/main" id="{8BB57A9A-C816-47C0-908D-D3F1B50A9BA4}"/>
            </a:ext>
          </a:extLst>
        </xdr:cNvPr>
        <xdr:cNvSpPr/>
      </xdr:nvSpPr>
      <xdr:spPr>
        <a:xfrm>
          <a:off x="7029450" y="14524990"/>
          <a:ext cx="9779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130810</xdr:rowOff>
    </xdr:from>
    <xdr:to>
      <xdr:col>36</xdr:col>
      <xdr:colOff>165100</xdr:colOff>
      <xdr:row>85</xdr:row>
      <xdr:rowOff>60960</xdr:rowOff>
    </xdr:to>
    <xdr:sp macro="" textlink="">
      <xdr:nvSpPr>
        <xdr:cNvPr id="359" name="フローチャート: 判断 358">
          <a:extLst>
            <a:ext uri="{FF2B5EF4-FFF2-40B4-BE49-F238E27FC236}">
              <a16:creationId xmlns:a16="http://schemas.microsoft.com/office/drawing/2014/main" id="{0CBE89D7-F496-4947-A466-EC2B1FBAE202}"/>
            </a:ext>
          </a:extLst>
        </xdr:cNvPr>
        <xdr:cNvSpPr/>
      </xdr:nvSpPr>
      <xdr:spPr>
        <a:xfrm>
          <a:off x="6231890" y="1453642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7630E06-B3E0-43D8-ACE4-F56BFFCC1E20}"/>
            </a:ext>
          </a:extLst>
        </xdr:cNvPr>
        <xdr:cNvSpPr txBox="1"/>
      </xdr:nvSpPr>
      <xdr:spPr>
        <a:xfrm>
          <a:off x="92583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B937EE13-8959-46ED-8819-0591633DA0BA}"/>
            </a:ext>
          </a:extLst>
        </xdr:cNvPr>
        <xdr:cNvSpPr txBox="1"/>
      </xdr:nvSpPr>
      <xdr:spPr>
        <a:xfrm>
          <a:off x="8515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2" name="テキスト ボックス 361">
          <a:extLst>
            <a:ext uri="{FF2B5EF4-FFF2-40B4-BE49-F238E27FC236}">
              <a16:creationId xmlns:a16="http://schemas.microsoft.com/office/drawing/2014/main" id="{BE9BBD2A-7662-4D48-A391-C2AE05186FE7}"/>
            </a:ext>
          </a:extLst>
        </xdr:cNvPr>
        <xdr:cNvSpPr txBox="1"/>
      </xdr:nvSpPr>
      <xdr:spPr>
        <a:xfrm>
          <a:off x="7717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3" name="テキスト ボックス 362">
          <a:extLst>
            <a:ext uri="{FF2B5EF4-FFF2-40B4-BE49-F238E27FC236}">
              <a16:creationId xmlns:a16="http://schemas.microsoft.com/office/drawing/2014/main" id="{A1A9A4C7-F6F9-424A-A7F1-F9CB7A078E4A}"/>
            </a:ext>
          </a:extLst>
        </xdr:cNvPr>
        <xdr:cNvSpPr txBox="1"/>
      </xdr:nvSpPr>
      <xdr:spPr>
        <a:xfrm>
          <a:off x="691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4" name="テキスト ボックス 363">
          <a:extLst>
            <a:ext uri="{FF2B5EF4-FFF2-40B4-BE49-F238E27FC236}">
              <a16:creationId xmlns:a16="http://schemas.microsoft.com/office/drawing/2014/main" id="{5A26B95F-41B9-4CD3-9D26-EBF994AD4310}"/>
            </a:ext>
          </a:extLst>
        </xdr:cNvPr>
        <xdr:cNvSpPr txBox="1"/>
      </xdr:nvSpPr>
      <xdr:spPr>
        <a:xfrm>
          <a:off x="6115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32385</xdr:rowOff>
    </xdr:from>
    <xdr:to>
      <xdr:col>55</xdr:col>
      <xdr:colOff>50800</xdr:colOff>
      <xdr:row>85</xdr:row>
      <xdr:rowOff>133985</xdr:rowOff>
    </xdr:to>
    <xdr:sp macro="" textlink="">
      <xdr:nvSpPr>
        <xdr:cNvPr id="365" name="楕円 364">
          <a:extLst>
            <a:ext uri="{FF2B5EF4-FFF2-40B4-BE49-F238E27FC236}">
              <a16:creationId xmlns:a16="http://schemas.microsoft.com/office/drawing/2014/main" id="{0BF35332-DE42-441B-989C-9CE5C3B7346C}"/>
            </a:ext>
          </a:extLst>
        </xdr:cNvPr>
        <xdr:cNvSpPr/>
      </xdr:nvSpPr>
      <xdr:spPr>
        <a:xfrm>
          <a:off x="9394190" y="14603730"/>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10795</xdr:rowOff>
    </xdr:from>
    <xdr:ext cx="469900" cy="258445"/>
    <xdr:sp macro="" textlink="">
      <xdr:nvSpPr>
        <xdr:cNvPr id="366" name="【公営住宅】&#10;一人当たり面積該当値テキスト">
          <a:extLst>
            <a:ext uri="{FF2B5EF4-FFF2-40B4-BE49-F238E27FC236}">
              <a16:creationId xmlns:a16="http://schemas.microsoft.com/office/drawing/2014/main" id="{A49C0B53-9465-42F3-B43C-E37B79E293CA}"/>
            </a:ext>
          </a:extLst>
        </xdr:cNvPr>
        <xdr:cNvSpPr txBox="1"/>
      </xdr:nvSpPr>
      <xdr:spPr>
        <a:xfrm>
          <a:off x="9467850" y="14585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43180</xdr:rowOff>
    </xdr:from>
    <xdr:to>
      <xdr:col>50</xdr:col>
      <xdr:colOff>165100</xdr:colOff>
      <xdr:row>85</xdr:row>
      <xdr:rowOff>144780</xdr:rowOff>
    </xdr:to>
    <xdr:sp macro="" textlink="">
      <xdr:nvSpPr>
        <xdr:cNvPr id="367" name="楕円 366">
          <a:extLst>
            <a:ext uri="{FF2B5EF4-FFF2-40B4-BE49-F238E27FC236}">
              <a16:creationId xmlns:a16="http://schemas.microsoft.com/office/drawing/2014/main" id="{825E00C7-FBD8-4CC4-855D-AD49EBE7A6F1}"/>
            </a:ext>
          </a:extLst>
        </xdr:cNvPr>
        <xdr:cNvSpPr/>
      </xdr:nvSpPr>
      <xdr:spPr>
        <a:xfrm>
          <a:off x="8632190" y="1461833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83185</xdr:rowOff>
    </xdr:from>
    <xdr:to>
      <xdr:col>55</xdr:col>
      <xdr:colOff>0</xdr:colOff>
      <xdr:row>85</xdr:row>
      <xdr:rowOff>93980</xdr:rowOff>
    </xdr:to>
    <xdr:cxnSp macro="">
      <xdr:nvCxnSpPr>
        <xdr:cNvPr id="368" name="直線コネクタ 367">
          <a:extLst>
            <a:ext uri="{FF2B5EF4-FFF2-40B4-BE49-F238E27FC236}">
              <a16:creationId xmlns:a16="http://schemas.microsoft.com/office/drawing/2014/main" id="{4E1E3F98-A4A8-447C-9B1F-4AD1C37BE304}"/>
            </a:ext>
          </a:extLst>
        </xdr:cNvPr>
        <xdr:cNvCxnSpPr/>
      </xdr:nvCxnSpPr>
      <xdr:spPr>
        <a:xfrm flipV="1">
          <a:off x="8686800" y="14658340"/>
          <a:ext cx="7429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46355</xdr:rowOff>
    </xdr:from>
    <xdr:to>
      <xdr:col>46</xdr:col>
      <xdr:colOff>38100</xdr:colOff>
      <xdr:row>85</xdr:row>
      <xdr:rowOff>147955</xdr:rowOff>
    </xdr:to>
    <xdr:sp macro="" textlink="">
      <xdr:nvSpPr>
        <xdr:cNvPr id="369" name="楕円 368">
          <a:extLst>
            <a:ext uri="{FF2B5EF4-FFF2-40B4-BE49-F238E27FC236}">
              <a16:creationId xmlns:a16="http://schemas.microsoft.com/office/drawing/2014/main" id="{31E76B9E-37CA-43E6-BA34-8D3867162A14}"/>
            </a:ext>
          </a:extLst>
        </xdr:cNvPr>
        <xdr:cNvSpPr/>
      </xdr:nvSpPr>
      <xdr:spPr>
        <a:xfrm>
          <a:off x="7846060" y="14621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93980</xdr:rowOff>
    </xdr:from>
    <xdr:to>
      <xdr:col>50</xdr:col>
      <xdr:colOff>114300</xdr:colOff>
      <xdr:row>85</xdr:row>
      <xdr:rowOff>97790</xdr:rowOff>
    </xdr:to>
    <xdr:cxnSp macro="">
      <xdr:nvCxnSpPr>
        <xdr:cNvPr id="370" name="直線コネクタ 369">
          <a:extLst>
            <a:ext uri="{FF2B5EF4-FFF2-40B4-BE49-F238E27FC236}">
              <a16:creationId xmlns:a16="http://schemas.microsoft.com/office/drawing/2014/main" id="{6DB4842F-E2DF-4F27-9066-F2E21FD12812}"/>
            </a:ext>
          </a:extLst>
        </xdr:cNvPr>
        <xdr:cNvCxnSpPr/>
      </xdr:nvCxnSpPr>
      <xdr:spPr>
        <a:xfrm flipV="1">
          <a:off x="7889240" y="1467104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43180</xdr:rowOff>
    </xdr:from>
    <xdr:to>
      <xdr:col>41</xdr:col>
      <xdr:colOff>101600</xdr:colOff>
      <xdr:row>85</xdr:row>
      <xdr:rowOff>144780</xdr:rowOff>
    </xdr:to>
    <xdr:sp macro="" textlink="">
      <xdr:nvSpPr>
        <xdr:cNvPr id="371" name="楕円 370">
          <a:extLst>
            <a:ext uri="{FF2B5EF4-FFF2-40B4-BE49-F238E27FC236}">
              <a16:creationId xmlns:a16="http://schemas.microsoft.com/office/drawing/2014/main" id="{CDA84B89-3439-4A86-9C91-7BAFBAB25410}"/>
            </a:ext>
          </a:extLst>
        </xdr:cNvPr>
        <xdr:cNvSpPr/>
      </xdr:nvSpPr>
      <xdr:spPr>
        <a:xfrm>
          <a:off x="7029450" y="146183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93980</xdr:rowOff>
    </xdr:from>
    <xdr:to>
      <xdr:col>45</xdr:col>
      <xdr:colOff>177800</xdr:colOff>
      <xdr:row>85</xdr:row>
      <xdr:rowOff>97790</xdr:rowOff>
    </xdr:to>
    <xdr:cxnSp macro="">
      <xdr:nvCxnSpPr>
        <xdr:cNvPr id="372" name="直線コネクタ 371">
          <a:extLst>
            <a:ext uri="{FF2B5EF4-FFF2-40B4-BE49-F238E27FC236}">
              <a16:creationId xmlns:a16="http://schemas.microsoft.com/office/drawing/2014/main" id="{442D9FE2-1E1B-47FD-8FE0-8F5B1754B229}"/>
            </a:ext>
          </a:extLst>
        </xdr:cNvPr>
        <xdr:cNvCxnSpPr/>
      </xdr:nvCxnSpPr>
      <xdr:spPr>
        <a:xfrm>
          <a:off x="7084060" y="1467104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45720</xdr:rowOff>
    </xdr:from>
    <xdr:to>
      <xdr:col>36</xdr:col>
      <xdr:colOff>165100</xdr:colOff>
      <xdr:row>85</xdr:row>
      <xdr:rowOff>147320</xdr:rowOff>
    </xdr:to>
    <xdr:sp macro="" textlink="">
      <xdr:nvSpPr>
        <xdr:cNvPr id="373" name="楕円 372">
          <a:extLst>
            <a:ext uri="{FF2B5EF4-FFF2-40B4-BE49-F238E27FC236}">
              <a16:creationId xmlns:a16="http://schemas.microsoft.com/office/drawing/2014/main" id="{44A9CEE9-20D3-4243-ABF3-B6F9C6BF0F5D}"/>
            </a:ext>
          </a:extLst>
        </xdr:cNvPr>
        <xdr:cNvSpPr/>
      </xdr:nvSpPr>
      <xdr:spPr>
        <a:xfrm>
          <a:off x="6231890" y="1462087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93980</xdr:rowOff>
    </xdr:from>
    <xdr:to>
      <xdr:col>41</xdr:col>
      <xdr:colOff>50800</xdr:colOff>
      <xdr:row>85</xdr:row>
      <xdr:rowOff>96520</xdr:rowOff>
    </xdr:to>
    <xdr:cxnSp macro="">
      <xdr:nvCxnSpPr>
        <xdr:cNvPr id="374" name="直線コネクタ 373">
          <a:extLst>
            <a:ext uri="{FF2B5EF4-FFF2-40B4-BE49-F238E27FC236}">
              <a16:creationId xmlns:a16="http://schemas.microsoft.com/office/drawing/2014/main" id="{F6FA1F57-187B-497A-A2C9-9DD2EFD5A241}"/>
            </a:ext>
          </a:extLst>
        </xdr:cNvPr>
        <xdr:cNvCxnSpPr/>
      </xdr:nvCxnSpPr>
      <xdr:spPr>
        <a:xfrm flipV="1">
          <a:off x="6286500" y="1467104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60325</xdr:rowOff>
    </xdr:from>
    <xdr:ext cx="469900" cy="259080"/>
    <xdr:sp macro="" textlink="">
      <xdr:nvSpPr>
        <xdr:cNvPr id="375" name="n_1aveValue【公営住宅】&#10;一人当たり面積">
          <a:extLst>
            <a:ext uri="{FF2B5EF4-FFF2-40B4-BE49-F238E27FC236}">
              <a16:creationId xmlns:a16="http://schemas.microsoft.com/office/drawing/2014/main" id="{2CBBBDD7-27C0-4C2E-94B9-116A1B0E991B}"/>
            </a:ext>
          </a:extLst>
        </xdr:cNvPr>
        <xdr:cNvSpPr txBox="1"/>
      </xdr:nvSpPr>
      <xdr:spPr>
        <a:xfrm>
          <a:off x="8454390" y="14286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66040</xdr:rowOff>
    </xdr:from>
    <xdr:ext cx="467360" cy="256540"/>
    <xdr:sp macro="" textlink="">
      <xdr:nvSpPr>
        <xdr:cNvPr id="376" name="n_2aveValue【公営住宅】&#10;一人当たり面積">
          <a:extLst>
            <a:ext uri="{FF2B5EF4-FFF2-40B4-BE49-F238E27FC236}">
              <a16:creationId xmlns:a16="http://schemas.microsoft.com/office/drawing/2014/main" id="{BC92302F-CBFF-48AB-A233-78DA2E1E666D}"/>
            </a:ext>
          </a:extLst>
        </xdr:cNvPr>
        <xdr:cNvSpPr txBox="1"/>
      </xdr:nvSpPr>
      <xdr:spPr>
        <a:xfrm>
          <a:off x="7673340" y="142944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67945</xdr:rowOff>
    </xdr:from>
    <xdr:ext cx="467360" cy="258445"/>
    <xdr:sp macro="" textlink="">
      <xdr:nvSpPr>
        <xdr:cNvPr id="377" name="n_3aveValue【公営住宅】&#10;一人当たり面積">
          <a:extLst>
            <a:ext uri="{FF2B5EF4-FFF2-40B4-BE49-F238E27FC236}">
              <a16:creationId xmlns:a16="http://schemas.microsoft.com/office/drawing/2014/main" id="{4F916CEC-DCB5-4519-AB95-92A33BF95C84}"/>
            </a:ext>
          </a:extLst>
        </xdr:cNvPr>
        <xdr:cNvSpPr txBox="1"/>
      </xdr:nvSpPr>
      <xdr:spPr>
        <a:xfrm>
          <a:off x="6866255" y="142963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77470</xdr:rowOff>
    </xdr:from>
    <xdr:ext cx="467360" cy="256540"/>
    <xdr:sp macro="" textlink="">
      <xdr:nvSpPr>
        <xdr:cNvPr id="378" name="n_4aveValue【公営住宅】&#10;一人当たり面積">
          <a:extLst>
            <a:ext uri="{FF2B5EF4-FFF2-40B4-BE49-F238E27FC236}">
              <a16:creationId xmlns:a16="http://schemas.microsoft.com/office/drawing/2014/main" id="{C21B5EF2-6B33-4C6D-A9D7-4627D71EAF57}"/>
            </a:ext>
          </a:extLst>
        </xdr:cNvPr>
        <xdr:cNvSpPr txBox="1"/>
      </xdr:nvSpPr>
      <xdr:spPr>
        <a:xfrm>
          <a:off x="6068695" y="14307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135890</xdr:rowOff>
    </xdr:from>
    <xdr:ext cx="469900" cy="259080"/>
    <xdr:sp macro="" textlink="">
      <xdr:nvSpPr>
        <xdr:cNvPr id="379" name="n_1mainValue【公営住宅】&#10;一人当たり面積">
          <a:extLst>
            <a:ext uri="{FF2B5EF4-FFF2-40B4-BE49-F238E27FC236}">
              <a16:creationId xmlns:a16="http://schemas.microsoft.com/office/drawing/2014/main" id="{1DB8BA2D-0E02-461F-B57A-9E26424A66C3}"/>
            </a:ext>
          </a:extLst>
        </xdr:cNvPr>
        <xdr:cNvSpPr txBox="1"/>
      </xdr:nvSpPr>
      <xdr:spPr>
        <a:xfrm>
          <a:off x="8454390" y="14705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139065</xdr:rowOff>
    </xdr:from>
    <xdr:ext cx="467360" cy="259080"/>
    <xdr:sp macro="" textlink="">
      <xdr:nvSpPr>
        <xdr:cNvPr id="380" name="n_2mainValue【公営住宅】&#10;一人当たり面積">
          <a:extLst>
            <a:ext uri="{FF2B5EF4-FFF2-40B4-BE49-F238E27FC236}">
              <a16:creationId xmlns:a16="http://schemas.microsoft.com/office/drawing/2014/main" id="{CA346E5C-132D-4C82-AC64-2420243DD73C}"/>
            </a:ext>
          </a:extLst>
        </xdr:cNvPr>
        <xdr:cNvSpPr txBox="1"/>
      </xdr:nvSpPr>
      <xdr:spPr>
        <a:xfrm>
          <a:off x="7673340" y="147085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135890</xdr:rowOff>
    </xdr:from>
    <xdr:ext cx="467360" cy="259080"/>
    <xdr:sp macro="" textlink="">
      <xdr:nvSpPr>
        <xdr:cNvPr id="381" name="n_3mainValue【公営住宅】&#10;一人当たり面積">
          <a:extLst>
            <a:ext uri="{FF2B5EF4-FFF2-40B4-BE49-F238E27FC236}">
              <a16:creationId xmlns:a16="http://schemas.microsoft.com/office/drawing/2014/main" id="{6BCD2E84-CBB9-43F0-A904-48C0E5FD199C}"/>
            </a:ext>
          </a:extLst>
        </xdr:cNvPr>
        <xdr:cNvSpPr txBox="1"/>
      </xdr:nvSpPr>
      <xdr:spPr>
        <a:xfrm>
          <a:off x="6866255" y="14705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138430</xdr:rowOff>
    </xdr:from>
    <xdr:ext cx="467360" cy="259080"/>
    <xdr:sp macro="" textlink="">
      <xdr:nvSpPr>
        <xdr:cNvPr id="382" name="n_4mainValue【公営住宅】&#10;一人当たり面積">
          <a:extLst>
            <a:ext uri="{FF2B5EF4-FFF2-40B4-BE49-F238E27FC236}">
              <a16:creationId xmlns:a16="http://schemas.microsoft.com/office/drawing/2014/main" id="{FBDA432A-24CF-4E13-A50D-2171C91B6B79}"/>
            </a:ext>
          </a:extLst>
        </xdr:cNvPr>
        <xdr:cNvSpPr txBox="1"/>
      </xdr:nvSpPr>
      <xdr:spPr>
        <a:xfrm>
          <a:off x="6068695" y="147078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29732FF7-EE96-4783-BD89-F2437581C5E1}"/>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4BBEACF1-2578-45C7-A4DC-B373948CA598}"/>
            </a:ext>
          </a:extLst>
        </xdr:cNvPr>
        <xdr:cNvSpPr/>
      </xdr:nvSpPr>
      <xdr:spPr>
        <a:xfrm>
          <a:off x="8166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ACD3E784-3476-4C8D-BED7-431A6F31FA87}"/>
            </a:ext>
          </a:extLst>
        </xdr:cNvPr>
        <xdr:cNvSpPr/>
      </xdr:nvSpPr>
      <xdr:spPr>
        <a:xfrm>
          <a:off x="8166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575A3948-BC97-4A65-8E23-AB834AAF1BD2}"/>
            </a:ext>
          </a:extLst>
        </xdr:cNvPr>
        <xdr:cNvSpPr/>
      </xdr:nvSpPr>
      <xdr:spPr>
        <a:xfrm>
          <a:off x="17145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4203C24B-15A3-46FA-8D83-3171729BC16A}"/>
            </a:ext>
          </a:extLst>
        </xdr:cNvPr>
        <xdr:cNvSpPr/>
      </xdr:nvSpPr>
      <xdr:spPr>
        <a:xfrm>
          <a:off x="17145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3AE31BC3-6FD9-49CA-B997-FF5F53E27BB7}"/>
            </a:ext>
          </a:extLst>
        </xdr:cNvPr>
        <xdr:cNvSpPr/>
      </xdr:nvSpPr>
      <xdr:spPr>
        <a:xfrm>
          <a:off x="27432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73836EF4-F067-4D2D-9D79-9A739A6F4379}"/>
            </a:ext>
          </a:extLst>
        </xdr:cNvPr>
        <xdr:cNvSpPr/>
      </xdr:nvSpPr>
      <xdr:spPr>
        <a:xfrm>
          <a:off x="27432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4D61499A-7822-4825-AE3E-99B42A75A41A}"/>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DD1FB48D-4F9A-4E99-B99F-E0B7FB9AF698}"/>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D687C8BE-A331-4271-AA97-0491DB91FB7B}"/>
            </a:ext>
          </a:extLst>
        </xdr:cNvPr>
        <xdr:cNvSpPr/>
      </xdr:nvSpPr>
      <xdr:spPr>
        <a:xfrm>
          <a:off x="60604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6D1BE33F-DA3C-474B-960E-757C7FD2C2E6}"/>
            </a:ext>
          </a:extLst>
        </xdr:cNvPr>
        <xdr:cNvSpPr/>
      </xdr:nvSpPr>
      <xdr:spPr>
        <a:xfrm>
          <a:off x="60604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D9ACF689-640F-4B1A-9737-335CBC900909}"/>
            </a:ext>
          </a:extLst>
        </xdr:cNvPr>
        <xdr:cNvSpPr/>
      </xdr:nvSpPr>
      <xdr:spPr>
        <a:xfrm>
          <a:off x="69888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135C61A3-2488-4C7B-88CE-577F7E9B17DC}"/>
            </a:ext>
          </a:extLst>
        </xdr:cNvPr>
        <xdr:cNvSpPr/>
      </xdr:nvSpPr>
      <xdr:spPr>
        <a:xfrm>
          <a:off x="69888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5970B303-4AC3-463C-B1EA-C288734451BC}"/>
            </a:ext>
          </a:extLst>
        </xdr:cNvPr>
        <xdr:cNvSpPr/>
      </xdr:nvSpPr>
      <xdr:spPr>
        <a:xfrm>
          <a:off x="80175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CABD02DA-D60E-4771-B5DD-E4D27D9D881E}"/>
            </a:ext>
          </a:extLst>
        </xdr:cNvPr>
        <xdr:cNvSpPr/>
      </xdr:nvSpPr>
      <xdr:spPr>
        <a:xfrm>
          <a:off x="80175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8B433BE2-0ECF-49CA-B9E3-A0C77BB9F81F}"/>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D87C4BB-DAA7-4FF5-BFBF-9D1139040934}"/>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46AC1DCE-D737-4003-B6EC-58BF1D8209E5}"/>
            </a:ext>
          </a:extLst>
        </xdr:cNvPr>
        <xdr:cNvSpPr/>
      </xdr:nvSpPr>
      <xdr:spPr>
        <a:xfrm>
          <a:off x="113157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762C062E-BBD6-4C31-A3B9-807BF45DCB97}"/>
            </a:ext>
          </a:extLst>
        </xdr:cNvPr>
        <xdr:cNvSpPr/>
      </xdr:nvSpPr>
      <xdr:spPr>
        <a:xfrm>
          <a:off x="113157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80EAAC34-A4BD-4D39-90D1-B3C2819E893B}"/>
            </a:ext>
          </a:extLst>
        </xdr:cNvPr>
        <xdr:cNvSpPr/>
      </xdr:nvSpPr>
      <xdr:spPr>
        <a:xfrm>
          <a:off x="122326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22E37CF9-27AB-41CD-A17F-FD1738ED73CA}"/>
            </a:ext>
          </a:extLst>
        </xdr:cNvPr>
        <xdr:cNvSpPr/>
      </xdr:nvSpPr>
      <xdr:spPr>
        <a:xfrm>
          <a:off x="122326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D83BC7F1-1BE2-4C14-BE7C-8B176EDD7F9A}"/>
            </a:ext>
          </a:extLst>
        </xdr:cNvPr>
        <xdr:cNvSpPr/>
      </xdr:nvSpPr>
      <xdr:spPr>
        <a:xfrm>
          <a:off x="132613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BC4E4CA1-977B-4783-9C86-56CBFEACC320}"/>
            </a:ext>
          </a:extLst>
        </xdr:cNvPr>
        <xdr:cNvSpPr/>
      </xdr:nvSpPr>
      <xdr:spPr>
        <a:xfrm>
          <a:off x="132613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58F6E042-6970-40E1-B87B-633F444F816E}"/>
            </a:ext>
          </a:extLst>
        </xdr:cNvPr>
        <xdr:cNvSpPr/>
      </xdr:nvSpPr>
      <xdr:spPr>
        <a:xfrm>
          <a:off x="1120394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07" name="テキスト ボックス 406">
          <a:extLst>
            <a:ext uri="{FF2B5EF4-FFF2-40B4-BE49-F238E27FC236}">
              <a16:creationId xmlns:a16="http://schemas.microsoft.com/office/drawing/2014/main" id="{D296DABF-8CA1-4509-B3E0-D0E2256430A2}"/>
            </a:ext>
          </a:extLst>
        </xdr:cNvPr>
        <xdr:cNvSpPr txBox="1"/>
      </xdr:nvSpPr>
      <xdr:spPr>
        <a:xfrm>
          <a:off x="1116584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6B607131-2303-4B62-A302-46E93808F09D}"/>
            </a:ext>
          </a:extLst>
        </xdr:cNvPr>
        <xdr:cNvCxnSpPr/>
      </xdr:nvCxnSpPr>
      <xdr:spPr>
        <a:xfrm>
          <a:off x="1120394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9" name="テキスト ボックス 408">
          <a:extLst>
            <a:ext uri="{FF2B5EF4-FFF2-40B4-BE49-F238E27FC236}">
              <a16:creationId xmlns:a16="http://schemas.microsoft.com/office/drawing/2014/main" id="{F4B656EC-5DC9-4931-82CE-E13A3C29E204}"/>
            </a:ext>
          </a:extLst>
        </xdr:cNvPr>
        <xdr:cNvSpPr txBox="1"/>
      </xdr:nvSpPr>
      <xdr:spPr>
        <a:xfrm>
          <a:off x="10801350" y="7475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B55E8678-1545-4EB7-AD47-0BC3766F7136}"/>
            </a:ext>
          </a:extLst>
        </xdr:cNvPr>
        <xdr:cNvCxnSpPr/>
      </xdr:nvCxnSpPr>
      <xdr:spPr>
        <a:xfrm>
          <a:off x="11203940" y="723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411" name="テキスト ボックス 410">
          <a:extLst>
            <a:ext uri="{FF2B5EF4-FFF2-40B4-BE49-F238E27FC236}">
              <a16:creationId xmlns:a16="http://schemas.microsoft.com/office/drawing/2014/main" id="{667325DB-AFE0-4899-AA7C-F5F6B47AE66B}"/>
            </a:ext>
          </a:extLst>
        </xdr:cNvPr>
        <xdr:cNvSpPr txBox="1"/>
      </xdr:nvSpPr>
      <xdr:spPr>
        <a:xfrm>
          <a:off x="10801350" y="709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F50D7166-8B76-49EA-8AE9-EF783826834A}"/>
            </a:ext>
          </a:extLst>
        </xdr:cNvPr>
        <xdr:cNvCxnSpPr/>
      </xdr:nvCxnSpPr>
      <xdr:spPr>
        <a:xfrm>
          <a:off x="11203940" y="685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413" name="テキスト ボックス 412">
          <a:extLst>
            <a:ext uri="{FF2B5EF4-FFF2-40B4-BE49-F238E27FC236}">
              <a16:creationId xmlns:a16="http://schemas.microsoft.com/office/drawing/2014/main" id="{793F4345-7021-40EA-AC37-E83836B4DAEB}"/>
            </a:ext>
          </a:extLst>
        </xdr:cNvPr>
        <xdr:cNvSpPr txBox="1"/>
      </xdr:nvSpPr>
      <xdr:spPr>
        <a:xfrm>
          <a:off x="10842625" y="6713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611248B8-093B-4715-B69C-3A0C4E166380}"/>
            </a:ext>
          </a:extLst>
        </xdr:cNvPr>
        <xdr:cNvCxnSpPr/>
      </xdr:nvCxnSpPr>
      <xdr:spPr>
        <a:xfrm>
          <a:off x="11203940" y="6473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5" name="テキスト ボックス 414">
          <a:extLst>
            <a:ext uri="{FF2B5EF4-FFF2-40B4-BE49-F238E27FC236}">
              <a16:creationId xmlns:a16="http://schemas.microsoft.com/office/drawing/2014/main" id="{EC6864FB-71F5-42A1-BC5C-7F235EF72E16}"/>
            </a:ext>
          </a:extLst>
        </xdr:cNvPr>
        <xdr:cNvSpPr txBox="1"/>
      </xdr:nvSpPr>
      <xdr:spPr>
        <a:xfrm>
          <a:off x="10842625" y="6336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643BE848-09EB-4E9D-9E79-847261BF1799}"/>
            </a:ext>
          </a:extLst>
        </xdr:cNvPr>
        <xdr:cNvCxnSpPr/>
      </xdr:nvCxnSpPr>
      <xdr:spPr>
        <a:xfrm>
          <a:off x="11203940" y="609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7" name="テキスト ボックス 416">
          <a:extLst>
            <a:ext uri="{FF2B5EF4-FFF2-40B4-BE49-F238E27FC236}">
              <a16:creationId xmlns:a16="http://schemas.microsoft.com/office/drawing/2014/main" id="{E68904C0-FD5C-4015-867C-F6C8F98F086E}"/>
            </a:ext>
          </a:extLst>
        </xdr:cNvPr>
        <xdr:cNvSpPr txBox="1"/>
      </xdr:nvSpPr>
      <xdr:spPr>
        <a:xfrm>
          <a:off x="10842625" y="595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D114E0D-6F29-4EB8-B471-4CCD3FD9ADF2}"/>
            </a:ext>
          </a:extLst>
        </xdr:cNvPr>
        <xdr:cNvCxnSpPr/>
      </xdr:nvCxnSpPr>
      <xdr:spPr>
        <a:xfrm>
          <a:off x="11203940" y="571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419" name="テキスト ボックス 418">
          <a:extLst>
            <a:ext uri="{FF2B5EF4-FFF2-40B4-BE49-F238E27FC236}">
              <a16:creationId xmlns:a16="http://schemas.microsoft.com/office/drawing/2014/main" id="{F994026C-4E68-481F-AAF3-2094CD656BB1}"/>
            </a:ext>
          </a:extLst>
        </xdr:cNvPr>
        <xdr:cNvSpPr txBox="1"/>
      </xdr:nvSpPr>
      <xdr:spPr>
        <a:xfrm>
          <a:off x="10842625" y="55746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E086E271-3E66-4AC2-BE60-48893AAD496E}"/>
            </a:ext>
          </a:extLst>
        </xdr:cNvPr>
        <xdr:cNvCxnSpPr/>
      </xdr:nvCxnSpPr>
      <xdr:spPr>
        <a:xfrm>
          <a:off x="1120394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421" name="テキスト ボックス 420">
          <a:extLst>
            <a:ext uri="{FF2B5EF4-FFF2-40B4-BE49-F238E27FC236}">
              <a16:creationId xmlns:a16="http://schemas.microsoft.com/office/drawing/2014/main" id="{A291EBFE-6FBA-4E08-8537-BECB23F54A79}"/>
            </a:ext>
          </a:extLst>
        </xdr:cNvPr>
        <xdr:cNvSpPr txBox="1"/>
      </xdr:nvSpPr>
      <xdr:spPr>
        <a:xfrm>
          <a:off x="10904855" y="519366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69028E68-0BAB-47C5-B07E-232218CB32B8}"/>
            </a:ext>
          </a:extLst>
        </xdr:cNvPr>
        <xdr:cNvSpPr/>
      </xdr:nvSpPr>
      <xdr:spPr>
        <a:xfrm>
          <a:off x="1120394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38100</xdr:rowOff>
    </xdr:from>
    <xdr:to>
      <xdr:col>85</xdr:col>
      <xdr:colOff>126365</xdr:colOff>
      <xdr:row>42</xdr:row>
      <xdr:rowOff>38100</xdr:rowOff>
    </xdr:to>
    <xdr:cxnSp macro="">
      <xdr:nvCxnSpPr>
        <xdr:cNvPr id="423" name="直線コネクタ 422">
          <a:extLst>
            <a:ext uri="{FF2B5EF4-FFF2-40B4-BE49-F238E27FC236}">
              <a16:creationId xmlns:a16="http://schemas.microsoft.com/office/drawing/2014/main" id="{C6FAC55A-E84F-4B3F-B8D2-2CCB78FCE8F1}"/>
            </a:ext>
          </a:extLst>
        </xdr:cNvPr>
        <xdr:cNvCxnSpPr/>
      </xdr:nvCxnSpPr>
      <xdr:spPr>
        <a:xfrm flipV="1">
          <a:off x="14703425" y="569595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6540"/>
    <xdr:sp macro="" textlink="">
      <xdr:nvSpPr>
        <xdr:cNvPr id="424" name="【認定こども園・幼稚園・保育所】&#10;有形固定資産減価償却率最小値テキスト">
          <a:extLst>
            <a:ext uri="{FF2B5EF4-FFF2-40B4-BE49-F238E27FC236}">
              <a16:creationId xmlns:a16="http://schemas.microsoft.com/office/drawing/2014/main" id="{1F7D29AD-04C3-4623-A901-1CF9AC0ACB97}"/>
            </a:ext>
          </a:extLst>
        </xdr:cNvPr>
        <xdr:cNvSpPr txBox="1"/>
      </xdr:nvSpPr>
      <xdr:spPr>
        <a:xfrm>
          <a:off x="14742160" y="72447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F1D4B4F9-4E4E-46CD-AD1F-EEC25A6ACB2D}"/>
            </a:ext>
          </a:extLst>
        </xdr:cNvPr>
        <xdr:cNvCxnSpPr/>
      </xdr:nvCxnSpPr>
      <xdr:spPr>
        <a:xfrm>
          <a:off x="14611350" y="72390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156210</xdr:rowOff>
    </xdr:from>
    <xdr:ext cx="405130" cy="256540"/>
    <xdr:sp macro="" textlink="">
      <xdr:nvSpPr>
        <xdr:cNvPr id="426" name="【認定こども園・幼稚園・保育所】&#10;有形固定資産減価償却率最大値テキスト">
          <a:extLst>
            <a:ext uri="{FF2B5EF4-FFF2-40B4-BE49-F238E27FC236}">
              <a16:creationId xmlns:a16="http://schemas.microsoft.com/office/drawing/2014/main" id="{6FABADCE-C33B-48DC-B690-B232D3E41448}"/>
            </a:ext>
          </a:extLst>
        </xdr:cNvPr>
        <xdr:cNvSpPr txBox="1"/>
      </xdr:nvSpPr>
      <xdr:spPr>
        <a:xfrm>
          <a:off x="14742160" y="54730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C73E5D10-F083-450D-85D9-BD94A14369B3}"/>
            </a:ext>
          </a:extLst>
        </xdr:cNvPr>
        <xdr:cNvCxnSpPr/>
      </xdr:nvCxnSpPr>
      <xdr:spPr>
        <a:xfrm>
          <a:off x="14611350" y="56959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139700</xdr:rowOff>
    </xdr:from>
    <xdr:ext cx="405130" cy="259080"/>
    <xdr:sp macro="" textlink="">
      <xdr:nvSpPr>
        <xdr:cNvPr id="428" name="【認定こども園・幼稚園・保育所】&#10;有形固定資産減価償却率平均値テキスト">
          <a:extLst>
            <a:ext uri="{FF2B5EF4-FFF2-40B4-BE49-F238E27FC236}">
              <a16:creationId xmlns:a16="http://schemas.microsoft.com/office/drawing/2014/main" id="{B555A539-4820-4569-861E-496AF262EBA2}"/>
            </a:ext>
          </a:extLst>
        </xdr:cNvPr>
        <xdr:cNvSpPr txBox="1"/>
      </xdr:nvSpPr>
      <xdr:spPr>
        <a:xfrm>
          <a:off x="14742160" y="6136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3875CE28-BE50-467C-BEB4-94BF55A65AEA}"/>
            </a:ext>
          </a:extLst>
        </xdr:cNvPr>
        <xdr:cNvSpPr/>
      </xdr:nvSpPr>
      <xdr:spPr>
        <a:xfrm>
          <a:off x="14649450" y="62890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51A9789E-ECF0-45A7-BBF4-CEA9CBAB1B03}"/>
            </a:ext>
          </a:extLst>
        </xdr:cNvPr>
        <xdr:cNvSpPr/>
      </xdr:nvSpPr>
      <xdr:spPr>
        <a:xfrm>
          <a:off x="13887450" y="62757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80D34B9B-18BC-4DA1-A879-40F5A1C78DEA}"/>
            </a:ext>
          </a:extLst>
        </xdr:cNvPr>
        <xdr:cNvSpPr/>
      </xdr:nvSpPr>
      <xdr:spPr>
        <a:xfrm>
          <a:off x="13089890" y="62738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F9305FA4-B0C1-45E6-B527-FA62249F5AED}"/>
            </a:ext>
          </a:extLst>
        </xdr:cNvPr>
        <xdr:cNvSpPr/>
      </xdr:nvSpPr>
      <xdr:spPr>
        <a:xfrm>
          <a:off x="12303760" y="630428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91E84B86-72C5-4636-9BFA-0C223F633118}"/>
            </a:ext>
          </a:extLst>
        </xdr:cNvPr>
        <xdr:cNvSpPr/>
      </xdr:nvSpPr>
      <xdr:spPr>
        <a:xfrm>
          <a:off x="11487150" y="6350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985B6EF1-407E-436A-BE02-4C5EBCE88F0E}"/>
            </a:ext>
          </a:extLst>
        </xdr:cNvPr>
        <xdr:cNvSpPr txBox="1"/>
      </xdr:nvSpPr>
      <xdr:spPr>
        <a:xfrm>
          <a:off x="1453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9E3DE562-1AD2-48C9-817D-57DFAB3E07F0}"/>
            </a:ext>
          </a:extLst>
        </xdr:cNvPr>
        <xdr:cNvSpPr txBox="1"/>
      </xdr:nvSpPr>
      <xdr:spPr>
        <a:xfrm>
          <a:off x="13770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6" name="テキスト ボックス 435">
          <a:extLst>
            <a:ext uri="{FF2B5EF4-FFF2-40B4-BE49-F238E27FC236}">
              <a16:creationId xmlns:a16="http://schemas.microsoft.com/office/drawing/2014/main" id="{1B5E5819-1DAE-49B5-A826-5649B9223EC2}"/>
            </a:ext>
          </a:extLst>
        </xdr:cNvPr>
        <xdr:cNvSpPr txBox="1"/>
      </xdr:nvSpPr>
      <xdr:spPr>
        <a:xfrm>
          <a:off x="12973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7" name="テキスト ボックス 436">
          <a:extLst>
            <a:ext uri="{FF2B5EF4-FFF2-40B4-BE49-F238E27FC236}">
              <a16:creationId xmlns:a16="http://schemas.microsoft.com/office/drawing/2014/main" id="{0A39C8CE-59FC-4165-8EFF-FEF02F3FD2F6}"/>
            </a:ext>
          </a:extLst>
        </xdr:cNvPr>
        <xdr:cNvSpPr txBox="1"/>
      </xdr:nvSpPr>
      <xdr:spPr>
        <a:xfrm>
          <a:off x="12175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8" name="テキスト ボックス 437">
          <a:extLst>
            <a:ext uri="{FF2B5EF4-FFF2-40B4-BE49-F238E27FC236}">
              <a16:creationId xmlns:a16="http://schemas.microsoft.com/office/drawing/2014/main" id="{3BDD327B-7D27-4BEE-A5D6-7750C7C44BEB}"/>
            </a:ext>
          </a:extLst>
        </xdr:cNvPr>
        <xdr:cNvSpPr txBox="1"/>
      </xdr:nvSpPr>
      <xdr:spPr>
        <a:xfrm>
          <a:off x="11370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40</xdr:row>
      <xdr:rowOff>12065</xdr:rowOff>
    </xdr:from>
    <xdr:to>
      <xdr:col>85</xdr:col>
      <xdr:colOff>177800</xdr:colOff>
      <xdr:row>40</xdr:row>
      <xdr:rowOff>113665</xdr:rowOff>
    </xdr:to>
    <xdr:sp macro="" textlink="">
      <xdr:nvSpPr>
        <xdr:cNvPr id="439" name="楕円 438">
          <a:extLst>
            <a:ext uri="{FF2B5EF4-FFF2-40B4-BE49-F238E27FC236}">
              <a16:creationId xmlns:a16="http://schemas.microsoft.com/office/drawing/2014/main" id="{5A4CD09D-57DD-4A92-AA7A-9FFE0948BBFB}"/>
            </a:ext>
          </a:extLst>
        </xdr:cNvPr>
        <xdr:cNvSpPr/>
      </xdr:nvSpPr>
      <xdr:spPr>
        <a:xfrm>
          <a:off x="14649450" y="68738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161925</xdr:rowOff>
    </xdr:from>
    <xdr:ext cx="405130" cy="259080"/>
    <xdr:sp macro="" textlink="">
      <xdr:nvSpPr>
        <xdr:cNvPr id="440" name="【認定こども園・幼稚園・保育所】&#10;有形固定資産減価償却率該当値テキスト">
          <a:extLst>
            <a:ext uri="{FF2B5EF4-FFF2-40B4-BE49-F238E27FC236}">
              <a16:creationId xmlns:a16="http://schemas.microsoft.com/office/drawing/2014/main" id="{2A92E246-A251-4ECE-A244-3D19B9C8B126}"/>
            </a:ext>
          </a:extLst>
        </xdr:cNvPr>
        <xdr:cNvSpPr txBox="1"/>
      </xdr:nvSpPr>
      <xdr:spPr>
        <a:xfrm>
          <a:off x="14742160" y="685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153035</xdr:rowOff>
    </xdr:from>
    <xdr:to>
      <xdr:col>81</xdr:col>
      <xdr:colOff>101600</xdr:colOff>
      <xdr:row>40</xdr:row>
      <xdr:rowOff>83185</xdr:rowOff>
    </xdr:to>
    <xdr:sp macro="" textlink="">
      <xdr:nvSpPr>
        <xdr:cNvPr id="441" name="楕円 440">
          <a:extLst>
            <a:ext uri="{FF2B5EF4-FFF2-40B4-BE49-F238E27FC236}">
              <a16:creationId xmlns:a16="http://schemas.microsoft.com/office/drawing/2014/main" id="{9AF72F26-F136-4D11-9491-7A4A15C297C3}"/>
            </a:ext>
          </a:extLst>
        </xdr:cNvPr>
        <xdr:cNvSpPr/>
      </xdr:nvSpPr>
      <xdr:spPr>
        <a:xfrm>
          <a:off x="13887450" y="68395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32385</xdr:rowOff>
    </xdr:from>
    <xdr:to>
      <xdr:col>85</xdr:col>
      <xdr:colOff>127000</xdr:colOff>
      <xdr:row>40</xdr:row>
      <xdr:rowOff>63500</xdr:rowOff>
    </xdr:to>
    <xdr:cxnSp macro="">
      <xdr:nvCxnSpPr>
        <xdr:cNvPr id="442" name="直線コネクタ 441">
          <a:extLst>
            <a:ext uri="{FF2B5EF4-FFF2-40B4-BE49-F238E27FC236}">
              <a16:creationId xmlns:a16="http://schemas.microsoft.com/office/drawing/2014/main" id="{0624A908-D6A7-4F92-97F4-9E30FA087E20}"/>
            </a:ext>
          </a:extLst>
        </xdr:cNvPr>
        <xdr:cNvCxnSpPr/>
      </xdr:nvCxnSpPr>
      <xdr:spPr>
        <a:xfrm>
          <a:off x="13942060" y="6888480"/>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43" name="楕円 442">
          <a:extLst>
            <a:ext uri="{FF2B5EF4-FFF2-40B4-BE49-F238E27FC236}">
              <a16:creationId xmlns:a16="http://schemas.microsoft.com/office/drawing/2014/main" id="{49B74FCD-6696-4A69-B3CF-910FAF9A72C4}"/>
            </a:ext>
          </a:extLst>
        </xdr:cNvPr>
        <xdr:cNvSpPr/>
      </xdr:nvSpPr>
      <xdr:spPr>
        <a:xfrm>
          <a:off x="13089890" y="68376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30480</xdr:rowOff>
    </xdr:from>
    <xdr:to>
      <xdr:col>81</xdr:col>
      <xdr:colOff>50800</xdr:colOff>
      <xdr:row>40</xdr:row>
      <xdr:rowOff>32385</xdr:rowOff>
    </xdr:to>
    <xdr:cxnSp macro="">
      <xdr:nvCxnSpPr>
        <xdr:cNvPr id="444" name="直線コネクタ 443">
          <a:extLst>
            <a:ext uri="{FF2B5EF4-FFF2-40B4-BE49-F238E27FC236}">
              <a16:creationId xmlns:a16="http://schemas.microsoft.com/office/drawing/2014/main" id="{735A2E8F-2BED-4801-BC5E-2D6E47F82D4D}"/>
            </a:ext>
          </a:extLst>
        </xdr:cNvPr>
        <xdr:cNvCxnSpPr/>
      </xdr:nvCxnSpPr>
      <xdr:spPr>
        <a:xfrm>
          <a:off x="13144500" y="6886575"/>
          <a:ext cx="7975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116840</xdr:rowOff>
    </xdr:from>
    <xdr:to>
      <xdr:col>72</xdr:col>
      <xdr:colOff>38100</xdr:colOff>
      <xdr:row>40</xdr:row>
      <xdr:rowOff>46990</xdr:rowOff>
    </xdr:to>
    <xdr:sp macro="" textlink="">
      <xdr:nvSpPr>
        <xdr:cNvPr id="445" name="楕円 444">
          <a:extLst>
            <a:ext uri="{FF2B5EF4-FFF2-40B4-BE49-F238E27FC236}">
              <a16:creationId xmlns:a16="http://schemas.microsoft.com/office/drawing/2014/main" id="{06FA983D-D0BD-4410-8BF0-A855F2782498}"/>
            </a:ext>
          </a:extLst>
        </xdr:cNvPr>
        <xdr:cNvSpPr/>
      </xdr:nvSpPr>
      <xdr:spPr>
        <a:xfrm>
          <a:off x="12303760" y="68033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167640</xdr:rowOff>
    </xdr:from>
    <xdr:to>
      <xdr:col>76</xdr:col>
      <xdr:colOff>114300</xdr:colOff>
      <xdr:row>40</xdr:row>
      <xdr:rowOff>30480</xdr:rowOff>
    </xdr:to>
    <xdr:cxnSp macro="">
      <xdr:nvCxnSpPr>
        <xdr:cNvPr id="446" name="直線コネクタ 445">
          <a:extLst>
            <a:ext uri="{FF2B5EF4-FFF2-40B4-BE49-F238E27FC236}">
              <a16:creationId xmlns:a16="http://schemas.microsoft.com/office/drawing/2014/main" id="{0590E965-9E90-4635-98E0-381BA831AC06}"/>
            </a:ext>
          </a:extLst>
        </xdr:cNvPr>
        <xdr:cNvCxnSpPr/>
      </xdr:nvCxnSpPr>
      <xdr:spPr>
        <a:xfrm>
          <a:off x="12346940" y="6858000"/>
          <a:ext cx="79756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82550</xdr:rowOff>
    </xdr:from>
    <xdr:to>
      <xdr:col>67</xdr:col>
      <xdr:colOff>101600</xdr:colOff>
      <xdr:row>40</xdr:row>
      <xdr:rowOff>12700</xdr:rowOff>
    </xdr:to>
    <xdr:sp macro="" textlink="">
      <xdr:nvSpPr>
        <xdr:cNvPr id="447" name="楕円 446">
          <a:extLst>
            <a:ext uri="{FF2B5EF4-FFF2-40B4-BE49-F238E27FC236}">
              <a16:creationId xmlns:a16="http://schemas.microsoft.com/office/drawing/2014/main" id="{2F8FA5C2-9AB9-47BA-96F8-6A0592640D8D}"/>
            </a:ext>
          </a:extLst>
        </xdr:cNvPr>
        <xdr:cNvSpPr/>
      </xdr:nvSpPr>
      <xdr:spPr>
        <a:xfrm>
          <a:off x="11487150" y="6771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133350</xdr:rowOff>
    </xdr:from>
    <xdr:to>
      <xdr:col>71</xdr:col>
      <xdr:colOff>177800</xdr:colOff>
      <xdr:row>39</xdr:row>
      <xdr:rowOff>167640</xdr:rowOff>
    </xdr:to>
    <xdr:cxnSp macro="">
      <xdr:nvCxnSpPr>
        <xdr:cNvPr id="448" name="直線コネクタ 447">
          <a:extLst>
            <a:ext uri="{FF2B5EF4-FFF2-40B4-BE49-F238E27FC236}">
              <a16:creationId xmlns:a16="http://schemas.microsoft.com/office/drawing/2014/main" id="{2103B5AE-A8F7-4C33-A189-25B2E5D2F444}"/>
            </a:ext>
          </a:extLst>
        </xdr:cNvPr>
        <xdr:cNvCxnSpPr/>
      </xdr:nvCxnSpPr>
      <xdr:spPr>
        <a:xfrm>
          <a:off x="11541760" y="6816090"/>
          <a:ext cx="80518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52070</xdr:rowOff>
    </xdr:from>
    <xdr:ext cx="405130" cy="256540"/>
    <xdr:sp macro="" textlink="">
      <xdr:nvSpPr>
        <xdr:cNvPr id="449" name="n_1aveValue【認定こども園・幼稚園・保育所】&#10;有形固定資産減価償却率">
          <a:extLst>
            <a:ext uri="{FF2B5EF4-FFF2-40B4-BE49-F238E27FC236}">
              <a16:creationId xmlns:a16="http://schemas.microsoft.com/office/drawing/2014/main" id="{0F4B4FFE-87D4-4118-97F3-A20411F26156}"/>
            </a:ext>
          </a:extLst>
        </xdr:cNvPr>
        <xdr:cNvSpPr txBox="1"/>
      </xdr:nvSpPr>
      <xdr:spPr>
        <a:xfrm>
          <a:off x="13738225" y="60566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50165</xdr:rowOff>
    </xdr:from>
    <xdr:ext cx="402590" cy="259080"/>
    <xdr:sp macro="" textlink="">
      <xdr:nvSpPr>
        <xdr:cNvPr id="450" name="n_2aveValue【認定こども園・幼稚園・保育所】&#10;有形固定資産減価償却率">
          <a:extLst>
            <a:ext uri="{FF2B5EF4-FFF2-40B4-BE49-F238E27FC236}">
              <a16:creationId xmlns:a16="http://schemas.microsoft.com/office/drawing/2014/main" id="{236F1608-D286-4EF0-B4B1-2067A08A795A}"/>
            </a:ext>
          </a:extLst>
        </xdr:cNvPr>
        <xdr:cNvSpPr txBox="1"/>
      </xdr:nvSpPr>
      <xdr:spPr>
        <a:xfrm>
          <a:off x="12957175" y="60547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74930</xdr:rowOff>
    </xdr:from>
    <xdr:ext cx="402590" cy="256540"/>
    <xdr:sp macro="" textlink="">
      <xdr:nvSpPr>
        <xdr:cNvPr id="451" name="n_3aveValue【認定こども園・幼稚園・保育所】&#10;有形固定資産減価償却率">
          <a:extLst>
            <a:ext uri="{FF2B5EF4-FFF2-40B4-BE49-F238E27FC236}">
              <a16:creationId xmlns:a16="http://schemas.microsoft.com/office/drawing/2014/main" id="{5121E555-54C2-4337-BF4A-9279CCE95418}"/>
            </a:ext>
          </a:extLst>
        </xdr:cNvPr>
        <xdr:cNvSpPr txBox="1"/>
      </xdr:nvSpPr>
      <xdr:spPr>
        <a:xfrm>
          <a:off x="12171045" y="6075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122555</xdr:rowOff>
    </xdr:from>
    <xdr:ext cx="402590" cy="256540"/>
    <xdr:sp macro="" textlink="">
      <xdr:nvSpPr>
        <xdr:cNvPr id="452" name="n_4aveValue【認定こども園・幼稚園・保育所】&#10;有形固定資産減価償却率">
          <a:extLst>
            <a:ext uri="{FF2B5EF4-FFF2-40B4-BE49-F238E27FC236}">
              <a16:creationId xmlns:a16="http://schemas.microsoft.com/office/drawing/2014/main" id="{679C55BF-DDE2-4359-95E0-3DAF6223D5B7}"/>
            </a:ext>
          </a:extLst>
        </xdr:cNvPr>
        <xdr:cNvSpPr txBox="1"/>
      </xdr:nvSpPr>
      <xdr:spPr>
        <a:xfrm>
          <a:off x="11354435" y="6125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74930</xdr:rowOff>
    </xdr:from>
    <xdr:ext cx="405130" cy="256540"/>
    <xdr:sp macro="" textlink="">
      <xdr:nvSpPr>
        <xdr:cNvPr id="453" name="n_1mainValue【認定こども園・幼稚園・保育所】&#10;有形固定資産減価償却率">
          <a:extLst>
            <a:ext uri="{FF2B5EF4-FFF2-40B4-BE49-F238E27FC236}">
              <a16:creationId xmlns:a16="http://schemas.microsoft.com/office/drawing/2014/main" id="{427116BC-F617-4A75-BC65-81846EAC5BEF}"/>
            </a:ext>
          </a:extLst>
        </xdr:cNvPr>
        <xdr:cNvSpPr txBox="1"/>
      </xdr:nvSpPr>
      <xdr:spPr>
        <a:xfrm>
          <a:off x="13738225" y="69329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72390</xdr:rowOff>
    </xdr:from>
    <xdr:ext cx="402590" cy="259080"/>
    <xdr:sp macro="" textlink="">
      <xdr:nvSpPr>
        <xdr:cNvPr id="454" name="n_2mainValue【認定こども園・幼稚園・保育所】&#10;有形固定資産減価償却率">
          <a:extLst>
            <a:ext uri="{FF2B5EF4-FFF2-40B4-BE49-F238E27FC236}">
              <a16:creationId xmlns:a16="http://schemas.microsoft.com/office/drawing/2014/main" id="{82BC0B9B-D65E-4BBA-B91A-A569593993B0}"/>
            </a:ext>
          </a:extLst>
        </xdr:cNvPr>
        <xdr:cNvSpPr txBox="1"/>
      </xdr:nvSpPr>
      <xdr:spPr>
        <a:xfrm>
          <a:off x="12957175" y="69303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38100</xdr:rowOff>
    </xdr:from>
    <xdr:ext cx="402590" cy="259080"/>
    <xdr:sp macro="" textlink="">
      <xdr:nvSpPr>
        <xdr:cNvPr id="455" name="n_3mainValue【認定こども園・幼稚園・保育所】&#10;有形固定資産減価償却率">
          <a:extLst>
            <a:ext uri="{FF2B5EF4-FFF2-40B4-BE49-F238E27FC236}">
              <a16:creationId xmlns:a16="http://schemas.microsoft.com/office/drawing/2014/main" id="{9A014294-A6BB-4362-A051-A8735B6B1E1B}"/>
            </a:ext>
          </a:extLst>
        </xdr:cNvPr>
        <xdr:cNvSpPr txBox="1"/>
      </xdr:nvSpPr>
      <xdr:spPr>
        <a:xfrm>
          <a:off x="12171045" y="68961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3810</xdr:rowOff>
    </xdr:from>
    <xdr:ext cx="402590" cy="259080"/>
    <xdr:sp macro="" textlink="">
      <xdr:nvSpPr>
        <xdr:cNvPr id="456" name="n_4mainValue【認定こども園・幼稚園・保育所】&#10;有形固定資産減価償却率">
          <a:extLst>
            <a:ext uri="{FF2B5EF4-FFF2-40B4-BE49-F238E27FC236}">
              <a16:creationId xmlns:a16="http://schemas.microsoft.com/office/drawing/2014/main" id="{3780C0E5-67F1-4184-BA5E-93DF5E148050}"/>
            </a:ext>
          </a:extLst>
        </xdr:cNvPr>
        <xdr:cNvSpPr txBox="1"/>
      </xdr:nvSpPr>
      <xdr:spPr>
        <a:xfrm>
          <a:off x="11354435" y="68637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A0D2ABBD-F06C-49F5-A46A-C6283F72299F}"/>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E3761E43-C224-41CA-A14F-04204CD62830}"/>
            </a:ext>
          </a:extLst>
        </xdr:cNvPr>
        <xdr:cNvSpPr/>
      </xdr:nvSpPr>
      <xdr:spPr>
        <a:xfrm>
          <a:off x="165900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EF18BA90-414E-4247-BA5E-3A2234247EAA}"/>
            </a:ext>
          </a:extLst>
        </xdr:cNvPr>
        <xdr:cNvSpPr/>
      </xdr:nvSpPr>
      <xdr:spPr>
        <a:xfrm>
          <a:off x="165900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BDE64BC2-A0DF-4BAE-B978-C97066B4C8E1}"/>
            </a:ext>
          </a:extLst>
        </xdr:cNvPr>
        <xdr:cNvSpPr/>
      </xdr:nvSpPr>
      <xdr:spPr>
        <a:xfrm>
          <a:off x="174879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AFB8F699-E24C-403D-A76D-E8073FB86D9E}"/>
            </a:ext>
          </a:extLst>
        </xdr:cNvPr>
        <xdr:cNvSpPr/>
      </xdr:nvSpPr>
      <xdr:spPr>
        <a:xfrm>
          <a:off x="174879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109A6C3A-048D-4678-84D8-00D43779C78B}"/>
            </a:ext>
          </a:extLst>
        </xdr:cNvPr>
        <xdr:cNvSpPr/>
      </xdr:nvSpPr>
      <xdr:spPr>
        <a:xfrm>
          <a:off x="185166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57B5D40F-3777-4F0E-B8E2-32B09D6164A6}"/>
            </a:ext>
          </a:extLst>
        </xdr:cNvPr>
        <xdr:cNvSpPr/>
      </xdr:nvSpPr>
      <xdr:spPr>
        <a:xfrm>
          <a:off x="185166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2817CC38-888E-4732-9D6D-E170FE99D49E}"/>
            </a:ext>
          </a:extLst>
        </xdr:cNvPr>
        <xdr:cNvSpPr/>
      </xdr:nvSpPr>
      <xdr:spPr>
        <a:xfrm>
          <a:off x="164592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65" name="テキスト ボックス 464">
          <a:extLst>
            <a:ext uri="{FF2B5EF4-FFF2-40B4-BE49-F238E27FC236}">
              <a16:creationId xmlns:a16="http://schemas.microsoft.com/office/drawing/2014/main" id="{2799BEEA-3CA0-43B8-A058-A5548713424C}"/>
            </a:ext>
          </a:extLst>
        </xdr:cNvPr>
        <xdr:cNvSpPr txBox="1"/>
      </xdr:nvSpPr>
      <xdr:spPr>
        <a:xfrm>
          <a:off x="1644015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7DE2B7FA-8209-4720-8BF3-79F426C4C0EE}"/>
            </a:ext>
          </a:extLst>
        </xdr:cNvPr>
        <xdr:cNvCxnSpPr/>
      </xdr:nvCxnSpPr>
      <xdr:spPr>
        <a:xfrm>
          <a:off x="164592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DCD71596-230C-4BC0-AB84-4D159FCF78CE}"/>
            </a:ext>
          </a:extLst>
        </xdr:cNvPr>
        <xdr:cNvCxnSpPr/>
      </xdr:nvCxnSpPr>
      <xdr:spPr>
        <a:xfrm>
          <a:off x="16459200" y="723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4820" cy="259080"/>
    <xdr:sp macro="" textlink="">
      <xdr:nvSpPr>
        <xdr:cNvPr id="468" name="テキスト ボックス 467">
          <a:extLst>
            <a:ext uri="{FF2B5EF4-FFF2-40B4-BE49-F238E27FC236}">
              <a16:creationId xmlns:a16="http://schemas.microsoft.com/office/drawing/2014/main" id="{A26B3409-2327-4E0E-B2E9-7C33B5072F32}"/>
            </a:ext>
          </a:extLst>
        </xdr:cNvPr>
        <xdr:cNvSpPr txBox="1"/>
      </xdr:nvSpPr>
      <xdr:spPr>
        <a:xfrm>
          <a:off x="16047085" y="709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F39DA365-7A98-43F1-BF1A-5565EEF38639}"/>
            </a:ext>
          </a:extLst>
        </xdr:cNvPr>
        <xdr:cNvCxnSpPr/>
      </xdr:nvCxnSpPr>
      <xdr:spPr>
        <a:xfrm>
          <a:off x="16459200" y="685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4820" cy="256540"/>
    <xdr:sp macro="" textlink="">
      <xdr:nvSpPr>
        <xdr:cNvPr id="470" name="テキスト ボックス 469">
          <a:extLst>
            <a:ext uri="{FF2B5EF4-FFF2-40B4-BE49-F238E27FC236}">
              <a16:creationId xmlns:a16="http://schemas.microsoft.com/office/drawing/2014/main" id="{08EAE208-C55C-4701-83F2-1F38260532D3}"/>
            </a:ext>
          </a:extLst>
        </xdr:cNvPr>
        <xdr:cNvSpPr txBox="1"/>
      </xdr:nvSpPr>
      <xdr:spPr>
        <a:xfrm>
          <a:off x="16047085" y="6713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3BD83117-D3A3-4176-A046-4FD165E55702}"/>
            </a:ext>
          </a:extLst>
        </xdr:cNvPr>
        <xdr:cNvCxnSpPr/>
      </xdr:nvCxnSpPr>
      <xdr:spPr>
        <a:xfrm>
          <a:off x="16459200" y="6473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4820" cy="259080"/>
    <xdr:sp macro="" textlink="">
      <xdr:nvSpPr>
        <xdr:cNvPr id="472" name="テキスト ボックス 471">
          <a:extLst>
            <a:ext uri="{FF2B5EF4-FFF2-40B4-BE49-F238E27FC236}">
              <a16:creationId xmlns:a16="http://schemas.microsoft.com/office/drawing/2014/main" id="{AC001B1F-BEE5-48FD-8428-DBF03B8B2730}"/>
            </a:ext>
          </a:extLst>
        </xdr:cNvPr>
        <xdr:cNvSpPr txBox="1"/>
      </xdr:nvSpPr>
      <xdr:spPr>
        <a:xfrm>
          <a:off x="16047085" y="6336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4757CB73-A983-48F1-BD09-531E7E621134}"/>
            </a:ext>
          </a:extLst>
        </xdr:cNvPr>
        <xdr:cNvCxnSpPr/>
      </xdr:nvCxnSpPr>
      <xdr:spPr>
        <a:xfrm>
          <a:off x="16459200" y="609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4820" cy="259080"/>
    <xdr:sp macro="" textlink="">
      <xdr:nvSpPr>
        <xdr:cNvPr id="474" name="テキスト ボックス 473">
          <a:extLst>
            <a:ext uri="{FF2B5EF4-FFF2-40B4-BE49-F238E27FC236}">
              <a16:creationId xmlns:a16="http://schemas.microsoft.com/office/drawing/2014/main" id="{104CE334-D98E-4561-8CFB-8077A63EECBD}"/>
            </a:ext>
          </a:extLst>
        </xdr:cNvPr>
        <xdr:cNvSpPr txBox="1"/>
      </xdr:nvSpPr>
      <xdr:spPr>
        <a:xfrm>
          <a:off x="16047085" y="5955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8FFF3CAB-121D-4969-B061-FD39AF41FF6B}"/>
            </a:ext>
          </a:extLst>
        </xdr:cNvPr>
        <xdr:cNvCxnSpPr/>
      </xdr:nvCxnSpPr>
      <xdr:spPr>
        <a:xfrm>
          <a:off x="16459200" y="571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4820" cy="256540"/>
    <xdr:sp macro="" textlink="">
      <xdr:nvSpPr>
        <xdr:cNvPr id="476" name="テキスト ボックス 475">
          <a:extLst>
            <a:ext uri="{FF2B5EF4-FFF2-40B4-BE49-F238E27FC236}">
              <a16:creationId xmlns:a16="http://schemas.microsoft.com/office/drawing/2014/main" id="{A9FEFBCF-152A-43C1-8F57-2876F972D3CD}"/>
            </a:ext>
          </a:extLst>
        </xdr:cNvPr>
        <xdr:cNvSpPr txBox="1"/>
      </xdr:nvSpPr>
      <xdr:spPr>
        <a:xfrm>
          <a:off x="16047085" y="55746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7E8BE0A2-AFA9-48E6-A39C-0663C9C47A39}"/>
            </a:ext>
          </a:extLst>
        </xdr:cNvPr>
        <xdr:cNvCxnSpPr/>
      </xdr:nvCxnSpPr>
      <xdr:spPr>
        <a:xfrm>
          <a:off x="164592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78" name="テキスト ボックス 477">
          <a:extLst>
            <a:ext uri="{FF2B5EF4-FFF2-40B4-BE49-F238E27FC236}">
              <a16:creationId xmlns:a16="http://schemas.microsoft.com/office/drawing/2014/main" id="{AA9CC48F-2AAD-40DE-94C3-8517B6B2AA07}"/>
            </a:ext>
          </a:extLst>
        </xdr:cNvPr>
        <xdr:cNvSpPr txBox="1"/>
      </xdr:nvSpPr>
      <xdr:spPr>
        <a:xfrm>
          <a:off x="16047085" y="519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EAF5697D-B49E-44FD-95CC-65F65A0CFCE3}"/>
            </a:ext>
          </a:extLst>
        </xdr:cNvPr>
        <xdr:cNvSpPr/>
      </xdr:nvSpPr>
      <xdr:spPr>
        <a:xfrm>
          <a:off x="164592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144780</xdr:rowOff>
    </xdr:from>
    <xdr:to>
      <xdr:col>116</xdr:col>
      <xdr:colOff>62865</xdr:colOff>
      <xdr:row>42</xdr:row>
      <xdr:rowOff>15240</xdr:rowOff>
    </xdr:to>
    <xdr:cxnSp macro="">
      <xdr:nvCxnSpPr>
        <xdr:cNvPr id="480" name="直線コネクタ 479">
          <a:extLst>
            <a:ext uri="{FF2B5EF4-FFF2-40B4-BE49-F238E27FC236}">
              <a16:creationId xmlns:a16="http://schemas.microsoft.com/office/drawing/2014/main" id="{ECCD10EA-954E-4BF0-8517-215D133F8787}"/>
            </a:ext>
          </a:extLst>
        </xdr:cNvPr>
        <xdr:cNvCxnSpPr/>
      </xdr:nvCxnSpPr>
      <xdr:spPr>
        <a:xfrm flipV="1">
          <a:off x="19947255" y="5972175"/>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19050</xdr:rowOff>
    </xdr:from>
    <xdr:ext cx="469900" cy="256540"/>
    <xdr:sp macro="" textlink="">
      <xdr:nvSpPr>
        <xdr:cNvPr id="481" name="【認定こども園・幼稚園・保育所】&#10;一人当たり面積最小値テキスト">
          <a:extLst>
            <a:ext uri="{FF2B5EF4-FFF2-40B4-BE49-F238E27FC236}">
              <a16:creationId xmlns:a16="http://schemas.microsoft.com/office/drawing/2014/main" id="{69647958-D46C-40FB-B48B-E28E11D36F2F}"/>
            </a:ext>
          </a:extLst>
        </xdr:cNvPr>
        <xdr:cNvSpPr txBox="1"/>
      </xdr:nvSpPr>
      <xdr:spPr>
        <a:xfrm>
          <a:off x="19985990" y="72161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7587F657-0C1C-47F1-8918-1615E369EA9F}"/>
            </a:ext>
          </a:extLst>
        </xdr:cNvPr>
        <xdr:cNvCxnSpPr/>
      </xdr:nvCxnSpPr>
      <xdr:spPr>
        <a:xfrm>
          <a:off x="19885660" y="72199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91440</xdr:rowOff>
    </xdr:from>
    <xdr:ext cx="469900" cy="259080"/>
    <xdr:sp macro="" textlink="">
      <xdr:nvSpPr>
        <xdr:cNvPr id="483" name="【認定こども園・幼稚園・保育所】&#10;一人当たり面積最大値テキスト">
          <a:extLst>
            <a:ext uri="{FF2B5EF4-FFF2-40B4-BE49-F238E27FC236}">
              <a16:creationId xmlns:a16="http://schemas.microsoft.com/office/drawing/2014/main" id="{1CAEBA14-D021-4C6C-9EE5-967921E7E401}"/>
            </a:ext>
          </a:extLst>
        </xdr:cNvPr>
        <xdr:cNvSpPr txBox="1"/>
      </xdr:nvSpPr>
      <xdr:spPr>
        <a:xfrm>
          <a:off x="19985990" y="5753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76E00900-C9E4-4B3D-BEBE-6990AAB18FDD}"/>
            </a:ext>
          </a:extLst>
        </xdr:cNvPr>
        <xdr:cNvCxnSpPr/>
      </xdr:nvCxnSpPr>
      <xdr:spPr>
        <a:xfrm>
          <a:off x="19885660" y="59721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143510</xdr:rowOff>
    </xdr:from>
    <xdr:ext cx="469900" cy="256540"/>
    <xdr:sp macro="" textlink="">
      <xdr:nvSpPr>
        <xdr:cNvPr id="485" name="【認定こども園・幼稚園・保育所】&#10;一人当たり面積平均値テキスト">
          <a:extLst>
            <a:ext uri="{FF2B5EF4-FFF2-40B4-BE49-F238E27FC236}">
              <a16:creationId xmlns:a16="http://schemas.microsoft.com/office/drawing/2014/main" id="{04028DFF-C274-4863-8ACC-444D7893871D}"/>
            </a:ext>
          </a:extLst>
        </xdr:cNvPr>
        <xdr:cNvSpPr txBox="1"/>
      </xdr:nvSpPr>
      <xdr:spPr>
        <a:xfrm>
          <a:off x="19985990" y="665670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DE194577-823A-43B4-987F-B9D57ED1D2FE}"/>
            </a:ext>
          </a:extLst>
        </xdr:cNvPr>
        <xdr:cNvSpPr/>
      </xdr:nvSpPr>
      <xdr:spPr>
        <a:xfrm>
          <a:off x="19904710" y="68091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FD5EF22A-F52E-47C3-A595-26C908DE4666}"/>
            </a:ext>
          </a:extLst>
        </xdr:cNvPr>
        <xdr:cNvSpPr/>
      </xdr:nvSpPr>
      <xdr:spPr>
        <a:xfrm>
          <a:off x="19161760" y="68186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4387407D-EC55-4299-A506-E527970AA681}"/>
            </a:ext>
          </a:extLst>
        </xdr:cNvPr>
        <xdr:cNvSpPr/>
      </xdr:nvSpPr>
      <xdr:spPr>
        <a:xfrm>
          <a:off x="18345150" y="68414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B7227083-1084-45B5-843A-358CD76A1824}"/>
            </a:ext>
          </a:extLst>
        </xdr:cNvPr>
        <xdr:cNvSpPr/>
      </xdr:nvSpPr>
      <xdr:spPr>
        <a:xfrm>
          <a:off x="17547590" y="68395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7EB5E844-4CC1-4BB6-BD95-CA3AC5328D47}"/>
            </a:ext>
          </a:extLst>
        </xdr:cNvPr>
        <xdr:cNvSpPr/>
      </xdr:nvSpPr>
      <xdr:spPr>
        <a:xfrm>
          <a:off x="16761460" y="68510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156307F6-6B96-4884-956A-39256C7F877C}"/>
            </a:ext>
          </a:extLst>
        </xdr:cNvPr>
        <xdr:cNvSpPr txBox="1"/>
      </xdr:nvSpPr>
      <xdr:spPr>
        <a:xfrm>
          <a:off x="197764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EFED8680-45E0-4B6A-B829-A555B7472D3A}"/>
            </a:ext>
          </a:extLst>
        </xdr:cNvPr>
        <xdr:cNvSpPr txBox="1"/>
      </xdr:nvSpPr>
      <xdr:spPr>
        <a:xfrm>
          <a:off x="19033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3" name="テキスト ボックス 492">
          <a:extLst>
            <a:ext uri="{FF2B5EF4-FFF2-40B4-BE49-F238E27FC236}">
              <a16:creationId xmlns:a16="http://schemas.microsoft.com/office/drawing/2014/main" id="{4D0843A4-728B-41D7-89F6-FC2DCFE0DC10}"/>
            </a:ext>
          </a:extLst>
        </xdr:cNvPr>
        <xdr:cNvSpPr txBox="1"/>
      </xdr:nvSpPr>
      <xdr:spPr>
        <a:xfrm>
          <a:off x="18228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4" name="テキスト ボックス 493">
          <a:extLst>
            <a:ext uri="{FF2B5EF4-FFF2-40B4-BE49-F238E27FC236}">
              <a16:creationId xmlns:a16="http://schemas.microsoft.com/office/drawing/2014/main" id="{19206134-51A3-4DEB-9827-B88D79FF3438}"/>
            </a:ext>
          </a:extLst>
        </xdr:cNvPr>
        <xdr:cNvSpPr txBox="1"/>
      </xdr:nvSpPr>
      <xdr:spPr>
        <a:xfrm>
          <a:off x="174307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5" name="テキスト ボックス 494">
          <a:extLst>
            <a:ext uri="{FF2B5EF4-FFF2-40B4-BE49-F238E27FC236}">
              <a16:creationId xmlns:a16="http://schemas.microsoft.com/office/drawing/2014/main" id="{E6027332-E07B-4289-9107-BC50ABB7A52A}"/>
            </a:ext>
          </a:extLst>
        </xdr:cNvPr>
        <xdr:cNvSpPr txBox="1"/>
      </xdr:nvSpPr>
      <xdr:spPr>
        <a:xfrm>
          <a:off x="166331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52070</xdr:rowOff>
    </xdr:from>
    <xdr:to>
      <xdr:col>116</xdr:col>
      <xdr:colOff>114300</xdr:colOff>
      <xdr:row>41</xdr:row>
      <xdr:rowOff>153670</xdr:rowOff>
    </xdr:to>
    <xdr:sp macro="" textlink="">
      <xdr:nvSpPr>
        <xdr:cNvPr id="496" name="楕円 495">
          <a:extLst>
            <a:ext uri="{FF2B5EF4-FFF2-40B4-BE49-F238E27FC236}">
              <a16:creationId xmlns:a16="http://schemas.microsoft.com/office/drawing/2014/main" id="{15D3B0D0-CD5D-4E29-A761-29E407EB8078}"/>
            </a:ext>
          </a:extLst>
        </xdr:cNvPr>
        <xdr:cNvSpPr/>
      </xdr:nvSpPr>
      <xdr:spPr>
        <a:xfrm>
          <a:off x="19904710" y="7085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138430</xdr:rowOff>
    </xdr:from>
    <xdr:ext cx="469900" cy="259080"/>
    <xdr:sp macro="" textlink="">
      <xdr:nvSpPr>
        <xdr:cNvPr id="497" name="【認定こども園・幼稚園・保育所】&#10;一人当たり面積該当値テキスト">
          <a:extLst>
            <a:ext uri="{FF2B5EF4-FFF2-40B4-BE49-F238E27FC236}">
              <a16:creationId xmlns:a16="http://schemas.microsoft.com/office/drawing/2014/main" id="{F0D8D881-B0ED-460E-82A3-DFC41CCC3E66}"/>
            </a:ext>
          </a:extLst>
        </xdr:cNvPr>
        <xdr:cNvSpPr txBox="1"/>
      </xdr:nvSpPr>
      <xdr:spPr>
        <a:xfrm>
          <a:off x="19985990" y="699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50165</xdr:rowOff>
    </xdr:from>
    <xdr:to>
      <xdr:col>112</xdr:col>
      <xdr:colOff>38100</xdr:colOff>
      <xdr:row>41</xdr:row>
      <xdr:rowOff>151765</xdr:rowOff>
    </xdr:to>
    <xdr:sp macro="" textlink="">
      <xdr:nvSpPr>
        <xdr:cNvPr id="498" name="楕円 497">
          <a:extLst>
            <a:ext uri="{FF2B5EF4-FFF2-40B4-BE49-F238E27FC236}">
              <a16:creationId xmlns:a16="http://schemas.microsoft.com/office/drawing/2014/main" id="{6A2A4421-41A7-48F9-9C07-2BC6D070DB27}"/>
            </a:ext>
          </a:extLst>
        </xdr:cNvPr>
        <xdr:cNvSpPr/>
      </xdr:nvSpPr>
      <xdr:spPr>
        <a:xfrm>
          <a:off x="19161760" y="7083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100965</xdr:rowOff>
    </xdr:from>
    <xdr:to>
      <xdr:col>116</xdr:col>
      <xdr:colOff>63500</xdr:colOff>
      <xdr:row>41</xdr:row>
      <xdr:rowOff>102870</xdr:rowOff>
    </xdr:to>
    <xdr:cxnSp macro="">
      <xdr:nvCxnSpPr>
        <xdr:cNvPr id="499" name="直線コネクタ 498">
          <a:extLst>
            <a:ext uri="{FF2B5EF4-FFF2-40B4-BE49-F238E27FC236}">
              <a16:creationId xmlns:a16="http://schemas.microsoft.com/office/drawing/2014/main" id="{0F2C7077-795E-4E77-8DFC-49B2930D99F6}"/>
            </a:ext>
          </a:extLst>
        </xdr:cNvPr>
        <xdr:cNvCxnSpPr/>
      </xdr:nvCxnSpPr>
      <xdr:spPr>
        <a:xfrm>
          <a:off x="19204940" y="7126605"/>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4445</xdr:rowOff>
    </xdr:from>
    <xdr:to>
      <xdr:col>107</xdr:col>
      <xdr:colOff>101600</xdr:colOff>
      <xdr:row>41</xdr:row>
      <xdr:rowOff>106045</xdr:rowOff>
    </xdr:to>
    <xdr:sp macro="" textlink="">
      <xdr:nvSpPr>
        <xdr:cNvPr id="500" name="楕円 499">
          <a:extLst>
            <a:ext uri="{FF2B5EF4-FFF2-40B4-BE49-F238E27FC236}">
              <a16:creationId xmlns:a16="http://schemas.microsoft.com/office/drawing/2014/main" id="{B9D84B64-0D0C-49BE-99DB-5EACA3CECBA0}"/>
            </a:ext>
          </a:extLst>
        </xdr:cNvPr>
        <xdr:cNvSpPr/>
      </xdr:nvSpPr>
      <xdr:spPr>
        <a:xfrm>
          <a:off x="18345150" y="70358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55245</xdr:rowOff>
    </xdr:from>
    <xdr:to>
      <xdr:col>111</xdr:col>
      <xdr:colOff>177800</xdr:colOff>
      <xdr:row>41</xdr:row>
      <xdr:rowOff>100965</xdr:rowOff>
    </xdr:to>
    <xdr:cxnSp macro="">
      <xdr:nvCxnSpPr>
        <xdr:cNvPr id="501" name="直線コネクタ 500">
          <a:extLst>
            <a:ext uri="{FF2B5EF4-FFF2-40B4-BE49-F238E27FC236}">
              <a16:creationId xmlns:a16="http://schemas.microsoft.com/office/drawing/2014/main" id="{9BB9B857-E9E8-437A-8B1B-86A18829E852}"/>
            </a:ext>
          </a:extLst>
        </xdr:cNvPr>
        <xdr:cNvCxnSpPr/>
      </xdr:nvCxnSpPr>
      <xdr:spPr>
        <a:xfrm>
          <a:off x="18399760" y="7088505"/>
          <a:ext cx="8051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12065</xdr:rowOff>
    </xdr:from>
    <xdr:to>
      <xdr:col>102</xdr:col>
      <xdr:colOff>165100</xdr:colOff>
      <xdr:row>41</xdr:row>
      <xdr:rowOff>113665</xdr:rowOff>
    </xdr:to>
    <xdr:sp macro="" textlink="">
      <xdr:nvSpPr>
        <xdr:cNvPr id="502" name="楕円 501">
          <a:extLst>
            <a:ext uri="{FF2B5EF4-FFF2-40B4-BE49-F238E27FC236}">
              <a16:creationId xmlns:a16="http://schemas.microsoft.com/office/drawing/2014/main" id="{1C2D6D1E-90AE-46F0-A152-2AE2DB73D9F2}"/>
            </a:ext>
          </a:extLst>
        </xdr:cNvPr>
        <xdr:cNvSpPr/>
      </xdr:nvSpPr>
      <xdr:spPr>
        <a:xfrm>
          <a:off x="17547590" y="704532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55245</xdr:rowOff>
    </xdr:from>
    <xdr:to>
      <xdr:col>107</xdr:col>
      <xdr:colOff>50800</xdr:colOff>
      <xdr:row>41</xdr:row>
      <xdr:rowOff>63500</xdr:rowOff>
    </xdr:to>
    <xdr:cxnSp macro="">
      <xdr:nvCxnSpPr>
        <xdr:cNvPr id="503" name="直線コネクタ 502">
          <a:extLst>
            <a:ext uri="{FF2B5EF4-FFF2-40B4-BE49-F238E27FC236}">
              <a16:creationId xmlns:a16="http://schemas.microsoft.com/office/drawing/2014/main" id="{ABE009C3-365A-4C32-B640-A75912F797CE}"/>
            </a:ext>
          </a:extLst>
        </xdr:cNvPr>
        <xdr:cNvCxnSpPr/>
      </xdr:nvCxnSpPr>
      <xdr:spPr>
        <a:xfrm flipV="1">
          <a:off x="17602200" y="7088505"/>
          <a:ext cx="7975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13970</xdr:rowOff>
    </xdr:from>
    <xdr:to>
      <xdr:col>98</xdr:col>
      <xdr:colOff>38100</xdr:colOff>
      <xdr:row>41</xdr:row>
      <xdr:rowOff>115570</xdr:rowOff>
    </xdr:to>
    <xdr:sp macro="" textlink="">
      <xdr:nvSpPr>
        <xdr:cNvPr id="504" name="楕円 503">
          <a:extLst>
            <a:ext uri="{FF2B5EF4-FFF2-40B4-BE49-F238E27FC236}">
              <a16:creationId xmlns:a16="http://schemas.microsoft.com/office/drawing/2014/main" id="{68666D53-E2F1-420F-B803-FF66397D5F11}"/>
            </a:ext>
          </a:extLst>
        </xdr:cNvPr>
        <xdr:cNvSpPr/>
      </xdr:nvSpPr>
      <xdr:spPr>
        <a:xfrm>
          <a:off x="16761460" y="7047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63500</xdr:rowOff>
    </xdr:from>
    <xdr:to>
      <xdr:col>102</xdr:col>
      <xdr:colOff>114300</xdr:colOff>
      <xdr:row>41</xdr:row>
      <xdr:rowOff>64770</xdr:rowOff>
    </xdr:to>
    <xdr:cxnSp macro="">
      <xdr:nvCxnSpPr>
        <xdr:cNvPr id="505" name="直線コネクタ 504">
          <a:extLst>
            <a:ext uri="{FF2B5EF4-FFF2-40B4-BE49-F238E27FC236}">
              <a16:creationId xmlns:a16="http://schemas.microsoft.com/office/drawing/2014/main" id="{AEA26648-FDF9-47E7-AE49-5D29633B36ED}"/>
            </a:ext>
          </a:extLst>
        </xdr:cNvPr>
        <xdr:cNvCxnSpPr/>
      </xdr:nvCxnSpPr>
      <xdr:spPr>
        <a:xfrm flipV="1">
          <a:off x="16804640" y="7089140"/>
          <a:ext cx="79756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82550</xdr:rowOff>
    </xdr:from>
    <xdr:ext cx="469900" cy="259080"/>
    <xdr:sp macro="" textlink="">
      <xdr:nvSpPr>
        <xdr:cNvPr id="506" name="n_1aveValue【認定こども園・幼稚園・保育所】&#10;一人当たり面積">
          <a:extLst>
            <a:ext uri="{FF2B5EF4-FFF2-40B4-BE49-F238E27FC236}">
              <a16:creationId xmlns:a16="http://schemas.microsoft.com/office/drawing/2014/main" id="{0CA32A0E-670F-45D1-B4CD-92156D48E3CA}"/>
            </a:ext>
          </a:extLst>
        </xdr:cNvPr>
        <xdr:cNvSpPr txBox="1"/>
      </xdr:nvSpPr>
      <xdr:spPr>
        <a:xfrm>
          <a:off x="18982055" y="6599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101600</xdr:rowOff>
    </xdr:from>
    <xdr:ext cx="467360" cy="259080"/>
    <xdr:sp macro="" textlink="">
      <xdr:nvSpPr>
        <xdr:cNvPr id="507" name="n_2aveValue【認定こども園・幼稚園・保育所】&#10;一人当たり面積">
          <a:extLst>
            <a:ext uri="{FF2B5EF4-FFF2-40B4-BE49-F238E27FC236}">
              <a16:creationId xmlns:a16="http://schemas.microsoft.com/office/drawing/2014/main" id="{970FC02D-17D8-4583-B752-708E0DAC01B8}"/>
            </a:ext>
          </a:extLst>
        </xdr:cNvPr>
        <xdr:cNvSpPr txBox="1"/>
      </xdr:nvSpPr>
      <xdr:spPr>
        <a:xfrm>
          <a:off x="18181955" y="6612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99695</xdr:rowOff>
    </xdr:from>
    <xdr:ext cx="467360" cy="256540"/>
    <xdr:sp macro="" textlink="">
      <xdr:nvSpPr>
        <xdr:cNvPr id="508" name="n_3aveValue【認定こども園・幼稚園・保育所】&#10;一人当たり面積">
          <a:extLst>
            <a:ext uri="{FF2B5EF4-FFF2-40B4-BE49-F238E27FC236}">
              <a16:creationId xmlns:a16="http://schemas.microsoft.com/office/drawing/2014/main" id="{B653A72B-B40B-4108-ABF8-7551FC3E1B36}"/>
            </a:ext>
          </a:extLst>
        </xdr:cNvPr>
        <xdr:cNvSpPr txBox="1"/>
      </xdr:nvSpPr>
      <xdr:spPr>
        <a:xfrm>
          <a:off x="17384395" y="66109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109220</xdr:rowOff>
    </xdr:from>
    <xdr:ext cx="467360" cy="256540"/>
    <xdr:sp macro="" textlink="">
      <xdr:nvSpPr>
        <xdr:cNvPr id="509" name="n_4aveValue【認定こども園・幼稚園・保育所】&#10;一人当たり面積">
          <a:extLst>
            <a:ext uri="{FF2B5EF4-FFF2-40B4-BE49-F238E27FC236}">
              <a16:creationId xmlns:a16="http://schemas.microsoft.com/office/drawing/2014/main" id="{31245E99-044F-479F-921A-9A10C2775C97}"/>
            </a:ext>
          </a:extLst>
        </xdr:cNvPr>
        <xdr:cNvSpPr txBox="1"/>
      </xdr:nvSpPr>
      <xdr:spPr>
        <a:xfrm>
          <a:off x="16588740" y="66224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143510</xdr:rowOff>
    </xdr:from>
    <xdr:ext cx="469900" cy="256540"/>
    <xdr:sp macro="" textlink="">
      <xdr:nvSpPr>
        <xdr:cNvPr id="510" name="n_1mainValue【認定こども園・幼稚園・保育所】&#10;一人当たり面積">
          <a:extLst>
            <a:ext uri="{FF2B5EF4-FFF2-40B4-BE49-F238E27FC236}">
              <a16:creationId xmlns:a16="http://schemas.microsoft.com/office/drawing/2014/main" id="{C39C71E2-EEBD-404D-B9C9-E7703D6DF23B}"/>
            </a:ext>
          </a:extLst>
        </xdr:cNvPr>
        <xdr:cNvSpPr txBox="1"/>
      </xdr:nvSpPr>
      <xdr:spPr>
        <a:xfrm>
          <a:off x="18982055" y="71710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97790</xdr:rowOff>
    </xdr:from>
    <xdr:ext cx="467360" cy="256540"/>
    <xdr:sp macro="" textlink="">
      <xdr:nvSpPr>
        <xdr:cNvPr id="511" name="n_2mainValue【認定こども園・幼稚園・保育所】&#10;一人当たり面積">
          <a:extLst>
            <a:ext uri="{FF2B5EF4-FFF2-40B4-BE49-F238E27FC236}">
              <a16:creationId xmlns:a16="http://schemas.microsoft.com/office/drawing/2014/main" id="{DD12B7B9-BF04-4316-8396-095E0B9CE455}"/>
            </a:ext>
          </a:extLst>
        </xdr:cNvPr>
        <xdr:cNvSpPr txBox="1"/>
      </xdr:nvSpPr>
      <xdr:spPr>
        <a:xfrm>
          <a:off x="18181955" y="71234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104775</xdr:rowOff>
    </xdr:from>
    <xdr:ext cx="467360" cy="259080"/>
    <xdr:sp macro="" textlink="">
      <xdr:nvSpPr>
        <xdr:cNvPr id="512" name="n_3mainValue【認定こども園・幼稚園・保育所】&#10;一人当たり面積">
          <a:extLst>
            <a:ext uri="{FF2B5EF4-FFF2-40B4-BE49-F238E27FC236}">
              <a16:creationId xmlns:a16="http://schemas.microsoft.com/office/drawing/2014/main" id="{244F5DCF-405C-4844-A9B7-61EBAF6F9C4B}"/>
            </a:ext>
          </a:extLst>
        </xdr:cNvPr>
        <xdr:cNvSpPr txBox="1"/>
      </xdr:nvSpPr>
      <xdr:spPr>
        <a:xfrm>
          <a:off x="17384395" y="7132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106680</xdr:rowOff>
    </xdr:from>
    <xdr:ext cx="467360" cy="259080"/>
    <xdr:sp macro="" textlink="">
      <xdr:nvSpPr>
        <xdr:cNvPr id="513" name="n_4mainValue【認定こども園・幼稚園・保育所】&#10;一人当たり面積">
          <a:extLst>
            <a:ext uri="{FF2B5EF4-FFF2-40B4-BE49-F238E27FC236}">
              <a16:creationId xmlns:a16="http://schemas.microsoft.com/office/drawing/2014/main" id="{574A520C-4A9C-44BA-B663-8110F8FF83DD}"/>
            </a:ext>
          </a:extLst>
        </xdr:cNvPr>
        <xdr:cNvSpPr txBox="1"/>
      </xdr:nvSpPr>
      <xdr:spPr>
        <a:xfrm>
          <a:off x="16588740" y="71342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CC4C6E66-674A-4231-B465-0A112E2D9436}"/>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54CDF366-8784-4DF8-BC28-5E9F7B904C3B}"/>
            </a:ext>
          </a:extLst>
        </xdr:cNvPr>
        <xdr:cNvSpPr/>
      </xdr:nvSpPr>
      <xdr:spPr>
        <a:xfrm>
          <a:off x="113157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3BF7BE2C-B9BD-495A-89CC-2369B34AB062}"/>
            </a:ext>
          </a:extLst>
        </xdr:cNvPr>
        <xdr:cNvSpPr/>
      </xdr:nvSpPr>
      <xdr:spPr>
        <a:xfrm>
          <a:off x="113157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60F0E647-65E2-435C-BBF1-B5DB99F51ABE}"/>
            </a:ext>
          </a:extLst>
        </xdr:cNvPr>
        <xdr:cNvSpPr/>
      </xdr:nvSpPr>
      <xdr:spPr>
        <a:xfrm>
          <a:off x="122326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41D760AA-8DC0-44CC-AA92-F2FD560E4F1D}"/>
            </a:ext>
          </a:extLst>
        </xdr:cNvPr>
        <xdr:cNvSpPr/>
      </xdr:nvSpPr>
      <xdr:spPr>
        <a:xfrm>
          <a:off x="122326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4DBEF71F-7FB8-47FE-94FB-BEEAB299C208}"/>
            </a:ext>
          </a:extLst>
        </xdr:cNvPr>
        <xdr:cNvSpPr/>
      </xdr:nvSpPr>
      <xdr:spPr>
        <a:xfrm>
          <a:off x="132613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EA235F9A-0DD7-4E60-B4F2-4831AE230F62}"/>
            </a:ext>
          </a:extLst>
        </xdr:cNvPr>
        <xdr:cNvSpPr/>
      </xdr:nvSpPr>
      <xdr:spPr>
        <a:xfrm>
          <a:off x="132613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28A2701B-EABD-4B2D-BB5E-4976A15301B9}"/>
            </a:ext>
          </a:extLst>
        </xdr:cNvPr>
        <xdr:cNvSpPr/>
      </xdr:nvSpPr>
      <xdr:spPr>
        <a:xfrm>
          <a:off x="1120394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22" name="テキスト ボックス 521">
          <a:extLst>
            <a:ext uri="{FF2B5EF4-FFF2-40B4-BE49-F238E27FC236}">
              <a16:creationId xmlns:a16="http://schemas.microsoft.com/office/drawing/2014/main" id="{70CB2160-15A2-47D7-8DB9-5F931E5F27B8}"/>
            </a:ext>
          </a:extLst>
        </xdr:cNvPr>
        <xdr:cNvSpPr txBox="1"/>
      </xdr:nvSpPr>
      <xdr:spPr>
        <a:xfrm>
          <a:off x="1116584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4648631D-0722-4EA8-820A-079FFCE0BAEB}"/>
            </a:ext>
          </a:extLst>
        </xdr:cNvPr>
        <xdr:cNvCxnSpPr/>
      </xdr:nvCxnSpPr>
      <xdr:spPr>
        <a:xfrm>
          <a:off x="1120394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24" name="テキスト ボックス 523">
          <a:extLst>
            <a:ext uri="{FF2B5EF4-FFF2-40B4-BE49-F238E27FC236}">
              <a16:creationId xmlns:a16="http://schemas.microsoft.com/office/drawing/2014/main" id="{A32A0257-C4E8-465F-8682-37E63BC1BDD8}"/>
            </a:ext>
          </a:extLst>
        </xdr:cNvPr>
        <xdr:cNvSpPr txBox="1"/>
      </xdr:nvSpPr>
      <xdr:spPr>
        <a:xfrm>
          <a:off x="10801350"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D0244EC2-9521-4AFF-B321-93862534E088}"/>
            </a:ext>
          </a:extLst>
        </xdr:cNvPr>
        <xdr:cNvCxnSpPr/>
      </xdr:nvCxnSpPr>
      <xdr:spPr>
        <a:xfrm>
          <a:off x="11203940" y="1104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526" name="テキスト ボックス 525">
          <a:extLst>
            <a:ext uri="{FF2B5EF4-FFF2-40B4-BE49-F238E27FC236}">
              <a16:creationId xmlns:a16="http://schemas.microsoft.com/office/drawing/2014/main" id="{D833FB88-56EA-41AA-A88F-64377F17EADD}"/>
            </a:ext>
          </a:extLst>
        </xdr:cNvPr>
        <xdr:cNvSpPr txBox="1"/>
      </xdr:nvSpPr>
      <xdr:spPr>
        <a:xfrm>
          <a:off x="10801350" y="1090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497193E0-9F8E-4689-86AC-2473BEB71BA0}"/>
            </a:ext>
          </a:extLst>
        </xdr:cNvPr>
        <xdr:cNvCxnSpPr/>
      </xdr:nvCxnSpPr>
      <xdr:spPr>
        <a:xfrm>
          <a:off x="11203940" y="1066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8" name="テキスト ボックス 527">
          <a:extLst>
            <a:ext uri="{FF2B5EF4-FFF2-40B4-BE49-F238E27FC236}">
              <a16:creationId xmlns:a16="http://schemas.microsoft.com/office/drawing/2014/main" id="{0B694AB6-8C6B-47D7-B508-AC4EB5830103}"/>
            </a:ext>
          </a:extLst>
        </xdr:cNvPr>
        <xdr:cNvSpPr txBox="1"/>
      </xdr:nvSpPr>
      <xdr:spPr>
        <a:xfrm>
          <a:off x="10842625" y="1052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BBEBBAED-515A-49F4-884D-A40E3A82E1C9}"/>
            </a:ext>
          </a:extLst>
        </xdr:cNvPr>
        <xdr:cNvCxnSpPr/>
      </xdr:nvCxnSpPr>
      <xdr:spPr>
        <a:xfrm>
          <a:off x="11203940" y="1028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30" name="テキスト ボックス 529">
          <a:extLst>
            <a:ext uri="{FF2B5EF4-FFF2-40B4-BE49-F238E27FC236}">
              <a16:creationId xmlns:a16="http://schemas.microsoft.com/office/drawing/2014/main" id="{161BC8ED-9EFC-4A1A-B453-BDA1469EA536}"/>
            </a:ext>
          </a:extLst>
        </xdr:cNvPr>
        <xdr:cNvSpPr txBox="1"/>
      </xdr:nvSpPr>
      <xdr:spPr>
        <a:xfrm>
          <a:off x="10842625" y="10142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260F65DF-8ADC-4C6F-AEDC-A20FB680A517}"/>
            </a:ext>
          </a:extLst>
        </xdr:cNvPr>
        <xdr:cNvCxnSpPr/>
      </xdr:nvCxnSpPr>
      <xdr:spPr>
        <a:xfrm>
          <a:off x="1120394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32" name="テキスト ボックス 531">
          <a:extLst>
            <a:ext uri="{FF2B5EF4-FFF2-40B4-BE49-F238E27FC236}">
              <a16:creationId xmlns:a16="http://schemas.microsoft.com/office/drawing/2014/main" id="{8BE3C881-0774-49A2-87F6-1B25059C24A2}"/>
            </a:ext>
          </a:extLst>
        </xdr:cNvPr>
        <xdr:cNvSpPr txBox="1"/>
      </xdr:nvSpPr>
      <xdr:spPr>
        <a:xfrm>
          <a:off x="10842625" y="976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2D01144F-36EE-4622-ADDD-D250597DB626}"/>
            </a:ext>
          </a:extLst>
        </xdr:cNvPr>
        <xdr:cNvCxnSpPr/>
      </xdr:nvCxnSpPr>
      <xdr:spPr>
        <a:xfrm>
          <a:off x="11203940" y="952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4" name="テキスト ボックス 533">
          <a:extLst>
            <a:ext uri="{FF2B5EF4-FFF2-40B4-BE49-F238E27FC236}">
              <a16:creationId xmlns:a16="http://schemas.microsoft.com/office/drawing/2014/main" id="{61A67FFB-3D11-4AF2-9D01-73B6F862C3E7}"/>
            </a:ext>
          </a:extLst>
        </xdr:cNvPr>
        <xdr:cNvSpPr txBox="1"/>
      </xdr:nvSpPr>
      <xdr:spPr>
        <a:xfrm>
          <a:off x="10842625" y="9384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DF164E0A-8F3A-4267-87E7-FA52C8A15A98}"/>
            </a:ext>
          </a:extLst>
        </xdr:cNvPr>
        <xdr:cNvCxnSpPr/>
      </xdr:nvCxnSpPr>
      <xdr:spPr>
        <a:xfrm>
          <a:off x="1120394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536" name="テキスト ボックス 535">
          <a:extLst>
            <a:ext uri="{FF2B5EF4-FFF2-40B4-BE49-F238E27FC236}">
              <a16:creationId xmlns:a16="http://schemas.microsoft.com/office/drawing/2014/main" id="{4C7AC02B-45B1-4E56-A8F8-0FDCE1C1647E}"/>
            </a:ext>
          </a:extLst>
        </xdr:cNvPr>
        <xdr:cNvSpPr txBox="1"/>
      </xdr:nvSpPr>
      <xdr:spPr>
        <a:xfrm>
          <a:off x="10904855" y="900366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66E3F6A0-2D41-49A8-BB26-666171A07090}"/>
            </a:ext>
          </a:extLst>
        </xdr:cNvPr>
        <xdr:cNvSpPr/>
      </xdr:nvSpPr>
      <xdr:spPr>
        <a:xfrm>
          <a:off x="1120394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81915</xdr:rowOff>
    </xdr:from>
    <xdr:to>
      <xdr:col>85</xdr:col>
      <xdr:colOff>126365</xdr:colOff>
      <xdr:row>62</xdr:row>
      <xdr:rowOff>154940</xdr:rowOff>
    </xdr:to>
    <xdr:cxnSp macro="">
      <xdr:nvCxnSpPr>
        <xdr:cNvPr id="538" name="直線コネクタ 537">
          <a:extLst>
            <a:ext uri="{FF2B5EF4-FFF2-40B4-BE49-F238E27FC236}">
              <a16:creationId xmlns:a16="http://schemas.microsoft.com/office/drawing/2014/main" id="{D3FF033F-0120-4EFC-83EE-E19FADF6E3D4}"/>
            </a:ext>
          </a:extLst>
        </xdr:cNvPr>
        <xdr:cNvCxnSpPr/>
      </xdr:nvCxnSpPr>
      <xdr:spPr>
        <a:xfrm flipV="1">
          <a:off x="14703425" y="9685020"/>
          <a:ext cx="0" cy="1099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158115</xdr:rowOff>
    </xdr:from>
    <xdr:ext cx="405130" cy="256540"/>
    <xdr:sp macro="" textlink="">
      <xdr:nvSpPr>
        <xdr:cNvPr id="539" name="【学校施設】&#10;有形固定資産減価償却率最小値テキスト">
          <a:extLst>
            <a:ext uri="{FF2B5EF4-FFF2-40B4-BE49-F238E27FC236}">
              <a16:creationId xmlns:a16="http://schemas.microsoft.com/office/drawing/2014/main" id="{8CDF3632-C631-4773-8DA6-5A53618F8C98}"/>
            </a:ext>
          </a:extLst>
        </xdr:cNvPr>
        <xdr:cNvSpPr txBox="1"/>
      </xdr:nvSpPr>
      <xdr:spPr>
        <a:xfrm>
          <a:off x="14742160" y="107899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154940</xdr:rowOff>
    </xdr:from>
    <xdr:to>
      <xdr:col>86</xdr:col>
      <xdr:colOff>25400</xdr:colOff>
      <xdr:row>62</xdr:row>
      <xdr:rowOff>154940</xdr:rowOff>
    </xdr:to>
    <xdr:cxnSp macro="">
      <xdr:nvCxnSpPr>
        <xdr:cNvPr id="540" name="直線コネクタ 539">
          <a:extLst>
            <a:ext uri="{FF2B5EF4-FFF2-40B4-BE49-F238E27FC236}">
              <a16:creationId xmlns:a16="http://schemas.microsoft.com/office/drawing/2014/main" id="{AFE30849-84DC-4475-BD3D-2D6F63F9E094}"/>
            </a:ext>
          </a:extLst>
        </xdr:cNvPr>
        <xdr:cNvCxnSpPr/>
      </xdr:nvCxnSpPr>
      <xdr:spPr>
        <a:xfrm>
          <a:off x="14611350" y="107848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29210</xdr:rowOff>
    </xdr:from>
    <xdr:ext cx="405130" cy="256540"/>
    <xdr:sp macro="" textlink="">
      <xdr:nvSpPr>
        <xdr:cNvPr id="541" name="【学校施設】&#10;有形固定資産減価償却率最大値テキスト">
          <a:extLst>
            <a:ext uri="{FF2B5EF4-FFF2-40B4-BE49-F238E27FC236}">
              <a16:creationId xmlns:a16="http://schemas.microsoft.com/office/drawing/2014/main" id="{A3511B63-40AF-4EB0-980D-FA875A9B49B6}"/>
            </a:ext>
          </a:extLst>
        </xdr:cNvPr>
        <xdr:cNvSpPr txBox="1"/>
      </xdr:nvSpPr>
      <xdr:spPr>
        <a:xfrm>
          <a:off x="14742160" y="94570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8D20EAC4-F9B0-443A-989A-4E5D67797F49}"/>
            </a:ext>
          </a:extLst>
        </xdr:cNvPr>
        <xdr:cNvCxnSpPr/>
      </xdr:nvCxnSpPr>
      <xdr:spPr>
        <a:xfrm>
          <a:off x="14611350" y="96850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36830</xdr:rowOff>
    </xdr:from>
    <xdr:ext cx="405130" cy="259080"/>
    <xdr:sp macro="" textlink="">
      <xdr:nvSpPr>
        <xdr:cNvPr id="543" name="【学校施設】&#10;有形固定資産減価償却率平均値テキスト">
          <a:extLst>
            <a:ext uri="{FF2B5EF4-FFF2-40B4-BE49-F238E27FC236}">
              <a16:creationId xmlns:a16="http://schemas.microsoft.com/office/drawing/2014/main" id="{F3C9C64A-3278-47F4-8FDB-A3457397837E}"/>
            </a:ext>
          </a:extLst>
        </xdr:cNvPr>
        <xdr:cNvSpPr txBox="1"/>
      </xdr:nvSpPr>
      <xdr:spPr>
        <a:xfrm>
          <a:off x="14742160" y="10152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B0C54B3C-B6F7-4654-8BE9-0FF2E32BE46A}"/>
            </a:ext>
          </a:extLst>
        </xdr:cNvPr>
        <xdr:cNvSpPr/>
      </xdr:nvSpPr>
      <xdr:spPr>
        <a:xfrm>
          <a:off x="14649450" y="103047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FCB386FC-7D0D-4B2A-A5E9-1EDFF4D2E431}"/>
            </a:ext>
          </a:extLst>
        </xdr:cNvPr>
        <xdr:cNvSpPr/>
      </xdr:nvSpPr>
      <xdr:spPr>
        <a:xfrm>
          <a:off x="13887450" y="10283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FAD11E29-CD2B-4C0D-A5E5-51F064B35C3B}"/>
            </a:ext>
          </a:extLst>
        </xdr:cNvPr>
        <xdr:cNvSpPr/>
      </xdr:nvSpPr>
      <xdr:spPr>
        <a:xfrm>
          <a:off x="13089890" y="102762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ABD4A74F-74BF-40F9-AFEE-FE928004DC8A}"/>
            </a:ext>
          </a:extLst>
        </xdr:cNvPr>
        <xdr:cNvSpPr/>
      </xdr:nvSpPr>
      <xdr:spPr>
        <a:xfrm>
          <a:off x="12303760" y="102800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2F4EAEFD-87E1-4C5C-9B5C-D18FA01EB432}"/>
            </a:ext>
          </a:extLst>
        </xdr:cNvPr>
        <xdr:cNvSpPr/>
      </xdr:nvSpPr>
      <xdr:spPr>
        <a:xfrm>
          <a:off x="11487150" y="102495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49" name="テキスト ボックス 548">
          <a:extLst>
            <a:ext uri="{FF2B5EF4-FFF2-40B4-BE49-F238E27FC236}">
              <a16:creationId xmlns:a16="http://schemas.microsoft.com/office/drawing/2014/main" id="{58D55594-AF02-4FCA-8DFB-E0906DD1F3E0}"/>
            </a:ext>
          </a:extLst>
        </xdr:cNvPr>
        <xdr:cNvSpPr txBox="1"/>
      </xdr:nvSpPr>
      <xdr:spPr>
        <a:xfrm>
          <a:off x="14532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50" name="テキスト ボックス 549">
          <a:extLst>
            <a:ext uri="{FF2B5EF4-FFF2-40B4-BE49-F238E27FC236}">
              <a16:creationId xmlns:a16="http://schemas.microsoft.com/office/drawing/2014/main" id="{7BDC6328-BD23-4377-AA0A-C5921276BF4D}"/>
            </a:ext>
          </a:extLst>
        </xdr:cNvPr>
        <xdr:cNvSpPr txBox="1"/>
      </xdr:nvSpPr>
      <xdr:spPr>
        <a:xfrm>
          <a:off x="13770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51" name="テキスト ボックス 550">
          <a:extLst>
            <a:ext uri="{FF2B5EF4-FFF2-40B4-BE49-F238E27FC236}">
              <a16:creationId xmlns:a16="http://schemas.microsoft.com/office/drawing/2014/main" id="{1EA117CE-5804-47BD-9F22-98A744C49C00}"/>
            </a:ext>
          </a:extLst>
        </xdr:cNvPr>
        <xdr:cNvSpPr txBox="1"/>
      </xdr:nvSpPr>
      <xdr:spPr>
        <a:xfrm>
          <a:off x="129730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52" name="テキスト ボックス 551">
          <a:extLst>
            <a:ext uri="{FF2B5EF4-FFF2-40B4-BE49-F238E27FC236}">
              <a16:creationId xmlns:a16="http://schemas.microsoft.com/office/drawing/2014/main" id="{FA230CE0-3817-496E-BAD6-D9B793987926}"/>
            </a:ext>
          </a:extLst>
        </xdr:cNvPr>
        <xdr:cNvSpPr txBox="1"/>
      </xdr:nvSpPr>
      <xdr:spPr>
        <a:xfrm>
          <a:off x="121754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53" name="テキスト ボックス 552">
          <a:extLst>
            <a:ext uri="{FF2B5EF4-FFF2-40B4-BE49-F238E27FC236}">
              <a16:creationId xmlns:a16="http://schemas.microsoft.com/office/drawing/2014/main" id="{A0A7E8DB-D94B-4D45-8CC6-8816C96A85A8}"/>
            </a:ext>
          </a:extLst>
        </xdr:cNvPr>
        <xdr:cNvSpPr txBox="1"/>
      </xdr:nvSpPr>
      <xdr:spPr>
        <a:xfrm>
          <a:off x="113703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61</xdr:row>
      <xdr:rowOff>78740</xdr:rowOff>
    </xdr:from>
    <xdr:to>
      <xdr:col>85</xdr:col>
      <xdr:colOff>177800</xdr:colOff>
      <xdr:row>62</xdr:row>
      <xdr:rowOff>8890</xdr:rowOff>
    </xdr:to>
    <xdr:sp macro="" textlink="">
      <xdr:nvSpPr>
        <xdr:cNvPr id="554" name="楕円 553">
          <a:extLst>
            <a:ext uri="{FF2B5EF4-FFF2-40B4-BE49-F238E27FC236}">
              <a16:creationId xmlns:a16="http://schemas.microsoft.com/office/drawing/2014/main" id="{58DC5D5D-6E78-431D-B602-6A9498770167}"/>
            </a:ext>
          </a:extLst>
        </xdr:cNvPr>
        <xdr:cNvSpPr/>
      </xdr:nvSpPr>
      <xdr:spPr>
        <a:xfrm>
          <a:off x="14649450" y="105371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57150</xdr:rowOff>
    </xdr:from>
    <xdr:ext cx="405130" cy="259080"/>
    <xdr:sp macro="" textlink="">
      <xdr:nvSpPr>
        <xdr:cNvPr id="555" name="【学校施設】&#10;有形固定資産減価償却率該当値テキスト">
          <a:extLst>
            <a:ext uri="{FF2B5EF4-FFF2-40B4-BE49-F238E27FC236}">
              <a16:creationId xmlns:a16="http://schemas.microsoft.com/office/drawing/2014/main" id="{593375BE-C6D3-42A2-9335-DE67A49891C2}"/>
            </a:ext>
          </a:extLst>
        </xdr:cNvPr>
        <xdr:cNvSpPr txBox="1"/>
      </xdr:nvSpPr>
      <xdr:spPr>
        <a:xfrm>
          <a:off x="14742160" y="1051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61595</xdr:rowOff>
    </xdr:from>
    <xdr:to>
      <xdr:col>81</xdr:col>
      <xdr:colOff>101600</xdr:colOff>
      <xdr:row>61</xdr:row>
      <xdr:rowOff>163195</xdr:rowOff>
    </xdr:to>
    <xdr:sp macro="" textlink="">
      <xdr:nvSpPr>
        <xdr:cNvPr id="556" name="楕円 555">
          <a:extLst>
            <a:ext uri="{FF2B5EF4-FFF2-40B4-BE49-F238E27FC236}">
              <a16:creationId xmlns:a16="http://schemas.microsoft.com/office/drawing/2014/main" id="{B5A78211-2407-44B0-ACA5-A4C674735158}"/>
            </a:ext>
          </a:extLst>
        </xdr:cNvPr>
        <xdr:cNvSpPr/>
      </xdr:nvSpPr>
      <xdr:spPr>
        <a:xfrm>
          <a:off x="13887450" y="1051623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112395</xdr:rowOff>
    </xdr:from>
    <xdr:to>
      <xdr:col>85</xdr:col>
      <xdr:colOff>127000</xdr:colOff>
      <xdr:row>61</xdr:row>
      <xdr:rowOff>129540</xdr:rowOff>
    </xdr:to>
    <xdr:cxnSp macro="">
      <xdr:nvCxnSpPr>
        <xdr:cNvPr id="557" name="直線コネクタ 556">
          <a:extLst>
            <a:ext uri="{FF2B5EF4-FFF2-40B4-BE49-F238E27FC236}">
              <a16:creationId xmlns:a16="http://schemas.microsoft.com/office/drawing/2014/main" id="{4BB07147-4FE3-43C9-A8C7-11963E7A5BD8}"/>
            </a:ext>
          </a:extLst>
        </xdr:cNvPr>
        <xdr:cNvCxnSpPr/>
      </xdr:nvCxnSpPr>
      <xdr:spPr>
        <a:xfrm>
          <a:off x="13942060" y="10570845"/>
          <a:ext cx="762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42545</xdr:rowOff>
    </xdr:from>
    <xdr:to>
      <xdr:col>76</xdr:col>
      <xdr:colOff>165100</xdr:colOff>
      <xdr:row>61</xdr:row>
      <xdr:rowOff>144145</xdr:rowOff>
    </xdr:to>
    <xdr:sp macro="" textlink="">
      <xdr:nvSpPr>
        <xdr:cNvPr id="558" name="楕円 557">
          <a:extLst>
            <a:ext uri="{FF2B5EF4-FFF2-40B4-BE49-F238E27FC236}">
              <a16:creationId xmlns:a16="http://schemas.microsoft.com/office/drawing/2014/main" id="{E5D4CE6D-DD3E-4838-B97D-BE1DF31250BA}"/>
            </a:ext>
          </a:extLst>
        </xdr:cNvPr>
        <xdr:cNvSpPr/>
      </xdr:nvSpPr>
      <xdr:spPr>
        <a:xfrm>
          <a:off x="13089890" y="1050290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93345</xdr:rowOff>
    </xdr:from>
    <xdr:to>
      <xdr:col>81</xdr:col>
      <xdr:colOff>50800</xdr:colOff>
      <xdr:row>61</xdr:row>
      <xdr:rowOff>112395</xdr:rowOff>
    </xdr:to>
    <xdr:cxnSp macro="">
      <xdr:nvCxnSpPr>
        <xdr:cNvPr id="559" name="直線コネクタ 558">
          <a:extLst>
            <a:ext uri="{FF2B5EF4-FFF2-40B4-BE49-F238E27FC236}">
              <a16:creationId xmlns:a16="http://schemas.microsoft.com/office/drawing/2014/main" id="{78C7EF68-CCE7-4D9C-A8BA-DE46B97034DA}"/>
            </a:ext>
          </a:extLst>
        </xdr:cNvPr>
        <xdr:cNvCxnSpPr/>
      </xdr:nvCxnSpPr>
      <xdr:spPr>
        <a:xfrm>
          <a:off x="13144500" y="10555605"/>
          <a:ext cx="7975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xdr:rowOff>
    </xdr:from>
    <xdr:to>
      <xdr:col>72</xdr:col>
      <xdr:colOff>38100</xdr:colOff>
      <xdr:row>61</xdr:row>
      <xdr:rowOff>113665</xdr:rowOff>
    </xdr:to>
    <xdr:sp macro="" textlink="">
      <xdr:nvSpPr>
        <xdr:cNvPr id="560" name="楕円 559">
          <a:extLst>
            <a:ext uri="{FF2B5EF4-FFF2-40B4-BE49-F238E27FC236}">
              <a16:creationId xmlns:a16="http://schemas.microsoft.com/office/drawing/2014/main" id="{1269428F-22A1-45F8-A8C4-5BE5B4F1D537}"/>
            </a:ext>
          </a:extLst>
        </xdr:cNvPr>
        <xdr:cNvSpPr/>
      </xdr:nvSpPr>
      <xdr:spPr>
        <a:xfrm>
          <a:off x="12303760" y="10474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63500</xdr:rowOff>
    </xdr:from>
    <xdr:to>
      <xdr:col>76</xdr:col>
      <xdr:colOff>114300</xdr:colOff>
      <xdr:row>61</xdr:row>
      <xdr:rowOff>93345</xdr:rowOff>
    </xdr:to>
    <xdr:cxnSp macro="">
      <xdr:nvCxnSpPr>
        <xdr:cNvPr id="561" name="直線コネクタ 560">
          <a:extLst>
            <a:ext uri="{FF2B5EF4-FFF2-40B4-BE49-F238E27FC236}">
              <a16:creationId xmlns:a16="http://schemas.microsoft.com/office/drawing/2014/main" id="{7EA2BCD5-A0B7-4C12-BF0B-45E622D6EF6F}"/>
            </a:ext>
          </a:extLst>
        </xdr:cNvPr>
        <xdr:cNvCxnSpPr/>
      </xdr:nvCxnSpPr>
      <xdr:spPr>
        <a:xfrm>
          <a:off x="12346940" y="10518140"/>
          <a:ext cx="79756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149225</xdr:rowOff>
    </xdr:from>
    <xdr:to>
      <xdr:col>67</xdr:col>
      <xdr:colOff>101600</xdr:colOff>
      <xdr:row>61</xdr:row>
      <xdr:rowOff>79375</xdr:rowOff>
    </xdr:to>
    <xdr:sp macro="" textlink="">
      <xdr:nvSpPr>
        <xdr:cNvPr id="562" name="楕円 561">
          <a:extLst>
            <a:ext uri="{FF2B5EF4-FFF2-40B4-BE49-F238E27FC236}">
              <a16:creationId xmlns:a16="http://schemas.microsoft.com/office/drawing/2014/main" id="{A046DA18-9CC6-494D-A4B7-EA9F7F934CDE}"/>
            </a:ext>
          </a:extLst>
        </xdr:cNvPr>
        <xdr:cNvSpPr/>
      </xdr:nvSpPr>
      <xdr:spPr>
        <a:xfrm>
          <a:off x="11487150" y="104362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29210</xdr:rowOff>
    </xdr:from>
    <xdr:to>
      <xdr:col>71</xdr:col>
      <xdr:colOff>177800</xdr:colOff>
      <xdr:row>61</xdr:row>
      <xdr:rowOff>63500</xdr:rowOff>
    </xdr:to>
    <xdr:cxnSp macro="">
      <xdr:nvCxnSpPr>
        <xdr:cNvPr id="563" name="直線コネクタ 562">
          <a:extLst>
            <a:ext uri="{FF2B5EF4-FFF2-40B4-BE49-F238E27FC236}">
              <a16:creationId xmlns:a16="http://schemas.microsoft.com/office/drawing/2014/main" id="{C66987DE-676B-47F8-84BF-7AF9102E2079}"/>
            </a:ext>
          </a:extLst>
        </xdr:cNvPr>
        <xdr:cNvCxnSpPr/>
      </xdr:nvCxnSpPr>
      <xdr:spPr>
        <a:xfrm>
          <a:off x="11541760" y="10485755"/>
          <a:ext cx="8051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111125</xdr:rowOff>
    </xdr:from>
    <xdr:ext cx="405130" cy="256540"/>
    <xdr:sp macro="" textlink="">
      <xdr:nvSpPr>
        <xdr:cNvPr id="564" name="n_1aveValue【学校施設】&#10;有形固定資産減価償却率">
          <a:extLst>
            <a:ext uri="{FF2B5EF4-FFF2-40B4-BE49-F238E27FC236}">
              <a16:creationId xmlns:a16="http://schemas.microsoft.com/office/drawing/2014/main" id="{1DD053E6-5105-4FF0-A17A-5ABC21E23C2A}"/>
            </a:ext>
          </a:extLst>
        </xdr:cNvPr>
        <xdr:cNvSpPr txBox="1"/>
      </xdr:nvSpPr>
      <xdr:spPr>
        <a:xfrm>
          <a:off x="13738225" y="100552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105410</xdr:rowOff>
    </xdr:from>
    <xdr:ext cx="402590" cy="259080"/>
    <xdr:sp macro="" textlink="">
      <xdr:nvSpPr>
        <xdr:cNvPr id="565" name="n_2aveValue【学校施設】&#10;有形固定資産減価償却率">
          <a:extLst>
            <a:ext uri="{FF2B5EF4-FFF2-40B4-BE49-F238E27FC236}">
              <a16:creationId xmlns:a16="http://schemas.microsoft.com/office/drawing/2014/main" id="{5EA5A056-4933-4B14-9460-76B1A08B2333}"/>
            </a:ext>
          </a:extLst>
        </xdr:cNvPr>
        <xdr:cNvSpPr txBox="1"/>
      </xdr:nvSpPr>
      <xdr:spPr>
        <a:xfrm>
          <a:off x="12957175" y="10047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109220</xdr:rowOff>
    </xdr:from>
    <xdr:ext cx="402590" cy="256540"/>
    <xdr:sp macro="" textlink="">
      <xdr:nvSpPr>
        <xdr:cNvPr id="566" name="n_3aveValue【学校施設】&#10;有形固定資産減価償却率">
          <a:extLst>
            <a:ext uri="{FF2B5EF4-FFF2-40B4-BE49-F238E27FC236}">
              <a16:creationId xmlns:a16="http://schemas.microsoft.com/office/drawing/2014/main" id="{0F57DF5D-1166-4529-A2E0-6648DAA38F5E}"/>
            </a:ext>
          </a:extLst>
        </xdr:cNvPr>
        <xdr:cNvSpPr txBox="1"/>
      </xdr:nvSpPr>
      <xdr:spPr>
        <a:xfrm>
          <a:off x="12171045" y="100514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76835</xdr:rowOff>
    </xdr:from>
    <xdr:ext cx="402590" cy="256540"/>
    <xdr:sp macro="" textlink="">
      <xdr:nvSpPr>
        <xdr:cNvPr id="567" name="n_4aveValue【学校施設】&#10;有形固定資産減価償却率">
          <a:extLst>
            <a:ext uri="{FF2B5EF4-FFF2-40B4-BE49-F238E27FC236}">
              <a16:creationId xmlns:a16="http://schemas.microsoft.com/office/drawing/2014/main" id="{CD7F2C99-02DF-41F8-8777-50A8A15B3D86}"/>
            </a:ext>
          </a:extLst>
        </xdr:cNvPr>
        <xdr:cNvSpPr txBox="1"/>
      </xdr:nvSpPr>
      <xdr:spPr>
        <a:xfrm>
          <a:off x="11354435" y="100209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154940</xdr:rowOff>
    </xdr:from>
    <xdr:ext cx="405130" cy="256540"/>
    <xdr:sp macro="" textlink="">
      <xdr:nvSpPr>
        <xdr:cNvPr id="568" name="n_1mainValue【学校施設】&#10;有形固定資産減価償却率">
          <a:extLst>
            <a:ext uri="{FF2B5EF4-FFF2-40B4-BE49-F238E27FC236}">
              <a16:creationId xmlns:a16="http://schemas.microsoft.com/office/drawing/2014/main" id="{3C65BAE5-0A60-4432-81DE-F4E591340BC4}"/>
            </a:ext>
          </a:extLst>
        </xdr:cNvPr>
        <xdr:cNvSpPr txBox="1"/>
      </xdr:nvSpPr>
      <xdr:spPr>
        <a:xfrm>
          <a:off x="13738225" y="106133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135255</xdr:rowOff>
    </xdr:from>
    <xdr:ext cx="402590" cy="256540"/>
    <xdr:sp macro="" textlink="">
      <xdr:nvSpPr>
        <xdr:cNvPr id="569" name="n_2mainValue【学校施設】&#10;有形固定資産減価償却率">
          <a:extLst>
            <a:ext uri="{FF2B5EF4-FFF2-40B4-BE49-F238E27FC236}">
              <a16:creationId xmlns:a16="http://schemas.microsoft.com/office/drawing/2014/main" id="{E6CBFC9F-F297-4FCE-9025-402B6E0A739A}"/>
            </a:ext>
          </a:extLst>
        </xdr:cNvPr>
        <xdr:cNvSpPr txBox="1"/>
      </xdr:nvSpPr>
      <xdr:spPr>
        <a:xfrm>
          <a:off x="12957175" y="105898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104775</xdr:rowOff>
    </xdr:from>
    <xdr:ext cx="402590" cy="259080"/>
    <xdr:sp macro="" textlink="">
      <xdr:nvSpPr>
        <xdr:cNvPr id="570" name="n_3mainValue【学校施設】&#10;有形固定資産減価償却率">
          <a:extLst>
            <a:ext uri="{FF2B5EF4-FFF2-40B4-BE49-F238E27FC236}">
              <a16:creationId xmlns:a16="http://schemas.microsoft.com/office/drawing/2014/main" id="{15D9240C-4756-4369-937C-0BB9AFDB72D0}"/>
            </a:ext>
          </a:extLst>
        </xdr:cNvPr>
        <xdr:cNvSpPr txBox="1"/>
      </xdr:nvSpPr>
      <xdr:spPr>
        <a:xfrm>
          <a:off x="12171045" y="10561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70485</xdr:rowOff>
    </xdr:from>
    <xdr:ext cx="402590" cy="259080"/>
    <xdr:sp macro="" textlink="">
      <xdr:nvSpPr>
        <xdr:cNvPr id="571" name="n_4mainValue【学校施設】&#10;有形固定資産減価償却率">
          <a:extLst>
            <a:ext uri="{FF2B5EF4-FFF2-40B4-BE49-F238E27FC236}">
              <a16:creationId xmlns:a16="http://schemas.microsoft.com/office/drawing/2014/main" id="{1A97D73D-AD71-471B-9BE4-CFD02A8BB3C8}"/>
            </a:ext>
          </a:extLst>
        </xdr:cNvPr>
        <xdr:cNvSpPr txBox="1"/>
      </xdr:nvSpPr>
      <xdr:spPr>
        <a:xfrm>
          <a:off x="11354435" y="105270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A7835EC4-2592-4574-A703-4626396038B8}"/>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3907B106-A306-434F-BBA9-2054031EF5E9}"/>
            </a:ext>
          </a:extLst>
        </xdr:cNvPr>
        <xdr:cNvSpPr/>
      </xdr:nvSpPr>
      <xdr:spPr>
        <a:xfrm>
          <a:off x="165900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20A754A4-0D95-4330-B694-855B7EA2DD6C}"/>
            </a:ext>
          </a:extLst>
        </xdr:cNvPr>
        <xdr:cNvSpPr/>
      </xdr:nvSpPr>
      <xdr:spPr>
        <a:xfrm>
          <a:off x="165900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976BCE95-44E3-4443-941E-8F9104072407}"/>
            </a:ext>
          </a:extLst>
        </xdr:cNvPr>
        <xdr:cNvSpPr/>
      </xdr:nvSpPr>
      <xdr:spPr>
        <a:xfrm>
          <a:off x="174879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3CCFC6E9-98F1-4926-8E3A-442585228BA8}"/>
            </a:ext>
          </a:extLst>
        </xdr:cNvPr>
        <xdr:cNvSpPr/>
      </xdr:nvSpPr>
      <xdr:spPr>
        <a:xfrm>
          <a:off x="174879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931B88E7-0A28-43E7-B217-367B6E4F2F4C}"/>
            </a:ext>
          </a:extLst>
        </xdr:cNvPr>
        <xdr:cNvSpPr/>
      </xdr:nvSpPr>
      <xdr:spPr>
        <a:xfrm>
          <a:off x="185166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14622E4F-375B-4A23-BBFB-CDC4351FD52D}"/>
            </a:ext>
          </a:extLst>
        </xdr:cNvPr>
        <xdr:cNvSpPr/>
      </xdr:nvSpPr>
      <xdr:spPr>
        <a:xfrm>
          <a:off x="185166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7043D6DC-D19D-49B6-87FA-0A6EFDFA98CA}"/>
            </a:ext>
          </a:extLst>
        </xdr:cNvPr>
        <xdr:cNvSpPr/>
      </xdr:nvSpPr>
      <xdr:spPr>
        <a:xfrm>
          <a:off x="164592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80" name="テキスト ボックス 579">
          <a:extLst>
            <a:ext uri="{FF2B5EF4-FFF2-40B4-BE49-F238E27FC236}">
              <a16:creationId xmlns:a16="http://schemas.microsoft.com/office/drawing/2014/main" id="{7761B9E0-E49F-41DC-9BDF-D292E2FA4731}"/>
            </a:ext>
          </a:extLst>
        </xdr:cNvPr>
        <xdr:cNvSpPr txBox="1"/>
      </xdr:nvSpPr>
      <xdr:spPr>
        <a:xfrm>
          <a:off x="1644015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5C96371C-86BC-45F3-9077-2A94CB7BB238}"/>
            </a:ext>
          </a:extLst>
        </xdr:cNvPr>
        <xdr:cNvCxnSpPr/>
      </xdr:nvCxnSpPr>
      <xdr:spPr>
        <a:xfrm>
          <a:off x="164592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582" name="テキスト ボックス 581">
          <a:extLst>
            <a:ext uri="{FF2B5EF4-FFF2-40B4-BE49-F238E27FC236}">
              <a16:creationId xmlns:a16="http://schemas.microsoft.com/office/drawing/2014/main" id="{2FEC1799-6997-4953-93E5-8479D62A63D5}"/>
            </a:ext>
          </a:extLst>
        </xdr:cNvPr>
        <xdr:cNvSpPr txBox="1"/>
      </xdr:nvSpPr>
      <xdr:spPr>
        <a:xfrm>
          <a:off x="16047085"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DFBE1A3B-6B08-4B93-9DA5-B844EBAD4268}"/>
            </a:ext>
          </a:extLst>
        </xdr:cNvPr>
        <xdr:cNvCxnSpPr/>
      </xdr:nvCxnSpPr>
      <xdr:spPr>
        <a:xfrm>
          <a:off x="16459200" y="108546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86360</xdr:rowOff>
    </xdr:from>
    <xdr:ext cx="464820" cy="256540"/>
    <xdr:sp macro="" textlink="">
      <xdr:nvSpPr>
        <xdr:cNvPr id="584" name="テキスト ボックス 583">
          <a:extLst>
            <a:ext uri="{FF2B5EF4-FFF2-40B4-BE49-F238E27FC236}">
              <a16:creationId xmlns:a16="http://schemas.microsoft.com/office/drawing/2014/main" id="{04A1E495-3E5C-45DF-9591-C3D65C5A4CC5}"/>
            </a:ext>
          </a:extLst>
        </xdr:cNvPr>
        <xdr:cNvSpPr txBox="1"/>
      </xdr:nvSpPr>
      <xdr:spPr>
        <a:xfrm>
          <a:off x="16047085" y="107181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9D054A4-EDA6-4CB2-96CD-2F830DAF4403}"/>
            </a:ext>
          </a:extLst>
        </xdr:cNvPr>
        <xdr:cNvCxnSpPr/>
      </xdr:nvCxnSpPr>
      <xdr:spPr>
        <a:xfrm>
          <a:off x="16459200" y="1028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86" name="テキスト ボックス 585">
          <a:extLst>
            <a:ext uri="{FF2B5EF4-FFF2-40B4-BE49-F238E27FC236}">
              <a16:creationId xmlns:a16="http://schemas.microsoft.com/office/drawing/2014/main" id="{232CEB3F-B0AF-4699-A94C-E63680A4897B}"/>
            </a:ext>
          </a:extLst>
        </xdr:cNvPr>
        <xdr:cNvSpPr txBox="1"/>
      </xdr:nvSpPr>
      <xdr:spPr>
        <a:xfrm>
          <a:off x="16047085" y="10142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25F0247C-4C80-4C62-8456-EE05C06B8760}"/>
            </a:ext>
          </a:extLst>
        </xdr:cNvPr>
        <xdr:cNvCxnSpPr/>
      </xdr:nvCxnSpPr>
      <xdr:spPr>
        <a:xfrm>
          <a:off x="16459200" y="971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143510</xdr:rowOff>
    </xdr:from>
    <xdr:ext cx="464820" cy="256540"/>
    <xdr:sp macro="" textlink="">
      <xdr:nvSpPr>
        <xdr:cNvPr id="588" name="テキスト ボックス 587">
          <a:extLst>
            <a:ext uri="{FF2B5EF4-FFF2-40B4-BE49-F238E27FC236}">
              <a16:creationId xmlns:a16="http://schemas.microsoft.com/office/drawing/2014/main" id="{FA2F897A-089D-480D-B7F1-BB7E5241C337}"/>
            </a:ext>
          </a:extLst>
        </xdr:cNvPr>
        <xdr:cNvSpPr txBox="1"/>
      </xdr:nvSpPr>
      <xdr:spPr>
        <a:xfrm>
          <a:off x="16047085" y="95713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78BE8B12-235F-48DA-AB68-92F9191BD37A}"/>
            </a:ext>
          </a:extLst>
        </xdr:cNvPr>
        <xdr:cNvCxnSpPr/>
      </xdr:nvCxnSpPr>
      <xdr:spPr>
        <a:xfrm>
          <a:off x="164592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90" name="テキスト ボックス 589">
          <a:extLst>
            <a:ext uri="{FF2B5EF4-FFF2-40B4-BE49-F238E27FC236}">
              <a16:creationId xmlns:a16="http://schemas.microsoft.com/office/drawing/2014/main" id="{17C8237C-85FA-43D2-BC53-827D9EC6EB2D}"/>
            </a:ext>
          </a:extLst>
        </xdr:cNvPr>
        <xdr:cNvSpPr txBox="1"/>
      </xdr:nvSpPr>
      <xdr:spPr>
        <a:xfrm>
          <a:off x="16047085" y="90036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A5E17567-330F-4902-8AFC-E013A669F4C7}"/>
            </a:ext>
          </a:extLst>
        </xdr:cNvPr>
        <xdr:cNvSpPr/>
      </xdr:nvSpPr>
      <xdr:spPr>
        <a:xfrm>
          <a:off x="164592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123190</xdr:rowOff>
    </xdr:from>
    <xdr:to>
      <xdr:col>116</xdr:col>
      <xdr:colOff>62865</xdr:colOff>
      <xdr:row>62</xdr:row>
      <xdr:rowOff>160020</xdr:rowOff>
    </xdr:to>
    <xdr:cxnSp macro="">
      <xdr:nvCxnSpPr>
        <xdr:cNvPr id="592" name="直線コネクタ 591">
          <a:extLst>
            <a:ext uri="{FF2B5EF4-FFF2-40B4-BE49-F238E27FC236}">
              <a16:creationId xmlns:a16="http://schemas.microsoft.com/office/drawing/2014/main" id="{25C684F5-DDF4-483A-AA3D-DEE7C3A34930}"/>
            </a:ext>
          </a:extLst>
        </xdr:cNvPr>
        <xdr:cNvCxnSpPr/>
      </xdr:nvCxnSpPr>
      <xdr:spPr>
        <a:xfrm flipV="1">
          <a:off x="19947255" y="9554845"/>
          <a:ext cx="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163830</xdr:rowOff>
    </xdr:from>
    <xdr:ext cx="469900" cy="259080"/>
    <xdr:sp macro="" textlink="">
      <xdr:nvSpPr>
        <xdr:cNvPr id="593" name="【学校施設】&#10;一人当たり面積最小値テキスト">
          <a:extLst>
            <a:ext uri="{FF2B5EF4-FFF2-40B4-BE49-F238E27FC236}">
              <a16:creationId xmlns:a16="http://schemas.microsoft.com/office/drawing/2014/main" id="{76AF6396-F0BF-4F90-88F6-97D3F5476594}"/>
            </a:ext>
          </a:extLst>
        </xdr:cNvPr>
        <xdr:cNvSpPr txBox="1"/>
      </xdr:nvSpPr>
      <xdr:spPr>
        <a:xfrm>
          <a:off x="19985990" y="1079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1.120</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A18A02CC-4CE5-4D3F-895C-40E6645C4E5C}"/>
            </a:ext>
          </a:extLst>
        </xdr:cNvPr>
        <xdr:cNvCxnSpPr/>
      </xdr:nvCxnSpPr>
      <xdr:spPr>
        <a:xfrm>
          <a:off x="19885660" y="1079182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69850</xdr:rowOff>
    </xdr:from>
    <xdr:ext cx="469900" cy="259080"/>
    <xdr:sp macro="" textlink="">
      <xdr:nvSpPr>
        <xdr:cNvPr id="595" name="【学校施設】&#10;一人当たり面積最大値テキスト">
          <a:extLst>
            <a:ext uri="{FF2B5EF4-FFF2-40B4-BE49-F238E27FC236}">
              <a16:creationId xmlns:a16="http://schemas.microsoft.com/office/drawing/2014/main" id="{723F23F9-B6DE-430C-9F20-A1F708444DA8}"/>
            </a:ext>
          </a:extLst>
        </xdr:cNvPr>
        <xdr:cNvSpPr txBox="1"/>
      </xdr:nvSpPr>
      <xdr:spPr>
        <a:xfrm>
          <a:off x="19985990" y="9326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123190</xdr:rowOff>
    </xdr:from>
    <xdr:to>
      <xdr:col>116</xdr:col>
      <xdr:colOff>152400</xdr:colOff>
      <xdr:row>55</xdr:row>
      <xdr:rowOff>123190</xdr:rowOff>
    </xdr:to>
    <xdr:cxnSp macro="">
      <xdr:nvCxnSpPr>
        <xdr:cNvPr id="596" name="直線コネクタ 595">
          <a:extLst>
            <a:ext uri="{FF2B5EF4-FFF2-40B4-BE49-F238E27FC236}">
              <a16:creationId xmlns:a16="http://schemas.microsoft.com/office/drawing/2014/main" id="{6478EAC3-FA5B-4967-B4DB-2F1F91558AA9}"/>
            </a:ext>
          </a:extLst>
        </xdr:cNvPr>
        <xdr:cNvCxnSpPr/>
      </xdr:nvCxnSpPr>
      <xdr:spPr>
        <a:xfrm>
          <a:off x="19885660" y="955484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93980</xdr:rowOff>
    </xdr:from>
    <xdr:ext cx="469900" cy="259080"/>
    <xdr:sp macro="" textlink="">
      <xdr:nvSpPr>
        <xdr:cNvPr id="597" name="【学校施設】&#10;一人当たり面積平均値テキスト">
          <a:extLst>
            <a:ext uri="{FF2B5EF4-FFF2-40B4-BE49-F238E27FC236}">
              <a16:creationId xmlns:a16="http://schemas.microsoft.com/office/drawing/2014/main" id="{D0EBE79E-8DC0-40FC-B46D-B81CED59497D}"/>
            </a:ext>
          </a:extLst>
        </xdr:cNvPr>
        <xdr:cNvSpPr txBox="1"/>
      </xdr:nvSpPr>
      <xdr:spPr>
        <a:xfrm>
          <a:off x="19985990" y="1021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115570</xdr:rowOff>
    </xdr:from>
    <xdr:to>
      <xdr:col>116</xdr:col>
      <xdr:colOff>114300</xdr:colOff>
      <xdr:row>60</xdr:row>
      <xdr:rowOff>45720</xdr:rowOff>
    </xdr:to>
    <xdr:sp macro="" textlink="">
      <xdr:nvSpPr>
        <xdr:cNvPr id="598" name="フローチャート: 判断 597">
          <a:extLst>
            <a:ext uri="{FF2B5EF4-FFF2-40B4-BE49-F238E27FC236}">
              <a16:creationId xmlns:a16="http://schemas.microsoft.com/office/drawing/2014/main" id="{2407F144-1D0F-470A-B26E-395FBDF027AF}"/>
            </a:ext>
          </a:extLst>
        </xdr:cNvPr>
        <xdr:cNvSpPr/>
      </xdr:nvSpPr>
      <xdr:spPr>
        <a:xfrm>
          <a:off x="19904710" y="1023112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151765</xdr:rowOff>
    </xdr:from>
    <xdr:to>
      <xdr:col>112</xdr:col>
      <xdr:colOff>38100</xdr:colOff>
      <xdr:row>60</xdr:row>
      <xdr:rowOff>81915</xdr:rowOff>
    </xdr:to>
    <xdr:sp macro="" textlink="">
      <xdr:nvSpPr>
        <xdr:cNvPr id="599" name="フローチャート: 判断 598">
          <a:extLst>
            <a:ext uri="{FF2B5EF4-FFF2-40B4-BE49-F238E27FC236}">
              <a16:creationId xmlns:a16="http://schemas.microsoft.com/office/drawing/2014/main" id="{6003710A-541F-466A-9170-106A65095A53}"/>
            </a:ext>
          </a:extLst>
        </xdr:cNvPr>
        <xdr:cNvSpPr/>
      </xdr:nvSpPr>
      <xdr:spPr>
        <a:xfrm>
          <a:off x="19161760" y="102673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167005</xdr:rowOff>
    </xdr:from>
    <xdr:to>
      <xdr:col>107</xdr:col>
      <xdr:colOff>101600</xdr:colOff>
      <xdr:row>60</xdr:row>
      <xdr:rowOff>97790</xdr:rowOff>
    </xdr:to>
    <xdr:sp macro="" textlink="">
      <xdr:nvSpPr>
        <xdr:cNvPr id="600" name="フローチャート: 判断 599">
          <a:extLst>
            <a:ext uri="{FF2B5EF4-FFF2-40B4-BE49-F238E27FC236}">
              <a16:creationId xmlns:a16="http://schemas.microsoft.com/office/drawing/2014/main" id="{B164E3C3-1DCF-48A2-AF7C-ADE7AFADE743}"/>
            </a:ext>
          </a:extLst>
        </xdr:cNvPr>
        <xdr:cNvSpPr/>
      </xdr:nvSpPr>
      <xdr:spPr>
        <a:xfrm>
          <a:off x="18345150" y="1028636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6985</xdr:rowOff>
    </xdr:from>
    <xdr:to>
      <xdr:col>102</xdr:col>
      <xdr:colOff>165100</xdr:colOff>
      <xdr:row>60</xdr:row>
      <xdr:rowOff>109220</xdr:rowOff>
    </xdr:to>
    <xdr:sp macro="" textlink="">
      <xdr:nvSpPr>
        <xdr:cNvPr id="601" name="フローチャート: 判断 600">
          <a:extLst>
            <a:ext uri="{FF2B5EF4-FFF2-40B4-BE49-F238E27FC236}">
              <a16:creationId xmlns:a16="http://schemas.microsoft.com/office/drawing/2014/main" id="{247F9F23-CE51-41D8-8051-1D94FA9EC8F6}"/>
            </a:ext>
          </a:extLst>
        </xdr:cNvPr>
        <xdr:cNvSpPr/>
      </xdr:nvSpPr>
      <xdr:spPr>
        <a:xfrm>
          <a:off x="17547590" y="10295890"/>
          <a:ext cx="1092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9525</xdr:rowOff>
    </xdr:from>
    <xdr:to>
      <xdr:col>98</xdr:col>
      <xdr:colOff>38100</xdr:colOff>
      <xdr:row>60</xdr:row>
      <xdr:rowOff>111125</xdr:rowOff>
    </xdr:to>
    <xdr:sp macro="" textlink="">
      <xdr:nvSpPr>
        <xdr:cNvPr id="602" name="フローチャート: 判断 601">
          <a:extLst>
            <a:ext uri="{FF2B5EF4-FFF2-40B4-BE49-F238E27FC236}">
              <a16:creationId xmlns:a16="http://schemas.microsoft.com/office/drawing/2014/main" id="{F6AF7095-8A7E-4149-AEE1-EA8ED2768C55}"/>
            </a:ext>
          </a:extLst>
        </xdr:cNvPr>
        <xdr:cNvSpPr/>
      </xdr:nvSpPr>
      <xdr:spPr>
        <a:xfrm>
          <a:off x="16761460" y="1029843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03" name="テキスト ボックス 602">
          <a:extLst>
            <a:ext uri="{FF2B5EF4-FFF2-40B4-BE49-F238E27FC236}">
              <a16:creationId xmlns:a16="http://schemas.microsoft.com/office/drawing/2014/main" id="{D209488C-7249-4978-937C-B3B9E7AB37AB}"/>
            </a:ext>
          </a:extLst>
        </xdr:cNvPr>
        <xdr:cNvSpPr txBox="1"/>
      </xdr:nvSpPr>
      <xdr:spPr>
        <a:xfrm>
          <a:off x="1977644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04" name="テキスト ボックス 603">
          <a:extLst>
            <a:ext uri="{FF2B5EF4-FFF2-40B4-BE49-F238E27FC236}">
              <a16:creationId xmlns:a16="http://schemas.microsoft.com/office/drawing/2014/main" id="{76D2F4FB-0444-4C87-8933-4B1BDC92FD43}"/>
            </a:ext>
          </a:extLst>
        </xdr:cNvPr>
        <xdr:cNvSpPr txBox="1"/>
      </xdr:nvSpPr>
      <xdr:spPr>
        <a:xfrm>
          <a:off x="190334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05" name="テキスト ボックス 604">
          <a:extLst>
            <a:ext uri="{FF2B5EF4-FFF2-40B4-BE49-F238E27FC236}">
              <a16:creationId xmlns:a16="http://schemas.microsoft.com/office/drawing/2014/main" id="{4EE493D3-0CF3-42B2-A6B3-FA1A0B9A4713}"/>
            </a:ext>
          </a:extLst>
        </xdr:cNvPr>
        <xdr:cNvSpPr txBox="1"/>
      </xdr:nvSpPr>
      <xdr:spPr>
        <a:xfrm>
          <a:off x="182283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06" name="テキスト ボックス 605">
          <a:extLst>
            <a:ext uri="{FF2B5EF4-FFF2-40B4-BE49-F238E27FC236}">
              <a16:creationId xmlns:a16="http://schemas.microsoft.com/office/drawing/2014/main" id="{5AC16E6C-2EC3-41CA-AF2E-D5B221563CA4}"/>
            </a:ext>
          </a:extLst>
        </xdr:cNvPr>
        <xdr:cNvSpPr txBox="1"/>
      </xdr:nvSpPr>
      <xdr:spPr>
        <a:xfrm>
          <a:off x="174307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07" name="テキスト ボックス 606">
          <a:extLst>
            <a:ext uri="{FF2B5EF4-FFF2-40B4-BE49-F238E27FC236}">
              <a16:creationId xmlns:a16="http://schemas.microsoft.com/office/drawing/2014/main" id="{30222990-3B87-49A8-9541-911879D91F87}"/>
            </a:ext>
          </a:extLst>
        </xdr:cNvPr>
        <xdr:cNvSpPr txBox="1"/>
      </xdr:nvSpPr>
      <xdr:spPr>
        <a:xfrm>
          <a:off x="166331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118110</xdr:rowOff>
    </xdr:from>
    <xdr:to>
      <xdr:col>116</xdr:col>
      <xdr:colOff>114300</xdr:colOff>
      <xdr:row>58</xdr:row>
      <xdr:rowOff>48260</xdr:rowOff>
    </xdr:to>
    <xdr:sp macro="" textlink="">
      <xdr:nvSpPr>
        <xdr:cNvPr id="608" name="楕円 607">
          <a:extLst>
            <a:ext uri="{FF2B5EF4-FFF2-40B4-BE49-F238E27FC236}">
              <a16:creationId xmlns:a16="http://schemas.microsoft.com/office/drawing/2014/main" id="{040A97BF-B2A8-481E-ACEF-662BF035026B}"/>
            </a:ext>
          </a:extLst>
        </xdr:cNvPr>
        <xdr:cNvSpPr/>
      </xdr:nvSpPr>
      <xdr:spPr>
        <a:xfrm>
          <a:off x="19904710" y="98926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140970</xdr:rowOff>
    </xdr:from>
    <xdr:ext cx="469900" cy="259080"/>
    <xdr:sp macro="" textlink="">
      <xdr:nvSpPr>
        <xdr:cNvPr id="609" name="【学校施設】&#10;一人当たり面積該当値テキスト">
          <a:extLst>
            <a:ext uri="{FF2B5EF4-FFF2-40B4-BE49-F238E27FC236}">
              <a16:creationId xmlns:a16="http://schemas.microsoft.com/office/drawing/2014/main" id="{05AD425E-BBE4-4B68-B120-B379256776A3}"/>
            </a:ext>
          </a:extLst>
        </xdr:cNvPr>
        <xdr:cNvSpPr txBox="1"/>
      </xdr:nvSpPr>
      <xdr:spPr>
        <a:xfrm>
          <a:off x="19985990" y="9740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49530</xdr:rowOff>
    </xdr:from>
    <xdr:to>
      <xdr:col>112</xdr:col>
      <xdr:colOff>38100</xdr:colOff>
      <xdr:row>57</xdr:row>
      <xdr:rowOff>151130</xdr:rowOff>
    </xdr:to>
    <xdr:sp macro="" textlink="">
      <xdr:nvSpPr>
        <xdr:cNvPr id="610" name="楕円 609">
          <a:extLst>
            <a:ext uri="{FF2B5EF4-FFF2-40B4-BE49-F238E27FC236}">
              <a16:creationId xmlns:a16="http://schemas.microsoft.com/office/drawing/2014/main" id="{9ABFD7F8-AEBE-42D2-B3DC-B950312B510D}"/>
            </a:ext>
          </a:extLst>
        </xdr:cNvPr>
        <xdr:cNvSpPr/>
      </xdr:nvSpPr>
      <xdr:spPr>
        <a:xfrm>
          <a:off x="19161760" y="98259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100330</xdr:rowOff>
    </xdr:from>
    <xdr:to>
      <xdr:col>116</xdr:col>
      <xdr:colOff>63500</xdr:colOff>
      <xdr:row>57</xdr:row>
      <xdr:rowOff>168910</xdr:rowOff>
    </xdr:to>
    <xdr:cxnSp macro="">
      <xdr:nvCxnSpPr>
        <xdr:cNvPr id="611" name="直線コネクタ 610">
          <a:extLst>
            <a:ext uri="{FF2B5EF4-FFF2-40B4-BE49-F238E27FC236}">
              <a16:creationId xmlns:a16="http://schemas.microsoft.com/office/drawing/2014/main" id="{B422D055-B032-47EB-941C-27ED80EA5FBC}"/>
            </a:ext>
          </a:extLst>
        </xdr:cNvPr>
        <xdr:cNvCxnSpPr/>
      </xdr:nvCxnSpPr>
      <xdr:spPr>
        <a:xfrm>
          <a:off x="19204940" y="9869170"/>
          <a:ext cx="7429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58420</xdr:rowOff>
    </xdr:from>
    <xdr:to>
      <xdr:col>107</xdr:col>
      <xdr:colOff>101600</xdr:colOff>
      <xdr:row>57</xdr:row>
      <xdr:rowOff>160020</xdr:rowOff>
    </xdr:to>
    <xdr:sp macro="" textlink="">
      <xdr:nvSpPr>
        <xdr:cNvPr id="612" name="楕円 611">
          <a:extLst>
            <a:ext uri="{FF2B5EF4-FFF2-40B4-BE49-F238E27FC236}">
              <a16:creationId xmlns:a16="http://schemas.microsoft.com/office/drawing/2014/main" id="{6A04D96D-B9A2-4B93-9828-54A312D0B885}"/>
            </a:ext>
          </a:extLst>
        </xdr:cNvPr>
        <xdr:cNvSpPr/>
      </xdr:nvSpPr>
      <xdr:spPr>
        <a:xfrm>
          <a:off x="18345150" y="982726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100330</xdr:rowOff>
    </xdr:from>
    <xdr:to>
      <xdr:col>111</xdr:col>
      <xdr:colOff>177800</xdr:colOff>
      <xdr:row>57</xdr:row>
      <xdr:rowOff>109220</xdr:rowOff>
    </xdr:to>
    <xdr:cxnSp macro="">
      <xdr:nvCxnSpPr>
        <xdr:cNvPr id="613" name="直線コネクタ 612">
          <a:extLst>
            <a:ext uri="{FF2B5EF4-FFF2-40B4-BE49-F238E27FC236}">
              <a16:creationId xmlns:a16="http://schemas.microsoft.com/office/drawing/2014/main" id="{D8CFC17F-1C0C-4BDC-9C73-E92D4B05D927}"/>
            </a:ext>
          </a:extLst>
        </xdr:cNvPr>
        <xdr:cNvCxnSpPr/>
      </xdr:nvCxnSpPr>
      <xdr:spPr>
        <a:xfrm flipV="1">
          <a:off x="18399760" y="9869170"/>
          <a:ext cx="8051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24130</xdr:rowOff>
    </xdr:from>
    <xdr:to>
      <xdr:col>102</xdr:col>
      <xdr:colOff>165100</xdr:colOff>
      <xdr:row>58</xdr:row>
      <xdr:rowOff>125730</xdr:rowOff>
    </xdr:to>
    <xdr:sp macro="" textlink="">
      <xdr:nvSpPr>
        <xdr:cNvPr id="614" name="楕円 613">
          <a:extLst>
            <a:ext uri="{FF2B5EF4-FFF2-40B4-BE49-F238E27FC236}">
              <a16:creationId xmlns:a16="http://schemas.microsoft.com/office/drawing/2014/main" id="{D9C36F09-C542-4F53-A208-3DF9BBF5702C}"/>
            </a:ext>
          </a:extLst>
        </xdr:cNvPr>
        <xdr:cNvSpPr/>
      </xdr:nvSpPr>
      <xdr:spPr>
        <a:xfrm>
          <a:off x="17547590" y="996442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109220</xdr:rowOff>
    </xdr:from>
    <xdr:to>
      <xdr:col>107</xdr:col>
      <xdr:colOff>50800</xdr:colOff>
      <xdr:row>58</xdr:row>
      <xdr:rowOff>74930</xdr:rowOff>
    </xdr:to>
    <xdr:cxnSp macro="">
      <xdr:nvCxnSpPr>
        <xdr:cNvPr id="615" name="直線コネクタ 614">
          <a:extLst>
            <a:ext uri="{FF2B5EF4-FFF2-40B4-BE49-F238E27FC236}">
              <a16:creationId xmlns:a16="http://schemas.microsoft.com/office/drawing/2014/main" id="{E00124EB-8A60-48E5-8E37-73F5FA603BF0}"/>
            </a:ext>
          </a:extLst>
        </xdr:cNvPr>
        <xdr:cNvCxnSpPr/>
      </xdr:nvCxnSpPr>
      <xdr:spPr>
        <a:xfrm flipV="1">
          <a:off x="17602200" y="9879965"/>
          <a:ext cx="79756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47625</xdr:rowOff>
    </xdr:from>
    <xdr:to>
      <xdr:col>98</xdr:col>
      <xdr:colOff>38100</xdr:colOff>
      <xdr:row>58</xdr:row>
      <xdr:rowOff>149225</xdr:rowOff>
    </xdr:to>
    <xdr:sp macro="" textlink="">
      <xdr:nvSpPr>
        <xdr:cNvPr id="616" name="楕円 615">
          <a:extLst>
            <a:ext uri="{FF2B5EF4-FFF2-40B4-BE49-F238E27FC236}">
              <a16:creationId xmlns:a16="http://schemas.microsoft.com/office/drawing/2014/main" id="{249EF83F-E0C9-4AEB-8F0C-BB83084ED13E}"/>
            </a:ext>
          </a:extLst>
        </xdr:cNvPr>
        <xdr:cNvSpPr/>
      </xdr:nvSpPr>
      <xdr:spPr>
        <a:xfrm>
          <a:off x="16761460" y="999363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74930</xdr:rowOff>
    </xdr:from>
    <xdr:to>
      <xdr:col>102</xdr:col>
      <xdr:colOff>114300</xdr:colOff>
      <xdr:row>58</xdr:row>
      <xdr:rowOff>98425</xdr:rowOff>
    </xdr:to>
    <xdr:cxnSp macro="">
      <xdr:nvCxnSpPr>
        <xdr:cNvPr id="617" name="直線コネクタ 616">
          <a:extLst>
            <a:ext uri="{FF2B5EF4-FFF2-40B4-BE49-F238E27FC236}">
              <a16:creationId xmlns:a16="http://schemas.microsoft.com/office/drawing/2014/main" id="{91906AAE-854D-4620-B3ED-6F4F814EA3B2}"/>
            </a:ext>
          </a:extLst>
        </xdr:cNvPr>
        <xdr:cNvCxnSpPr/>
      </xdr:nvCxnSpPr>
      <xdr:spPr>
        <a:xfrm flipV="1">
          <a:off x="16804640" y="10019030"/>
          <a:ext cx="79756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73660</xdr:rowOff>
    </xdr:from>
    <xdr:ext cx="469900" cy="259080"/>
    <xdr:sp macro="" textlink="">
      <xdr:nvSpPr>
        <xdr:cNvPr id="618" name="n_1aveValue【学校施設】&#10;一人当たり面積">
          <a:extLst>
            <a:ext uri="{FF2B5EF4-FFF2-40B4-BE49-F238E27FC236}">
              <a16:creationId xmlns:a16="http://schemas.microsoft.com/office/drawing/2014/main" id="{310A8D42-5B5A-459C-BFF1-2C68ECD7D318}"/>
            </a:ext>
          </a:extLst>
        </xdr:cNvPr>
        <xdr:cNvSpPr txBox="1"/>
      </xdr:nvSpPr>
      <xdr:spPr>
        <a:xfrm>
          <a:off x="18982055" y="10360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88265</xdr:rowOff>
    </xdr:from>
    <xdr:ext cx="467360" cy="256540"/>
    <xdr:sp macro="" textlink="">
      <xdr:nvSpPr>
        <xdr:cNvPr id="619" name="n_2aveValue【学校施設】&#10;一人当たり面積">
          <a:extLst>
            <a:ext uri="{FF2B5EF4-FFF2-40B4-BE49-F238E27FC236}">
              <a16:creationId xmlns:a16="http://schemas.microsoft.com/office/drawing/2014/main" id="{C1FEB101-3AAA-41B8-BA1E-172C4F35CA82}"/>
            </a:ext>
          </a:extLst>
        </xdr:cNvPr>
        <xdr:cNvSpPr txBox="1"/>
      </xdr:nvSpPr>
      <xdr:spPr>
        <a:xfrm>
          <a:off x="18181955" y="103790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99695</xdr:rowOff>
    </xdr:from>
    <xdr:ext cx="467360" cy="256540"/>
    <xdr:sp macro="" textlink="">
      <xdr:nvSpPr>
        <xdr:cNvPr id="620" name="n_3aveValue【学校施設】&#10;一人当たり面積">
          <a:extLst>
            <a:ext uri="{FF2B5EF4-FFF2-40B4-BE49-F238E27FC236}">
              <a16:creationId xmlns:a16="http://schemas.microsoft.com/office/drawing/2014/main" id="{35E5865E-12FA-46EB-866A-4F90BD845879}"/>
            </a:ext>
          </a:extLst>
        </xdr:cNvPr>
        <xdr:cNvSpPr txBox="1"/>
      </xdr:nvSpPr>
      <xdr:spPr>
        <a:xfrm>
          <a:off x="17384395" y="103828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102235</xdr:rowOff>
    </xdr:from>
    <xdr:ext cx="467360" cy="258445"/>
    <xdr:sp macro="" textlink="">
      <xdr:nvSpPr>
        <xdr:cNvPr id="621" name="n_4aveValue【学校施設】&#10;一人当たり面積">
          <a:extLst>
            <a:ext uri="{FF2B5EF4-FFF2-40B4-BE49-F238E27FC236}">
              <a16:creationId xmlns:a16="http://schemas.microsoft.com/office/drawing/2014/main" id="{555DD0B4-0658-47D6-9AB6-C7BF2EFF4287}"/>
            </a:ext>
          </a:extLst>
        </xdr:cNvPr>
        <xdr:cNvSpPr txBox="1"/>
      </xdr:nvSpPr>
      <xdr:spPr>
        <a:xfrm>
          <a:off x="16588740" y="103854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55</xdr:row>
      <xdr:rowOff>167640</xdr:rowOff>
    </xdr:from>
    <xdr:ext cx="469900" cy="256540"/>
    <xdr:sp macro="" textlink="">
      <xdr:nvSpPr>
        <xdr:cNvPr id="622" name="n_1mainValue【学校施設】&#10;一人当たり面積">
          <a:extLst>
            <a:ext uri="{FF2B5EF4-FFF2-40B4-BE49-F238E27FC236}">
              <a16:creationId xmlns:a16="http://schemas.microsoft.com/office/drawing/2014/main" id="{3FFBC1E4-7E54-40FB-AE6D-0A861BC28C9F}"/>
            </a:ext>
          </a:extLst>
        </xdr:cNvPr>
        <xdr:cNvSpPr txBox="1"/>
      </xdr:nvSpPr>
      <xdr:spPr>
        <a:xfrm>
          <a:off x="18982055" y="96012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56</xdr:row>
      <xdr:rowOff>5080</xdr:rowOff>
    </xdr:from>
    <xdr:ext cx="467360" cy="259080"/>
    <xdr:sp macro="" textlink="">
      <xdr:nvSpPr>
        <xdr:cNvPr id="623" name="n_2mainValue【学校施設】&#10;一人当たり面積">
          <a:extLst>
            <a:ext uri="{FF2B5EF4-FFF2-40B4-BE49-F238E27FC236}">
              <a16:creationId xmlns:a16="http://schemas.microsoft.com/office/drawing/2014/main" id="{30BA6EEE-EDCA-49CB-A2A1-1B08E4832589}"/>
            </a:ext>
          </a:extLst>
        </xdr:cNvPr>
        <xdr:cNvSpPr txBox="1"/>
      </xdr:nvSpPr>
      <xdr:spPr>
        <a:xfrm>
          <a:off x="18181955" y="96081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56</xdr:row>
      <xdr:rowOff>142240</xdr:rowOff>
    </xdr:from>
    <xdr:ext cx="467360" cy="259080"/>
    <xdr:sp macro="" textlink="">
      <xdr:nvSpPr>
        <xdr:cNvPr id="624" name="n_3mainValue【学校施設】&#10;一人当たり面積">
          <a:extLst>
            <a:ext uri="{FF2B5EF4-FFF2-40B4-BE49-F238E27FC236}">
              <a16:creationId xmlns:a16="http://schemas.microsoft.com/office/drawing/2014/main" id="{495730FB-B35A-4982-9414-775137D49D23}"/>
            </a:ext>
          </a:extLst>
        </xdr:cNvPr>
        <xdr:cNvSpPr txBox="1"/>
      </xdr:nvSpPr>
      <xdr:spPr>
        <a:xfrm>
          <a:off x="17384395" y="97415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56</xdr:row>
      <xdr:rowOff>166370</xdr:rowOff>
    </xdr:from>
    <xdr:ext cx="467360" cy="256540"/>
    <xdr:sp macro="" textlink="">
      <xdr:nvSpPr>
        <xdr:cNvPr id="625" name="n_4mainValue【学校施設】&#10;一人当たり面積">
          <a:extLst>
            <a:ext uri="{FF2B5EF4-FFF2-40B4-BE49-F238E27FC236}">
              <a16:creationId xmlns:a16="http://schemas.microsoft.com/office/drawing/2014/main" id="{0D96926D-02FF-452A-8228-7407EB16E133}"/>
            </a:ext>
          </a:extLst>
        </xdr:cNvPr>
        <xdr:cNvSpPr txBox="1"/>
      </xdr:nvSpPr>
      <xdr:spPr>
        <a:xfrm>
          <a:off x="16588740" y="97713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CDF19EF-9DC8-48BF-A024-399601ACA4CE}"/>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27B3B58-B9E7-4F11-9EA0-4F0AABF7343A}"/>
            </a:ext>
          </a:extLst>
        </xdr:cNvPr>
        <xdr:cNvSpPr/>
      </xdr:nvSpPr>
      <xdr:spPr>
        <a:xfrm>
          <a:off x="113157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7D916360-0018-4815-ACE0-059233AD724E}"/>
            </a:ext>
          </a:extLst>
        </xdr:cNvPr>
        <xdr:cNvSpPr/>
      </xdr:nvSpPr>
      <xdr:spPr>
        <a:xfrm>
          <a:off x="113157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68E87FA7-7CB8-4FFA-A791-E9DEBDDB7426}"/>
            </a:ext>
          </a:extLst>
        </xdr:cNvPr>
        <xdr:cNvSpPr/>
      </xdr:nvSpPr>
      <xdr:spPr>
        <a:xfrm>
          <a:off x="122326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826BF39B-E106-4D81-A740-B819B7B23DD9}"/>
            </a:ext>
          </a:extLst>
        </xdr:cNvPr>
        <xdr:cNvSpPr/>
      </xdr:nvSpPr>
      <xdr:spPr>
        <a:xfrm>
          <a:off x="122326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56AE021D-7BA6-478D-9E18-369411A59B08}"/>
            </a:ext>
          </a:extLst>
        </xdr:cNvPr>
        <xdr:cNvSpPr/>
      </xdr:nvSpPr>
      <xdr:spPr>
        <a:xfrm>
          <a:off x="132613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47FF2255-8B8F-46CB-B534-61E7B2EB570D}"/>
            </a:ext>
          </a:extLst>
        </xdr:cNvPr>
        <xdr:cNvSpPr/>
      </xdr:nvSpPr>
      <xdr:spPr>
        <a:xfrm>
          <a:off x="132613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B26BC710-0ABE-471F-9B19-2586B76206AF}"/>
            </a:ext>
          </a:extLst>
        </xdr:cNvPr>
        <xdr:cNvSpPr/>
      </xdr:nvSpPr>
      <xdr:spPr>
        <a:xfrm>
          <a:off x="1120394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34" name="テキスト ボックス 633">
          <a:extLst>
            <a:ext uri="{FF2B5EF4-FFF2-40B4-BE49-F238E27FC236}">
              <a16:creationId xmlns:a16="http://schemas.microsoft.com/office/drawing/2014/main" id="{9914D25D-AB33-4873-AE3E-0C981BF74519}"/>
            </a:ext>
          </a:extLst>
        </xdr:cNvPr>
        <xdr:cNvSpPr txBox="1"/>
      </xdr:nvSpPr>
      <xdr:spPr>
        <a:xfrm>
          <a:off x="1116584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D5F1CFD6-C320-4204-B619-4AEE6A3B4CD6}"/>
            </a:ext>
          </a:extLst>
        </xdr:cNvPr>
        <xdr:cNvCxnSpPr/>
      </xdr:nvCxnSpPr>
      <xdr:spPr>
        <a:xfrm>
          <a:off x="1120394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36" name="テキスト ボックス 635">
          <a:extLst>
            <a:ext uri="{FF2B5EF4-FFF2-40B4-BE49-F238E27FC236}">
              <a16:creationId xmlns:a16="http://schemas.microsoft.com/office/drawing/2014/main" id="{0AA3EDBC-CD06-4E59-9E15-F9375EB7315D}"/>
            </a:ext>
          </a:extLst>
        </xdr:cNvPr>
        <xdr:cNvSpPr txBox="1"/>
      </xdr:nvSpPr>
      <xdr:spPr>
        <a:xfrm>
          <a:off x="10801350" y="1509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7" name="直線コネクタ 636">
          <a:extLst>
            <a:ext uri="{FF2B5EF4-FFF2-40B4-BE49-F238E27FC236}">
              <a16:creationId xmlns:a16="http://schemas.microsoft.com/office/drawing/2014/main" id="{0741F16F-E562-40F8-99D5-2478109C6495}"/>
            </a:ext>
          </a:extLst>
        </xdr:cNvPr>
        <xdr:cNvCxnSpPr/>
      </xdr:nvCxnSpPr>
      <xdr:spPr>
        <a:xfrm>
          <a:off x="11203940" y="1491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638" name="テキスト ボックス 637">
          <a:extLst>
            <a:ext uri="{FF2B5EF4-FFF2-40B4-BE49-F238E27FC236}">
              <a16:creationId xmlns:a16="http://schemas.microsoft.com/office/drawing/2014/main" id="{CF49F06E-B260-4EC2-A708-95F1FB457ED5}"/>
            </a:ext>
          </a:extLst>
        </xdr:cNvPr>
        <xdr:cNvSpPr txBox="1"/>
      </xdr:nvSpPr>
      <xdr:spPr>
        <a:xfrm>
          <a:off x="10801350" y="147694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9" name="直線コネクタ 638">
          <a:extLst>
            <a:ext uri="{FF2B5EF4-FFF2-40B4-BE49-F238E27FC236}">
              <a16:creationId xmlns:a16="http://schemas.microsoft.com/office/drawing/2014/main" id="{E3C573FA-67B2-4F6F-8692-90749A2DDA33}"/>
            </a:ext>
          </a:extLst>
        </xdr:cNvPr>
        <xdr:cNvCxnSpPr/>
      </xdr:nvCxnSpPr>
      <xdr:spPr>
        <a:xfrm>
          <a:off x="11203940" y="145903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640" name="テキスト ボックス 639">
          <a:extLst>
            <a:ext uri="{FF2B5EF4-FFF2-40B4-BE49-F238E27FC236}">
              <a16:creationId xmlns:a16="http://schemas.microsoft.com/office/drawing/2014/main" id="{215E9FC1-99E3-4741-95B8-30494DBDE566}"/>
            </a:ext>
          </a:extLst>
        </xdr:cNvPr>
        <xdr:cNvSpPr txBox="1"/>
      </xdr:nvSpPr>
      <xdr:spPr>
        <a:xfrm>
          <a:off x="10842625" y="1444625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1" name="直線コネクタ 640">
          <a:extLst>
            <a:ext uri="{FF2B5EF4-FFF2-40B4-BE49-F238E27FC236}">
              <a16:creationId xmlns:a16="http://schemas.microsoft.com/office/drawing/2014/main" id="{4D4CF36F-1F92-44F5-88B4-EB634538697C}"/>
            </a:ext>
          </a:extLst>
        </xdr:cNvPr>
        <xdr:cNvCxnSpPr/>
      </xdr:nvCxnSpPr>
      <xdr:spPr>
        <a:xfrm>
          <a:off x="11203940" y="1425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2" name="テキスト ボックス 641">
          <a:extLst>
            <a:ext uri="{FF2B5EF4-FFF2-40B4-BE49-F238E27FC236}">
              <a16:creationId xmlns:a16="http://schemas.microsoft.com/office/drawing/2014/main" id="{E8261FE1-2D58-48DC-B2C2-037278EEBD78}"/>
            </a:ext>
          </a:extLst>
        </xdr:cNvPr>
        <xdr:cNvSpPr txBox="1"/>
      </xdr:nvSpPr>
      <xdr:spPr>
        <a:xfrm>
          <a:off x="10842625" y="14114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3" name="直線コネクタ 642">
          <a:extLst>
            <a:ext uri="{FF2B5EF4-FFF2-40B4-BE49-F238E27FC236}">
              <a16:creationId xmlns:a16="http://schemas.microsoft.com/office/drawing/2014/main" id="{9CF92B20-440D-4D69-9D82-0997D255FBD5}"/>
            </a:ext>
          </a:extLst>
        </xdr:cNvPr>
        <xdr:cNvCxnSpPr/>
      </xdr:nvCxnSpPr>
      <xdr:spPr>
        <a:xfrm>
          <a:off x="11203940" y="1393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644" name="テキスト ボックス 643">
          <a:extLst>
            <a:ext uri="{FF2B5EF4-FFF2-40B4-BE49-F238E27FC236}">
              <a16:creationId xmlns:a16="http://schemas.microsoft.com/office/drawing/2014/main" id="{A94D2870-2BB9-42EB-944C-C2BD69689AF1}"/>
            </a:ext>
          </a:extLst>
        </xdr:cNvPr>
        <xdr:cNvSpPr txBox="1"/>
      </xdr:nvSpPr>
      <xdr:spPr>
        <a:xfrm>
          <a:off x="1084262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5" name="直線コネクタ 644">
          <a:extLst>
            <a:ext uri="{FF2B5EF4-FFF2-40B4-BE49-F238E27FC236}">
              <a16:creationId xmlns:a16="http://schemas.microsoft.com/office/drawing/2014/main" id="{4DC631C1-F3A2-4E52-A260-1E44D73576D4}"/>
            </a:ext>
          </a:extLst>
        </xdr:cNvPr>
        <xdr:cNvCxnSpPr/>
      </xdr:nvCxnSpPr>
      <xdr:spPr>
        <a:xfrm>
          <a:off x="11203940" y="136042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6" name="テキスト ボックス 645">
          <a:extLst>
            <a:ext uri="{FF2B5EF4-FFF2-40B4-BE49-F238E27FC236}">
              <a16:creationId xmlns:a16="http://schemas.microsoft.com/office/drawing/2014/main" id="{D7FCB0BE-73F7-4DE5-AA3B-01FBB65E7B31}"/>
            </a:ext>
          </a:extLst>
        </xdr:cNvPr>
        <xdr:cNvSpPr txBox="1"/>
      </xdr:nvSpPr>
      <xdr:spPr>
        <a:xfrm>
          <a:off x="10842625" y="1346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7" name="直線コネクタ 646">
          <a:extLst>
            <a:ext uri="{FF2B5EF4-FFF2-40B4-BE49-F238E27FC236}">
              <a16:creationId xmlns:a16="http://schemas.microsoft.com/office/drawing/2014/main" id="{AA21129D-5473-400F-8944-F75626401F86}"/>
            </a:ext>
          </a:extLst>
        </xdr:cNvPr>
        <xdr:cNvCxnSpPr/>
      </xdr:nvCxnSpPr>
      <xdr:spPr>
        <a:xfrm>
          <a:off x="11203940" y="1328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648" name="テキスト ボックス 647">
          <a:extLst>
            <a:ext uri="{FF2B5EF4-FFF2-40B4-BE49-F238E27FC236}">
              <a16:creationId xmlns:a16="http://schemas.microsoft.com/office/drawing/2014/main" id="{874D51F7-8F93-4836-9F1B-5A9AED96B60C}"/>
            </a:ext>
          </a:extLst>
        </xdr:cNvPr>
        <xdr:cNvSpPr txBox="1"/>
      </xdr:nvSpPr>
      <xdr:spPr>
        <a:xfrm>
          <a:off x="10904855" y="1313624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32B82B6B-97D7-48BE-BB8C-E1630914D772}"/>
            </a:ext>
          </a:extLst>
        </xdr:cNvPr>
        <xdr:cNvCxnSpPr/>
      </xdr:nvCxnSpPr>
      <xdr:spPr>
        <a:xfrm>
          <a:off x="1120394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521117EC-3C10-4F66-819D-8223961CE1F8}"/>
            </a:ext>
          </a:extLst>
        </xdr:cNvPr>
        <xdr:cNvSpPr/>
      </xdr:nvSpPr>
      <xdr:spPr>
        <a:xfrm>
          <a:off x="1120394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40640</xdr:rowOff>
    </xdr:from>
    <xdr:to>
      <xdr:col>85</xdr:col>
      <xdr:colOff>126365</xdr:colOff>
      <xdr:row>86</xdr:row>
      <xdr:rowOff>168910</xdr:rowOff>
    </xdr:to>
    <xdr:cxnSp macro="">
      <xdr:nvCxnSpPr>
        <xdr:cNvPr id="651" name="直線コネクタ 650">
          <a:extLst>
            <a:ext uri="{FF2B5EF4-FFF2-40B4-BE49-F238E27FC236}">
              <a16:creationId xmlns:a16="http://schemas.microsoft.com/office/drawing/2014/main" id="{9CF5E370-13C7-433B-B890-82FB369868CA}"/>
            </a:ext>
          </a:extLst>
        </xdr:cNvPr>
        <xdr:cNvCxnSpPr/>
      </xdr:nvCxnSpPr>
      <xdr:spPr>
        <a:xfrm flipV="1">
          <a:off x="14703425" y="1341374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2" name="【児童館】&#10;有形固定資産減価償却率最小値テキスト">
          <a:extLst>
            <a:ext uri="{FF2B5EF4-FFF2-40B4-BE49-F238E27FC236}">
              <a16:creationId xmlns:a16="http://schemas.microsoft.com/office/drawing/2014/main" id="{06A348BE-9B70-476D-9681-E469FBF541ED}"/>
            </a:ext>
          </a:extLst>
        </xdr:cNvPr>
        <xdr:cNvSpPr txBox="1"/>
      </xdr:nvSpPr>
      <xdr:spPr>
        <a:xfrm>
          <a:off x="1474216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3" name="直線コネクタ 652">
          <a:extLst>
            <a:ext uri="{FF2B5EF4-FFF2-40B4-BE49-F238E27FC236}">
              <a16:creationId xmlns:a16="http://schemas.microsoft.com/office/drawing/2014/main" id="{155109EC-CEBB-40AC-A980-E5E57FB14528}"/>
            </a:ext>
          </a:extLst>
        </xdr:cNvPr>
        <xdr:cNvCxnSpPr/>
      </xdr:nvCxnSpPr>
      <xdr:spPr>
        <a:xfrm>
          <a:off x="14611350" y="1491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158115</xdr:rowOff>
    </xdr:from>
    <xdr:ext cx="340360" cy="256540"/>
    <xdr:sp macro="" textlink="">
      <xdr:nvSpPr>
        <xdr:cNvPr id="654" name="【児童館】&#10;有形固定資産減価償却率最大値テキスト">
          <a:extLst>
            <a:ext uri="{FF2B5EF4-FFF2-40B4-BE49-F238E27FC236}">
              <a16:creationId xmlns:a16="http://schemas.microsoft.com/office/drawing/2014/main" id="{03724C11-25F4-4881-840F-48190D4A4C01}"/>
            </a:ext>
          </a:extLst>
        </xdr:cNvPr>
        <xdr:cNvSpPr txBox="1"/>
      </xdr:nvSpPr>
      <xdr:spPr>
        <a:xfrm>
          <a:off x="14742160" y="1319022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40640</xdr:rowOff>
    </xdr:from>
    <xdr:to>
      <xdr:col>86</xdr:col>
      <xdr:colOff>25400</xdr:colOff>
      <xdr:row>78</xdr:row>
      <xdr:rowOff>40640</xdr:rowOff>
    </xdr:to>
    <xdr:cxnSp macro="">
      <xdr:nvCxnSpPr>
        <xdr:cNvPr id="655" name="直線コネクタ 654">
          <a:extLst>
            <a:ext uri="{FF2B5EF4-FFF2-40B4-BE49-F238E27FC236}">
              <a16:creationId xmlns:a16="http://schemas.microsoft.com/office/drawing/2014/main" id="{9BF58915-B2A6-444C-815A-52A74D06C242}"/>
            </a:ext>
          </a:extLst>
        </xdr:cNvPr>
        <xdr:cNvCxnSpPr/>
      </xdr:nvCxnSpPr>
      <xdr:spPr>
        <a:xfrm>
          <a:off x="14611350" y="134137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27940</xdr:rowOff>
    </xdr:from>
    <xdr:ext cx="405130" cy="259080"/>
    <xdr:sp macro="" textlink="">
      <xdr:nvSpPr>
        <xdr:cNvPr id="656" name="【児童館】&#10;有形固定資産減価償却率平均値テキスト">
          <a:extLst>
            <a:ext uri="{FF2B5EF4-FFF2-40B4-BE49-F238E27FC236}">
              <a16:creationId xmlns:a16="http://schemas.microsoft.com/office/drawing/2014/main" id="{37388B08-9106-4D84-9434-0F7C0AC45EE9}"/>
            </a:ext>
          </a:extLst>
        </xdr:cNvPr>
        <xdr:cNvSpPr txBox="1"/>
      </xdr:nvSpPr>
      <xdr:spPr>
        <a:xfrm>
          <a:off x="14742160" y="139134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5080</xdr:rowOff>
    </xdr:from>
    <xdr:to>
      <xdr:col>85</xdr:col>
      <xdr:colOff>177800</xdr:colOff>
      <xdr:row>82</xdr:row>
      <xdr:rowOff>106680</xdr:rowOff>
    </xdr:to>
    <xdr:sp macro="" textlink="">
      <xdr:nvSpPr>
        <xdr:cNvPr id="657" name="フローチャート: 判断 656">
          <a:extLst>
            <a:ext uri="{FF2B5EF4-FFF2-40B4-BE49-F238E27FC236}">
              <a16:creationId xmlns:a16="http://schemas.microsoft.com/office/drawing/2014/main" id="{9B0CDD40-61FC-4BCF-B702-285ABA32AAF8}"/>
            </a:ext>
          </a:extLst>
        </xdr:cNvPr>
        <xdr:cNvSpPr/>
      </xdr:nvSpPr>
      <xdr:spPr>
        <a:xfrm>
          <a:off x="14649450" y="140658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152400</xdr:rowOff>
    </xdr:from>
    <xdr:to>
      <xdr:col>81</xdr:col>
      <xdr:colOff>101600</xdr:colOff>
      <xdr:row>82</xdr:row>
      <xdr:rowOff>82550</xdr:rowOff>
    </xdr:to>
    <xdr:sp macro="" textlink="">
      <xdr:nvSpPr>
        <xdr:cNvPr id="658" name="フローチャート: 判断 657">
          <a:extLst>
            <a:ext uri="{FF2B5EF4-FFF2-40B4-BE49-F238E27FC236}">
              <a16:creationId xmlns:a16="http://schemas.microsoft.com/office/drawing/2014/main" id="{CE6E79F7-8CDD-4A27-AA32-4710FBE11164}"/>
            </a:ext>
          </a:extLst>
        </xdr:cNvPr>
        <xdr:cNvSpPr/>
      </xdr:nvSpPr>
      <xdr:spPr>
        <a:xfrm>
          <a:off x="13887450" y="1403985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135890</xdr:rowOff>
    </xdr:from>
    <xdr:to>
      <xdr:col>76</xdr:col>
      <xdr:colOff>165100</xdr:colOff>
      <xdr:row>82</xdr:row>
      <xdr:rowOff>66040</xdr:rowOff>
    </xdr:to>
    <xdr:sp macro="" textlink="">
      <xdr:nvSpPr>
        <xdr:cNvPr id="659" name="フローチャート: 判断 658">
          <a:extLst>
            <a:ext uri="{FF2B5EF4-FFF2-40B4-BE49-F238E27FC236}">
              <a16:creationId xmlns:a16="http://schemas.microsoft.com/office/drawing/2014/main" id="{2A524341-214E-42A0-B91B-F4CBE8FDB1AB}"/>
            </a:ext>
          </a:extLst>
        </xdr:cNvPr>
        <xdr:cNvSpPr/>
      </xdr:nvSpPr>
      <xdr:spPr>
        <a:xfrm>
          <a:off x="13089890" y="140195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139065</xdr:rowOff>
    </xdr:from>
    <xdr:to>
      <xdr:col>72</xdr:col>
      <xdr:colOff>38100</xdr:colOff>
      <xdr:row>82</xdr:row>
      <xdr:rowOff>69215</xdr:rowOff>
    </xdr:to>
    <xdr:sp macro="" textlink="">
      <xdr:nvSpPr>
        <xdr:cNvPr id="660" name="フローチャート: 判断 659">
          <a:extLst>
            <a:ext uri="{FF2B5EF4-FFF2-40B4-BE49-F238E27FC236}">
              <a16:creationId xmlns:a16="http://schemas.microsoft.com/office/drawing/2014/main" id="{0D051ECE-A76F-4FCE-8C12-467479F50066}"/>
            </a:ext>
          </a:extLst>
        </xdr:cNvPr>
        <xdr:cNvSpPr/>
      </xdr:nvSpPr>
      <xdr:spPr>
        <a:xfrm>
          <a:off x="12303760" y="140227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61" name="フローチャート: 判断 660">
          <a:extLst>
            <a:ext uri="{FF2B5EF4-FFF2-40B4-BE49-F238E27FC236}">
              <a16:creationId xmlns:a16="http://schemas.microsoft.com/office/drawing/2014/main" id="{3A3124F7-79C4-4709-AED8-5C06CFD2316B}"/>
            </a:ext>
          </a:extLst>
        </xdr:cNvPr>
        <xdr:cNvSpPr/>
      </xdr:nvSpPr>
      <xdr:spPr>
        <a:xfrm>
          <a:off x="11487150" y="140087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3744E1A2-3EE4-4A24-87D1-73AD0142F491}"/>
            </a:ext>
          </a:extLst>
        </xdr:cNvPr>
        <xdr:cNvSpPr txBox="1"/>
      </xdr:nvSpPr>
      <xdr:spPr>
        <a:xfrm>
          <a:off x="1453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F06A333E-2B1F-4022-899C-91F8C152E526}"/>
            </a:ext>
          </a:extLst>
        </xdr:cNvPr>
        <xdr:cNvSpPr txBox="1"/>
      </xdr:nvSpPr>
      <xdr:spPr>
        <a:xfrm>
          <a:off x="13770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AEF1814D-E24C-4B52-A425-9CCA834A742E}"/>
            </a:ext>
          </a:extLst>
        </xdr:cNvPr>
        <xdr:cNvSpPr txBox="1"/>
      </xdr:nvSpPr>
      <xdr:spPr>
        <a:xfrm>
          <a:off x="12973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a:extLst>
            <a:ext uri="{FF2B5EF4-FFF2-40B4-BE49-F238E27FC236}">
              <a16:creationId xmlns:a16="http://schemas.microsoft.com/office/drawing/2014/main" id="{990BDB4A-8388-4409-A64B-2FA5E01755BB}"/>
            </a:ext>
          </a:extLst>
        </xdr:cNvPr>
        <xdr:cNvSpPr txBox="1"/>
      </xdr:nvSpPr>
      <xdr:spPr>
        <a:xfrm>
          <a:off x="12175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a:extLst>
            <a:ext uri="{FF2B5EF4-FFF2-40B4-BE49-F238E27FC236}">
              <a16:creationId xmlns:a16="http://schemas.microsoft.com/office/drawing/2014/main" id="{2ED3F7AD-EEB1-4386-8641-3FD286D49463}"/>
            </a:ext>
          </a:extLst>
        </xdr:cNvPr>
        <xdr:cNvSpPr txBox="1"/>
      </xdr:nvSpPr>
      <xdr:spPr>
        <a:xfrm>
          <a:off x="11370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82</xdr:row>
      <xdr:rowOff>26670</xdr:rowOff>
    </xdr:from>
    <xdr:to>
      <xdr:col>85</xdr:col>
      <xdr:colOff>177800</xdr:colOff>
      <xdr:row>82</xdr:row>
      <xdr:rowOff>128270</xdr:rowOff>
    </xdr:to>
    <xdr:sp macro="" textlink="">
      <xdr:nvSpPr>
        <xdr:cNvPr id="667" name="楕円 666">
          <a:extLst>
            <a:ext uri="{FF2B5EF4-FFF2-40B4-BE49-F238E27FC236}">
              <a16:creationId xmlns:a16="http://schemas.microsoft.com/office/drawing/2014/main" id="{C9C4C33F-2A1A-48C1-A90A-3E59E988ACF5}"/>
            </a:ext>
          </a:extLst>
        </xdr:cNvPr>
        <xdr:cNvSpPr/>
      </xdr:nvSpPr>
      <xdr:spPr>
        <a:xfrm>
          <a:off x="14649450" y="1408366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5080</xdr:rowOff>
    </xdr:from>
    <xdr:ext cx="405130" cy="259080"/>
    <xdr:sp macro="" textlink="">
      <xdr:nvSpPr>
        <xdr:cNvPr id="668" name="【児童館】&#10;有形固定資産減価償却率該当値テキスト">
          <a:extLst>
            <a:ext uri="{FF2B5EF4-FFF2-40B4-BE49-F238E27FC236}">
              <a16:creationId xmlns:a16="http://schemas.microsoft.com/office/drawing/2014/main" id="{75B5BDD9-59C9-4ABF-83FE-DF0E227EB8D6}"/>
            </a:ext>
          </a:extLst>
        </xdr:cNvPr>
        <xdr:cNvSpPr txBox="1"/>
      </xdr:nvSpPr>
      <xdr:spPr>
        <a:xfrm>
          <a:off x="14742160" y="14065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111125</xdr:rowOff>
    </xdr:from>
    <xdr:to>
      <xdr:col>81</xdr:col>
      <xdr:colOff>101600</xdr:colOff>
      <xdr:row>82</xdr:row>
      <xdr:rowOff>41275</xdr:rowOff>
    </xdr:to>
    <xdr:sp macro="" textlink="">
      <xdr:nvSpPr>
        <xdr:cNvPr id="669" name="楕円 668">
          <a:extLst>
            <a:ext uri="{FF2B5EF4-FFF2-40B4-BE49-F238E27FC236}">
              <a16:creationId xmlns:a16="http://schemas.microsoft.com/office/drawing/2014/main" id="{653032AC-08E0-4305-9550-B6F486132CC8}"/>
            </a:ext>
          </a:extLst>
        </xdr:cNvPr>
        <xdr:cNvSpPr/>
      </xdr:nvSpPr>
      <xdr:spPr>
        <a:xfrm>
          <a:off x="13887450" y="139985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161925</xdr:rowOff>
    </xdr:from>
    <xdr:to>
      <xdr:col>85</xdr:col>
      <xdr:colOff>127000</xdr:colOff>
      <xdr:row>82</xdr:row>
      <xdr:rowOff>77470</xdr:rowOff>
    </xdr:to>
    <xdr:cxnSp macro="">
      <xdr:nvCxnSpPr>
        <xdr:cNvPr id="670" name="直線コネクタ 669">
          <a:extLst>
            <a:ext uri="{FF2B5EF4-FFF2-40B4-BE49-F238E27FC236}">
              <a16:creationId xmlns:a16="http://schemas.microsoft.com/office/drawing/2014/main" id="{A0F83F43-7173-4684-A25C-0D56A4832011}"/>
            </a:ext>
          </a:extLst>
        </xdr:cNvPr>
        <xdr:cNvCxnSpPr/>
      </xdr:nvCxnSpPr>
      <xdr:spPr>
        <a:xfrm>
          <a:off x="13942060" y="14051280"/>
          <a:ext cx="762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26670</xdr:rowOff>
    </xdr:from>
    <xdr:to>
      <xdr:col>76</xdr:col>
      <xdr:colOff>165100</xdr:colOff>
      <xdr:row>81</xdr:row>
      <xdr:rowOff>128270</xdr:rowOff>
    </xdr:to>
    <xdr:sp macro="" textlink="">
      <xdr:nvSpPr>
        <xdr:cNvPr id="671" name="楕円 670">
          <a:extLst>
            <a:ext uri="{FF2B5EF4-FFF2-40B4-BE49-F238E27FC236}">
              <a16:creationId xmlns:a16="http://schemas.microsoft.com/office/drawing/2014/main" id="{4CADE1F0-80E9-4689-8CC6-5419C47549F3}"/>
            </a:ext>
          </a:extLst>
        </xdr:cNvPr>
        <xdr:cNvSpPr/>
      </xdr:nvSpPr>
      <xdr:spPr>
        <a:xfrm>
          <a:off x="13089890" y="1391221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77470</xdr:rowOff>
    </xdr:from>
    <xdr:to>
      <xdr:col>81</xdr:col>
      <xdr:colOff>50800</xdr:colOff>
      <xdr:row>81</xdr:row>
      <xdr:rowOff>161925</xdr:rowOff>
    </xdr:to>
    <xdr:cxnSp macro="">
      <xdr:nvCxnSpPr>
        <xdr:cNvPr id="672" name="直線コネクタ 671">
          <a:extLst>
            <a:ext uri="{FF2B5EF4-FFF2-40B4-BE49-F238E27FC236}">
              <a16:creationId xmlns:a16="http://schemas.microsoft.com/office/drawing/2014/main" id="{F8921D72-ACA8-413C-9046-CA224B822616}"/>
            </a:ext>
          </a:extLst>
        </xdr:cNvPr>
        <xdr:cNvCxnSpPr/>
      </xdr:nvCxnSpPr>
      <xdr:spPr>
        <a:xfrm>
          <a:off x="13144500" y="13964920"/>
          <a:ext cx="79756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83820</xdr:rowOff>
    </xdr:from>
    <xdr:to>
      <xdr:col>72</xdr:col>
      <xdr:colOff>38100</xdr:colOff>
      <xdr:row>82</xdr:row>
      <xdr:rowOff>13970</xdr:rowOff>
    </xdr:to>
    <xdr:sp macro="" textlink="">
      <xdr:nvSpPr>
        <xdr:cNvPr id="673" name="楕円 672">
          <a:extLst>
            <a:ext uri="{FF2B5EF4-FFF2-40B4-BE49-F238E27FC236}">
              <a16:creationId xmlns:a16="http://schemas.microsoft.com/office/drawing/2014/main" id="{F20EE4EA-3666-4A59-8E0C-3143ADDB6AC7}"/>
            </a:ext>
          </a:extLst>
        </xdr:cNvPr>
        <xdr:cNvSpPr/>
      </xdr:nvSpPr>
      <xdr:spPr>
        <a:xfrm>
          <a:off x="12303760" y="1397317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77470</xdr:rowOff>
    </xdr:from>
    <xdr:to>
      <xdr:col>76</xdr:col>
      <xdr:colOff>114300</xdr:colOff>
      <xdr:row>81</xdr:row>
      <xdr:rowOff>134620</xdr:rowOff>
    </xdr:to>
    <xdr:cxnSp macro="">
      <xdr:nvCxnSpPr>
        <xdr:cNvPr id="674" name="直線コネクタ 673">
          <a:extLst>
            <a:ext uri="{FF2B5EF4-FFF2-40B4-BE49-F238E27FC236}">
              <a16:creationId xmlns:a16="http://schemas.microsoft.com/office/drawing/2014/main" id="{11647792-1997-4747-AB25-9385A0F2A4E7}"/>
            </a:ext>
          </a:extLst>
        </xdr:cNvPr>
        <xdr:cNvCxnSpPr/>
      </xdr:nvCxnSpPr>
      <xdr:spPr>
        <a:xfrm flipV="1">
          <a:off x="12346940" y="13964920"/>
          <a:ext cx="79756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1905</xdr:rowOff>
    </xdr:from>
    <xdr:to>
      <xdr:col>67</xdr:col>
      <xdr:colOff>101600</xdr:colOff>
      <xdr:row>81</xdr:row>
      <xdr:rowOff>103505</xdr:rowOff>
    </xdr:to>
    <xdr:sp macro="" textlink="">
      <xdr:nvSpPr>
        <xdr:cNvPr id="675" name="楕円 674">
          <a:extLst>
            <a:ext uri="{FF2B5EF4-FFF2-40B4-BE49-F238E27FC236}">
              <a16:creationId xmlns:a16="http://schemas.microsoft.com/office/drawing/2014/main" id="{46393958-4D95-4611-A8E7-E5C0A7D1AC18}"/>
            </a:ext>
          </a:extLst>
        </xdr:cNvPr>
        <xdr:cNvSpPr/>
      </xdr:nvSpPr>
      <xdr:spPr>
        <a:xfrm>
          <a:off x="11487150" y="1388935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52705</xdr:rowOff>
    </xdr:from>
    <xdr:to>
      <xdr:col>71</xdr:col>
      <xdr:colOff>177800</xdr:colOff>
      <xdr:row>81</xdr:row>
      <xdr:rowOff>134620</xdr:rowOff>
    </xdr:to>
    <xdr:cxnSp macro="">
      <xdr:nvCxnSpPr>
        <xdr:cNvPr id="676" name="直線コネクタ 675">
          <a:extLst>
            <a:ext uri="{FF2B5EF4-FFF2-40B4-BE49-F238E27FC236}">
              <a16:creationId xmlns:a16="http://schemas.microsoft.com/office/drawing/2014/main" id="{E20487A5-3C58-4754-A5E9-BA289AD6AC94}"/>
            </a:ext>
          </a:extLst>
        </xdr:cNvPr>
        <xdr:cNvCxnSpPr/>
      </xdr:nvCxnSpPr>
      <xdr:spPr>
        <a:xfrm>
          <a:off x="11541760" y="13943965"/>
          <a:ext cx="80518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73660</xdr:rowOff>
    </xdr:from>
    <xdr:ext cx="405130" cy="259080"/>
    <xdr:sp macro="" textlink="">
      <xdr:nvSpPr>
        <xdr:cNvPr id="677" name="n_1aveValue【児童館】&#10;有形固定資産減価償却率">
          <a:extLst>
            <a:ext uri="{FF2B5EF4-FFF2-40B4-BE49-F238E27FC236}">
              <a16:creationId xmlns:a16="http://schemas.microsoft.com/office/drawing/2014/main" id="{A687F9EF-5136-4017-A6DD-8ED0A793B8CE}"/>
            </a:ext>
          </a:extLst>
        </xdr:cNvPr>
        <xdr:cNvSpPr txBox="1"/>
      </xdr:nvSpPr>
      <xdr:spPr>
        <a:xfrm>
          <a:off x="13738225" y="14132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57150</xdr:rowOff>
    </xdr:from>
    <xdr:ext cx="402590" cy="259080"/>
    <xdr:sp macro="" textlink="">
      <xdr:nvSpPr>
        <xdr:cNvPr id="678" name="n_2aveValue【児童館】&#10;有形固定資産減価償却率">
          <a:extLst>
            <a:ext uri="{FF2B5EF4-FFF2-40B4-BE49-F238E27FC236}">
              <a16:creationId xmlns:a16="http://schemas.microsoft.com/office/drawing/2014/main" id="{00BF3AEC-F875-4164-B06D-C2724D28364C}"/>
            </a:ext>
          </a:extLst>
        </xdr:cNvPr>
        <xdr:cNvSpPr txBox="1"/>
      </xdr:nvSpPr>
      <xdr:spPr>
        <a:xfrm>
          <a:off x="12957175" y="141122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60325</xdr:rowOff>
    </xdr:from>
    <xdr:ext cx="402590" cy="259080"/>
    <xdr:sp macro="" textlink="">
      <xdr:nvSpPr>
        <xdr:cNvPr id="679" name="n_3aveValue【児童館】&#10;有形固定資産減価償却率">
          <a:extLst>
            <a:ext uri="{FF2B5EF4-FFF2-40B4-BE49-F238E27FC236}">
              <a16:creationId xmlns:a16="http://schemas.microsoft.com/office/drawing/2014/main" id="{03201D84-6073-4679-B5AF-98964EC85E60}"/>
            </a:ext>
          </a:extLst>
        </xdr:cNvPr>
        <xdr:cNvSpPr txBox="1"/>
      </xdr:nvSpPr>
      <xdr:spPr>
        <a:xfrm>
          <a:off x="12171045" y="141154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40640</xdr:rowOff>
    </xdr:from>
    <xdr:ext cx="402590" cy="256540"/>
    <xdr:sp macro="" textlink="">
      <xdr:nvSpPr>
        <xdr:cNvPr id="680" name="n_4aveValue【児童館】&#10;有形固定資産減価償却率">
          <a:extLst>
            <a:ext uri="{FF2B5EF4-FFF2-40B4-BE49-F238E27FC236}">
              <a16:creationId xmlns:a16="http://schemas.microsoft.com/office/drawing/2014/main" id="{24E7C1C1-E5AA-404E-B921-7C47C961CCFA}"/>
            </a:ext>
          </a:extLst>
        </xdr:cNvPr>
        <xdr:cNvSpPr txBox="1"/>
      </xdr:nvSpPr>
      <xdr:spPr>
        <a:xfrm>
          <a:off x="11354435" y="140995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57785</xdr:rowOff>
    </xdr:from>
    <xdr:ext cx="405130" cy="259080"/>
    <xdr:sp macro="" textlink="">
      <xdr:nvSpPr>
        <xdr:cNvPr id="681" name="n_1mainValue【児童館】&#10;有形固定資産減価償却率">
          <a:extLst>
            <a:ext uri="{FF2B5EF4-FFF2-40B4-BE49-F238E27FC236}">
              <a16:creationId xmlns:a16="http://schemas.microsoft.com/office/drawing/2014/main" id="{CBF13632-A7CA-474A-8750-0C08956EE35C}"/>
            </a:ext>
          </a:extLst>
        </xdr:cNvPr>
        <xdr:cNvSpPr txBox="1"/>
      </xdr:nvSpPr>
      <xdr:spPr>
        <a:xfrm>
          <a:off x="13738225" y="13769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144780</xdr:rowOff>
    </xdr:from>
    <xdr:ext cx="402590" cy="256540"/>
    <xdr:sp macro="" textlink="">
      <xdr:nvSpPr>
        <xdr:cNvPr id="682" name="n_2mainValue【児童館】&#10;有形固定資産減価償却率">
          <a:extLst>
            <a:ext uri="{FF2B5EF4-FFF2-40B4-BE49-F238E27FC236}">
              <a16:creationId xmlns:a16="http://schemas.microsoft.com/office/drawing/2014/main" id="{D8FDABDF-300C-49E9-B726-0DC3EF17FB0D}"/>
            </a:ext>
          </a:extLst>
        </xdr:cNvPr>
        <xdr:cNvSpPr txBox="1"/>
      </xdr:nvSpPr>
      <xdr:spPr>
        <a:xfrm>
          <a:off x="12957175" y="136874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80</xdr:row>
      <xdr:rowOff>30480</xdr:rowOff>
    </xdr:from>
    <xdr:ext cx="402590" cy="256540"/>
    <xdr:sp macro="" textlink="">
      <xdr:nvSpPr>
        <xdr:cNvPr id="683" name="n_3mainValue【児童館】&#10;有形固定資産減価償却率">
          <a:extLst>
            <a:ext uri="{FF2B5EF4-FFF2-40B4-BE49-F238E27FC236}">
              <a16:creationId xmlns:a16="http://schemas.microsoft.com/office/drawing/2014/main" id="{FE9FF795-F863-4849-BE74-B727EB379F2A}"/>
            </a:ext>
          </a:extLst>
        </xdr:cNvPr>
        <xdr:cNvSpPr txBox="1"/>
      </xdr:nvSpPr>
      <xdr:spPr>
        <a:xfrm>
          <a:off x="12171045" y="137445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120650</xdr:rowOff>
    </xdr:from>
    <xdr:ext cx="402590" cy="256540"/>
    <xdr:sp macro="" textlink="">
      <xdr:nvSpPr>
        <xdr:cNvPr id="684" name="n_4mainValue【児童館】&#10;有形固定資産減価償却率">
          <a:extLst>
            <a:ext uri="{FF2B5EF4-FFF2-40B4-BE49-F238E27FC236}">
              <a16:creationId xmlns:a16="http://schemas.microsoft.com/office/drawing/2014/main" id="{F4D292CF-71AE-4D79-8DCE-19BC578DB709}"/>
            </a:ext>
          </a:extLst>
        </xdr:cNvPr>
        <xdr:cNvSpPr txBox="1"/>
      </xdr:nvSpPr>
      <xdr:spPr>
        <a:xfrm>
          <a:off x="11354435" y="136671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D3260797-24BF-4CE6-B2CB-995D8164F1CA}"/>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F7AD4979-9310-496E-8A84-2E8C90DA5A8B}"/>
            </a:ext>
          </a:extLst>
        </xdr:cNvPr>
        <xdr:cNvSpPr/>
      </xdr:nvSpPr>
      <xdr:spPr>
        <a:xfrm>
          <a:off x="165900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85AEC24D-9583-4CAB-9C67-0EA8AAD9A415}"/>
            </a:ext>
          </a:extLst>
        </xdr:cNvPr>
        <xdr:cNvSpPr/>
      </xdr:nvSpPr>
      <xdr:spPr>
        <a:xfrm>
          <a:off x="165900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2DD1511A-5C30-4044-8DDB-F910BC6997B3}"/>
            </a:ext>
          </a:extLst>
        </xdr:cNvPr>
        <xdr:cNvSpPr/>
      </xdr:nvSpPr>
      <xdr:spPr>
        <a:xfrm>
          <a:off x="174879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6F081996-FCC0-48C7-857B-6A42F21FB2A5}"/>
            </a:ext>
          </a:extLst>
        </xdr:cNvPr>
        <xdr:cNvSpPr/>
      </xdr:nvSpPr>
      <xdr:spPr>
        <a:xfrm>
          <a:off x="174879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F42D9249-18D6-414D-AB20-5720BAFA9A73}"/>
            </a:ext>
          </a:extLst>
        </xdr:cNvPr>
        <xdr:cNvSpPr/>
      </xdr:nvSpPr>
      <xdr:spPr>
        <a:xfrm>
          <a:off x="185166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A11C6EB2-8351-468C-A28A-42E2BFA94CE4}"/>
            </a:ext>
          </a:extLst>
        </xdr:cNvPr>
        <xdr:cNvSpPr/>
      </xdr:nvSpPr>
      <xdr:spPr>
        <a:xfrm>
          <a:off x="185166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A2A1EA00-6316-4A43-862B-53E478745602}"/>
            </a:ext>
          </a:extLst>
        </xdr:cNvPr>
        <xdr:cNvSpPr/>
      </xdr:nvSpPr>
      <xdr:spPr>
        <a:xfrm>
          <a:off x="164592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93" name="テキスト ボックス 692">
          <a:extLst>
            <a:ext uri="{FF2B5EF4-FFF2-40B4-BE49-F238E27FC236}">
              <a16:creationId xmlns:a16="http://schemas.microsoft.com/office/drawing/2014/main" id="{FB052CB5-2A7B-4C4A-AF9B-C8070488FD6A}"/>
            </a:ext>
          </a:extLst>
        </xdr:cNvPr>
        <xdr:cNvSpPr txBox="1"/>
      </xdr:nvSpPr>
      <xdr:spPr>
        <a:xfrm>
          <a:off x="1644015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4A49B4C8-2661-435B-AE46-2C579083F635}"/>
            </a:ext>
          </a:extLst>
        </xdr:cNvPr>
        <xdr:cNvCxnSpPr/>
      </xdr:nvCxnSpPr>
      <xdr:spPr>
        <a:xfrm>
          <a:off x="164592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88F63E3E-7123-4557-8FBB-107613FA2F51}"/>
            </a:ext>
          </a:extLst>
        </xdr:cNvPr>
        <xdr:cNvCxnSpPr/>
      </xdr:nvCxnSpPr>
      <xdr:spPr>
        <a:xfrm>
          <a:off x="16459200" y="1478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696" name="テキスト ボックス 695">
          <a:extLst>
            <a:ext uri="{FF2B5EF4-FFF2-40B4-BE49-F238E27FC236}">
              <a16:creationId xmlns:a16="http://schemas.microsoft.com/office/drawing/2014/main" id="{591D882E-AA90-4030-B5B4-2807A913C84B}"/>
            </a:ext>
          </a:extLst>
        </xdr:cNvPr>
        <xdr:cNvSpPr txBox="1"/>
      </xdr:nvSpPr>
      <xdr:spPr>
        <a:xfrm>
          <a:off x="16047085" y="146386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D42DFC6C-EFD9-49EE-B163-DEE6A7BFE7A5}"/>
            </a:ext>
          </a:extLst>
        </xdr:cNvPr>
        <xdr:cNvCxnSpPr/>
      </xdr:nvCxnSpPr>
      <xdr:spPr>
        <a:xfrm>
          <a:off x="16459200" y="14321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698" name="テキスト ボックス 697">
          <a:extLst>
            <a:ext uri="{FF2B5EF4-FFF2-40B4-BE49-F238E27FC236}">
              <a16:creationId xmlns:a16="http://schemas.microsoft.com/office/drawing/2014/main" id="{153D0562-2E91-4F05-93DB-9289A5A39BA3}"/>
            </a:ext>
          </a:extLst>
        </xdr:cNvPr>
        <xdr:cNvSpPr txBox="1"/>
      </xdr:nvSpPr>
      <xdr:spPr>
        <a:xfrm>
          <a:off x="16047085" y="141852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2A1CCC2C-5D38-4A92-A404-AD051C812CB5}"/>
            </a:ext>
          </a:extLst>
        </xdr:cNvPr>
        <xdr:cNvCxnSpPr/>
      </xdr:nvCxnSpPr>
      <xdr:spPr>
        <a:xfrm>
          <a:off x="16459200" y="1386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700" name="テキスト ボックス 699">
          <a:extLst>
            <a:ext uri="{FF2B5EF4-FFF2-40B4-BE49-F238E27FC236}">
              <a16:creationId xmlns:a16="http://schemas.microsoft.com/office/drawing/2014/main" id="{7179C372-2CC6-4ED5-9781-642254FAAC54}"/>
            </a:ext>
          </a:extLst>
        </xdr:cNvPr>
        <xdr:cNvSpPr txBox="1"/>
      </xdr:nvSpPr>
      <xdr:spPr>
        <a:xfrm>
          <a:off x="16047085" y="137280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329F2129-48BF-40D2-8001-CBCF88744A9A}"/>
            </a:ext>
          </a:extLst>
        </xdr:cNvPr>
        <xdr:cNvCxnSpPr/>
      </xdr:nvCxnSpPr>
      <xdr:spPr>
        <a:xfrm>
          <a:off x="16459200" y="1341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702" name="テキスト ボックス 701">
          <a:extLst>
            <a:ext uri="{FF2B5EF4-FFF2-40B4-BE49-F238E27FC236}">
              <a16:creationId xmlns:a16="http://schemas.microsoft.com/office/drawing/2014/main" id="{B12E8465-FB6B-4B52-9326-A5156B5E36D9}"/>
            </a:ext>
          </a:extLst>
        </xdr:cNvPr>
        <xdr:cNvSpPr txBox="1"/>
      </xdr:nvSpPr>
      <xdr:spPr>
        <a:xfrm>
          <a:off x="16047085" y="132670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1DDED2BA-2D04-4459-B188-A62A901F3015}"/>
            </a:ext>
          </a:extLst>
        </xdr:cNvPr>
        <xdr:cNvCxnSpPr/>
      </xdr:nvCxnSpPr>
      <xdr:spPr>
        <a:xfrm>
          <a:off x="164592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04" name="テキスト ボックス 703">
          <a:extLst>
            <a:ext uri="{FF2B5EF4-FFF2-40B4-BE49-F238E27FC236}">
              <a16:creationId xmlns:a16="http://schemas.microsoft.com/office/drawing/2014/main" id="{18B6F0CA-CA36-4B49-8879-BC05E6F863DA}"/>
            </a:ext>
          </a:extLst>
        </xdr:cNvPr>
        <xdr:cNvSpPr txBox="1"/>
      </xdr:nvSpPr>
      <xdr:spPr>
        <a:xfrm>
          <a:off x="16047085" y="1281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B2B4A8C2-8A66-4489-BA13-E09E2056398C}"/>
            </a:ext>
          </a:extLst>
        </xdr:cNvPr>
        <xdr:cNvSpPr/>
      </xdr:nvSpPr>
      <xdr:spPr>
        <a:xfrm>
          <a:off x="164592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45085</xdr:rowOff>
    </xdr:from>
    <xdr:to>
      <xdr:col>116</xdr:col>
      <xdr:colOff>62865</xdr:colOff>
      <xdr:row>86</xdr:row>
      <xdr:rowOff>10795</xdr:rowOff>
    </xdr:to>
    <xdr:cxnSp macro="">
      <xdr:nvCxnSpPr>
        <xdr:cNvPr id="706" name="直線コネクタ 705">
          <a:extLst>
            <a:ext uri="{FF2B5EF4-FFF2-40B4-BE49-F238E27FC236}">
              <a16:creationId xmlns:a16="http://schemas.microsoft.com/office/drawing/2014/main" id="{9D073405-E76B-4012-B2B5-E0AD314F362E}"/>
            </a:ext>
          </a:extLst>
        </xdr:cNvPr>
        <xdr:cNvCxnSpPr/>
      </xdr:nvCxnSpPr>
      <xdr:spPr>
        <a:xfrm flipV="1">
          <a:off x="19947255" y="1359154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14605</xdr:rowOff>
    </xdr:from>
    <xdr:ext cx="469900" cy="259080"/>
    <xdr:sp macro="" textlink="">
      <xdr:nvSpPr>
        <xdr:cNvPr id="707" name="【児童館】&#10;一人当たり面積最小値テキスト">
          <a:extLst>
            <a:ext uri="{FF2B5EF4-FFF2-40B4-BE49-F238E27FC236}">
              <a16:creationId xmlns:a16="http://schemas.microsoft.com/office/drawing/2014/main" id="{FF9E10FD-C16D-4091-90E2-3CC1FF48FFE9}"/>
            </a:ext>
          </a:extLst>
        </xdr:cNvPr>
        <xdr:cNvSpPr txBox="1"/>
      </xdr:nvSpPr>
      <xdr:spPr>
        <a:xfrm>
          <a:off x="19985990" y="14763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10795</xdr:rowOff>
    </xdr:from>
    <xdr:to>
      <xdr:col>116</xdr:col>
      <xdr:colOff>152400</xdr:colOff>
      <xdr:row>86</xdr:row>
      <xdr:rowOff>10795</xdr:rowOff>
    </xdr:to>
    <xdr:cxnSp macro="">
      <xdr:nvCxnSpPr>
        <xdr:cNvPr id="708" name="直線コネクタ 707">
          <a:extLst>
            <a:ext uri="{FF2B5EF4-FFF2-40B4-BE49-F238E27FC236}">
              <a16:creationId xmlns:a16="http://schemas.microsoft.com/office/drawing/2014/main" id="{3BCFB169-1CEA-4FFB-B6AE-D6FDADFA0C16}"/>
            </a:ext>
          </a:extLst>
        </xdr:cNvPr>
        <xdr:cNvCxnSpPr/>
      </xdr:nvCxnSpPr>
      <xdr:spPr>
        <a:xfrm>
          <a:off x="19885660" y="147574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163195</xdr:rowOff>
    </xdr:from>
    <xdr:ext cx="469900" cy="259080"/>
    <xdr:sp macro="" textlink="">
      <xdr:nvSpPr>
        <xdr:cNvPr id="709" name="【児童館】&#10;一人当たり面積最大値テキスト">
          <a:extLst>
            <a:ext uri="{FF2B5EF4-FFF2-40B4-BE49-F238E27FC236}">
              <a16:creationId xmlns:a16="http://schemas.microsoft.com/office/drawing/2014/main" id="{C738F508-B2D8-41C8-AF5E-A8152BD672A8}"/>
            </a:ext>
          </a:extLst>
        </xdr:cNvPr>
        <xdr:cNvSpPr txBox="1"/>
      </xdr:nvSpPr>
      <xdr:spPr>
        <a:xfrm>
          <a:off x="19985990" y="13366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45085</xdr:rowOff>
    </xdr:from>
    <xdr:to>
      <xdr:col>116</xdr:col>
      <xdr:colOff>152400</xdr:colOff>
      <xdr:row>79</xdr:row>
      <xdr:rowOff>45085</xdr:rowOff>
    </xdr:to>
    <xdr:cxnSp macro="">
      <xdr:nvCxnSpPr>
        <xdr:cNvPr id="710" name="直線コネクタ 709">
          <a:extLst>
            <a:ext uri="{FF2B5EF4-FFF2-40B4-BE49-F238E27FC236}">
              <a16:creationId xmlns:a16="http://schemas.microsoft.com/office/drawing/2014/main" id="{CFB10766-6FE9-43F3-9C50-446B742F1EA2}"/>
            </a:ext>
          </a:extLst>
        </xdr:cNvPr>
        <xdr:cNvCxnSpPr/>
      </xdr:nvCxnSpPr>
      <xdr:spPr>
        <a:xfrm>
          <a:off x="19885660" y="135915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17780</xdr:rowOff>
    </xdr:from>
    <xdr:ext cx="469900" cy="256540"/>
    <xdr:sp macro="" textlink="">
      <xdr:nvSpPr>
        <xdr:cNvPr id="711" name="【児童館】&#10;一人当たり面積平均値テキスト">
          <a:extLst>
            <a:ext uri="{FF2B5EF4-FFF2-40B4-BE49-F238E27FC236}">
              <a16:creationId xmlns:a16="http://schemas.microsoft.com/office/drawing/2014/main" id="{ADC19192-96D6-4ACC-BACA-D3C22C40C0BC}"/>
            </a:ext>
          </a:extLst>
        </xdr:cNvPr>
        <xdr:cNvSpPr txBox="1"/>
      </xdr:nvSpPr>
      <xdr:spPr>
        <a:xfrm>
          <a:off x="19985990" y="144233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166370</xdr:rowOff>
    </xdr:from>
    <xdr:to>
      <xdr:col>116</xdr:col>
      <xdr:colOff>114300</xdr:colOff>
      <xdr:row>85</xdr:row>
      <xdr:rowOff>95885</xdr:rowOff>
    </xdr:to>
    <xdr:sp macro="" textlink="">
      <xdr:nvSpPr>
        <xdr:cNvPr id="712" name="フローチャート: 判断 711">
          <a:extLst>
            <a:ext uri="{FF2B5EF4-FFF2-40B4-BE49-F238E27FC236}">
              <a16:creationId xmlns:a16="http://schemas.microsoft.com/office/drawing/2014/main" id="{F935DFDF-405F-40C8-A7ED-3602B96ADBF6}"/>
            </a:ext>
          </a:extLst>
        </xdr:cNvPr>
        <xdr:cNvSpPr/>
      </xdr:nvSpPr>
      <xdr:spPr>
        <a:xfrm>
          <a:off x="19904710" y="14571980"/>
          <a:ext cx="9779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156210</xdr:rowOff>
    </xdr:from>
    <xdr:to>
      <xdr:col>112</xdr:col>
      <xdr:colOff>38100</xdr:colOff>
      <xdr:row>85</xdr:row>
      <xdr:rowOff>86360</xdr:rowOff>
    </xdr:to>
    <xdr:sp macro="" textlink="">
      <xdr:nvSpPr>
        <xdr:cNvPr id="713" name="フローチャート: 判断 712">
          <a:extLst>
            <a:ext uri="{FF2B5EF4-FFF2-40B4-BE49-F238E27FC236}">
              <a16:creationId xmlns:a16="http://schemas.microsoft.com/office/drawing/2014/main" id="{38D78DD9-FF50-4318-8456-980DFBD2137B}"/>
            </a:ext>
          </a:extLst>
        </xdr:cNvPr>
        <xdr:cNvSpPr/>
      </xdr:nvSpPr>
      <xdr:spPr>
        <a:xfrm>
          <a:off x="19161760" y="145599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143510</xdr:rowOff>
    </xdr:from>
    <xdr:to>
      <xdr:col>107</xdr:col>
      <xdr:colOff>101600</xdr:colOff>
      <xdr:row>85</xdr:row>
      <xdr:rowOff>73025</xdr:rowOff>
    </xdr:to>
    <xdr:sp macro="" textlink="">
      <xdr:nvSpPr>
        <xdr:cNvPr id="714" name="フローチャート: 判断 713">
          <a:extLst>
            <a:ext uri="{FF2B5EF4-FFF2-40B4-BE49-F238E27FC236}">
              <a16:creationId xmlns:a16="http://schemas.microsoft.com/office/drawing/2014/main" id="{28A5ACBC-8657-423F-BE93-2B2D94F7EDF4}"/>
            </a:ext>
          </a:extLst>
        </xdr:cNvPr>
        <xdr:cNvSpPr/>
      </xdr:nvSpPr>
      <xdr:spPr>
        <a:xfrm>
          <a:off x="18345150" y="14543405"/>
          <a:ext cx="9779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a:extLst>
            <a:ext uri="{FF2B5EF4-FFF2-40B4-BE49-F238E27FC236}">
              <a16:creationId xmlns:a16="http://schemas.microsoft.com/office/drawing/2014/main" id="{9832B6B9-4118-4531-A925-89D953A8BD41}"/>
            </a:ext>
          </a:extLst>
        </xdr:cNvPr>
        <xdr:cNvSpPr/>
      </xdr:nvSpPr>
      <xdr:spPr>
        <a:xfrm>
          <a:off x="17547590" y="145472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143510</xdr:rowOff>
    </xdr:from>
    <xdr:to>
      <xdr:col>98</xdr:col>
      <xdr:colOff>38100</xdr:colOff>
      <xdr:row>85</xdr:row>
      <xdr:rowOff>73025</xdr:rowOff>
    </xdr:to>
    <xdr:sp macro="" textlink="">
      <xdr:nvSpPr>
        <xdr:cNvPr id="716" name="フローチャート: 判断 715">
          <a:extLst>
            <a:ext uri="{FF2B5EF4-FFF2-40B4-BE49-F238E27FC236}">
              <a16:creationId xmlns:a16="http://schemas.microsoft.com/office/drawing/2014/main" id="{2DAEF725-1EDB-4EFE-9DE1-4F32F52DDA68}"/>
            </a:ext>
          </a:extLst>
        </xdr:cNvPr>
        <xdr:cNvSpPr/>
      </xdr:nvSpPr>
      <xdr:spPr>
        <a:xfrm>
          <a:off x="16761460" y="14543405"/>
          <a:ext cx="7874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7" name="テキスト ボックス 716">
          <a:extLst>
            <a:ext uri="{FF2B5EF4-FFF2-40B4-BE49-F238E27FC236}">
              <a16:creationId xmlns:a16="http://schemas.microsoft.com/office/drawing/2014/main" id="{9F3348B3-3DCF-483C-8D1E-E6F4AAA46D39}"/>
            </a:ext>
          </a:extLst>
        </xdr:cNvPr>
        <xdr:cNvSpPr txBox="1"/>
      </xdr:nvSpPr>
      <xdr:spPr>
        <a:xfrm>
          <a:off x="197764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8" name="テキスト ボックス 717">
          <a:extLst>
            <a:ext uri="{FF2B5EF4-FFF2-40B4-BE49-F238E27FC236}">
              <a16:creationId xmlns:a16="http://schemas.microsoft.com/office/drawing/2014/main" id="{6162C090-161D-47A9-9AA2-80AE55DA7EF5}"/>
            </a:ext>
          </a:extLst>
        </xdr:cNvPr>
        <xdr:cNvSpPr txBox="1"/>
      </xdr:nvSpPr>
      <xdr:spPr>
        <a:xfrm>
          <a:off x="19033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9" name="テキスト ボックス 718">
          <a:extLst>
            <a:ext uri="{FF2B5EF4-FFF2-40B4-BE49-F238E27FC236}">
              <a16:creationId xmlns:a16="http://schemas.microsoft.com/office/drawing/2014/main" id="{4CAFBE28-0A12-4DA9-A5F3-BD3698B2F01D}"/>
            </a:ext>
          </a:extLst>
        </xdr:cNvPr>
        <xdr:cNvSpPr txBox="1"/>
      </xdr:nvSpPr>
      <xdr:spPr>
        <a:xfrm>
          <a:off x="18228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0" name="テキスト ボックス 719">
          <a:extLst>
            <a:ext uri="{FF2B5EF4-FFF2-40B4-BE49-F238E27FC236}">
              <a16:creationId xmlns:a16="http://schemas.microsoft.com/office/drawing/2014/main" id="{D8889E8E-CF15-4692-980D-7409371D7F37}"/>
            </a:ext>
          </a:extLst>
        </xdr:cNvPr>
        <xdr:cNvSpPr txBox="1"/>
      </xdr:nvSpPr>
      <xdr:spPr>
        <a:xfrm>
          <a:off x="174307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1" name="テキスト ボックス 720">
          <a:extLst>
            <a:ext uri="{FF2B5EF4-FFF2-40B4-BE49-F238E27FC236}">
              <a16:creationId xmlns:a16="http://schemas.microsoft.com/office/drawing/2014/main" id="{B58BBE06-82A9-4A2A-8D9C-9617D77842F0}"/>
            </a:ext>
          </a:extLst>
        </xdr:cNvPr>
        <xdr:cNvSpPr txBox="1"/>
      </xdr:nvSpPr>
      <xdr:spPr>
        <a:xfrm>
          <a:off x="166331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104140</xdr:rowOff>
    </xdr:from>
    <xdr:to>
      <xdr:col>116</xdr:col>
      <xdr:colOff>114300</xdr:colOff>
      <xdr:row>86</xdr:row>
      <xdr:rowOff>34290</xdr:rowOff>
    </xdr:to>
    <xdr:sp macro="" textlink="">
      <xdr:nvSpPr>
        <xdr:cNvPr id="722" name="楕円 721">
          <a:extLst>
            <a:ext uri="{FF2B5EF4-FFF2-40B4-BE49-F238E27FC236}">
              <a16:creationId xmlns:a16="http://schemas.microsoft.com/office/drawing/2014/main" id="{3406BFE0-0415-482A-BDD1-EB9F400FFCB6}"/>
            </a:ext>
          </a:extLst>
        </xdr:cNvPr>
        <xdr:cNvSpPr/>
      </xdr:nvSpPr>
      <xdr:spPr>
        <a:xfrm>
          <a:off x="19904710" y="146754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19050</xdr:rowOff>
    </xdr:from>
    <xdr:ext cx="469900" cy="256540"/>
    <xdr:sp macro="" textlink="">
      <xdr:nvSpPr>
        <xdr:cNvPr id="723" name="【児童館】&#10;一人当たり面積該当値テキスト">
          <a:extLst>
            <a:ext uri="{FF2B5EF4-FFF2-40B4-BE49-F238E27FC236}">
              <a16:creationId xmlns:a16="http://schemas.microsoft.com/office/drawing/2014/main" id="{DC036C00-3A62-4F3E-89DA-D8B62AED6332}"/>
            </a:ext>
          </a:extLst>
        </xdr:cNvPr>
        <xdr:cNvSpPr txBox="1"/>
      </xdr:nvSpPr>
      <xdr:spPr>
        <a:xfrm>
          <a:off x="19985990" y="145884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104140</xdr:rowOff>
    </xdr:from>
    <xdr:to>
      <xdr:col>112</xdr:col>
      <xdr:colOff>38100</xdr:colOff>
      <xdr:row>86</xdr:row>
      <xdr:rowOff>34290</xdr:rowOff>
    </xdr:to>
    <xdr:sp macro="" textlink="">
      <xdr:nvSpPr>
        <xdr:cNvPr id="724" name="楕円 723">
          <a:extLst>
            <a:ext uri="{FF2B5EF4-FFF2-40B4-BE49-F238E27FC236}">
              <a16:creationId xmlns:a16="http://schemas.microsoft.com/office/drawing/2014/main" id="{BC93674A-BA23-4358-83ED-0A7741B755FC}"/>
            </a:ext>
          </a:extLst>
        </xdr:cNvPr>
        <xdr:cNvSpPr/>
      </xdr:nvSpPr>
      <xdr:spPr>
        <a:xfrm>
          <a:off x="19161760" y="146754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154940</xdr:rowOff>
    </xdr:from>
    <xdr:to>
      <xdr:col>116</xdr:col>
      <xdr:colOff>63500</xdr:colOff>
      <xdr:row>85</xdr:row>
      <xdr:rowOff>154940</xdr:rowOff>
    </xdr:to>
    <xdr:cxnSp macro="">
      <xdr:nvCxnSpPr>
        <xdr:cNvPr id="725" name="直線コネクタ 724">
          <a:extLst>
            <a:ext uri="{FF2B5EF4-FFF2-40B4-BE49-F238E27FC236}">
              <a16:creationId xmlns:a16="http://schemas.microsoft.com/office/drawing/2014/main" id="{3CF1C81C-5DB4-4131-999F-8CD38E6A4F97}"/>
            </a:ext>
          </a:extLst>
        </xdr:cNvPr>
        <xdr:cNvCxnSpPr/>
      </xdr:nvCxnSpPr>
      <xdr:spPr>
        <a:xfrm>
          <a:off x="19204940" y="1472819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109220</xdr:rowOff>
    </xdr:from>
    <xdr:to>
      <xdr:col>107</xdr:col>
      <xdr:colOff>101600</xdr:colOff>
      <xdr:row>86</xdr:row>
      <xdr:rowOff>38735</xdr:rowOff>
    </xdr:to>
    <xdr:sp macro="" textlink="">
      <xdr:nvSpPr>
        <xdr:cNvPr id="726" name="楕円 725">
          <a:extLst>
            <a:ext uri="{FF2B5EF4-FFF2-40B4-BE49-F238E27FC236}">
              <a16:creationId xmlns:a16="http://schemas.microsoft.com/office/drawing/2014/main" id="{20BFFF15-3FBA-4D99-8AA8-5270FF091DEC}"/>
            </a:ext>
          </a:extLst>
        </xdr:cNvPr>
        <xdr:cNvSpPr/>
      </xdr:nvSpPr>
      <xdr:spPr>
        <a:xfrm>
          <a:off x="18345150" y="14680565"/>
          <a:ext cx="9779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154940</xdr:rowOff>
    </xdr:from>
    <xdr:to>
      <xdr:col>111</xdr:col>
      <xdr:colOff>177800</xdr:colOff>
      <xdr:row>85</xdr:row>
      <xdr:rowOff>159385</xdr:rowOff>
    </xdr:to>
    <xdr:cxnSp macro="">
      <xdr:nvCxnSpPr>
        <xdr:cNvPr id="727" name="直線コネクタ 726">
          <a:extLst>
            <a:ext uri="{FF2B5EF4-FFF2-40B4-BE49-F238E27FC236}">
              <a16:creationId xmlns:a16="http://schemas.microsoft.com/office/drawing/2014/main" id="{5DB35354-DB9A-4575-8651-790DC7629E66}"/>
            </a:ext>
          </a:extLst>
        </xdr:cNvPr>
        <xdr:cNvCxnSpPr/>
      </xdr:nvCxnSpPr>
      <xdr:spPr>
        <a:xfrm flipV="1">
          <a:off x="18399760" y="14728190"/>
          <a:ext cx="8051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48895</xdr:rowOff>
    </xdr:from>
    <xdr:to>
      <xdr:col>102</xdr:col>
      <xdr:colOff>165100</xdr:colOff>
      <xdr:row>85</xdr:row>
      <xdr:rowOff>150495</xdr:rowOff>
    </xdr:to>
    <xdr:sp macro="" textlink="">
      <xdr:nvSpPr>
        <xdr:cNvPr id="728" name="楕円 727">
          <a:extLst>
            <a:ext uri="{FF2B5EF4-FFF2-40B4-BE49-F238E27FC236}">
              <a16:creationId xmlns:a16="http://schemas.microsoft.com/office/drawing/2014/main" id="{8731A44B-7746-40DA-A029-2E392BC5709C}"/>
            </a:ext>
          </a:extLst>
        </xdr:cNvPr>
        <xdr:cNvSpPr/>
      </xdr:nvSpPr>
      <xdr:spPr>
        <a:xfrm>
          <a:off x="17547590" y="1462405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99695</xdr:rowOff>
    </xdr:from>
    <xdr:to>
      <xdr:col>107</xdr:col>
      <xdr:colOff>50800</xdr:colOff>
      <xdr:row>85</xdr:row>
      <xdr:rowOff>159385</xdr:rowOff>
    </xdr:to>
    <xdr:cxnSp macro="">
      <xdr:nvCxnSpPr>
        <xdr:cNvPr id="729" name="直線コネクタ 728">
          <a:extLst>
            <a:ext uri="{FF2B5EF4-FFF2-40B4-BE49-F238E27FC236}">
              <a16:creationId xmlns:a16="http://schemas.microsoft.com/office/drawing/2014/main" id="{A43A3AB9-7865-420B-9D00-59EFD77AAB8E}"/>
            </a:ext>
          </a:extLst>
        </xdr:cNvPr>
        <xdr:cNvCxnSpPr/>
      </xdr:nvCxnSpPr>
      <xdr:spPr>
        <a:xfrm>
          <a:off x="17602200" y="14669135"/>
          <a:ext cx="79756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48895</xdr:rowOff>
    </xdr:from>
    <xdr:to>
      <xdr:col>98</xdr:col>
      <xdr:colOff>38100</xdr:colOff>
      <xdr:row>85</xdr:row>
      <xdr:rowOff>150495</xdr:rowOff>
    </xdr:to>
    <xdr:sp macro="" textlink="">
      <xdr:nvSpPr>
        <xdr:cNvPr id="730" name="楕円 729">
          <a:extLst>
            <a:ext uri="{FF2B5EF4-FFF2-40B4-BE49-F238E27FC236}">
              <a16:creationId xmlns:a16="http://schemas.microsoft.com/office/drawing/2014/main" id="{F0797198-6AFA-4396-9B69-76003B5F1269}"/>
            </a:ext>
          </a:extLst>
        </xdr:cNvPr>
        <xdr:cNvSpPr/>
      </xdr:nvSpPr>
      <xdr:spPr>
        <a:xfrm>
          <a:off x="16761460" y="1462405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99695</xdr:rowOff>
    </xdr:from>
    <xdr:to>
      <xdr:col>102</xdr:col>
      <xdr:colOff>114300</xdr:colOff>
      <xdr:row>85</xdr:row>
      <xdr:rowOff>99695</xdr:rowOff>
    </xdr:to>
    <xdr:cxnSp macro="">
      <xdr:nvCxnSpPr>
        <xdr:cNvPr id="731" name="直線コネクタ 730">
          <a:extLst>
            <a:ext uri="{FF2B5EF4-FFF2-40B4-BE49-F238E27FC236}">
              <a16:creationId xmlns:a16="http://schemas.microsoft.com/office/drawing/2014/main" id="{AE60046F-BB56-4AEA-AAFB-6733B99474AC}"/>
            </a:ext>
          </a:extLst>
        </xdr:cNvPr>
        <xdr:cNvCxnSpPr/>
      </xdr:nvCxnSpPr>
      <xdr:spPr>
        <a:xfrm>
          <a:off x="16804640" y="14669135"/>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102870</xdr:rowOff>
    </xdr:from>
    <xdr:ext cx="469900" cy="259080"/>
    <xdr:sp macro="" textlink="">
      <xdr:nvSpPr>
        <xdr:cNvPr id="732" name="n_1aveValue【児童館】&#10;一人当たり面積">
          <a:extLst>
            <a:ext uri="{FF2B5EF4-FFF2-40B4-BE49-F238E27FC236}">
              <a16:creationId xmlns:a16="http://schemas.microsoft.com/office/drawing/2014/main" id="{C7A94FB7-8115-45BD-99EE-342AA752A909}"/>
            </a:ext>
          </a:extLst>
        </xdr:cNvPr>
        <xdr:cNvSpPr txBox="1"/>
      </xdr:nvSpPr>
      <xdr:spPr>
        <a:xfrm>
          <a:off x="18982055" y="14331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89535</xdr:rowOff>
    </xdr:from>
    <xdr:ext cx="467360" cy="256540"/>
    <xdr:sp macro="" textlink="">
      <xdr:nvSpPr>
        <xdr:cNvPr id="733" name="n_2aveValue【児童館】&#10;一人当たり面積">
          <a:extLst>
            <a:ext uri="{FF2B5EF4-FFF2-40B4-BE49-F238E27FC236}">
              <a16:creationId xmlns:a16="http://schemas.microsoft.com/office/drawing/2014/main" id="{3339BAA3-7761-45AE-9D14-CC2048C193B9}"/>
            </a:ext>
          </a:extLst>
        </xdr:cNvPr>
        <xdr:cNvSpPr txBox="1"/>
      </xdr:nvSpPr>
      <xdr:spPr>
        <a:xfrm>
          <a:off x="18181955" y="143236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93980</xdr:rowOff>
    </xdr:from>
    <xdr:ext cx="467360" cy="259080"/>
    <xdr:sp macro="" textlink="">
      <xdr:nvSpPr>
        <xdr:cNvPr id="734" name="n_3aveValue【児童館】&#10;一人当たり面積">
          <a:extLst>
            <a:ext uri="{FF2B5EF4-FFF2-40B4-BE49-F238E27FC236}">
              <a16:creationId xmlns:a16="http://schemas.microsoft.com/office/drawing/2014/main" id="{55B75F04-2D12-4BD1-86A9-296AA64B725C}"/>
            </a:ext>
          </a:extLst>
        </xdr:cNvPr>
        <xdr:cNvSpPr txBox="1"/>
      </xdr:nvSpPr>
      <xdr:spPr>
        <a:xfrm>
          <a:off x="17384395" y="143281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89535</xdr:rowOff>
    </xdr:from>
    <xdr:ext cx="467360" cy="256540"/>
    <xdr:sp macro="" textlink="">
      <xdr:nvSpPr>
        <xdr:cNvPr id="735" name="n_4aveValue【児童館】&#10;一人当たり面積">
          <a:extLst>
            <a:ext uri="{FF2B5EF4-FFF2-40B4-BE49-F238E27FC236}">
              <a16:creationId xmlns:a16="http://schemas.microsoft.com/office/drawing/2014/main" id="{F772F5A8-81F7-4367-B1D6-CBF777FBCE88}"/>
            </a:ext>
          </a:extLst>
        </xdr:cNvPr>
        <xdr:cNvSpPr txBox="1"/>
      </xdr:nvSpPr>
      <xdr:spPr>
        <a:xfrm>
          <a:off x="16588740" y="143236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25400</xdr:rowOff>
    </xdr:from>
    <xdr:ext cx="469900" cy="259080"/>
    <xdr:sp macro="" textlink="">
      <xdr:nvSpPr>
        <xdr:cNvPr id="736" name="n_1mainValue【児童館】&#10;一人当たり面積">
          <a:extLst>
            <a:ext uri="{FF2B5EF4-FFF2-40B4-BE49-F238E27FC236}">
              <a16:creationId xmlns:a16="http://schemas.microsoft.com/office/drawing/2014/main" id="{566ED433-A8CE-47DC-B8EB-AEF656CB9E20}"/>
            </a:ext>
          </a:extLst>
        </xdr:cNvPr>
        <xdr:cNvSpPr txBox="1"/>
      </xdr:nvSpPr>
      <xdr:spPr>
        <a:xfrm>
          <a:off x="18982055" y="1476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29845</xdr:rowOff>
    </xdr:from>
    <xdr:ext cx="467360" cy="256540"/>
    <xdr:sp macro="" textlink="">
      <xdr:nvSpPr>
        <xdr:cNvPr id="737" name="n_2mainValue【児童館】&#10;一人当たり面積">
          <a:extLst>
            <a:ext uri="{FF2B5EF4-FFF2-40B4-BE49-F238E27FC236}">
              <a16:creationId xmlns:a16="http://schemas.microsoft.com/office/drawing/2014/main" id="{F516121A-70AC-47B1-B0B0-7C65F56CB75F}"/>
            </a:ext>
          </a:extLst>
        </xdr:cNvPr>
        <xdr:cNvSpPr txBox="1"/>
      </xdr:nvSpPr>
      <xdr:spPr>
        <a:xfrm>
          <a:off x="18181955" y="147726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141605</xdr:rowOff>
    </xdr:from>
    <xdr:ext cx="467360" cy="259080"/>
    <xdr:sp macro="" textlink="">
      <xdr:nvSpPr>
        <xdr:cNvPr id="738" name="n_3mainValue【児童館】&#10;一人当たり面積">
          <a:extLst>
            <a:ext uri="{FF2B5EF4-FFF2-40B4-BE49-F238E27FC236}">
              <a16:creationId xmlns:a16="http://schemas.microsoft.com/office/drawing/2014/main" id="{4402D6D1-6901-4C12-A650-5B9D034A1E2D}"/>
            </a:ext>
          </a:extLst>
        </xdr:cNvPr>
        <xdr:cNvSpPr txBox="1"/>
      </xdr:nvSpPr>
      <xdr:spPr>
        <a:xfrm>
          <a:off x="17384395" y="14712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141605</xdr:rowOff>
    </xdr:from>
    <xdr:ext cx="467360" cy="259080"/>
    <xdr:sp macro="" textlink="">
      <xdr:nvSpPr>
        <xdr:cNvPr id="739" name="n_4mainValue【児童館】&#10;一人当たり面積">
          <a:extLst>
            <a:ext uri="{FF2B5EF4-FFF2-40B4-BE49-F238E27FC236}">
              <a16:creationId xmlns:a16="http://schemas.microsoft.com/office/drawing/2014/main" id="{1E847A74-9D6B-498D-8DB1-0CB0E92151C9}"/>
            </a:ext>
          </a:extLst>
        </xdr:cNvPr>
        <xdr:cNvSpPr txBox="1"/>
      </xdr:nvSpPr>
      <xdr:spPr>
        <a:xfrm>
          <a:off x="16588740" y="14712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A679CC91-5180-409E-8F43-E2348F8C0A8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25CFC316-F4F3-4734-AFBE-33F6FC76C290}"/>
            </a:ext>
          </a:extLst>
        </xdr:cNvPr>
        <xdr:cNvSpPr/>
      </xdr:nvSpPr>
      <xdr:spPr>
        <a:xfrm>
          <a:off x="113157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29DD0E71-AA63-43AE-8D08-2122F10F6DFA}"/>
            </a:ext>
          </a:extLst>
        </xdr:cNvPr>
        <xdr:cNvSpPr/>
      </xdr:nvSpPr>
      <xdr:spPr>
        <a:xfrm>
          <a:off x="113157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99743980-C501-437F-A3BA-9FC8D4603912}"/>
            </a:ext>
          </a:extLst>
        </xdr:cNvPr>
        <xdr:cNvSpPr/>
      </xdr:nvSpPr>
      <xdr:spPr>
        <a:xfrm>
          <a:off x="122326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DEAC972D-7067-4290-8A03-BA6321611D47}"/>
            </a:ext>
          </a:extLst>
        </xdr:cNvPr>
        <xdr:cNvSpPr/>
      </xdr:nvSpPr>
      <xdr:spPr>
        <a:xfrm>
          <a:off x="122326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718F2C1A-203C-4859-A5F1-1F3E1D3A1572}"/>
            </a:ext>
          </a:extLst>
        </xdr:cNvPr>
        <xdr:cNvSpPr/>
      </xdr:nvSpPr>
      <xdr:spPr>
        <a:xfrm>
          <a:off x="132613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29CCB05F-3096-4B75-B67A-FF1951B137A5}"/>
            </a:ext>
          </a:extLst>
        </xdr:cNvPr>
        <xdr:cNvSpPr/>
      </xdr:nvSpPr>
      <xdr:spPr>
        <a:xfrm>
          <a:off x="132613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3B387765-7F45-4995-AA24-E5CE2D752F75}"/>
            </a:ext>
          </a:extLst>
        </xdr:cNvPr>
        <xdr:cNvSpPr/>
      </xdr:nvSpPr>
      <xdr:spPr>
        <a:xfrm>
          <a:off x="1120394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48" name="テキスト ボックス 747">
          <a:extLst>
            <a:ext uri="{FF2B5EF4-FFF2-40B4-BE49-F238E27FC236}">
              <a16:creationId xmlns:a16="http://schemas.microsoft.com/office/drawing/2014/main" id="{8D8FBC44-B885-489B-9976-797056A4CD61}"/>
            </a:ext>
          </a:extLst>
        </xdr:cNvPr>
        <xdr:cNvSpPr txBox="1"/>
      </xdr:nvSpPr>
      <xdr:spPr>
        <a:xfrm>
          <a:off x="1116584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E51B9AE8-AF45-496B-AB30-328147C68B20}"/>
            </a:ext>
          </a:extLst>
        </xdr:cNvPr>
        <xdr:cNvCxnSpPr/>
      </xdr:nvCxnSpPr>
      <xdr:spPr>
        <a:xfrm>
          <a:off x="1120394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50" name="テキスト ボックス 749">
          <a:extLst>
            <a:ext uri="{FF2B5EF4-FFF2-40B4-BE49-F238E27FC236}">
              <a16:creationId xmlns:a16="http://schemas.microsoft.com/office/drawing/2014/main" id="{748D33D3-2EDA-4588-9F77-4AAF8FB60C56}"/>
            </a:ext>
          </a:extLst>
        </xdr:cNvPr>
        <xdr:cNvSpPr txBox="1"/>
      </xdr:nvSpPr>
      <xdr:spPr>
        <a:xfrm>
          <a:off x="10801350" y="1890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1" name="直線コネクタ 750">
          <a:extLst>
            <a:ext uri="{FF2B5EF4-FFF2-40B4-BE49-F238E27FC236}">
              <a16:creationId xmlns:a16="http://schemas.microsoft.com/office/drawing/2014/main" id="{4C937760-B31C-4BA6-8B74-24DCC99478CC}"/>
            </a:ext>
          </a:extLst>
        </xdr:cNvPr>
        <xdr:cNvCxnSpPr/>
      </xdr:nvCxnSpPr>
      <xdr:spPr>
        <a:xfrm>
          <a:off x="1120394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752" name="テキスト ボックス 751">
          <a:extLst>
            <a:ext uri="{FF2B5EF4-FFF2-40B4-BE49-F238E27FC236}">
              <a16:creationId xmlns:a16="http://schemas.microsoft.com/office/drawing/2014/main" id="{320C3BC0-4278-49E2-9A1E-C6B8B9057C7D}"/>
            </a:ext>
          </a:extLst>
        </xdr:cNvPr>
        <xdr:cNvSpPr txBox="1"/>
      </xdr:nvSpPr>
      <xdr:spPr>
        <a:xfrm>
          <a:off x="10801350" y="185794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3" name="直線コネクタ 752">
          <a:extLst>
            <a:ext uri="{FF2B5EF4-FFF2-40B4-BE49-F238E27FC236}">
              <a16:creationId xmlns:a16="http://schemas.microsoft.com/office/drawing/2014/main" id="{85B18DAD-8B77-4F96-AAD9-AB71725F80D0}"/>
            </a:ext>
          </a:extLst>
        </xdr:cNvPr>
        <xdr:cNvCxnSpPr/>
      </xdr:nvCxnSpPr>
      <xdr:spPr>
        <a:xfrm>
          <a:off x="1120394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4" name="テキスト ボックス 753">
          <a:extLst>
            <a:ext uri="{FF2B5EF4-FFF2-40B4-BE49-F238E27FC236}">
              <a16:creationId xmlns:a16="http://schemas.microsoft.com/office/drawing/2014/main" id="{A67AA782-980D-4CFE-9E7B-66A28A610A87}"/>
            </a:ext>
          </a:extLst>
        </xdr:cNvPr>
        <xdr:cNvSpPr txBox="1"/>
      </xdr:nvSpPr>
      <xdr:spPr>
        <a:xfrm>
          <a:off x="10842625" y="1825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5" name="直線コネクタ 754">
          <a:extLst>
            <a:ext uri="{FF2B5EF4-FFF2-40B4-BE49-F238E27FC236}">
              <a16:creationId xmlns:a16="http://schemas.microsoft.com/office/drawing/2014/main" id="{22E9D5FE-4042-45C4-A7FF-26BA78C73691}"/>
            </a:ext>
          </a:extLst>
        </xdr:cNvPr>
        <xdr:cNvCxnSpPr/>
      </xdr:nvCxnSpPr>
      <xdr:spPr>
        <a:xfrm>
          <a:off x="1120394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756" name="テキスト ボックス 755">
          <a:extLst>
            <a:ext uri="{FF2B5EF4-FFF2-40B4-BE49-F238E27FC236}">
              <a16:creationId xmlns:a16="http://schemas.microsoft.com/office/drawing/2014/main" id="{B3FEFA7E-0CEE-4DC0-8023-B7820AB12FF4}"/>
            </a:ext>
          </a:extLst>
        </xdr:cNvPr>
        <xdr:cNvSpPr txBox="1"/>
      </xdr:nvSpPr>
      <xdr:spPr>
        <a:xfrm>
          <a:off x="10842625" y="1792478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7" name="直線コネクタ 756">
          <a:extLst>
            <a:ext uri="{FF2B5EF4-FFF2-40B4-BE49-F238E27FC236}">
              <a16:creationId xmlns:a16="http://schemas.microsoft.com/office/drawing/2014/main" id="{CEA53160-6E0A-43A4-85EA-F853886BC642}"/>
            </a:ext>
          </a:extLst>
        </xdr:cNvPr>
        <xdr:cNvCxnSpPr/>
      </xdr:nvCxnSpPr>
      <xdr:spPr>
        <a:xfrm>
          <a:off x="1120394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8" name="テキスト ボックス 757">
          <a:extLst>
            <a:ext uri="{FF2B5EF4-FFF2-40B4-BE49-F238E27FC236}">
              <a16:creationId xmlns:a16="http://schemas.microsoft.com/office/drawing/2014/main" id="{7F29CE6D-B741-4E7D-8E86-89B8901A0EDF}"/>
            </a:ext>
          </a:extLst>
        </xdr:cNvPr>
        <xdr:cNvSpPr txBox="1"/>
      </xdr:nvSpPr>
      <xdr:spPr>
        <a:xfrm>
          <a:off x="1084262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9" name="直線コネクタ 758">
          <a:extLst>
            <a:ext uri="{FF2B5EF4-FFF2-40B4-BE49-F238E27FC236}">
              <a16:creationId xmlns:a16="http://schemas.microsoft.com/office/drawing/2014/main" id="{077B2AC6-7E23-451F-ABE0-5CAC78657969}"/>
            </a:ext>
          </a:extLst>
        </xdr:cNvPr>
        <xdr:cNvCxnSpPr/>
      </xdr:nvCxnSpPr>
      <xdr:spPr>
        <a:xfrm>
          <a:off x="1120394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0" name="テキスト ボックス 759">
          <a:extLst>
            <a:ext uri="{FF2B5EF4-FFF2-40B4-BE49-F238E27FC236}">
              <a16:creationId xmlns:a16="http://schemas.microsoft.com/office/drawing/2014/main" id="{F061B82E-DA1A-4F71-BAE4-2C2791C6F6FA}"/>
            </a:ext>
          </a:extLst>
        </xdr:cNvPr>
        <xdr:cNvSpPr txBox="1"/>
      </xdr:nvSpPr>
      <xdr:spPr>
        <a:xfrm>
          <a:off x="10842625" y="1727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1" name="直線コネクタ 760">
          <a:extLst>
            <a:ext uri="{FF2B5EF4-FFF2-40B4-BE49-F238E27FC236}">
              <a16:creationId xmlns:a16="http://schemas.microsoft.com/office/drawing/2014/main" id="{C585C53D-DA31-4C56-AE0E-32397A7D9867}"/>
            </a:ext>
          </a:extLst>
        </xdr:cNvPr>
        <xdr:cNvCxnSpPr/>
      </xdr:nvCxnSpPr>
      <xdr:spPr>
        <a:xfrm>
          <a:off x="1120394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762" name="テキスト ボックス 761">
          <a:extLst>
            <a:ext uri="{FF2B5EF4-FFF2-40B4-BE49-F238E27FC236}">
              <a16:creationId xmlns:a16="http://schemas.microsoft.com/office/drawing/2014/main" id="{F15BE084-25B2-438A-9C23-4ABC89D99998}"/>
            </a:ext>
          </a:extLst>
        </xdr:cNvPr>
        <xdr:cNvSpPr txBox="1"/>
      </xdr:nvSpPr>
      <xdr:spPr>
        <a:xfrm>
          <a:off x="10904855" y="1694624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665EEA09-C685-43FD-A661-FEDC1FE243B9}"/>
            </a:ext>
          </a:extLst>
        </xdr:cNvPr>
        <xdr:cNvCxnSpPr/>
      </xdr:nvCxnSpPr>
      <xdr:spPr>
        <a:xfrm>
          <a:off x="1120394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B9FC97BE-A7A0-4C6F-A29A-FE191EBB35BE}"/>
            </a:ext>
          </a:extLst>
        </xdr:cNvPr>
        <xdr:cNvSpPr/>
      </xdr:nvSpPr>
      <xdr:spPr>
        <a:xfrm>
          <a:off x="1120394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156210</xdr:rowOff>
    </xdr:from>
    <xdr:to>
      <xdr:col>85</xdr:col>
      <xdr:colOff>126365</xdr:colOff>
      <xdr:row>109</xdr:row>
      <xdr:rowOff>35560</xdr:rowOff>
    </xdr:to>
    <xdr:cxnSp macro="">
      <xdr:nvCxnSpPr>
        <xdr:cNvPr id="765" name="直線コネクタ 764">
          <a:extLst>
            <a:ext uri="{FF2B5EF4-FFF2-40B4-BE49-F238E27FC236}">
              <a16:creationId xmlns:a16="http://schemas.microsoft.com/office/drawing/2014/main" id="{6C90A261-84EE-40BC-881F-D70CBDC9CE67}"/>
            </a:ext>
          </a:extLst>
        </xdr:cNvPr>
        <xdr:cNvCxnSpPr/>
      </xdr:nvCxnSpPr>
      <xdr:spPr>
        <a:xfrm flipV="1">
          <a:off x="14703425" y="1730311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6" name="【公民館】&#10;有形固定資産減価償却率最小値テキスト">
          <a:extLst>
            <a:ext uri="{FF2B5EF4-FFF2-40B4-BE49-F238E27FC236}">
              <a16:creationId xmlns:a16="http://schemas.microsoft.com/office/drawing/2014/main" id="{469E9658-1CF2-4A16-BC88-DF24709BDAD0}"/>
            </a:ext>
          </a:extLst>
        </xdr:cNvPr>
        <xdr:cNvSpPr txBox="1"/>
      </xdr:nvSpPr>
      <xdr:spPr>
        <a:xfrm>
          <a:off x="1474216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7" name="直線コネクタ 766">
          <a:extLst>
            <a:ext uri="{FF2B5EF4-FFF2-40B4-BE49-F238E27FC236}">
              <a16:creationId xmlns:a16="http://schemas.microsoft.com/office/drawing/2014/main" id="{1EC6382E-87A0-4494-967A-F30742B01655}"/>
            </a:ext>
          </a:extLst>
        </xdr:cNvPr>
        <xdr:cNvCxnSpPr/>
      </xdr:nvCxnSpPr>
      <xdr:spPr>
        <a:xfrm>
          <a:off x="14611350" y="187236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102870</xdr:rowOff>
    </xdr:from>
    <xdr:ext cx="405130" cy="259080"/>
    <xdr:sp macro="" textlink="">
      <xdr:nvSpPr>
        <xdr:cNvPr id="768" name="【公民館】&#10;有形固定資産減価償却率最大値テキスト">
          <a:extLst>
            <a:ext uri="{FF2B5EF4-FFF2-40B4-BE49-F238E27FC236}">
              <a16:creationId xmlns:a16="http://schemas.microsoft.com/office/drawing/2014/main" id="{69254FC5-8260-4A93-8D0E-295F60154558}"/>
            </a:ext>
          </a:extLst>
        </xdr:cNvPr>
        <xdr:cNvSpPr txBox="1"/>
      </xdr:nvSpPr>
      <xdr:spPr>
        <a:xfrm>
          <a:off x="14742160" y="17074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156210</xdr:rowOff>
    </xdr:from>
    <xdr:to>
      <xdr:col>86</xdr:col>
      <xdr:colOff>25400</xdr:colOff>
      <xdr:row>100</xdr:row>
      <xdr:rowOff>156210</xdr:rowOff>
    </xdr:to>
    <xdr:cxnSp macro="">
      <xdr:nvCxnSpPr>
        <xdr:cNvPr id="769" name="直線コネクタ 768">
          <a:extLst>
            <a:ext uri="{FF2B5EF4-FFF2-40B4-BE49-F238E27FC236}">
              <a16:creationId xmlns:a16="http://schemas.microsoft.com/office/drawing/2014/main" id="{AAA6F784-C2D0-4DF2-AEBA-D10C974C2C7A}"/>
            </a:ext>
          </a:extLst>
        </xdr:cNvPr>
        <xdr:cNvCxnSpPr/>
      </xdr:nvCxnSpPr>
      <xdr:spPr>
        <a:xfrm>
          <a:off x="14611350" y="1730311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17780</xdr:rowOff>
    </xdr:from>
    <xdr:ext cx="405130" cy="256540"/>
    <xdr:sp macro="" textlink="">
      <xdr:nvSpPr>
        <xdr:cNvPr id="770" name="【公民館】&#10;有形固定資産減価償却率平均値テキスト">
          <a:extLst>
            <a:ext uri="{FF2B5EF4-FFF2-40B4-BE49-F238E27FC236}">
              <a16:creationId xmlns:a16="http://schemas.microsoft.com/office/drawing/2014/main" id="{956C0C46-D776-4003-B2FF-1D4397AC4517}"/>
            </a:ext>
          </a:extLst>
        </xdr:cNvPr>
        <xdr:cNvSpPr txBox="1"/>
      </xdr:nvSpPr>
      <xdr:spPr>
        <a:xfrm>
          <a:off x="14742160" y="1802384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166370</xdr:rowOff>
    </xdr:from>
    <xdr:to>
      <xdr:col>85</xdr:col>
      <xdr:colOff>177800</xdr:colOff>
      <xdr:row>106</xdr:row>
      <xdr:rowOff>95885</xdr:rowOff>
    </xdr:to>
    <xdr:sp macro="" textlink="">
      <xdr:nvSpPr>
        <xdr:cNvPr id="771" name="フローチャート: 判断 770">
          <a:extLst>
            <a:ext uri="{FF2B5EF4-FFF2-40B4-BE49-F238E27FC236}">
              <a16:creationId xmlns:a16="http://schemas.microsoft.com/office/drawing/2014/main" id="{3D77BAE8-972E-47B3-9F48-74227385E485}"/>
            </a:ext>
          </a:extLst>
        </xdr:cNvPr>
        <xdr:cNvSpPr/>
      </xdr:nvSpPr>
      <xdr:spPr>
        <a:xfrm>
          <a:off x="14649450" y="18172430"/>
          <a:ext cx="9779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a:extLst>
            <a:ext uri="{FF2B5EF4-FFF2-40B4-BE49-F238E27FC236}">
              <a16:creationId xmlns:a16="http://schemas.microsoft.com/office/drawing/2014/main" id="{3624A517-F349-40EC-A5F6-5FB58DF19C3B}"/>
            </a:ext>
          </a:extLst>
        </xdr:cNvPr>
        <xdr:cNvSpPr/>
      </xdr:nvSpPr>
      <xdr:spPr>
        <a:xfrm>
          <a:off x="13887450" y="181343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114935</xdr:rowOff>
    </xdr:from>
    <xdr:to>
      <xdr:col>76</xdr:col>
      <xdr:colOff>165100</xdr:colOff>
      <xdr:row>106</xdr:row>
      <xdr:rowOff>45085</xdr:rowOff>
    </xdr:to>
    <xdr:sp macro="" textlink="">
      <xdr:nvSpPr>
        <xdr:cNvPr id="773" name="フローチャート: 判断 772">
          <a:extLst>
            <a:ext uri="{FF2B5EF4-FFF2-40B4-BE49-F238E27FC236}">
              <a16:creationId xmlns:a16="http://schemas.microsoft.com/office/drawing/2014/main" id="{28D4AB96-D0E3-4FB8-8C0C-A96A3B7D23B7}"/>
            </a:ext>
          </a:extLst>
        </xdr:cNvPr>
        <xdr:cNvSpPr/>
      </xdr:nvSpPr>
      <xdr:spPr>
        <a:xfrm>
          <a:off x="13089890" y="181171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79375</xdr:rowOff>
    </xdr:from>
    <xdr:to>
      <xdr:col>72</xdr:col>
      <xdr:colOff>38100</xdr:colOff>
      <xdr:row>106</xdr:row>
      <xdr:rowOff>9525</xdr:rowOff>
    </xdr:to>
    <xdr:sp macro="" textlink="">
      <xdr:nvSpPr>
        <xdr:cNvPr id="774" name="フローチャート: 判断 773">
          <a:extLst>
            <a:ext uri="{FF2B5EF4-FFF2-40B4-BE49-F238E27FC236}">
              <a16:creationId xmlns:a16="http://schemas.microsoft.com/office/drawing/2014/main" id="{A81473FD-2BC4-4372-9503-FCD6DF7ED4E9}"/>
            </a:ext>
          </a:extLst>
        </xdr:cNvPr>
        <xdr:cNvSpPr/>
      </xdr:nvSpPr>
      <xdr:spPr>
        <a:xfrm>
          <a:off x="12303760" y="1808162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77470</xdr:rowOff>
    </xdr:from>
    <xdr:to>
      <xdr:col>67</xdr:col>
      <xdr:colOff>101600</xdr:colOff>
      <xdr:row>106</xdr:row>
      <xdr:rowOff>7620</xdr:rowOff>
    </xdr:to>
    <xdr:sp macro="" textlink="">
      <xdr:nvSpPr>
        <xdr:cNvPr id="775" name="フローチャート: 判断 774">
          <a:extLst>
            <a:ext uri="{FF2B5EF4-FFF2-40B4-BE49-F238E27FC236}">
              <a16:creationId xmlns:a16="http://schemas.microsoft.com/office/drawing/2014/main" id="{B011B400-C463-4DDA-9B3F-5BE2E5448EE0}"/>
            </a:ext>
          </a:extLst>
        </xdr:cNvPr>
        <xdr:cNvSpPr/>
      </xdr:nvSpPr>
      <xdr:spPr>
        <a:xfrm>
          <a:off x="11487150" y="1807972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8FCA88BF-1E83-4184-A811-84422F187803}"/>
            </a:ext>
          </a:extLst>
        </xdr:cNvPr>
        <xdr:cNvSpPr txBox="1"/>
      </xdr:nvSpPr>
      <xdr:spPr>
        <a:xfrm>
          <a:off x="1453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077522A5-95D9-4522-AFD9-DCF0AA78E080}"/>
            </a:ext>
          </a:extLst>
        </xdr:cNvPr>
        <xdr:cNvSpPr txBox="1"/>
      </xdr:nvSpPr>
      <xdr:spPr>
        <a:xfrm>
          <a:off x="13770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8" name="テキスト ボックス 777">
          <a:extLst>
            <a:ext uri="{FF2B5EF4-FFF2-40B4-BE49-F238E27FC236}">
              <a16:creationId xmlns:a16="http://schemas.microsoft.com/office/drawing/2014/main" id="{F056157F-25B5-45E8-91DB-5E8B6D566BE7}"/>
            </a:ext>
          </a:extLst>
        </xdr:cNvPr>
        <xdr:cNvSpPr txBox="1"/>
      </xdr:nvSpPr>
      <xdr:spPr>
        <a:xfrm>
          <a:off x="12973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9" name="テキスト ボックス 778">
          <a:extLst>
            <a:ext uri="{FF2B5EF4-FFF2-40B4-BE49-F238E27FC236}">
              <a16:creationId xmlns:a16="http://schemas.microsoft.com/office/drawing/2014/main" id="{CED2531C-CD64-4D71-87C8-285F46D95D41}"/>
            </a:ext>
          </a:extLst>
        </xdr:cNvPr>
        <xdr:cNvSpPr txBox="1"/>
      </xdr:nvSpPr>
      <xdr:spPr>
        <a:xfrm>
          <a:off x="12175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0" name="テキスト ボックス 779">
          <a:extLst>
            <a:ext uri="{FF2B5EF4-FFF2-40B4-BE49-F238E27FC236}">
              <a16:creationId xmlns:a16="http://schemas.microsoft.com/office/drawing/2014/main" id="{FF7C24B0-6ACB-4ABB-ABCF-F6F9823A1525}"/>
            </a:ext>
          </a:extLst>
        </xdr:cNvPr>
        <xdr:cNvSpPr txBox="1"/>
      </xdr:nvSpPr>
      <xdr:spPr>
        <a:xfrm>
          <a:off x="11370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33655</xdr:rowOff>
    </xdr:from>
    <xdr:to>
      <xdr:col>85</xdr:col>
      <xdr:colOff>177800</xdr:colOff>
      <xdr:row>106</xdr:row>
      <xdr:rowOff>135255</xdr:rowOff>
    </xdr:to>
    <xdr:sp macro="" textlink="">
      <xdr:nvSpPr>
        <xdr:cNvPr id="781" name="楕円 780">
          <a:extLst>
            <a:ext uri="{FF2B5EF4-FFF2-40B4-BE49-F238E27FC236}">
              <a16:creationId xmlns:a16="http://schemas.microsoft.com/office/drawing/2014/main" id="{ADA4BA9E-BFA5-434E-ABF2-C7C4E3361BD4}"/>
            </a:ext>
          </a:extLst>
        </xdr:cNvPr>
        <xdr:cNvSpPr/>
      </xdr:nvSpPr>
      <xdr:spPr>
        <a:xfrm>
          <a:off x="14649450" y="1820545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12065</xdr:rowOff>
    </xdr:from>
    <xdr:ext cx="405130" cy="259080"/>
    <xdr:sp macro="" textlink="">
      <xdr:nvSpPr>
        <xdr:cNvPr id="782" name="【公民館】&#10;有形固定資産減価償却率該当値テキスト">
          <a:extLst>
            <a:ext uri="{FF2B5EF4-FFF2-40B4-BE49-F238E27FC236}">
              <a16:creationId xmlns:a16="http://schemas.microsoft.com/office/drawing/2014/main" id="{5DAADF53-FCF9-4939-99AA-8D385D4A4570}"/>
            </a:ext>
          </a:extLst>
        </xdr:cNvPr>
        <xdr:cNvSpPr txBox="1"/>
      </xdr:nvSpPr>
      <xdr:spPr>
        <a:xfrm>
          <a:off x="14742160" y="18189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164465</xdr:rowOff>
    </xdr:from>
    <xdr:to>
      <xdr:col>81</xdr:col>
      <xdr:colOff>101600</xdr:colOff>
      <xdr:row>106</xdr:row>
      <xdr:rowOff>94615</xdr:rowOff>
    </xdr:to>
    <xdr:sp macro="" textlink="">
      <xdr:nvSpPr>
        <xdr:cNvPr id="783" name="楕円 782">
          <a:extLst>
            <a:ext uri="{FF2B5EF4-FFF2-40B4-BE49-F238E27FC236}">
              <a16:creationId xmlns:a16="http://schemas.microsoft.com/office/drawing/2014/main" id="{301CFE08-B173-4A2F-BF36-6507E44DBA93}"/>
            </a:ext>
          </a:extLst>
        </xdr:cNvPr>
        <xdr:cNvSpPr/>
      </xdr:nvSpPr>
      <xdr:spPr>
        <a:xfrm>
          <a:off x="13887450" y="181705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43815</xdr:rowOff>
    </xdr:from>
    <xdr:to>
      <xdr:col>85</xdr:col>
      <xdr:colOff>127000</xdr:colOff>
      <xdr:row>106</xdr:row>
      <xdr:rowOff>84455</xdr:rowOff>
    </xdr:to>
    <xdr:cxnSp macro="">
      <xdr:nvCxnSpPr>
        <xdr:cNvPr id="784" name="直線コネクタ 783">
          <a:extLst>
            <a:ext uri="{FF2B5EF4-FFF2-40B4-BE49-F238E27FC236}">
              <a16:creationId xmlns:a16="http://schemas.microsoft.com/office/drawing/2014/main" id="{6E5B9655-7399-43E5-970C-4B070B571469}"/>
            </a:ext>
          </a:extLst>
        </xdr:cNvPr>
        <xdr:cNvCxnSpPr/>
      </xdr:nvCxnSpPr>
      <xdr:spPr>
        <a:xfrm>
          <a:off x="13942060" y="18219420"/>
          <a:ext cx="762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785" name="楕円 784">
          <a:extLst>
            <a:ext uri="{FF2B5EF4-FFF2-40B4-BE49-F238E27FC236}">
              <a16:creationId xmlns:a16="http://schemas.microsoft.com/office/drawing/2014/main" id="{A4B348AE-981E-4878-9CD0-1B6593114896}"/>
            </a:ext>
          </a:extLst>
        </xdr:cNvPr>
        <xdr:cNvSpPr/>
      </xdr:nvSpPr>
      <xdr:spPr>
        <a:xfrm>
          <a:off x="13089890" y="181343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106</xdr:row>
      <xdr:rowOff>43815</xdr:rowOff>
    </xdr:to>
    <xdr:cxnSp macro="">
      <xdr:nvCxnSpPr>
        <xdr:cNvPr id="786" name="直線コネクタ 785">
          <a:extLst>
            <a:ext uri="{FF2B5EF4-FFF2-40B4-BE49-F238E27FC236}">
              <a16:creationId xmlns:a16="http://schemas.microsoft.com/office/drawing/2014/main" id="{552F52AF-7BB7-4C33-936D-4F36E3D8BD53}"/>
            </a:ext>
          </a:extLst>
        </xdr:cNvPr>
        <xdr:cNvCxnSpPr/>
      </xdr:nvCxnSpPr>
      <xdr:spPr>
        <a:xfrm>
          <a:off x="13144500" y="18183225"/>
          <a:ext cx="79756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84455</xdr:rowOff>
    </xdr:from>
    <xdr:to>
      <xdr:col>72</xdr:col>
      <xdr:colOff>38100</xdr:colOff>
      <xdr:row>106</xdr:row>
      <xdr:rowOff>14605</xdr:rowOff>
    </xdr:to>
    <xdr:sp macro="" textlink="">
      <xdr:nvSpPr>
        <xdr:cNvPr id="787" name="楕円 786">
          <a:extLst>
            <a:ext uri="{FF2B5EF4-FFF2-40B4-BE49-F238E27FC236}">
              <a16:creationId xmlns:a16="http://schemas.microsoft.com/office/drawing/2014/main" id="{C7DB7247-4E95-4012-B327-EBFBF3BA1617}"/>
            </a:ext>
          </a:extLst>
        </xdr:cNvPr>
        <xdr:cNvSpPr/>
      </xdr:nvSpPr>
      <xdr:spPr>
        <a:xfrm>
          <a:off x="12303760" y="180886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135255</xdr:rowOff>
    </xdr:from>
    <xdr:to>
      <xdr:col>76</xdr:col>
      <xdr:colOff>114300</xdr:colOff>
      <xdr:row>106</xdr:row>
      <xdr:rowOff>7620</xdr:rowOff>
    </xdr:to>
    <xdr:cxnSp macro="">
      <xdr:nvCxnSpPr>
        <xdr:cNvPr id="788" name="直線コネクタ 787">
          <a:extLst>
            <a:ext uri="{FF2B5EF4-FFF2-40B4-BE49-F238E27FC236}">
              <a16:creationId xmlns:a16="http://schemas.microsoft.com/office/drawing/2014/main" id="{B8C688A7-1B98-4206-ADD6-43CB4B798670}"/>
            </a:ext>
          </a:extLst>
        </xdr:cNvPr>
        <xdr:cNvCxnSpPr/>
      </xdr:nvCxnSpPr>
      <xdr:spPr>
        <a:xfrm>
          <a:off x="12346940" y="18133695"/>
          <a:ext cx="79756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40640</xdr:rowOff>
    </xdr:from>
    <xdr:to>
      <xdr:col>67</xdr:col>
      <xdr:colOff>101600</xdr:colOff>
      <xdr:row>105</xdr:row>
      <xdr:rowOff>141605</xdr:rowOff>
    </xdr:to>
    <xdr:sp macro="" textlink="">
      <xdr:nvSpPr>
        <xdr:cNvPr id="789" name="楕円 788">
          <a:extLst>
            <a:ext uri="{FF2B5EF4-FFF2-40B4-BE49-F238E27FC236}">
              <a16:creationId xmlns:a16="http://schemas.microsoft.com/office/drawing/2014/main" id="{6825869C-09E3-4C4B-9418-0F895CE40B5C}"/>
            </a:ext>
          </a:extLst>
        </xdr:cNvPr>
        <xdr:cNvSpPr/>
      </xdr:nvSpPr>
      <xdr:spPr>
        <a:xfrm>
          <a:off x="11487150" y="1804289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90805</xdr:rowOff>
    </xdr:from>
    <xdr:to>
      <xdr:col>71</xdr:col>
      <xdr:colOff>177800</xdr:colOff>
      <xdr:row>105</xdr:row>
      <xdr:rowOff>135255</xdr:rowOff>
    </xdr:to>
    <xdr:cxnSp macro="">
      <xdr:nvCxnSpPr>
        <xdr:cNvPr id="790" name="直線コネクタ 789">
          <a:extLst>
            <a:ext uri="{FF2B5EF4-FFF2-40B4-BE49-F238E27FC236}">
              <a16:creationId xmlns:a16="http://schemas.microsoft.com/office/drawing/2014/main" id="{0CC61B1B-C55B-4EB5-A2D3-1A088ACFC39A}"/>
            </a:ext>
          </a:extLst>
        </xdr:cNvPr>
        <xdr:cNvCxnSpPr/>
      </xdr:nvCxnSpPr>
      <xdr:spPr>
        <a:xfrm>
          <a:off x="11541760" y="18096865"/>
          <a:ext cx="8051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74930</xdr:rowOff>
    </xdr:from>
    <xdr:ext cx="405130" cy="256540"/>
    <xdr:sp macro="" textlink="">
      <xdr:nvSpPr>
        <xdr:cNvPr id="791" name="n_1aveValue【公民館】&#10;有形固定資産減価償却率">
          <a:extLst>
            <a:ext uri="{FF2B5EF4-FFF2-40B4-BE49-F238E27FC236}">
              <a16:creationId xmlns:a16="http://schemas.microsoft.com/office/drawing/2014/main" id="{809B0777-6972-4D17-8C0C-1B61F57D3DA8}"/>
            </a:ext>
          </a:extLst>
        </xdr:cNvPr>
        <xdr:cNvSpPr txBox="1"/>
      </xdr:nvSpPr>
      <xdr:spPr>
        <a:xfrm>
          <a:off x="13738225" y="179057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61595</xdr:rowOff>
    </xdr:from>
    <xdr:ext cx="402590" cy="259080"/>
    <xdr:sp macro="" textlink="">
      <xdr:nvSpPr>
        <xdr:cNvPr id="792" name="n_2aveValue【公民館】&#10;有形固定資産減価償却率">
          <a:extLst>
            <a:ext uri="{FF2B5EF4-FFF2-40B4-BE49-F238E27FC236}">
              <a16:creationId xmlns:a16="http://schemas.microsoft.com/office/drawing/2014/main" id="{92AB14CE-E218-4E85-99B9-DE425F5859EB}"/>
            </a:ext>
          </a:extLst>
        </xdr:cNvPr>
        <xdr:cNvSpPr txBox="1"/>
      </xdr:nvSpPr>
      <xdr:spPr>
        <a:xfrm>
          <a:off x="12957175" y="178885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26035</xdr:rowOff>
    </xdr:from>
    <xdr:ext cx="402590" cy="259080"/>
    <xdr:sp macro="" textlink="">
      <xdr:nvSpPr>
        <xdr:cNvPr id="793" name="n_3aveValue【公民館】&#10;有形固定資産減価償却率">
          <a:extLst>
            <a:ext uri="{FF2B5EF4-FFF2-40B4-BE49-F238E27FC236}">
              <a16:creationId xmlns:a16="http://schemas.microsoft.com/office/drawing/2014/main" id="{E9A486BA-D3B0-4843-AC04-70F3C08F3CB3}"/>
            </a:ext>
          </a:extLst>
        </xdr:cNvPr>
        <xdr:cNvSpPr txBox="1"/>
      </xdr:nvSpPr>
      <xdr:spPr>
        <a:xfrm>
          <a:off x="12171045" y="178530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170180</xdr:rowOff>
    </xdr:from>
    <xdr:ext cx="402590" cy="259080"/>
    <xdr:sp macro="" textlink="">
      <xdr:nvSpPr>
        <xdr:cNvPr id="794" name="n_4aveValue【公民館】&#10;有形固定資産減価償却率">
          <a:extLst>
            <a:ext uri="{FF2B5EF4-FFF2-40B4-BE49-F238E27FC236}">
              <a16:creationId xmlns:a16="http://schemas.microsoft.com/office/drawing/2014/main" id="{5FBB36D4-5AD9-4965-895C-1FC83D7CEC11}"/>
            </a:ext>
          </a:extLst>
        </xdr:cNvPr>
        <xdr:cNvSpPr txBox="1"/>
      </xdr:nvSpPr>
      <xdr:spPr>
        <a:xfrm>
          <a:off x="11354435" y="181762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86360</xdr:rowOff>
    </xdr:from>
    <xdr:ext cx="405130" cy="256540"/>
    <xdr:sp macro="" textlink="">
      <xdr:nvSpPr>
        <xdr:cNvPr id="795" name="n_1mainValue【公民館】&#10;有形固定資産減価償却率">
          <a:extLst>
            <a:ext uri="{FF2B5EF4-FFF2-40B4-BE49-F238E27FC236}">
              <a16:creationId xmlns:a16="http://schemas.microsoft.com/office/drawing/2014/main" id="{741182C7-FABE-469E-A9B5-60FE0C382FF0}"/>
            </a:ext>
          </a:extLst>
        </xdr:cNvPr>
        <xdr:cNvSpPr txBox="1"/>
      </xdr:nvSpPr>
      <xdr:spPr>
        <a:xfrm>
          <a:off x="13738225" y="182619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49530</xdr:rowOff>
    </xdr:from>
    <xdr:ext cx="402590" cy="259080"/>
    <xdr:sp macro="" textlink="">
      <xdr:nvSpPr>
        <xdr:cNvPr id="796" name="n_2mainValue【公民館】&#10;有形固定資産減価償却率">
          <a:extLst>
            <a:ext uri="{FF2B5EF4-FFF2-40B4-BE49-F238E27FC236}">
              <a16:creationId xmlns:a16="http://schemas.microsoft.com/office/drawing/2014/main" id="{C49495EA-3962-452F-B3BD-BC3DBCF5F259}"/>
            </a:ext>
          </a:extLst>
        </xdr:cNvPr>
        <xdr:cNvSpPr txBox="1"/>
      </xdr:nvSpPr>
      <xdr:spPr>
        <a:xfrm>
          <a:off x="12957175" y="18227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6350</xdr:rowOff>
    </xdr:from>
    <xdr:ext cx="402590" cy="256540"/>
    <xdr:sp macro="" textlink="">
      <xdr:nvSpPr>
        <xdr:cNvPr id="797" name="n_3mainValue【公民館】&#10;有形固定資産減価償却率">
          <a:extLst>
            <a:ext uri="{FF2B5EF4-FFF2-40B4-BE49-F238E27FC236}">
              <a16:creationId xmlns:a16="http://schemas.microsoft.com/office/drawing/2014/main" id="{F824346B-146B-4BFC-94F4-8A855A96ECD5}"/>
            </a:ext>
          </a:extLst>
        </xdr:cNvPr>
        <xdr:cNvSpPr txBox="1"/>
      </xdr:nvSpPr>
      <xdr:spPr>
        <a:xfrm>
          <a:off x="12171045" y="181819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103</xdr:row>
      <xdr:rowOff>158115</xdr:rowOff>
    </xdr:from>
    <xdr:ext cx="402590" cy="256540"/>
    <xdr:sp macro="" textlink="">
      <xdr:nvSpPr>
        <xdr:cNvPr id="798" name="n_4mainValue【公民館】&#10;有形固定資産減価償却率">
          <a:extLst>
            <a:ext uri="{FF2B5EF4-FFF2-40B4-BE49-F238E27FC236}">
              <a16:creationId xmlns:a16="http://schemas.microsoft.com/office/drawing/2014/main" id="{7E6D8DF4-2BDB-47C8-A515-3479E696EE21}"/>
            </a:ext>
          </a:extLst>
        </xdr:cNvPr>
        <xdr:cNvSpPr txBox="1"/>
      </xdr:nvSpPr>
      <xdr:spPr>
        <a:xfrm>
          <a:off x="11354435" y="178193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EC1EF4EC-052F-4596-A398-BB00DA0FD934}"/>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63C74AB-C497-42BF-801F-67DADEF5DC0D}"/>
            </a:ext>
          </a:extLst>
        </xdr:cNvPr>
        <xdr:cNvSpPr/>
      </xdr:nvSpPr>
      <xdr:spPr>
        <a:xfrm>
          <a:off x="165900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649E881D-498F-4E77-9CD9-832EF6B7EC61}"/>
            </a:ext>
          </a:extLst>
        </xdr:cNvPr>
        <xdr:cNvSpPr/>
      </xdr:nvSpPr>
      <xdr:spPr>
        <a:xfrm>
          <a:off x="165900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D23B91FB-BF62-4900-BA73-D73C27302459}"/>
            </a:ext>
          </a:extLst>
        </xdr:cNvPr>
        <xdr:cNvSpPr/>
      </xdr:nvSpPr>
      <xdr:spPr>
        <a:xfrm>
          <a:off x="174879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5F8E7A4C-4FA2-4C75-80DB-144C77DB60FD}"/>
            </a:ext>
          </a:extLst>
        </xdr:cNvPr>
        <xdr:cNvSpPr/>
      </xdr:nvSpPr>
      <xdr:spPr>
        <a:xfrm>
          <a:off x="174879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DDB85A1-A716-443C-9426-B7A6893B333C}"/>
            </a:ext>
          </a:extLst>
        </xdr:cNvPr>
        <xdr:cNvSpPr/>
      </xdr:nvSpPr>
      <xdr:spPr>
        <a:xfrm>
          <a:off x="185166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43B8C920-D8E8-4566-B597-4F53BB7A33AF}"/>
            </a:ext>
          </a:extLst>
        </xdr:cNvPr>
        <xdr:cNvSpPr/>
      </xdr:nvSpPr>
      <xdr:spPr>
        <a:xfrm>
          <a:off x="185166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B0519F1-5B3B-496F-9AAD-917D0206ED97}"/>
            </a:ext>
          </a:extLst>
        </xdr:cNvPr>
        <xdr:cNvSpPr/>
      </xdr:nvSpPr>
      <xdr:spPr>
        <a:xfrm>
          <a:off x="164592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07" name="テキスト ボックス 806">
          <a:extLst>
            <a:ext uri="{FF2B5EF4-FFF2-40B4-BE49-F238E27FC236}">
              <a16:creationId xmlns:a16="http://schemas.microsoft.com/office/drawing/2014/main" id="{2D23AF47-0E5D-4829-B1E1-C59B04DD44E4}"/>
            </a:ext>
          </a:extLst>
        </xdr:cNvPr>
        <xdr:cNvSpPr txBox="1"/>
      </xdr:nvSpPr>
      <xdr:spPr>
        <a:xfrm>
          <a:off x="1644015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5596A44F-E70F-4FC7-84DC-7731220972B8}"/>
            </a:ext>
          </a:extLst>
        </xdr:cNvPr>
        <xdr:cNvCxnSpPr/>
      </xdr:nvCxnSpPr>
      <xdr:spPr>
        <a:xfrm>
          <a:off x="164592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78AB8E07-A276-4862-80B2-E27440DE61C0}"/>
            </a:ext>
          </a:extLst>
        </xdr:cNvPr>
        <xdr:cNvCxnSpPr/>
      </xdr:nvCxnSpPr>
      <xdr:spPr>
        <a:xfrm>
          <a:off x="16459200" y="1859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4820" cy="259080"/>
    <xdr:sp macro="" textlink="">
      <xdr:nvSpPr>
        <xdr:cNvPr id="810" name="テキスト ボックス 809">
          <a:extLst>
            <a:ext uri="{FF2B5EF4-FFF2-40B4-BE49-F238E27FC236}">
              <a16:creationId xmlns:a16="http://schemas.microsoft.com/office/drawing/2014/main" id="{EE049DE6-7FA3-4E80-B7EC-D9CA22DFAE20}"/>
            </a:ext>
          </a:extLst>
        </xdr:cNvPr>
        <xdr:cNvSpPr txBox="1"/>
      </xdr:nvSpPr>
      <xdr:spPr>
        <a:xfrm>
          <a:off x="16047085" y="184486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56441626-0222-4B64-A67E-9D50FE278561}"/>
            </a:ext>
          </a:extLst>
        </xdr:cNvPr>
        <xdr:cNvCxnSpPr/>
      </xdr:nvCxnSpPr>
      <xdr:spPr>
        <a:xfrm>
          <a:off x="16459200" y="18131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4820" cy="259080"/>
    <xdr:sp macro="" textlink="">
      <xdr:nvSpPr>
        <xdr:cNvPr id="812" name="テキスト ボックス 811">
          <a:extLst>
            <a:ext uri="{FF2B5EF4-FFF2-40B4-BE49-F238E27FC236}">
              <a16:creationId xmlns:a16="http://schemas.microsoft.com/office/drawing/2014/main" id="{8B7066EE-CBFD-478D-9029-4BA8C8D5941C}"/>
            </a:ext>
          </a:extLst>
        </xdr:cNvPr>
        <xdr:cNvSpPr txBox="1"/>
      </xdr:nvSpPr>
      <xdr:spPr>
        <a:xfrm>
          <a:off x="16047085" y="179952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D06CBD5C-9E66-4D70-9E67-9EADB7DECD81}"/>
            </a:ext>
          </a:extLst>
        </xdr:cNvPr>
        <xdr:cNvCxnSpPr/>
      </xdr:nvCxnSpPr>
      <xdr:spPr>
        <a:xfrm>
          <a:off x="16459200" y="17674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4820" cy="259080"/>
    <xdr:sp macro="" textlink="">
      <xdr:nvSpPr>
        <xdr:cNvPr id="814" name="テキスト ボックス 813">
          <a:extLst>
            <a:ext uri="{FF2B5EF4-FFF2-40B4-BE49-F238E27FC236}">
              <a16:creationId xmlns:a16="http://schemas.microsoft.com/office/drawing/2014/main" id="{E9D3AD8F-A698-4300-AD8F-995572D11C2F}"/>
            </a:ext>
          </a:extLst>
        </xdr:cNvPr>
        <xdr:cNvSpPr txBox="1"/>
      </xdr:nvSpPr>
      <xdr:spPr>
        <a:xfrm>
          <a:off x="16047085" y="175380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CD773A76-BC2C-4103-AFE2-BA99FC82B5C3}"/>
            </a:ext>
          </a:extLst>
        </xdr:cNvPr>
        <xdr:cNvCxnSpPr/>
      </xdr:nvCxnSpPr>
      <xdr:spPr>
        <a:xfrm>
          <a:off x="16459200" y="1722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4820" cy="259080"/>
    <xdr:sp macro="" textlink="">
      <xdr:nvSpPr>
        <xdr:cNvPr id="816" name="テキスト ボックス 815">
          <a:extLst>
            <a:ext uri="{FF2B5EF4-FFF2-40B4-BE49-F238E27FC236}">
              <a16:creationId xmlns:a16="http://schemas.microsoft.com/office/drawing/2014/main" id="{5FA25E47-60B4-4BBB-B632-D78B4D4A7E66}"/>
            </a:ext>
          </a:extLst>
        </xdr:cNvPr>
        <xdr:cNvSpPr txBox="1"/>
      </xdr:nvSpPr>
      <xdr:spPr>
        <a:xfrm>
          <a:off x="16047085" y="170770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7D97FDF0-4879-4494-B9CF-AC154C025078}"/>
            </a:ext>
          </a:extLst>
        </xdr:cNvPr>
        <xdr:cNvCxnSpPr/>
      </xdr:nvCxnSpPr>
      <xdr:spPr>
        <a:xfrm>
          <a:off x="164592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18" name="テキスト ボックス 817">
          <a:extLst>
            <a:ext uri="{FF2B5EF4-FFF2-40B4-BE49-F238E27FC236}">
              <a16:creationId xmlns:a16="http://schemas.microsoft.com/office/drawing/2014/main" id="{03318FBA-6D9B-4CFC-9EB0-CFB1FD717705}"/>
            </a:ext>
          </a:extLst>
        </xdr:cNvPr>
        <xdr:cNvSpPr txBox="1"/>
      </xdr:nvSpPr>
      <xdr:spPr>
        <a:xfrm>
          <a:off x="16047085" y="1662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FDF48944-A61E-4599-9380-105AD1E3AF39}"/>
            </a:ext>
          </a:extLst>
        </xdr:cNvPr>
        <xdr:cNvSpPr/>
      </xdr:nvSpPr>
      <xdr:spPr>
        <a:xfrm>
          <a:off x="164592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46355</xdr:rowOff>
    </xdr:from>
    <xdr:to>
      <xdr:col>116</xdr:col>
      <xdr:colOff>62865</xdr:colOff>
      <xdr:row>108</xdr:row>
      <xdr:rowOff>34925</xdr:rowOff>
    </xdr:to>
    <xdr:cxnSp macro="">
      <xdr:nvCxnSpPr>
        <xdr:cNvPr id="820" name="直線コネクタ 819">
          <a:extLst>
            <a:ext uri="{FF2B5EF4-FFF2-40B4-BE49-F238E27FC236}">
              <a16:creationId xmlns:a16="http://schemas.microsoft.com/office/drawing/2014/main" id="{0345A191-BED7-477F-BA95-1161A0337B05}"/>
            </a:ext>
          </a:extLst>
        </xdr:cNvPr>
        <xdr:cNvCxnSpPr/>
      </xdr:nvCxnSpPr>
      <xdr:spPr>
        <a:xfrm flipV="1">
          <a:off x="19947255" y="17193260"/>
          <a:ext cx="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38735</xdr:rowOff>
    </xdr:from>
    <xdr:ext cx="469900" cy="259080"/>
    <xdr:sp macro="" textlink="">
      <xdr:nvSpPr>
        <xdr:cNvPr id="821" name="【公民館】&#10;一人当たり面積最小値テキスト">
          <a:extLst>
            <a:ext uri="{FF2B5EF4-FFF2-40B4-BE49-F238E27FC236}">
              <a16:creationId xmlns:a16="http://schemas.microsoft.com/office/drawing/2014/main" id="{441DA109-2F6E-4A3A-BF4A-7273BBFE24D2}"/>
            </a:ext>
          </a:extLst>
        </xdr:cNvPr>
        <xdr:cNvSpPr txBox="1"/>
      </xdr:nvSpPr>
      <xdr:spPr>
        <a:xfrm>
          <a:off x="1998599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34925</xdr:rowOff>
    </xdr:from>
    <xdr:to>
      <xdr:col>116</xdr:col>
      <xdr:colOff>152400</xdr:colOff>
      <xdr:row>108</xdr:row>
      <xdr:rowOff>34925</xdr:rowOff>
    </xdr:to>
    <xdr:cxnSp macro="">
      <xdr:nvCxnSpPr>
        <xdr:cNvPr id="822" name="直線コネクタ 821">
          <a:extLst>
            <a:ext uri="{FF2B5EF4-FFF2-40B4-BE49-F238E27FC236}">
              <a16:creationId xmlns:a16="http://schemas.microsoft.com/office/drawing/2014/main" id="{F75E5886-5977-4AF9-8F2A-6E3B8B9BDAE9}"/>
            </a:ext>
          </a:extLst>
        </xdr:cNvPr>
        <xdr:cNvCxnSpPr/>
      </xdr:nvCxnSpPr>
      <xdr:spPr>
        <a:xfrm>
          <a:off x="19885660" y="1855152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164465</xdr:rowOff>
    </xdr:from>
    <xdr:ext cx="469900" cy="259080"/>
    <xdr:sp macro="" textlink="">
      <xdr:nvSpPr>
        <xdr:cNvPr id="823" name="【公民館】&#10;一人当たり面積最大値テキスト">
          <a:extLst>
            <a:ext uri="{FF2B5EF4-FFF2-40B4-BE49-F238E27FC236}">
              <a16:creationId xmlns:a16="http://schemas.microsoft.com/office/drawing/2014/main" id="{8A4D7E03-2D52-459D-A7F7-E926BB14F2AD}"/>
            </a:ext>
          </a:extLst>
        </xdr:cNvPr>
        <xdr:cNvSpPr txBox="1"/>
      </xdr:nvSpPr>
      <xdr:spPr>
        <a:xfrm>
          <a:off x="19985990" y="16970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46355</xdr:rowOff>
    </xdr:from>
    <xdr:to>
      <xdr:col>116</xdr:col>
      <xdr:colOff>152400</xdr:colOff>
      <xdr:row>100</xdr:row>
      <xdr:rowOff>46355</xdr:rowOff>
    </xdr:to>
    <xdr:cxnSp macro="">
      <xdr:nvCxnSpPr>
        <xdr:cNvPr id="824" name="直線コネクタ 823">
          <a:extLst>
            <a:ext uri="{FF2B5EF4-FFF2-40B4-BE49-F238E27FC236}">
              <a16:creationId xmlns:a16="http://schemas.microsoft.com/office/drawing/2014/main" id="{EB73419A-33D2-48B8-9594-759F6C5AD1FE}"/>
            </a:ext>
          </a:extLst>
        </xdr:cNvPr>
        <xdr:cNvCxnSpPr/>
      </xdr:nvCxnSpPr>
      <xdr:spPr>
        <a:xfrm>
          <a:off x="19885660" y="1719326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111125</xdr:rowOff>
    </xdr:from>
    <xdr:ext cx="469900" cy="256540"/>
    <xdr:sp macro="" textlink="">
      <xdr:nvSpPr>
        <xdr:cNvPr id="825" name="【公民館】&#10;一人当たり面積平均値テキスト">
          <a:extLst>
            <a:ext uri="{FF2B5EF4-FFF2-40B4-BE49-F238E27FC236}">
              <a16:creationId xmlns:a16="http://schemas.microsoft.com/office/drawing/2014/main" id="{13B18DB1-2BAD-4D3C-8C33-4B6A87B79D6B}"/>
            </a:ext>
          </a:extLst>
        </xdr:cNvPr>
        <xdr:cNvSpPr txBox="1"/>
      </xdr:nvSpPr>
      <xdr:spPr>
        <a:xfrm>
          <a:off x="19985990" y="1811337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132715</xdr:rowOff>
    </xdr:from>
    <xdr:to>
      <xdr:col>116</xdr:col>
      <xdr:colOff>114300</xdr:colOff>
      <xdr:row>106</xdr:row>
      <xdr:rowOff>63500</xdr:rowOff>
    </xdr:to>
    <xdr:sp macro="" textlink="">
      <xdr:nvSpPr>
        <xdr:cNvPr id="826" name="フローチャート: 判断 825">
          <a:extLst>
            <a:ext uri="{FF2B5EF4-FFF2-40B4-BE49-F238E27FC236}">
              <a16:creationId xmlns:a16="http://schemas.microsoft.com/office/drawing/2014/main" id="{BFA13C19-3AA7-407E-BF41-676CB44D936B}"/>
            </a:ext>
          </a:extLst>
        </xdr:cNvPr>
        <xdr:cNvSpPr/>
      </xdr:nvSpPr>
      <xdr:spPr>
        <a:xfrm>
          <a:off x="19904710" y="1813877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135255</xdr:rowOff>
    </xdr:from>
    <xdr:to>
      <xdr:col>112</xdr:col>
      <xdr:colOff>38100</xdr:colOff>
      <xdr:row>106</xdr:row>
      <xdr:rowOff>65405</xdr:rowOff>
    </xdr:to>
    <xdr:sp macro="" textlink="">
      <xdr:nvSpPr>
        <xdr:cNvPr id="827" name="フローチャート: 判断 826">
          <a:extLst>
            <a:ext uri="{FF2B5EF4-FFF2-40B4-BE49-F238E27FC236}">
              <a16:creationId xmlns:a16="http://schemas.microsoft.com/office/drawing/2014/main" id="{4E7E58C7-1077-45C1-A9CE-CE569C980969}"/>
            </a:ext>
          </a:extLst>
        </xdr:cNvPr>
        <xdr:cNvSpPr/>
      </xdr:nvSpPr>
      <xdr:spPr>
        <a:xfrm>
          <a:off x="19161760" y="181336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102870</xdr:rowOff>
    </xdr:from>
    <xdr:to>
      <xdr:col>107</xdr:col>
      <xdr:colOff>101600</xdr:colOff>
      <xdr:row>106</xdr:row>
      <xdr:rowOff>33020</xdr:rowOff>
    </xdr:to>
    <xdr:sp macro="" textlink="">
      <xdr:nvSpPr>
        <xdr:cNvPr id="828" name="フローチャート: 判断 827">
          <a:extLst>
            <a:ext uri="{FF2B5EF4-FFF2-40B4-BE49-F238E27FC236}">
              <a16:creationId xmlns:a16="http://schemas.microsoft.com/office/drawing/2014/main" id="{71092451-BC1D-4024-BF4B-B076F089B79B}"/>
            </a:ext>
          </a:extLst>
        </xdr:cNvPr>
        <xdr:cNvSpPr/>
      </xdr:nvSpPr>
      <xdr:spPr>
        <a:xfrm>
          <a:off x="18345150" y="181032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100965</xdr:rowOff>
    </xdr:from>
    <xdr:to>
      <xdr:col>102</xdr:col>
      <xdr:colOff>165100</xdr:colOff>
      <xdr:row>106</xdr:row>
      <xdr:rowOff>31115</xdr:rowOff>
    </xdr:to>
    <xdr:sp macro="" textlink="">
      <xdr:nvSpPr>
        <xdr:cNvPr id="829" name="フローチャート: 判断 828">
          <a:extLst>
            <a:ext uri="{FF2B5EF4-FFF2-40B4-BE49-F238E27FC236}">
              <a16:creationId xmlns:a16="http://schemas.microsoft.com/office/drawing/2014/main" id="{EC535642-1FC6-4931-B8F4-AE8A7A9AE087}"/>
            </a:ext>
          </a:extLst>
        </xdr:cNvPr>
        <xdr:cNvSpPr/>
      </xdr:nvSpPr>
      <xdr:spPr>
        <a:xfrm>
          <a:off x="17547590" y="180994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114300</xdr:rowOff>
    </xdr:from>
    <xdr:to>
      <xdr:col>98</xdr:col>
      <xdr:colOff>38100</xdr:colOff>
      <xdr:row>106</xdr:row>
      <xdr:rowOff>44450</xdr:rowOff>
    </xdr:to>
    <xdr:sp macro="" textlink="">
      <xdr:nvSpPr>
        <xdr:cNvPr id="830" name="フローチャート: 判断 829">
          <a:extLst>
            <a:ext uri="{FF2B5EF4-FFF2-40B4-BE49-F238E27FC236}">
              <a16:creationId xmlns:a16="http://schemas.microsoft.com/office/drawing/2014/main" id="{D1BCE144-82F1-48B0-BEAF-379AC7DC20FA}"/>
            </a:ext>
          </a:extLst>
        </xdr:cNvPr>
        <xdr:cNvSpPr/>
      </xdr:nvSpPr>
      <xdr:spPr>
        <a:xfrm>
          <a:off x="16761460" y="1811655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1" name="テキスト ボックス 830">
          <a:extLst>
            <a:ext uri="{FF2B5EF4-FFF2-40B4-BE49-F238E27FC236}">
              <a16:creationId xmlns:a16="http://schemas.microsoft.com/office/drawing/2014/main" id="{FA16E887-7D32-430E-9D7E-04DEF361CE96}"/>
            </a:ext>
          </a:extLst>
        </xdr:cNvPr>
        <xdr:cNvSpPr txBox="1"/>
      </xdr:nvSpPr>
      <xdr:spPr>
        <a:xfrm>
          <a:off x="197764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2" name="テキスト ボックス 831">
          <a:extLst>
            <a:ext uri="{FF2B5EF4-FFF2-40B4-BE49-F238E27FC236}">
              <a16:creationId xmlns:a16="http://schemas.microsoft.com/office/drawing/2014/main" id="{6D8DB349-40FB-49B7-BE1B-7683E840B3F8}"/>
            </a:ext>
          </a:extLst>
        </xdr:cNvPr>
        <xdr:cNvSpPr txBox="1"/>
      </xdr:nvSpPr>
      <xdr:spPr>
        <a:xfrm>
          <a:off x="19033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3" name="テキスト ボックス 832">
          <a:extLst>
            <a:ext uri="{FF2B5EF4-FFF2-40B4-BE49-F238E27FC236}">
              <a16:creationId xmlns:a16="http://schemas.microsoft.com/office/drawing/2014/main" id="{D9A9446B-EDF8-42CF-8E1A-45CA118A2B16}"/>
            </a:ext>
          </a:extLst>
        </xdr:cNvPr>
        <xdr:cNvSpPr txBox="1"/>
      </xdr:nvSpPr>
      <xdr:spPr>
        <a:xfrm>
          <a:off x="18228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4" name="テキスト ボックス 833">
          <a:extLst>
            <a:ext uri="{FF2B5EF4-FFF2-40B4-BE49-F238E27FC236}">
              <a16:creationId xmlns:a16="http://schemas.microsoft.com/office/drawing/2014/main" id="{93945A5E-39F0-43D0-861B-4DB974D23E06}"/>
            </a:ext>
          </a:extLst>
        </xdr:cNvPr>
        <xdr:cNvSpPr txBox="1"/>
      </xdr:nvSpPr>
      <xdr:spPr>
        <a:xfrm>
          <a:off x="174307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5" name="テキスト ボックス 834">
          <a:extLst>
            <a:ext uri="{FF2B5EF4-FFF2-40B4-BE49-F238E27FC236}">
              <a16:creationId xmlns:a16="http://schemas.microsoft.com/office/drawing/2014/main" id="{156CAC2E-9CD7-48CA-9005-CAA26C540B93}"/>
            </a:ext>
          </a:extLst>
        </xdr:cNvPr>
        <xdr:cNvSpPr txBox="1"/>
      </xdr:nvSpPr>
      <xdr:spPr>
        <a:xfrm>
          <a:off x="166331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71120</xdr:rowOff>
    </xdr:from>
    <xdr:to>
      <xdr:col>116</xdr:col>
      <xdr:colOff>114300</xdr:colOff>
      <xdr:row>105</xdr:row>
      <xdr:rowOff>1270</xdr:rowOff>
    </xdr:to>
    <xdr:sp macro="" textlink="">
      <xdr:nvSpPr>
        <xdr:cNvPr id="836" name="楕円 835">
          <a:extLst>
            <a:ext uri="{FF2B5EF4-FFF2-40B4-BE49-F238E27FC236}">
              <a16:creationId xmlns:a16="http://schemas.microsoft.com/office/drawing/2014/main" id="{ADE97725-0EF7-45FA-A2CA-92F7F581B2C9}"/>
            </a:ext>
          </a:extLst>
        </xdr:cNvPr>
        <xdr:cNvSpPr/>
      </xdr:nvSpPr>
      <xdr:spPr>
        <a:xfrm>
          <a:off x="19904710" y="179000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93980</xdr:rowOff>
    </xdr:from>
    <xdr:ext cx="469900" cy="259080"/>
    <xdr:sp macro="" textlink="">
      <xdr:nvSpPr>
        <xdr:cNvPr id="837" name="【公民館】&#10;一人当たり面積該当値テキスト">
          <a:extLst>
            <a:ext uri="{FF2B5EF4-FFF2-40B4-BE49-F238E27FC236}">
              <a16:creationId xmlns:a16="http://schemas.microsoft.com/office/drawing/2014/main" id="{9CBAA310-0A4A-4A83-9D93-F72E614D4F94}"/>
            </a:ext>
          </a:extLst>
        </xdr:cNvPr>
        <xdr:cNvSpPr txBox="1"/>
      </xdr:nvSpPr>
      <xdr:spPr>
        <a:xfrm>
          <a:off x="19985990" y="17757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62230</xdr:rowOff>
    </xdr:from>
    <xdr:to>
      <xdr:col>112</xdr:col>
      <xdr:colOff>38100</xdr:colOff>
      <xdr:row>104</xdr:row>
      <xdr:rowOff>163830</xdr:rowOff>
    </xdr:to>
    <xdr:sp macro="" textlink="">
      <xdr:nvSpPr>
        <xdr:cNvPr id="838" name="楕円 837">
          <a:extLst>
            <a:ext uri="{FF2B5EF4-FFF2-40B4-BE49-F238E27FC236}">
              <a16:creationId xmlns:a16="http://schemas.microsoft.com/office/drawing/2014/main" id="{874F3340-BA0F-46B9-8A8F-69278573AD21}"/>
            </a:ext>
          </a:extLst>
        </xdr:cNvPr>
        <xdr:cNvSpPr/>
      </xdr:nvSpPr>
      <xdr:spPr>
        <a:xfrm>
          <a:off x="19161760" y="1788922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113030</xdr:rowOff>
    </xdr:from>
    <xdr:to>
      <xdr:col>116</xdr:col>
      <xdr:colOff>63500</xdr:colOff>
      <xdr:row>104</xdr:row>
      <xdr:rowOff>121920</xdr:rowOff>
    </xdr:to>
    <xdr:cxnSp macro="">
      <xdr:nvCxnSpPr>
        <xdr:cNvPr id="839" name="直線コネクタ 838">
          <a:extLst>
            <a:ext uri="{FF2B5EF4-FFF2-40B4-BE49-F238E27FC236}">
              <a16:creationId xmlns:a16="http://schemas.microsoft.com/office/drawing/2014/main" id="{B8D70E80-4FDF-448A-A0D9-3E4D2320FE79}"/>
            </a:ext>
          </a:extLst>
        </xdr:cNvPr>
        <xdr:cNvCxnSpPr/>
      </xdr:nvCxnSpPr>
      <xdr:spPr>
        <a:xfrm>
          <a:off x="19204940" y="17943830"/>
          <a:ext cx="742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78105</xdr:rowOff>
    </xdr:from>
    <xdr:to>
      <xdr:col>107</xdr:col>
      <xdr:colOff>101600</xdr:colOff>
      <xdr:row>105</xdr:row>
      <xdr:rowOff>8255</xdr:rowOff>
    </xdr:to>
    <xdr:sp macro="" textlink="">
      <xdr:nvSpPr>
        <xdr:cNvPr id="840" name="楕円 839">
          <a:extLst>
            <a:ext uri="{FF2B5EF4-FFF2-40B4-BE49-F238E27FC236}">
              <a16:creationId xmlns:a16="http://schemas.microsoft.com/office/drawing/2014/main" id="{DE157C7A-5167-4A23-A2B0-77638845E30E}"/>
            </a:ext>
          </a:extLst>
        </xdr:cNvPr>
        <xdr:cNvSpPr/>
      </xdr:nvSpPr>
      <xdr:spPr>
        <a:xfrm>
          <a:off x="18345150" y="179089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113030</xdr:rowOff>
    </xdr:from>
    <xdr:to>
      <xdr:col>111</xdr:col>
      <xdr:colOff>177800</xdr:colOff>
      <xdr:row>104</xdr:row>
      <xdr:rowOff>128905</xdr:rowOff>
    </xdr:to>
    <xdr:cxnSp macro="">
      <xdr:nvCxnSpPr>
        <xdr:cNvPr id="841" name="直線コネクタ 840">
          <a:extLst>
            <a:ext uri="{FF2B5EF4-FFF2-40B4-BE49-F238E27FC236}">
              <a16:creationId xmlns:a16="http://schemas.microsoft.com/office/drawing/2014/main" id="{EB8D5909-8C47-4664-8E82-6906E2F081CB}"/>
            </a:ext>
          </a:extLst>
        </xdr:cNvPr>
        <xdr:cNvCxnSpPr/>
      </xdr:nvCxnSpPr>
      <xdr:spPr>
        <a:xfrm flipV="1">
          <a:off x="18399760" y="17943830"/>
          <a:ext cx="8051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109855</xdr:rowOff>
    </xdr:from>
    <xdr:to>
      <xdr:col>102</xdr:col>
      <xdr:colOff>165100</xdr:colOff>
      <xdr:row>105</xdr:row>
      <xdr:rowOff>40640</xdr:rowOff>
    </xdr:to>
    <xdr:sp macro="" textlink="">
      <xdr:nvSpPr>
        <xdr:cNvPr id="842" name="楕円 841">
          <a:extLst>
            <a:ext uri="{FF2B5EF4-FFF2-40B4-BE49-F238E27FC236}">
              <a16:creationId xmlns:a16="http://schemas.microsoft.com/office/drawing/2014/main" id="{55547983-E953-4F13-80BD-122546797AAF}"/>
            </a:ext>
          </a:extLst>
        </xdr:cNvPr>
        <xdr:cNvSpPr/>
      </xdr:nvSpPr>
      <xdr:spPr>
        <a:xfrm>
          <a:off x="17547590" y="17938750"/>
          <a:ext cx="1092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128905</xdr:rowOff>
    </xdr:from>
    <xdr:to>
      <xdr:col>107</xdr:col>
      <xdr:colOff>50800</xdr:colOff>
      <xdr:row>104</xdr:row>
      <xdr:rowOff>160655</xdr:rowOff>
    </xdr:to>
    <xdr:cxnSp macro="">
      <xdr:nvCxnSpPr>
        <xdr:cNvPr id="843" name="直線コネクタ 842">
          <a:extLst>
            <a:ext uri="{FF2B5EF4-FFF2-40B4-BE49-F238E27FC236}">
              <a16:creationId xmlns:a16="http://schemas.microsoft.com/office/drawing/2014/main" id="{F09015B5-1980-4C00-9359-7F0A8ECACB95}"/>
            </a:ext>
          </a:extLst>
        </xdr:cNvPr>
        <xdr:cNvCxnSpPr/>
      </xdr:nvCxnSpPr>
      <xdr:spPr>
        <a:xfrm flipV="1">
          <a:off x="17602200" y="17963515"/>
          <a:ext cx="79756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119380</xdr:rowOff>
    </xdr:from>
    <xdr:to>
      <xdr:col>98</xdr:col>
      <xdr:colOff>38100</xdr:colOff>
      <xdr:row>105</xdr:row>
      <xdr:rowOff>49530</xdr:rowOff>
    </xdr:to>
    <xdr:sp macro="" textlink="">
      <xdr:nvSpPr>
        <xdr:cNvPr id="844" name="楕円 843">
          <a:extLst>
            <a:ext uri="{FF2B5EF4-FFF2-40B4-BE49-F238E27FC236}">
              <a16:creationId xmlns:a16="http://schemas.microsoft.com/office/drawing/2014/main" id="{50BD6343-5393-4378-93C4-6F4BF6076D04}"/>
            </a:ext>
          </a:extLst>
        </xdr:cNvPr>
        <xdr:cNvSpPr/>
      </xdr:nvSpPr>
      <xdr:spPr>
        <a:xfrm>
          <a:off x="16761460" y="179520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160655</xdr:rowOff>
    </xdr:from>
    <xdr:to>
      <xdr:col>102</xdr:col>
      <xdr:colOff>114300</xdr:colOff>
      <xdr:row>104</xdr:row>
      <xdr:rowOff>170180</xdr:rowOff>
    </xdr:to>
    <xdr:cxnSp macro="">
      <xdr:nvCxnSpPr>
        <xdr:cNvPr id="845" name="直線コネクタ 844">
          <a:extLst>
            <a:ext uri="{FF2B5EF4-FFF2-40B4-BE49-F238E27FC236}">
              <a16:creationId xmlns:a16="http://schemas.microsoft.com/office/drawing/2014/main" id="{F79C2ADB-23A4-4C96-A2B2-246C602B01AF}"/>
            </a:ext>
          </a:extLst>
        </xdr:cNvPr>
        <xdr:cNvCxnSpPr/>
      </xdr:nvCxnSpPr>
      <xdr:spPr>
        <a:xfrm flipV="1">
          <a:off x="16804640" y="17993360"/>
          <a:ext cx="7975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56515</xdr:rowOff>
    </xdr:from>
    <xdr:ext cx="469900" cy="258445"/>
    <xdr:sp macro="" textlink="">
      <xdr:nvSpPr>
        <xdr:cNvPr id="846" name="n_1aveValue【公民館】&#10;一人当たり面積">
          <a:extLst>
            <a:ext uri="{FF2B5EF4-FFF2-40B4-BE49-F238E27FC236}">
              <a16:creationId xmlns:a16="http://schemas.microsoft.com/office/drawing/2014/main" id="{69BC7BCD-DD72-4E14-BBB9-09C4F4FB9C6C}"/>
            </a:ext>
          </a:extLst>
        </xdr:cNvPr>
        <xdr:cNvSpPr txBox="1"/>
      </xdr:nvSpPr>
      <xdr:spPr>
        <a:xfrm>
          <a:off x="18982055" y="18234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24130</xdr:rowOff>
    </xdr:from>
    <xdr:ext cx="467360" cy="259080"/>
    <xdr:sp macro="" textlink="">
      <xdr:nvSpPr>
        <xdr:cNvPr id="847" name="n_2aveValue【公民館】&#10;一人当たり面積">
          <a:extLst>
            <a:ext uri="{FF2B5EF4-FFF2-40B4-BE49-F238E27FC236}">
              <a16:creationId xmlns:a16="http://schemas.microsoft.com/office/drawing/2014/main" id="{690422FC-2083-405C-B5D2-A72B06CFEDD4}"/>
            </a:ext>
          </a:extLst>
        </xdr:cNvPr>
        <xdr:cNvSpPr txBox="1"/>
      </xdr:nvSpPr>
      <xdr:spPr>
        <a:xfrm>
          <a:off x="18181955" y="18194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22225</xdr:rowOff>
    </xdr:from>
    <xdr:ext cx="467360" cy="258445"/>
    <xdr:sp macro="" textlink="">
      <xdr:nvSpPr>
        <xdr:cNvPr id="848" name="n_3aveValue【公民館】&#10;一人当たり面積">
          <a:extLst>
            <a:ext uri="{FF2B5EF4-FFF2-40B4-BE49-F238E27FC236}">
              <a16:creationId xmlns:a16="http://schemas.microsoft.com/office/drawing/2014/main" id="{536F3E3B-62E3-4FA7-8F8E-AF615D96D530}"/>
            </a:ext>
          </a:extLst>
        </xdr:cNvPr>
        <xdr:cNvSpPr txBox="1"/>
      </xdr:nvSpPr>
      <xdr:spPr>
        <a:xfrm>
          <a:off x="17384395" y="181921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35560</xdr:rowOff>
    </xdr:from>
    <xdr:ext cx="467360" cy="259080"/>
    <xdr:sp macro="" textlink="">
      <xdr:nvSpPr>
        <xdr:cNvPr id="849" name="n_4aveValue【公民館】&#10;一人当たり面積">
          <a:extLst>
            <a:ext uri="{FF2B5EF4-FFF2-40B4-BE49-F238E27FC236}">
              <a16:creationId xmlns:a16="http://schemas.microsoft.com/office/drawing/2014/main" id="{D4172667-CD10-445F-9E0C-5ED946BB43D2}"/>
            </a:ext>
          </a:extLst>
        </xdr:cNvPr>
        <xdr:cNvSpPr txBox="1"/>
      </xdr:nvSpPr>
      <xdr:spPr>
        <a:xfrm>
          <a:off x="16588740" y="18209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8890</xdr:rowOff>
    </xdr:from>
    <xdr:ext cx="469900" cy="256540"/>
    <xdr:sp macro="" textlink="">
      <xdr:nvSpPr>
        <xdr:cNvPr id="850" name="n_1mainValue【公民館】&#10;一人当たり面積">
          <a:extLst>
            <a:ext uri="{FF2B5EF4-FFF2-40B4-BE49-F238E27FC236}">
              <a16:creationId xmlns:a16="http://schemas.microsoft.com/office/drawing/2014/main" id="{D4FF4154-BD3F-4B80-9597-8301790E73D9}"/>
            </a:ext>
          </a:extLst>
        </xdr:cNvPr>
        <xdr:cNvSpPr txBox="1"/>
      </xdr:nvSpPr>
      <xdr:spPr>
        <a:xfrm>
          <a:off x="18982055" y="176701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24765</xdr:rowOff>
    </xdr:from>
    <xdr:ext cx="467360" cy="259080"/>
    <xdr:sp macro="" textlink="">
      <xdr:nvSpPr>
        <xdr:cNvPr id="851" name="n_2mainValue【公民館】&#10;一人当たり面積">
          <a:extLst>
            <a:ext uri="{FF2B5EF4-FFF2-40B4-BE49-F238E27FC236}">
              <a16:creationId xmlns:a16="http://schemas.microsoft.com/office/drawing/2014/main" id="{23A00186-7C21-45F8-962F-43BCC015E765}"/>
            </a:ext>
          </a:extLst>
        </xdr:cNvPr>
        <xdr:cNvSpPr txBox="1"/>
      </xdr:nvSpPr>
      <xdr:spPr>
        <a:xfrm>
          <a:off x="18181955" y="176803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56515</xdr:rowOff>
    </xdr:from>
    <xdr:ext cx="467360" cy="258445"/>
    <xdr:sp macro="" textlink="">
      <xdr:nvSpPr>
        <xdr:cNvPr id="852" name="n_3mainValue【公民館】&#10;一人当たり面積">
          <a:extLst>
            <a:ext uri="{FF2B5EF4-FFF2-40B4-BE49-F238E27FC236}">
              <a16:creationId xmlns:a16="http://schemas.microsoft.com/office/drawing/2014/main" id="{00EC8CEB-F7A2-476E-BC24-38E56CC6E292}"/>
            </a:ext>
          </a:extLst>
        </xdr:cNvPr>
        <xdr:cNvSpPr txBox="1"/>
      </xdr:nvSpPr>
      <xdr:spPr>
        <a:xfrm>
          <a:off x="17384395" y="177196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66040</xdr:rowOff>
    </xdr:from>
    <xdr:ext cx="467360" cy="256540"/>
    <xdr:sp macro="" textlink="">
      <xdr:nvSpPr>
        <xdr:cNvPr id="853" name="n_4mainValue【公民館】&#10;一人当たり面積">
          <a:extLst>
            <a:ext uri="{FF2B5EF4-FFF2-40B4-BE49-F238E27FC236}">
              <a16:creationId xmlns:a16="http://schemas.microsoft.com/office/drawing/2014/main" id="{44927E01-4B98-4FA5-80E5-9FF2872B82A5}"/>
            </a:ext>
          </a:extLst>
        </xdr:cNvPr>
        <xdr:cNvSpPr txBox="1"/>
      </xdr:nvSpPr>
      <xdr:spPr>
        <a:xfrm>
          <a:off x="16588740" y="177234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C260C098-AE58-41E2-A8E7-B6BB738B6253}"/>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C645E681-985A-41AB-B676-A517A4C9360E}"/>
            </a:ext>
          </a:extLst>
        </xdr:cNvPr>
        <xdr:cNvSpPr/>
      </xdr:nvSpPr>
      <xdr:spPr>
        <a:xfrm>
          <a:off x="685800" y="19496405"/>
          <a:ext cx="3467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38CA3012-E3D7-4C65-B918-410E7E81ECCD}"/>
            </a:ext>
          </a:extLst>
        </xdr:cNvPr>
        <xdr:cNvSpPr txBox="1"/>
      </xdr:nvSpPr>
      <xdr:spPr>
        <a:xfrm>
          <a:off x="762000" y="19746595"/>
          <a:ext cx="1987169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道路」は、有形固定資産減価償却率が類似団体と比較すると高い水準にあり、道路舗装の長寿命化や舗装の維持修繕費の縮減を目指しているところである。平成30年6月に舗装の個別施設計画を、平成31年2月に側溝や防護柵、小型擁壁、カルバート、道路照明施設等の個別施設計画を作成し、道路インフラの長寿命化を進めている。「認定こども園・幼稚園・保育所」では、令和2年度にて公立幼稚園1園の除却を行い、また、残る公立幼稚園1園、公立保育園2園については「在り方検討委員会」により廃園の検討が進められ、公立幼稚園は令和7年度をもって廃園、公立保育園は令和5年度をもって廃園とする方針としたため、今後、新たに廃園となる施設についても除却等について検討を進めていく必要がある。「公営住宅」は特に木造住宅の老朽化が著しいことから、現在の入居者と移転等の協議をしながら、除却を進めているところである。なお、「学校施設」は、学校再編の議論を進める中で、生徒が満足できるような環境を整備しながら施設の統廃合も同時に検討し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5AB3368-82E9-46BC-AE08-DE2B7EB3FA42}"/>
            </a:ext>
          </a:extLst>
        </xdr:cNvPr>
        <xdr:cNvSpPr/>
      </xdr:nvSpPr>
      <xdr:spPr>
        <a:xfrm>
          <a:off x="574040" y="130810"/>
          <a:ext cx="11427460" cy="631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B4B7A7C-E8FE-4558-A8BD-E1213AFB5D02}"/>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7DC64C3-430C-456F-9671-8DA88918618C}"/>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BA76C6-14CF-4C66-8D7C-53788768FB31}"/>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280D75-DA06-41D9-85E9-585D5D1275B1}"/>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90C21C7-5330-4F10-A881-FCF1320CBE01}"/>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D947E8-8FDC-487A-B33D-A45CB6C563EC}"/>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5255B1-E062-45E0-9CC4-23FB1EC7CB64}"/>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FF90B69-BCF9-4B75-A35C-E5918895A803}"/>
            </a:ext>
          </a:extLst>
        </xdr:cNvPr>
        <xdr:cNvSpPr/>
      </xdr:nvSpPr>
      <xdr:spPr>
        <a:xfrm>
          <a:off x="816610" y="916940"/>
          <a:ext cx="12407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F3C278C-88C2-4F8A-A992-17EFF281830B}"/>
            </a:ext>
          </a:extLst>
        </xdr:cNvPr>
        <xdr:cNvSpPr/>
      </xdr:nvSpPr>
      <xdr:spPr>
        <a:xfrm>
          <a:off x="2016760" y="916940"/>
          <a:ext cx="12001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22,144
21,911
253.88
14,397,133
13,931,945
436,302
7,370,752
12,552,658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AE792F-47DE-4AA5-A1F1-AB9421E5ED88}"/>
            </a:ext>
          </a:extLst>
        </xdr:cNvPr>
        <xdr:cNvSpPr/>
      </xdr:nvSpPr>
      <xdr:spPr>
        <a:xfrm>
          <a:off x="3216910" y="91694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DDCD31-3241-4340-8E30-4780C536BE38}"/>
            </a:ext>
          </a:extLst>
        </xdr:cNvPr>
        <xdr:cNvSpPr/>
      </xdr:nvSpPr>
      <xdr:spPr>
        <a:xfrm>
          <a:off x="4588510" y="941705"/>
          <a:ext cx="181483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D54063-4DEE-4651-B8D2-92975900CD74}"/>
            </a:ext>
          </a:extLst>
        </xdr:cNvPr>
        <xdr:cNvSpPr/>
      </xdr:nvSpPr>
      <xdr:spPr>
        <a:xfrm>
          <a:off x="6403340" y="941705"/>
          <a:ext cx="114046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58.0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EE9D3F9-2CB8-4CE9-BDB2-1DCFE3F3D2CC}"/>
            </a:ext>
          </a:extLst>
        </xdr:cNvPr>
        <xdr:cNvSpPr/>
      </xdr:nvSpPr>
      <xdr:spPr>
        <a:xfrm>
          <a:off x="7603490" y="948690"/>
          <a:ext cx="585470" cy="9455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D465ED-75E4-478E-AE45-EC845C4CFD32}"/>
            </a:ext>
          </a:extLst>
        </xdr:cNvPr>
        <xdr:cNvSpPr/>
      </xdr:nvSpPr>
      <xdr:spPr>
        <a:xfrm>
          <a:off x="4588510" y="1714500"/>
          <a:ext cx="181483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FA9BCE-7989-4416-BF6C-8C817A585FB1}"/>
            </a:ext>
          </a:extLst>
        </xdr:cNvPr>
        <xdr:cNvSpPr/>
      </xdr:nvSpPr>
      <xdr:spPr>
        <a:xfrm>
          <a:off x="6474460" y="1714500"/>
          <a:ext cx="308610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39DA6D8-B162-41FD-977E-BC399E8B207E}"/>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3B836D9-F4F5-4066-BED4-7043CF25D6B8}"/>
            </a:ext>
          </a:extLst>
        </xdr:cNvPr>
        <xdr:cNvSpPr/>
      </xdr:nvSpPr>
      <xdr:spPr>
        <a:xfrm>
          <a:off x="10206990" y="948690"/>
          <a:ext cx="1200150" cy="259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2292761-3C00-4C7B-9D82-91E80A44DD6E}"/>
            </a:ext>
          </a:extLst>
        </xdr:cNvPr>
        <xdr:cNvSpPr/>
      </xdr:nvSpPr>
      <xdr:spPr>
        <a:xfrm>
          <a:off x="10206990" y="1215390"/>
          <a:ext cx="1200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3884FB3-1597-42AB-A19A-C09BF04A8035}"/>
            </a:ext>
          </a:extLst>
        </xdr:cNvPr>
        <xdr:cNvSpPr/>
      </xdr:nvSpPr>
      <xdr:spPr>
        <a:xfrm>
          <a:off x="10206990" y="1551305"/>
          <a:ext cx="131000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56C0866-8D18-4A79-B4CC-310224A11643}"/>
            </a:ext>
          </a:extLst>
        </xdr:cNvPr>
        <xdr:cNvCxnSpPr/>
      </xdr:nvCxnSpPr>
      <xdr:spPr>
        <a:xfrm flipH="1">
          <a:off x="10050145" y="1045210"/>
          <a:ext cx="1962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7CDEDE-3BE2-42DC-9DBB-9E2AA4F23440}"/>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B4B2DCC-534B-43D4-B4B6-8AF1C89EFA75}"/>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BB50CF3-7A9A-4A98-B9B6-77C7274C6385}"/>
            </a:ext>
          </a:extLst>
        </xdr:cNvPr>
        <xdr:cNvCxnSpPr/>
      </xdr:nvCxnSpPr>
      <xdr:spPr>
        <a:xfrm>
          <a:off x="10135235" y="152400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FA006E5-8AC4-4F1A-8994-83D02A365B5A}"/>
            </a:ext>
          </a:extLst>
        </xdr:cNvPr>
        <xdr:cNvCxnSpPr/>
      </xdr:nvCxnSpPr>
      <xdr:spPr>
        <a:xfrm>
          <a:off x="10074910" y="152400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A6E87F4-709A-41FC-8F77-158A9F01FACE}"/>
            </a:ext>
          </a:extLst>
        </xdr:cNvPr>
        <xdr:cNvCxnSpPr/>
      </xdr:nvCxnSpPr>
      <xdr:spPr>
        <a:xfrm flipV="1">
          <a:off x="10135235" y="176403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990D2E-8179-498A-A6FD-46BEAA8EEE0B}"/>
            </a:ext>
          </a:extLst>
        </xdr:cNvPr>
        <xdr:cNvCxnSpPr/>
      </xdr:nvCxnSpPr>
      <xdr:spPr>
        <a:xfrm>
          <a:off x="10074910" y="190119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E0AA571A-5747-4410-B169-CD85B6270D0D}"/>
            </a:ext>
          </a:extLst>
        </xdr:cNvPr>
        <xdr:cNvSpPr txBox="1"/>
      </xdr:nvSpPr>
      <xdr:spPr>
        <a:xfrm>
          <a:off x="645160" y="279781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1A957751-BCFA-4C19-BE24-269CE45AC558}"/>
            </a:ext>
          </a:extLst>
        </xdr:cNvPr>
        <xdr:cNvSpPr txBox="1"/>
      </xdr:nvSpPr>
      <xdr:spPr>
        <a:xfrm>
          <a:off x="645160" y="310769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DAA37E66-AC58-457B-BB74-5852660ACAAC}"/>
            </a:ext>
          </a:extLst>
        </xdr:cNvPr>
        <xdr:cNvSpPr txBox="1"/>
      </xdr:nvSpPr>
      <xdr:spPr>
        <a:xfrm>
          <a:off x="64516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825F77EC-F539-4422-9D69-8E519C96A88A}"/>
            </a:ext>
          </a:extLst>
        </xdr:cNvPr>
        <xdr:cNvSpPr txBox="1"/>
      </xdr:nvSpPr>
      <xdr:spPr>
        <a:xfrm>
          <a:off x="645160" y="374459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A41E3AA-8C88-4818-A750-E863A73DA194}"/>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C03CC7-D9D4-4C98-87D1-3D22200FA3E0}"/>
            </a:ext>
          </a:extLst>
        </xdr:cNvPr>
        <xdr:cNvSpPr/>
      </xdr:nvSpPr>
      <xdr:spPr>
        <a:xfrm>
          <a:off x="8166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FB669EA-516D-4C9F-9582-9120E8422367}"/>
            </a:ext>
          </a:extLst>
        </xdr:cNvPr>
        <xdr:cNvSpPr/>
      </xdr:nvSpPr>
      <xdr:spPr>
        <a:xfrm>
          <a:off x="8166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F53ACAD-A977-44A0-A784-9F0AD492BBAA}"/>
            </a:ext>
          </a:extLst>
        </xdr:cNvPr>
        <xdr:cNvSpPr/>
      </xdr:nvSpPr>
      <xdr:spPr>
        <a:xfrm>
          <a:off x="17145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74F990-091B-425E-A697-852B844B41D4}"/>
            </a:ext>
          </a:extLst>
        </xdr:cNvPr>
        <xdr:cNvSpPr/>
      </xdr:nvSpPr>
      <xdr:spPr>
        <a:xfrm>
          <a:off x="17145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4F79E63-C440-4C00-BAAE-09C0F01EC2F4}"/>
            </a:ext>
          </a:extLst>
        </xdr:cNvPr>
        <xdr:cNvSpPr/>
      </xdr:nvSpPr>
      <xdr:spPr>
        <a:xfrm>
          <a:off x="27432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DA2C497-F43E-408C-8782-5FC67F7FDD88}"/>
            </a:ext>
          </a:extLst>
        </xdr:cNvPr>
        <xdr:cNvSpPr/>
      </xdr:nvSpPr>
      <xdr:spPr>
        <a:xfrm>
          <a:off x="27432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5DDF0D8-952C-426C-B44A-90DC9248D320}"/>
            </a:ext>
          </a:extLst>
        </xdr:cNvPr>
        <xdr:cNvSpPr/>
      </xdr:nvSpPr>
      <xdr:spPr>
        <a:xfrm>
          <a:off x="6858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0DEBE8CA-4960-4037-B36A-A87237AEAE3B}"/>
            </a:ext>
          </a:extLst>
        </xdr:cNvPr>
        <xdr:cNvSpPr txBox="1"/>
      </xdr:nvSpPr>
      <xdr:spPr>
        <a:xfrm>
          <a:off x="66675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8D4DA16-73E9-458F-B11F-DC57C71C98B6}"/>
            </a:ext>
          </a:extLst>
        </xdr:cNvPr>
        <xdr:cNvCxnSpPr/>
      </xdr:nvCxnSpPr>
      <xdr:spPr>
        <a:xfrm>
          <a:off x="6858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7963CD0B-23CB-45CE-B02A-BA7F1A617C93}"/>
            </a:ext>
          </a:extLst>
        </xdr:cNvPr>
        <xdr:cNvSpPr txBox="1"/>
      </xdr:nvSpPr>
      <xdr:spPr>
        <a:xfrm>
          <a:off x="273685" y="7475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40890EB8-0B17-4DC0-A40E-5D9EED8908A2}"/>
            </a:ext>
          </a:extLst>
        </xdr:cNvPr>
        <xdr:cNvCxnSpPr/>
      </xdr:nvCxnSpPr>
      <xdr:spPr>
        <a:xfrm>
          <a:off x="685800" y="729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a:extLst>
            <a:ext uri="{FF2B5EF4-FFF2-40B4-BE49-F238E27FC236}">
              <a16:creationId xmlns:a16="http://schemas.microsoft.com/office/drawing/2014/main" id="{0B356355-695A-4C8E-9CEA-62BB237BD22E}"/>
            </a:ext>
          </a:extLst>
        </xdr:cNvPr>
        <xdr:cNvSpPr txBox="1"/>
      </xdr:nvSpPr>
      <xdr:spPr>
        <a:xfrm>
          <a:off x="273685" y="71532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20C4138E-B999-4192-BBE9-D814BC3DF634}"/>
            </a:ext>
          </a:extLst>
        </xdr:cNvPr>
        <xdr:cNvCxnSpPr/>
      </xdr:nvCxnSpPr>
      <xdr:spPr>
        <a:xfrm>
          <a:off x="685800" y="6965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E0B318F2-17D7-46E1-A312-AC635935C27B}"/>
            </a:ext>
          </a:extLst>
        </xdr:cNvPr>
        <xdr:cNvSpPr txBox="1"/>
      </xdr:nvSpPr>
      <xdr:spPr>
        <a:xfrm>
          <a:off x="343535" y="6820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BDEBD2EA-C387-4605-A4B8-ADB7AB7C6467}"/>
            </a:ext>
          </a:extLst>
        </xdr:cNvPr>
        <xdr:cNvCxnSpPr/>
      </xdr:nvCxnSpPr>
      <xdr:spPr>
        <a:xfrm>
          <a:off x="685800" y="664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a:extLst>
            <a:ext uri="{FF2B5EF4-FFF2-40B4-BE49-F238E27FC236}">
              <a16:creationId xmlns:a16="http://schemas.microsoft.com/office/drawing/2014/main" id="{319D7E9E-8FC3-4E0E-B432-9C5F1F70604C}"/>
            </a:ext>
          </a:extLst>
        </xdr:cNvPr>
        <xdr:cNvSpPr txBox="1"/>
      </xdr:nvSpPr>
      <xdr:spPr>
        <a:xfrm>
          <a:off x="34353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800D4611-D040-4971-AB68-93A62FE4B0B8}"/>
            </a:ext>
          </a:extLst>
        </xdr:cNvPr>
        <xdr:cNvCxnSpPr/>
      </xdr:nvCxnSpPr>
      <xdr:spPr>
        <a:xfrm>
          <a:off x="685800" y="6311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DB46997C-1644-40EF-88C0-2A55318FE935}"/>
            </a:ext>
          </a:extLst>
        </xdr:cNvPr>
        <xdr:cNvSpPr txBox="1"/>
      </xdr:nvSpPr>
      <xdr:spPr>
        <a:xfrm>
          <a:off x="343535" y="61753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5913C9DE-4D6C-447D-993E-7E4E1EC437BD}"/>
            </a:ext>
          </a:extLst>
        </xdr:cNvPr>
        <xdr:cNvCxnSpPr/>
      </xdr:nvCxnSpPr>
      <xdr:spPr>
        <a:xfrm>
          <a:off x="685800" y="5989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BA0182BC-CEBD-4FFE-9938-48D8466B2571}"/>
            </a:ext>
          </a:extLst>
        </xdr:cNvPr>
        <xdr:cNvSpPr txBox="1"/>
      </xdr:nvSpPr>
      <xdr:spPr>
        <a:xfrm>
          <a:off x="343535" y="584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62939B45-ADBB-40FE-A396-F291E15A058C}"/>
            </a:ext>
          </a:extLst>
        </xdr:cNvPr>
        <xdr:cNvCxnSpPr/>
      </xdr:nvCxnSpPr>
      <xdr:spPr>
        <a:xfrm>
          <a:off x="685800" y="566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a:extLst>
            <a:ext uri="{FF2B5EF4-FFF2-40B4-BE49-F238E27FC236}">
              <a16:creationId xmlns:a16="http://schemas.microsoft.com/office/drawing/2014/main" id="{BE64072A-50AE-45B3-94B6-0C597B3D1B3C}"/>
            </a:ext>
          </a:extLst>
        </xdr:cNvPr>
        <xdr:cNvSpPr txBox="1"/>
      </xdr:nvSpPr>
      <xdr:spPr>
        <a:xfrm>
          <a:off x="386715" y="551624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36D11DD-7C08-40DB-9639-890770174683}"/>
            </a:ext>
          </a:extLst>
        </xdr:cNvPr>
        <xdr:cNvCxnSpPr/>
      </xdr:nvCxnSpPr>
      <xdr:spPr>
        <a:xfrm>
          <a:off x="6858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A5F7F3A-DA50-4FBB-9F8C-97F25E1A8AF0}"/>
            </a:ext>
          </a:extLst>
        </xdr:cNvPr>
        <xdr:cNvSpPr/>
      </xdr:nvSpPr>
      <xdr:spPr>
        <a:xfrm>
          <a:off x="6858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120650</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81C22E87-C032-47BE-968F-DF1432512066}"/>
            </a:ext>
          </a:extLst>
        </xdr:cNvPr>
        <xdr:cNvCxnSpPr/>
      </xdr:nvCxnSpPr>
      <xdr:spPr>
        <a:xfrm flipV="1">
          <a:off x="4173855" y="5780405"/>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57546788-3F14-4C84-8BFC-8C4BDAB5A946}"/>
            </a:ext>
          </a:extLst>
        </xdr:cNvPr>
        <xdr:cNvSpPr txBox="1"/>
      </xdr:nvSpPr>
      <xdr:spPr>
        <a:xfrm>
          <a:off x="4212590" y="7293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1A8DE9BF-184A-4C8C-9022-186DE01225B2}"/>
            </a:ext>
          </a:extLst>
        </xdr:cNvPr>
        <xdr:cNvCxnSpPr/>
      </xdr:nvCxnSpPr>
      <xdr:spPr>
        <a:xfrm>
          <a:off x="4112260" y="729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66675</xdr:rowOff>
    </xdr:from>
    <xdr:ext cx="340360" cy="256540"/>
    <xdr:sp macro="" textlink="">
      <xdr:nvSpPr>
        <xdr:cNvPr id="61" name="【図書館】&#10;有形固定資産減価償却率最大値テキスト">
          <a:extLst>
            <a:ext uri="{FF2B5EF4-FFF2-40B4-BE49-F238E27FC236}">
              <a16:creationId xmlns:a16="http://schemas.microsoft.com/office/drawing/2014/main" id="{E1B63C29-8493-4BC4-B565-AB957A606EC1}"/>
            </a:ext>
          </a:extLst>
        </xdr:cNvPr>
        <xdr:cNvSpPr txBox="1"/>
      </xdr:nvSpPr>
      <xdr:spPr>
        <a:xfrm>
          <a:off x="4212590" y="555117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120650</xdr:rowOff>
    </xdr:from>
    <xdr:to>
      <xdr:col>24</xdr:col>
      <xdr:colOff>152400</xdr:colOff>
      <xdr:row>33</xdr:row>
      <xdr:rowOff>120650</xdr:rowOff>
    </xdr:to>
    <xdr:cxnSp macro="">
      <xdr:nvCxnSpPr>
        <xdr:cNvPr id="62" name="直線コネクタ 61">
          <a:extLst>
            <a:ext uri="{FF2B5EF4-FFF2-40B4-BE49-F238E27FC236}">
              <a16:creationId xmlns:a16="http://schemas.microsoft.com/office/drawing/2014/main" id="{A8FB7A45-6CFE-4E0E-9595-74D49086FF9D}"/>
            </a:ext>
          </a:extLst>
        </xdr:cNvPr>
        <xdr:cNvCxnSpPr/>
      </xdr:nvCxnSpPr>
      <xdr:spPr>
        <a:xfrm>
          <a:off x="4112260" y="578040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132080</xdr:rowOff>
    </xdr:from>
    <xdr:ext cx="405130" cy="256540"/>
    <xdr:sp macro="" textlink="">
      <xdr:nvSpPr>
        <xdr:cNvPr id="63" name="【図書館】&#10;有形固定資産減価償却率平均値テキスト">
          <a:extLst>
            <a:ext uri="{FF2B5EF4-FFF2-40B4-BE49-F238E27FC236}">
              <a16:creationId xmlns:a16="http://schemas.microsoft.com/office/drawing/2014/main" id="{D25F000B-7912-4F61-86FC-5FE3284D3BE0}"/>
            </a:ext>
          </a:extLst>
        </xdr:cNvPr>
        <xdr:cNvSpPr txBox="1"/>
      </xdr:nvSpPr>
      <xdr:spPr>
        <a:xfrm>
          <a:off x="4212590" y="63080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109220</xdr:rowOff>
    </xdr:from>
    <xdr:to>
      <xdr:col>24</xdr:col>
      <xdr:colOff>114300</xdr:colOff>
      <xdr:row>38</xdr:row>
      <xdr:rowOff>38735</xdr:rowOff>
    </xdr:to>
    <xdr:sp macro="" textlink="">
      <xdr:nvSpPr>
        <xdr:cNvPr id="64" name="フローチャート: 判断 63">
          <a:extLst>
            <a:ext uri="{FF2B5EF4-FFF2-40B4-BE49-F238E27FC236}">
              <a16:creationId xmlns:a16="http://schemas.microsoft.com/office/drawing/2014/main" id="{6A0DC5E0-2CD5-462E-A944-B33EB4E013E3}"/>
            </a:ext>
          </a:extLst>
        </xdr:cNvPr>
        <xdr:cNvSpPr/>
      </xdr:nvSpPr>
      <xdr:spPr>
        <a:xfrm>
          <a:off x="4131310" y="6450965"/>
          <a:ext cx="9779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C6FECF7D-451C-4162-8607-0716E9E9B8D3}"/>
            </a:ext>
          </a:extLst>
        </xdr:cNvPr>
        <xdr:cNvSpPr/>
      </xdr:nvSpPr>
      <xdr:spPr>
        <a:xfrm>
          <a:off x="3388360" y="64281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76200</xdr:rowOff>
    </xdr:from>
    <xdr:to>
      <xdr:col>15</xdr:col>
      <xdr:colOff>101600</xdr:colOff>
      <xdr:row>38</xdr:row>
      <xdr:rowOff>6350</xdr:rowOff>
    </xdr:to>
    <xdr:sp macro="" textlink="">
      <xdr:nvSpPr>
        <xdr:cNvPr id="66" name="フローチャート: 判断 65">
          <a:extLst>
            <a:ext uri="{FF2B5EF4-FFF2-40B4-BE49-F238E27FC236}">
              <a16:creationId xmlns:a16="http://schemas.microsoft.com/office/drawing/2014/main" id="{BA5B1D7D-F51D-453F-9C74-B2536371AC13}"/>
            </a:ext>
          </a:extLst>
        </xdr:cNvPr>
        <xdr:cNvSpPr/>
      </xdr:nvSpPr>
      <xdr:spPr>
        <a:xfrm>
          <a:off x="2571750" y="641985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73025</xdr:rowOff>
    </xdr:from>
    <xdr:to>
      <xdr:col>10</xdr:col>
      <xdr:colOff>165100</xdr:colOff>
      <xdr:row>38</xdr:row>
      <xdr:rowOff>3175</xdr:rowOff>
    </xdr:to>
    <xdr:sp macro="" textlink="">
      <xdr:nvSpPr>
        <xdr:cNvPr id="67" name="フローチャート: 判断 66">
          <a:extLst>
            <a:ext uri="{FF2B5EF4-FFF2-40B4-BE49-F238E27FC236}">
              <a16:creationId xmlns:a16="http://schemas.microsoft.com/office/drawing/2014/main" id="{6F68C306-BA40-4195-9EAC-D732B9FA57D5}"/>
            </a:ext>
          </a:extLst>
        </xdr:cNvPr>
        <xdr:cNvSpPr/>
      </xdr:nvSpPr>
      <xdr:spPr>
        <a:xfrm>
          <a:off x="1774190" y="64166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8" name="フローチャート: 判断 67">
          <a:extLst>
            <a:ext uri="{FF2B5EF4-FFF2-40B4-BE49-F238E27FC236}">
              <a16:creationId xmlns:a16="http://schemas.microsoft.com/office/drawing/2014/main" id="{4BC71B5D-C71D-424E-8C3C-1FB75540BDF1}"/>
            </a:ext>
          </a:extLst>
        </xdr:cNvPr>
        <xdr:cNvSpPr/>
      </xdr:nvSpPr>
      <xdr:spPr>
        <a:xfrm>
          <a:off x="988060" y="63785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C13AB65A-F183-40C4-95A9-F536E23D52A6}"/>
            </a:ext>
          </a:extLst>
        </xdr:cNvPr>
        <xdr:cNvSpPr txBox="1"/>
      </xdr:nvSpPr>
      <xdr:spPr>
        <a:xfrm>
          <a:off x="40030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BE3D097D-8108-4A28-9324-DEC604A71459}"/>
            </a:ext>
          </a:extLst>
        </xdr:cNvPr>
        <xdr:cNvSpPr txBox="1"/>
      </xdr:nvSpPr>
      <xdr:spPr>
        <a:xfrm>
          <a:off x="32600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25E1E5A9-C996-42B7-8086-262BD0E12DE5}"/>
            </a:ext>
          </a:extLst>
        </xdr:cNvPr>
        <xdr:cNvSpPr txBox="1"/>
      </xdr:nvSpPr>
      <xdr:spPr>
        <a:xfrm>
          <a:off x="24549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D334B0F9-9770-4049-83EB-4089B8A04F77}"/>
            </a:ext>
          </a:extLst>
        </xdr:cNvPr>
        <xdr:cNvSpPr txBox="1"/>
      </xdr:nvSpPr>
      <xdr:spPr>
        <a:xfrm>
          <a:off x="1657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2D157A37-99EC-406C-B2AC-CDA48AC82B73}"/>
            </a:ext>
          </a:extLst>
        </xdr:cNvPr>
        <xdr:cNvSpPr txBox="1"/>
      </xdr:nvSpPr>
      <xdr:spPr>
        <a:xfrm>
          <a:off x="859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39</xdr:row>
      <xdr:rowOff>107315</xdr:rowOff>
    </xdr:from>
    <xdr:to>
      <xdr:col>24</xdr:col>
      <xdr:colOff>114300</xdr:colOff>
      <xdr:row>40</xdr:row>
      <xdr:rowOff>37465</xdr:rowOff>
    </xdr:to>
    <xdr:sp macro="" textlink="">
      <xdr:nvSpPr>
        <xdr:cNvPr id="74" name="楕円 73">
          <a:extLst>
            <a:ext uri="{FF2B5EF4-FFF2-40B4-BE49-F238E27FC236}">
              <a16:creationId xmlns:a16="http://schemas.microsoft.com/office/drawing/2014/main" id="{A47C2B56-EC96-44EB-9C95-0012F384F308}"/>
            </a:ext>
          </a:extLst>
        </xdr:cNvPr>
        <xdr:cNvSpPr/>
      </xdr:nvSpPr>
      <xdr:spPr>
        <a:xfrm>
          <a:off x="4131310" y="67919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86360</xdr:rowOff>
    </xdr:from>
    <xdr:ext cx="405130" cy="256540"/>
    <xdr:sp macro="" textlink="">
      <xdr:nvSpPr>
        <xdr:cNvPr id="75" name="【図書館】&#10;有形固定資産減価償却率該当値テキスト">
          <a:extLst>
            <a:ext uri="{FF2B5EF4-FFF2-40B4-BE49-F238E27FC236}">
              <a16:creationId xmlns:a16="http://schemas.microsoft.com/office/drawing/2014/main" id="{1130EB3B-2B92-43D2-A347-509D3EF98BE3}"/>
            </a:ext>
          </a:extLst>
        </xdr:cNvPr>
        <xdr:cNvSpPr txBox="1"/>
      </xdr:nvSpPr>
      <xdr:spPr>
        <a:xfrm>
          <a:off x="4212590" y="67748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77470</xdr:rowOff>
    </xdr:from>
    <xdr:to>
      <xdr:col>20</xdr:col>
      <xdr:colOff>38100</xdr:colOff>
      <xdr:row>40</xdr:row>
      <xdr:rowOff>7620</xdr:rowOff>
    </xdr:to>
    <xdr:sp macro="" textlink="">
      <xdr:nvSpPr>
        <xdr:cNvPr id="76" name="楕円 75">
          <a:extLst>
            <a:ext uri="{FF2B5EF4-FFF2-40B4-BE49-F238E27FC236}">
              <a16:creationId xmlns:a16="http://schemas.microsoft.com/office/drawing/2014/main" id="{9E6C74CF-451E-4CE5-B4B3-D35FF77F9428}"/>
            </a:ext>
          </a:extLst>
        </xdr:cNvPr>
        <xdr:cNvSpPr/>
      </xdr:nvSpPr>
      <xdr:spPr>
        <a:xfrm>
          <a:off x="3388360" y="676402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128270</xdr:rowOff>
    </xdr:from>
    <xdr:to>
      <xdr:col>24</xdr:col>
      <xdr:colOff>63500</xdr:colOff>
      <xdr:row>39</xdr:row>
      <xdr:rowOff>158115</xdr:rowOff>
    </xdr:to>
    <xdr:cxnSp macro="">
      <xdr:nvCxnSpPr>
        <xdr:cNvPr id="77" name="直線コネクタ 76">
          <a:extLst>
            <a:ext uri="{FF2B5EF4-FFF2-40B4-BE49-F238E27FC236}">
              <a16:creationId xmlns:a16="http://schemas.microsoft.com/office/drawing/2014/main" id="{4662BCCE-B9D5-4CE5-A3CD-DE2F962EFE7D}"/>
            </a:ext>
          </a:extLst>
        </xdr:cNvPr>
        <xdr:cNvCxnSpPr/>
      </xdr:nvCxnSpPr>
      <xdr:spPr>
        <a:xfrm>
          <a:off x="3431540" y="6818630"/>
          <a:ext cx="7429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126365</xdr:rowOff>
    </xdr:from>
    <xdr:to>
      <xdr:col>15</xdr:col>
      <xdr:colOff>101600</xdr:colOff>
      <xdr:row>40</xdr:row>
      <xdr:rowOff>56515</xdr:rowOff>
    </xdr:to>
    <xdr:sp macro="" textlink="">
      <xdr:nvSpPr>
        <xdr:cNvPr id="78" name="楕円 77">
          <a:extLst>
            <a:ext uri="{FF2B5EF4-FFF2-40B4-BE49-F238E27FC236}">
              <a16:creationId xmlns:a16="http://schemas.microsoft.com/office/drawing/2014/main" id="{00A2C5BB-3905-418E-B29F-A422941974A1}"/>
            </a:ext>
          </a:extLst>
        </xdr:cNvPr>
        <xdr:cNvSpPr/>
      </xdr:nvSpPr>
      <xdr:spPr>
        <a:xfrm>
          <a:off x="2571750" y="68167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128270</xdr:rowOff>
    </xdr:from>
    <xdr:to>
      <xdr:col>19</xdr:col>
      <xdr:colOff>177800</xdr:colOff>
      <xdr:row>40</xdr:row>
      <xdr:rowOff>6350</xdr:rowOff>
    </xdr:to>
    <xdr:cxnSp macro="">
      <xdr:nvCxnSpPr>
        <xdr:cNvPr id="79" name="直線コネクタ 78">
          <a:extLst>
            <a:ext uri="{FF2B5EF4-FFF2-40B4-BE49-F238E27FC236}">
              <a16:creationId xmlns:a16="http://schemas.microsoft.com/office/drawing/2014/main" id="{23ADA24C-F60E-4A9F-A46E-84D1E09FC731}"/>
            </a:ext>
          </a:extLst>
        </xdr:cNvPr>
        <xdr:cNvCxnSpPr/>
      </xdr:nvCxnSpPr>
      <xdr:spPr>
        <a:xfrm flipV="1">
          <a:off x="2626360" y="6818630"/>
          <a:ext cx="8051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56515</xdr:rowOff>
    </xdr:from>
    <xdr:to>
      <xdr:col>10</xdr:col>
      <xdr:colOff>165100</xdr:colOff>
      <xdr:row>39</xdr:row>
      <xdr:rowOff>158115</xdr:rowOff>
    </xdr:to>
    <xdr:sp macro="" textlink="">
      <xdr:nvSpPr>
        <xdr:cNvPr id="80" name="楕円 79">
          <a:extLst>
            <a:ext uri="{FF2B5EF4-FFF2-40B4-BE49-F238E27FC236}">
              <a16:creationId xmlns:a16="http://schemas.microsoft.com/office/drawing/2014/main" id="{9A06ACE2-83D9-4A93-83EC-4799B30DCC40}"/>
            </a:ext>
          </a:extLst>
        </xdr:cNvPr>
        <xdr:cNvSpPr/>
      </xdr:nvSpPr>
      <xdr:spPr>
        <a:xfrm>
          <a:off x="1774190" y="674687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107315</xdr:rowOff>
    </xdr:from>
    <xdr:to>
      <xdr:col>15</xdr:col>
      <xdr:colOff>50800</xdr:colOff>
      <xdr:row>40</xdr:row>
      <xdr:rowOff>6350</xdr:rowOff>
    </xdr:to>
    <xdr:cxnSp macro="">
      <xdr:nvCxnSpPr>
        <xdr:cNvPr id="81" name="直線コネクタ 80">
          <a:extLst>
            <a:ext uri="{FF2B5EF4-FFF2-40B4-BE49-F238E27FC236}">
              <a16:creationId xmlns:a16="http://schemas.microsoft.com/office/drawing/2014/main" id="{B60CBE95-4D66-47E3-A9D2-F8176E76665E}"/>
            </a:ext>
          </a:extLst>
        </xdr:cNvPr>
        <xdr:cNvCxnSpPr/>
      </xdr:nvCxnSpPr>
      <xdr:spPr>
        <a:xfrm>
          <a:off x="1828800" y="6791960"/>
          <a:ext cx="79756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29210</xdr:rowOff>
    </xdr:from>
    <xdr:to>
      <xdr:col>6</xdr:col>
      <xdr:colOff>38100</xdr:colOff>
      <xdr:row>39</xdr:row>
      <xdr:rowOff>130175</xdr:rowOff>
    </xdr:to>
    <xdr:sp macro="" textlink="">
      <xdr:nvSpPr>
        <xdr:cNvPr id="82" name="楕円 81">
          <a:extLst>
            <a:ext uri="{FF2B5EF4-FFF2-40B4-BE49-F238E27FC236}">
              <a16:creationId xmlns:a16="http://schemas.microsoft.com/office/drawing/2014/main" id="{754DD5AF-739B-4086-AD75-593809CF5D13}"/>
            </a:ext>
          </a:extLst>
        </xdr:cNvPr>
        <xdr:cNvSpPr/>
      </xdr:nvSpPr>
      <xdr:spPr>
        <a:xfrm>
          <a:off x="988060" y="6713855"/>
          <a:ext cx="7874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79375</xdr:rowOff>
    </xdr:from>
    <xdr:to>
      <xdr:col>10</xdr:col>
      <xdr:colOff>114300</xdr:colOff>
      <xdr:row>39</xdr:row>
      <xdr:rowOff>107315</xdr:rowOff>
    </xdr:to>
    <xdr:cxnSp macro="">
      <xdr:nvCxnSpPr>
        <xdr:cNvPr id="83" name="直線コネクタ 82">
          <a:extLst>
            <a:ext uri="{FF2B5EF4-FFF2-40B4-BE49-F238E27FC236}">
              <a16:creationId xmlns:a16="http://schemas.microsoft.com/office/drawing/2014/main" id="{7B6F5B89-6C3A-44D6-B6D4-CEC3560F19BE}"/>
            </a:ext>
          </a:extLst>
        </xdr:cNvPr>
        <xdr:cNvCxnSpPr/>
      </xdr:nvCxnSpPr>
      <xdr:spPr>
        <a:xfrm>
          <a:off x="1031240" y="6765925"/>
          <a:ext cx="79756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29210</xdr:rowOff>
    </xdr:from>
    <xdr:ext cx="405130" cy="256540"/>
    <xdr:sp macro="" textlink="">
      <xdr:nvSpPr>
        <xdr:cNvPr id="84" name="n_1aveValue【図書館】&#10;有形固定資産減価償却率">
          <a:extLst>
            <a:ext uri="{FF2B5EF4-FFF2-40B4-BE49-F238E27FC236}">
              <a16:creationId xmlns:a16="http://schemas.microsoft.com/office/drawing/2014/main" id="{5291E1B4-CDC1-4E15-91DC-F14707E91F6D}"/>
            </a:ext>
          </a:extLst>
        </xdr:cNvPr>
        <xdr:cNvSpPr txBox="1"/>
      </xdr:nvSpPr>
      <xdr:spPr>
        <a:xfrm>
          <a:off x="3239135" y="61995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22860</xdr:rowOff>
    </xdr:from>
    <xdr:ext cx="402590" cy="259080"/>
    <xdr:sp macro="" textlink="">
      <xdr:nvSpPr>
        <xdr:cNvPr id="85" name="n_2aveValue【図書館】&#10;有形固定資産減価償却率">
          <a:extLst>
            <a:ext uri="{FF2B5EF4-FFF2-40B4-BE49-F238E27FC236}">
              <a16:creationId xmlns:a16="http://schemas.microsoft.com/office/drawing/2014/main" id="{D826171F-8979-472F-A44A-6AA76803D4BC}"/>
            </a:ext>
          </a:extLst>
        </xdr:cNvPr>
        <xdr:cNvSpPr txBox="1"/>
      </xdr:nvSpPr>
      <xdr:spPr>
        <a:xfrm>
          <a:off x="2439035" y="61912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19685</xdr:rowOff>
    </xdr:from>
    <xdr:ext cx="402590" cy="256540"/>
    <xdr:sp macro="" textlink="">
      <xdr:nvSpPr>
        <xdr:cNvPr id="86" name="n_3aveValue【図書館】&#10;有形固定資産減価償却率">
          <a:extLst>
            <a:ext uri="{FF2B5EF4-FFF2-40B4-BE49-F238E27FC236}">
              <a16:creationId xmlns:a16="http://schemas.microsoft.com/office/drawing/2014/main" id="{6E2B0AE9-1886-406E-949D-ED66D0B1D5D2}"/>
            </a:ext>
          </a:extLst>
        </xdr:cNvPr>
        <xdr:cNvSpPr txBox="1"/>
      </xdr:nvSpPr>
      <xdr:spPr>
        <a:xfrm>
          <a:off x="1641475" y="61880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153035</xdr:rowOff>
    </xdr:from>
    <xdr:ext cx="402590" cy="259080"/>
    <xdr:sp macro="" textlink="">
      <xdr:nvSpPr>
        <xdr:cNvPr id="87" name="n_4aveValue【図書館】&#10;有形固定資産減価償却率">
          <a:extLst>
            <a:ext uri="{FF2B5EF4-FFF2-40B4-BE49-F238E27FC236}">
              <a16:creationId xmlns:a16="http://schemas.microsoft.com/office/drawing/2014/main" id="{55AD7C03-0C31-43D9-BC38-159A4039723A}"/>
            </a:ext>
          </a:extLst>
        </xdr:cNvPr>
        <xdr:cNvSpPr txBox="1"/>
      </xdr:nvSpPr>
      <xdr:spPr>
        <a:xfrm>
          <a:off x="855345" y="61537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170180</xdr:rowOff>
    </xdr:from>
    <xdr:ext cx="405130" cy="259080"/>
    <xdr:sp macro="" textlink="">
      <xdr:nvSpPr>
        <xdr:cNvPr id="88" name="n_1mainValue【図書館】&#10;有形固定資産減価償却率">
          <a:extLst>
            <a:ext uri="{FF2B5EF4-FFF2-40B4-BE49-F238E27FC236}">
              <a16:creationId xmlns:a16="http://schemas.microsoft.com/office/drawing/2014/main" id="{2CC1346D-437D-47D7-8873-F63F39EEB4EA}"/>
            </a:ext>
          </a:extLst>
        </xdr:cNvPr>
        <xdr:cNvSpPr txBox="1"/>
      </xdr:nvSpPr>
      <xdr:spPr>
        <a:xfrm>
          <a:off x="3239135" y="6860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47625</xdr:rowOff>
    </xdr:from>
    <xdr:ext cx="402590" cy="259080"/>
    <xdr:sp macro="" textlink="">
      <xdr:nvSpPr>
        <xdr:cNvPr id="89" name="n_2mainValue【図書館】&#10;有形固定資産減価償却率">
          <a:extLst>
            <a:ext uri="{FF2B5EF4-FFF2-40B4-BE49-F238E27FC236}">
              <a16:creationId xmlns:a16="http://schemas.microsoft.com/office/drawing/2014/main" id="{C96793CF-CAC0-47C2-A6B6-031391978330}"/>
            </a:ext>
          </a:extLst>
        </xdr:cNvPr>
        <xdr:cNvSpPr txBox="1"/>
      </xdr:nvSpPr>
      <xdr:spPr>
        <a:xfrm>
          <a:off x="2439035" y="69075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149225</xdr:rowOff>
    </xdr:from>
    <xdr:ext cx="402590" cy="259080"/>
    <xdr:sp macro="" textlink="">
      <xdr:nvSpPr>
        <xdr:cNvPr id="90" name="n_3mainValue【図書館】&#10;有形固定資産減価償却率">
          <a:extLst>
            <a:ext uri="{FF2B5EF4-FFF2-40B4-BE49-F238E27FC236}">
              <a16:creationId xmlns:a16="http://schemas.microsoft.com/office/drawing/2014/main" id="{8EE76ECA-DA96-421B-B990-5E294CC91BE2}"/>
            </a:ext>
          </a:extLst>
        </xdr:cNvPr>
        <xdr:cNvSpPr txBox="1"/>
      </xdr:nvSpPr>
      <xdr:spPr>
        <a:xfrm>
          <a:off x="1641475" y="6835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121285</xdr:rowOff>
    </xdr:from>
    <xdr:ext cx="402590" cy="256540"/>
    <xdr:sp macro="" textlink="">
      <xdr:nvSpPr>
        <xdr:cNvPr id="91" name="n_4mainValue【図書館】&#10;有形固定資産減価償却率">
          <a:extLst>
            <a:ext uri="{FF2B5EF4-FFF2-40B4-BE49-F238E27FC236}">
              <a16:creationId xmlns:a16="http://schemas.microsoft.com/office/drawing/2014/main" id="{286A3079-F573-41E0-921F-5CA3C4B50FDE}"/>
            </a:ext>
          </a:extLst>
        </xdr:cNvPr>
        <xdr:cNvSpPr txBox="1"/>
      </xdr:nvSpPr>
      <xdr:spPr>
        <a:xfrm>
          <a:off x="855345" y="68097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20ECD23-87D4-492F-BAA2-F16D7FD55F95}"/>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AF9A5B6-19A0-4319-B59D-063723CD6C51}"/>
            </a:ext>
          </a:extLst>
        </xdr:cNvPr>
        <xdr:cNvSpPr/>
      </xdr:nvSpPr>
      <xdr:spPr>
        <a:xfrm>
          <a:off x="60604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0A753CC-00C5-4012-AD98-05EC8EFD1366}"/>
            </a:ext>
          </a:extLst>
        </xdr:cNvPr>
        <xdr:cNvSpPr/>
      </xdr:nvSpPr>
      <xdr:spPr>
        <a:xfrm>
          <a:off x="60604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F2700D9-CC86-42C4-A7EF-2BE09ED81E09}"/>
            </a:ext>
          </a:extLst>
        </xdr:cNvPr>
        <xdr:cNvSpPr/>
      </xdr:nvSpPr>
      <xdr:spPr>
        <a:xfrm>
          <a:off x="69888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1471345-E9C9-4F8C-83F7-243350D52A82}"/>
            </a:ext>
          </a:extLst>
        </xdr:cNvPr>
        <xdr:cNvSpPr/>
      </xdr:nvSpPr>
      <xdr:spPr>
        <a:xfrm>
          <a:off x="69888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7558BBA-C66A-4555-BD55-7A3A80A89485}"/>
            </a:ext>
          </a:extLst>
        </xdr:cNvPr>
        <xdr:cNvSpPr/>
      </xdr:nvSpPr>
      <xdr:spPr>
        <a:xfrm>
          <a:off x="80175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B626383-5C9F-4E35-BA70-769D48544D59}"/>
            </a:ext>
          </a:extLst>
        </xdr:cNvPr>
        <xdr:cNvSpPr/>
      </xdr:nvSpPr>
      <xdr:spPr>
        <a:xfrm>
          <a:off x="80175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7C52484-2A24-43F0-894A-1809F4394337}"/>
            </a:ext>
          </a:extLst>
        </xdr:cNvPr>
        <xdr:cNvSpPr/>
      </xdr:nvSpPr>
      <xdr:spPr>
        <a:xfrm>
          <a:off x="596011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a:extLst>
            <a:ext uri="{FF2B5EF4-FFF2-40B4-BE49-F238E27FC236}">
              <a16:creationId xmlns:a16="http://schemas.microsoft.com/office/drawing/2014/main" id="{27E8A8BB-C2B0-48CF-A1C4-3C1017D267FC}"/>
            </a:ext>
          </a:extLst>
        </xdr:cNvPr>
        <xdr:cNvSpPr txBox="1"/>
      </xdr:nvSpPr>
      <xdr:spPr>
        <a:xfrm>
          <a:off x="592201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C5DD08E-1D27-49F8-AB69-7FA1A7B28823}"/>
            </a:ext>
          </a:extLst>
        </xdr:cNvPr>
        <xdr:cNvCxnSpPr/>
      </xdr:nvCxnSpPr>
      <xdr:spPr>
        <a:xfrm>
          <a:off x="5960110" y="762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28CE84A-4D44-492E-A3BA-67CBC6EB3D80}"/>
            </a:ext>
          </a:extLst>
        </xdr:cNvPr>
        <xdr:cNvCxnSpPr/>
      </xdr:nvCxnSpPr>
      <xdr:spPr>
        <a:xfrm>
          <a:off x="5960110" y="723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3" name="テキスト ボックス 102">
          <a:extLst>
            <a:ext uri="{FF2B5EF4-FFF2-40B4-BE49-F238E27FC236}">
              <a16:creationId xmlns:a16="http://schemas.microsoft.com/office/drawing/2014/main" id="{2414C1D9-3A03-4312-B0F4-90F9174EFFE9}"/>
            </a:ext>
          </a:extLst>
        </xdr:cNvPr>
        <xdr:cNvSpPr txBox="1"/>
      </xdr:nvSpPr>
      <xdr:spPr>
        <a:xfrm>
          <a:off x="5527040" y="709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A5F68AB-CE8D-46E3-B510-EBAD7CCB79FE}"/>
            </a:ext>
          </a:extLst>
        </xdr:cNvPr>
        <xdr:cNvCxnSpPr/>
      </xdr:nvCxnSpPr>
      <xdr:spPr>
        <a:xfrm>
          <a:off x="5960110" y="685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105" name="テキスト ボックス 104">
          <a:extLst>
            <a:ext uri="{FF2B5EF4-FFF2-40B4-BE49-F238E27FC236}">
              <a16:creationId xmlns:a16="http://schemas.microsoft.com/office/drawing/2014/main" id="{20816961-DFFF-4133-9574-7D651F2980F9}"/>
            </a:ext>
          </a:extLst>
        </xdr:cNvPr>
        <xdr:cNvSpPr txBox="1"/>
      </xdr:nvSpPr>
      <xdr:spPr>
        <a:xfrm>
          <a:off x="5527040" y="6713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7DC314C-F6D4-4B5A-BFFA-62E2A4EFE058}"/>
            </a:ext>
          </a:extLst>
        </xdr:cNvPr>
        <xdr:cNvCxnSpPr/>
      </xdr:nvCxnSpPr>
      <xdr:spPr>
        <a:xfrm>
          <a:off x="5960110" y="6473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7" name="テキスト ボックス 106">
          <a:extLst>
            <a:ext uri="{FF2B5EF4-FFF2-40B4-BE49-F238E27FC236}">
              <a16:creationId xmlns:a16="http://schemas.microsoft.com/office/drawing/2014/main" id="{4B86E128-4E68-43AB-B457-7BE15795F58C}"/>
            </a:ext>
          </a:extLst>
        </xdr:cNvPr>
        <xdr:cNvSpPr txBox="1"/>
      </xdr:nvSpPr>
      <xdr:spPr>
        <a:xfrm>
          <a:off x="5527040" y="6336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BB5C197-EBBF-42FB-BDFE-C4F1076F29FA}"/>
            </a:ext>
          </a:extLst>
        </xdr:cNvPr>
        <xdr:cNvCxnSpPr/>
      </xdr:nvCxnSpPr>
      <xdr:spPr>
        <a:xfrm>
          <a:off x="5960110" y="609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109" name="テキスト ボックス 108">
          <a:extLst>
            <a:ext uri="{FF2B5EF4-FFF2-40B4-BE49-F238E27FC236}">
              <a16:creationId xmlns:a16="http://schemas.microsoft.com/office/drawing/2014/main" id="{4F759353-03C6-4D4D-A4FF-E8EF97975BEB}"/>
            </a:ext>
          </a:extLst>
        </xdr:cNvPr>
        <xdr:cNvSpPr txBox="1"/>
      </xdr:nvSpPr>
      <xdr:spPr>
        <a:xfrm>
          <a:off x="5527040" y="5955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65C86D9-8C89-41B3-9F0A-656C76F2191C}"/>
            </a:ext>
          </a:extLst>
        </xdr:cNvPr>
        <xdr:cNvCxnSpPr/>
      </xdr:nvCxnSpPr>
      <xdr:spPr>
        <a:xfrm>
          <a:off x="5960110" y="5711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111" name="テキスト ボックス 110">
          <a:extLst>
            <a:ext uri="{FF2B5EF4-FFF2-40B4-BE49-F238E27FC236}">
              <a16:creationId xmlns:a16="http://schemas.microsoft.com/office/drawing/2014/main" id="{8AA7C4FD-DD8C-432D-90CE-A9F0AB52F866}"/>
            </a:ext>
          </a:extLst>
        </xdr:cNvPr>
        <xdr:cNvSpPr txBox="1"/>
      </xdr:nvSpPr>
      <xdr:spPr>
        <a:xfrm>
          <a:off x="5527040" y="55746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1155DC7-7B3A-470B-BE6E-286EF1CF2CE5}"/>
            </a:ext>
          </a:extLst>
        </xdr:cNvPr>
        <xdr:cNvCxnSpPr/>
      </xdr:nvCxnSpPr>
      <xdr:spPr>
        <a:xfrm>
          <a:off x="5960110" y="533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3" name="テキスト ボックス 112">
          <a:extLst>
            <a:ext uri="{FF2B5EF4-FFF2-40B4-BE49-F238E27FC236}">
              <a16:creationId xmlns:a16="http://schemas.microsoft.com/office/drawing/2014/main" id="{6EB3C242-917D-4267-99BA-431ACA4DDB8E}"/>
            </a:ext>
          </a:extLst>
        </xdr:cNvPr>
        <xdr:cNvSpPr txBox="1"/>
      </xdr:nvSpPr>
      <xdr:spPr>
        <a:xfrm>
          <a:off x="5527040" y="519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AB7870E4-C7FB-426C-9937-13F78F225F1A}"/>
            </a:ext>
          </a:extLst>
        </xdr:cNvPr>
        <xdr:cNvSpPr/>
      </xdr:nvSpPr>
      <xdr:spPr>
        <a:xfrm>
          <a:off x="596011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879E5F9F-A9F6-4E6D-B517-2FE7D0E6D88A}"/>
            </a:ext>
          </a:extLst>
        </xdr:cNvPr>
        <xdr:cNvCxnSpPr/>
      </xdr:nvCxnSpPr>
      <xdr:spPr>
        <a:xfrm flipV="1">
          <a:off x="9429115" y="5972175"/>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91440</xdr:rowOff>
    </xdr:from>
    <xdr:ext cx="469900" cy="259080"/>
    <xdr:sp macro="" textlink="">
      <xdr:nvSpPr>
        <xdr:cNvPr id="116" name="【図書館】&#10;一人当たり面積最小値テキスト">
          <a:extLst>
            <a:ext uri="{FF2B5EF4-FFF2-40B4-BE49-F238E27FC236}">
              <a16:creationId xmlns:a16="http://schemas.microsoft.com/office/drawing/2014/main" id="{54E0C0A2-3B0B-402A-B0BF-AFA6132559AC}"/>
            </a:ext>
          </a:extLst>
        </xdr:cNvPr>
        <xdr:cNvSpPr txBox="1"/>
      </xdr:nvSpPr>
      <xdr:spPr>
        <a:xfrm>
          <a:off x="9467850" y="712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AC3B2F5E-4549-4DE2-954A-0B795EF0978F}"/>
            </a:ext>
          </a:extLst>
        </xdr:cNvPr>
        <xdr:cNvCxnSpPr/>
      </xdr:nvCxnSpPr>
      <xdr:spPr>
        <a:xfrm>
          <a:off x="9356090" y="71208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91440</xdr:rowOff>
    </xdr:from>
    <xdr:ext cx="469900" cy="259080"/>
    <xdr:sp macro="" textlink="">
      <xdr:nvSpPr>
        <xdr:cNvPr id="118" name="【図書館】&#10;一人当たり面積最大値テキスト">
          <a:extLst>
            <a:ext uri="{FF2B5EF4-FFF2-40B4-BE49-F238E27FC236}">
              <a16:creationId xmlns:a16="http://schemas.microsoft.com/office/drawing/2014/main" id="{02C868E2-74D1-4CD1-BF96-E532753CF318}"/>
            </a:ext>
          </a:extLst>
        </xdr:cNvPr>
        <xdr:cNvSpPr txBox="1"/>
      </xdr:nvSpPr>
      <xdr:spPr>
        <a:xfrm>
          <a:off x="9467850" y="5753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3C29AA42-8897-408A-9C67-9D0A653D7030}"/>
            </a:ext>
          </a:extLst>
        </xdr:cNvPr>
        <xdr:cNvCxnSpPr/>
      </xdr:nvCxnSpPr>
      <xdr:spPr>
        <a:xfrm>
          <a:off x="9356090" y="597217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148590</xdr:rowOff>
    </xdr:from>
    <xdr:ext cx="469900" cy="259080"/>
    <xdr:sp macro="" textlink="">
      <xdr:nvSpPr>
        <xdr:cNvPr id="120" name="【図書館】&#10;一人当たり面積平均値テキスト">
          <a:extLst>
            <a:ext uri="{FF2B5EF4-FFF2-40B4-BE49-F238E27FC236}">
              <a16:creationId xmlns:a16="http://schemas.microsoft.com/office/drawing/2014/main" id="{7B5A9482-E67C-42F5-82AD-A35708185CA9}"/>
            </a:ext>
          </a:extLst>
        </xdr:cNvPr>
        <xdr:cNvSpPr txBox="1"/>
      </xdr:nvSpPr>
      <xdr:spPr>
        <a:xfrm>
          <a:off x="9467850" y="66636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3B6902D2-FCB6-4797-B6B9-38D0FDEBA885}"/>
            </a:ext>
          </a:extLst>
        </xdr:cNvPr>
        <xdr:cNvSpPr/>
      </xdr:nvSpPr>
      <xdr:spPr>
        <a:xfrm>
          <a:off x="9394190" y="6689090"/>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D6924BCA-60DC-4C1E-9840-B64B0CF3268B}"/>
            </a:ext>
          </a:extLst>
        </xdr:cNvPr>
        <xdr:cNvSpPr/>
      </xdr:nvSpPr>
      <xdr:spPr>
        <a:xfrm>
          <a:off x="8632190" y="67329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0259FF4F-10C0-4BE7-8B4C-4EB976886711}"/>
            </a:ext>
          </a:extLst>
        </xdr:cNvPr>
        <xdr:cNvSpPr/>
      </xdr:nvSpPr>
      <xdr:spPr>
        <a:xfrm>
          <a:off x="7846060" y="6732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F5090C7E-07A2-4650-BEDA-7754D91AF5DD}"/>
            </a:ext>
          </a:extLst>
        </xdr:cNvPr>
        <xdr:cNvSpPr/>
      </xdr:nvSpPr>
      <xdr:spPr>
        <a:xfrm>
          <a:off x="7029450" y="67424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ED24AD55-1BA9-4D13-9AEB-D459467023CE}"/>
            </a:ext>
          </a:extLst>
        </xdr:cNvPr>
        <xdr:cNvSpPr/>
      </xdr:nvSpPr>
      <xdr:spPr>
        <a:xfrm>
          <a:off x="6231890" y="67614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E6D4FE50-92B2-4601-9828-D2E5C00A886C}"/>
            </a:ext>
          </a:extLst>
        </xdr:cNvPr>
        <xdr:cNvSpPr txBox="1"/>
      </xdr:nvSpPr>
      <xdr:spPr>
        <a:xfrm>
          <a:off x="92583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96C22A9F-3FBD-45B3-BD28-33550C72CEDE}"/>
            </a:ext>
          </a:extLst>
        </xdr:cNvPr>
        <xdr:cNvSpPr txBox="1"/>
      </xdr:nvSpPr>
      <xdr:spPr>
        <a:xfrm>
          <a:off x="8515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1AB997C0-225E-4A96-8C76-5424DAF45C22}"/>
            </a:ext>
          </a:extLst>
        </xdr:cNvPr>
        <xdr:cNvSpPr txBox="1"/>
      </xdr:nvSpPr>
      <xdr:spPr>
        <a:xfrm>
          <a:off x="7717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9FF610B0-523B-454A-B3B4-BB0EDCF81A42}"/>
            </a:ext>
          </a:extLst>
        </xdr:cNvPr>
        <xdr:cNvSpPr txBox="1"/>
      </xdr:nvSpPr>
      <xdr:spPr>
        <a:xfrm>
          <a:off x="691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567370DA-D79F-4FED-B8EB-A9B3A5A29A60}"/>
            </a:ext>
          </a:extLst>
        </xdr:cNvPr>
        <xdr:cNvSpPr txBox="1"/>
      </xdr:nvSpPr>
      <xdr:spPr>
        <a:xfrm>
          <a:off x="6115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31" name="楕円 130">
          <a:extLst>
            <a:ext uri="{FF2B5EF4-FFF2-40B4-BE49-F238E27FC236}">
              <a16:creationId xmlns:a16="http://schemas.microsoft.com/office/drawing/2014/main" id="{6F85E471-FB6D-413D-B1D2-BCB0B07D6505}"/>
            </a:ext>
          </a:extLst>
        </xdr:cNvPr>
        <xdr:cNvSpPr/>
      </xdr:nvSpPr>
      <xdr:spPr>
        <a:xfrm>
          <a:off x="9394190" y="636143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36830</xdr:rowOff>
    </xdr:from>
    <xdr:ext cx="469900" cy="259080"/>
    <xdr:sp macro="" textlink="">
      <xdr:nvSpPr>
        <xdr:cNvPr id="132" name="【図書館】&#10;一人当たり面積該当値テキスト">
          <a:extLst>
            <a:ext uri="{FF2B5EF4-FFF2-40B4-BE49-F238E27FC236}">
              <a16:creationId xmlns:a16="http://schemas.microsoft.com/office/drawing/2014/main" id="{2B208094-81F6-4749-B718-E74E590E1A9B}"/>
            </a:ext>
          </a:extLst>
        </xdr:cNvPr>
        <xdr:cNvSpPr txBox="1"/>
      </xdr:nvSpPr>
      <xdr:spPr>
        <a:xfrm>
          <a:off x="9467850" y="6209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29210</xdr:rowOff>
    </xdr:from>
    <xdr:to>
      <xdr:col>50</xdr:col>
      <xdr:colOff>165100</xdr:colOff>
      <xdr:row>37</xdr:row>
      <xdr:rowOff>130810</xdr:rowOff>
    </xdr:to>
    <xdr:sp macro="" textlink="">
      <xdr:nvSpPr>
        <xdr:cNvPr id="133" name="楕円 132">
          <a:extLst>
            <a:ext uri="{FF2B5EF4-FFF2-40B4-BE49-F238E27FC236}">
              <a16:creationId xmlns:a16="http://schemas.microsoft.com/office/drawing/2014/main" id="{17F51088-2910-4D40-9746-454DEC939CAC}"/>
            </a:ext>
          </a:extLst>
        </xdr:cNvPr>
        <xdr:cNvSpPr/>
      </xdr:nvSpPr>
      <xdr:spPr>
        <a:xfrm>
          <a:off x="8632190" y="637095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80010</xdr:rowOff>
    </xdr:to>
    <xdr:cxnSp macro="">
      <xdr:nvCxnSpPr>
        <xdr:cNvPr id="134" name="直線コネクタ 133">
          <a:extLst>
            <a:ext uri="{FF2B5EF4-FFF2-40B4-BE49-F238E27FC236}">
              <a16:creationId xmlns:a16="http://schemas.microsoft.com/office/drawing/2014/main" id="{70765132-D530-4434-BA09-566EA8853589}"/>
            </a:ext>
          </a:extLst>
        </xdr:cNvPr>
        <xdr:cNvCxnSpPr/>
      </xdr:nvCxnSpPr>
      <xdr:spPr>
        <a:xfrm flipV="1">
          <a:off x="8686800" y="6406515"/>
          <a:ext cx="7429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44450</xdr:rowOff>
    </xdr:from>
    <xdr:to>
      <xdr:col>46</xdr:col>
      <xdr:colOff>38100</xdr:colOff>
      <xdr:row>37</xdr:row>
      <xdr:rowOff>146050</xdr:rowOff>
    </xdr:to>
    <xdr:sp macro="" textlink="">
      <xdr:nvSpPr>
        <xdr:cNvPr id="135" name="楕円 134">
          <a:extLst>
            <a:ext uri="{FF2B5EF4-FFF2-40B4-BE49-F238E27FC236}">
              <a16:creationId xmlns:a16="http://schemas.microsoft.com/office/drawing/2014/main" id="{B0671442-1C11-4857-8617-5DBC71C6C1B4}"/>
            </a:ext>
          </a:extLst>
        </xdr:cNvPr>
        <xdr:cNvSpPr/>
      </xdr:nvSpPr>
      <xdr:spPr>
        <a:xfrm>
          <a:off x="7846060" y="63900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80010</xdr:rowOff>
    </xdr:from>
    <xdr:to>
      <xdr:col>50</xdr:col>
      <xdr:colOff>114300</xdr:colOff>
      <xdr:row>37</xdr:row>
      <xdr:rowOff>95250</xdr:rowOff>
    </xdr:to>
    <xdr:cxnSp macro="">
      <xdr:nvCxnSpPr>
        <xdr:cNvPr id="136" name="直線コネクタ 135">
          <a:extLst>
            <a:ext uri="{FF2B5EF4-FFF2-40B4-BE49-F238E27FC236}">
              <a16:creationId xmlns:a16="http://schemas.microsoft.com/office/drawing/2014/main" id="{DE6A6128-10E2-4E4B-B510-4BDA54637349}"/>
            </a:ext>
          </a:extLst>
        </xdr:cNvPr>
        <xdr:cNvCxnSpPr/>
      </xdr:nvCxnSpPr>
      <xdr:spPr>
        <a:xfrm flipV="1">
          <a:off x="7889240" y="6425565"/>
          <a:ext cx="7975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59690</xdr:rowOff>
    </xdr:from>
    <xdr:to>
      <xdr:col>41</xdr:col>
      <xdr:colOff>101600</xdr:colOff>
      <xdr:row>37</xdr:row>
      <xdr:rowOff>161290</xdr:rowOff>
    </xdr:to>
    <xdr:sp macro="" textlink="">
      <xdr:nvSpPr>
        <xdr:cNvPr id="137" name="楕円 136">
          <a:extLst>
            <a:ext uri="{FF2B5EF4-FFF2-40B4-BE49-F238E27FC236}">
              <a16:creationId xmlns:a16="http://schemas.microsoft.com/office/drawing/2014/main" id="{4AEEC7FC-9A9D-4295-90C8-DFD019B30216}"/>
            </a:ext>
          </a:extLst>
        </xdr:cNvPr>
        <xdr:cNvSpPr/>
      </xdr:nvSpPr>
      <xdr:spPr>
        <a:xfrm>
          <a:off x="7029450" y="639953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95250</xdr:rowOff>
    </xdr:from>
    <xdr:to>
      <xdr:col>45</xdr:col>
      <xdr:colOff>177800</xdr:colOff>
      <xdr:row>37</xdr:row>
      <xdr:rowOff>110490</xdr:rowOff>
    </xdr:to>
    <xdr:cxnSp macro="">
      <xdr:nvCxnSpPr>
        <xdr:cNvPr id="138" name="直線コネクタ 137">
          <a:extLst>
            <a:ext uri="{FF2B5EF4-FFF2-40B4-BE49-F238E27FC236}">
              <a16:creationId xmlns:a16="http://schemas.microsoft.com/office/drawing/2014/main" id="{6B82B955-74AC-4F94-9DE8-6CE56A57F560}"/>
            </a:ext>
          </a:extLst>
        </xdr:cNvPr>
        <xdr:cNvCxnSpPr/>
      </xdr:nvCxnSpPr>
      <xdr:spPr>
        <a:xfrm flipV="1">
          <a:off x="7084060" y="6435090"/>
          <a:ext cx="8051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67310</xdr:rowOff>
    </xdr:from>
    <xdr:to>
      <xdr:col>36</xdr:col>
      <xdr:colOff>165100</xdr:colOff>
      <xdr:row>37</xdr:row>
      <xdr:rowOff>168910</xdr:rowOff>
    </xdr:to>
    <xdr:sp macro="" textlink="">
      <xdr:nvSpPr>
        <xdr:cNvPr id="139" name="楕円 138">
          <a:extLst>
            <a:ext uri="{FF2B5EF4-FFF2-40B4-BE49-F238E27FC236}">
              <a16:creationId xmlns:a16="http://schemas.microsoft.com/office/drawing/2014/main" id="{088A05C9-084E-4585-A524-FB48F8BFB5E4}"/>
            </a:ext>
          </a:extLst>
        </xdr:cNvPr>
        <xdr:cNvSpPr/>
      </xdr:nvSpPr>
      <xdr:spPr>
        <a:xfrm>
          <a:off x="6231890" y="640905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110490</xdr:rowOff>
    </xdr:from>
    <xdr:to>
      <xdr:col>41</xdr:col>
      <xdr:colOff>50800</xdr:colOff>
      <xdr:row>37</xdr:row>
      <xdr:rowOff>118110</xdr:rowOff>
    </xdr:to>
    <xdr:cxnSp macro="">
      <xdr:nvCxnSpPr>
        <xdr:cNvPr id="140" name="直線コネクタ 139">
          <a:extLst>
            <a:ext uri="{FF2B5EF4-FFF2-40B4-BE49-F238E27FC236}">
              <a16:creationId xmlns:a16="http://schemas.microsoft.com/office/drawing/2014/main" id="{20105DF7-322A-452A-9154-68258A71B4C9}"/>
            </a:ext>
          </a:extLst>
        </xdr:cNvPr>
        <xdr:cNvCxnSpPr/>
      </xdr:nvCxnSpPr>
      <xdr:spPr>
        <a:xfrm flipV="1">
          <a:off x="6286500" y="6454140"/>
          <a:ext cx="7975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137160</xdr:rowOff>
    </xdr:from>
    <xdr:ext cx="469900" cy="259080"/>
    <xdr:sp macro="" textlink="">
      <xdr:nvSpPr>
        <xdr:cNvPr id="141" name="n_1aveValue【図書館】&#10;一人当たり面積">
          <a:extLst>
            <a:ext uri="{FF2B5EF4-FFF2-40B4-BE49-F238E27FC236}">
              <a16:creationId xmlns:a16="http://schemas.microsoft.com/office/drawing/2014/main" id="{826F8222-00D6-42BE-9B76-8DB39A026A76}"/>
            </a:ext>
          </a:extLst>
        </xdr:cNvPr>
        <xdr:cNvSpPr txBox="1"/>
      </xdr:nvSpPr>
      <xdr:spPr>
        <a:xfrm>
          <a:off x="8454390" y="681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137160</xdr:rowOff>
    </xdr:from>
    <xdr:ext cx="467360" cy="259080"/>
    <xdr:sp macro="" textlink="">
      <xdr:nvSpPr>
        <xdr:cNvPr id="142" name="n_2aveValue【図書館】&#10;一人当たり面積">
          <a:extLst>
            <a:ext uri="{FF2B5EF4-FFF2-40B4-BE49-F238E27FC236}">
              <a16:creationId xmlns:a16="http://schemas.microsoft.com/office/drawing/2014/main" id="{64783E7E-A75B-4A35-9897-715AA56A02AE}"/>
            </a:ext>
          </a:extLst>
        </xdr:cNvPr>
        <xdr:cNvSpPr txBox="1"/>
      </xdr:nvSpPr>
      <xdr:spPr>
        <a:xfrm>
          <a:off x="7673340" y="6819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152400</xdr:rowOff>
    </xdr:from>
    <xdr:ext cx="467360" cy="259080"/>
    <xdr:sp macro="" textlink="">
      <xdr:nvSpPr>
        <xdr:cNvPr id="143" name="n_3aveValue【図書館】&#10;一人当たり面積">
          <a:extLst>
            <a:ext uri="{FF2B5EF4-FFF2-40B4-BE49-F238E27FC236}">
              <a16:creationId xmlns:a16="http://schemas.microsoft.com/office/drawing/2014/main" id="{6CA4E398-C94D-4200-AA78-950E9245203C}"/>
            </a:ext>
          </a:extLst>
        </xdr:cNvPr>
        <xdr:cNvSpPr txBox="1"/>
      </xdr:nvSpPr>
      <xdr:spPr>
        <a:xfrm>
          <a:off x="6866255" y="6838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167640</xdr:rowOff>
    </xdr:from>
    <xdr:ext cx="467360" cy="256540"/>
    <xdr:sp macro="" textlink="">
      <xdr:nvSpPr>
        <xdr:cNvPr id="144" name="n_4aveValue【図書館】&#10;一人当たり面積">
          <a:extLst>
            <a:ext uri="{FF2B5EF4-FFF2-40B4-BE49-F238E27FC236}">
              <a16:creationId xmlns:a16="http://schemas.microsoft.com/office/drawing/2014/main" id="{AA89129B-5A8A-4D09-B739-0686129965E6}"/>
            </a:ext>
          </a:extLst>
        </xdr:cNvPr>
        <xdr:cNvSpPr txBox="1"/>
      </xdr:nvSpPr>
      <xdr:spPr>
        <a:xfrm>
          <a:off x="6068695" y="68580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35</xdr:row>
      <xdr:rowOff>147320</xdr:rowOff>
    </xdr:from>
    <xdr:ext cx="469900" cy="259080"/>
    <xdr:sp macro="" textlink="">
      <xdr:nvSpPr>
        <xdr:cNvPr id="145" name="n_1mainValue【図書館】&#10;一人当たり面積">
          <a:extLst>
            <a:ext uri="{FF2B5EF4-FFF2-40B4-BE49-F238E27FC236}">
              <a16:creationId xmlns:a16="http://schemas.microsoft.com/office/drawing/2014/main" id="{039A6D5F-E29E-4E3D-9F35-71181FD62145}"/>
            </a:ext>
          </a:extLst>
        </xdr:cNvPr>
        <xdr:cNvSpPr txBox="1"/>
      </xdr:nvSpPr>
      <xdr:spPr>
        <a:xfrm>
          <a:off x="8454390" y="6146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35</xdr:row>
      <xdr:rowOff>162560</xdr:rowOff>
    </xdr:from>
    <xdr:ext cx="467360" cy="259080"/>
    <xdr:sp macro="" textlink="">
      <xdr:nvSpPr>
        <xdr:cNvPr id="146" name="n_2mainValue【図書館】&#10;一人当たり面積">
          <a:extLst>
            <a:ext uri="{FF2B5EF4-FFF2-40B4-BE49-F238E27FC236}">
              <a16:creationId xmlns:a16="http://schemas.microsoft.com/office/drawing/2014/main" id="{A8C7D4D0-003E-46A3-AA15-14D1B542ED6B}"/>
            </a:ext>
          </a:extLst>
        </xdr:cNvPr>
        <xdr:cNvSpPr txBox="1"/>
      </xdr:nvSpPr>
      <xdr:spPr>
        <a:xfrm>
          <a:off x="7673340" y="61652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36</xdr:row>
      <xdr:rowOff>6350</xdr:rowOff>
    </xdr:from>
    <xdr:ext cx="467360" cy="256540"/>
    <xdr:sp macro="" textlink="">
      <xdr:nvSpPr>
        <xdr:cNvPr id="147" name="n_3mainValue【図書館】&#10;一人当たり面積">
          <a:extLst>
            <a:ext uri="{FF2B5EF4-FFF2-40B4-BE49-F238E27FC236}">
              <a16:creationId xmlns:a16="http://schemas.microsoft.com/office/drawing/2014/main" id="{117ED243-2A16-49F7-AC2D-18D472D95212}"/>
            </a:ext>
          </a:extLst>
        </xdr:cNvPr>
        <xdr:cNvSpPr txBox="1"/>
      </xdr:nvSpPr>
      <xdr:spPr>
        <a:xfrm>
          <a:off x="6866255" y="61804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36</xdr:row>
      <xdr:rowOff>13970</xdr:rowOff>
    </xdr:from>
    <xdr:ext cx="467360" cy="259080"/>
    <xdr:sp macro="" textlink="">
      <xdr:nvSpPr>
        <xdr:cNvPr id="148" name="n_4mainValue【図書館】&#10;一人当たり面積">
          <a:extLst>
            <a:ext uri="{FF2B5EF4-FFF2-40B4-BE49-F238E27FC236}">
              <a16:creationId xmlns:a16="http://schemas.microsoft.com/office/drawing/2014/main" id="{B497BD68-AAC3-43F6-9D31-401D75456E29}"/>
            </a:ext>
          </a:extLst>
        </xdr:cNvPr>
        <xdr:cNvSpPr txBox="1"/>
      </xdr:nvSpPr>
      <xdr:spPr>
        <a:xfrm>
          <a:off x="6068695" y="6189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F454AE1-D977-4311-9653-D37411815742}"/>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CA53AE7-372A-4AE3-B69B-458A7E89BFB4}"/>
            </a:ext>
          </a:extLst>
        </xdr:cNvPr>
        <xdr:cNvSpPr/>
      </xdr:nvSpPr>
      <xdr:spPr>
        <a:xfrm>
          <a:off x="8166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0CC0CBB-7908-429A-9098-52147A276632}"/>
            </a:ext>
          </a:extLst>
        </xdr:cNvPr>
        <xdr:cNvSpPr/>
      </xdr:nvSpPr>
      <xdr:spPr>
        <a:xfrm>
          <a:off x="8166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0174694-323A-4D69-835E-7FD2A949E2FC}"/>
            </a:ext>
          </a:extLst>
        </xdr:cNvPr>
        <xdr:cNvSpPr/>
      </xdr:nvSpPr>
      <xdr:spPr>
        <a:xfrm>
          <a:off x="17145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B120FD5-BABE-40B0-9CA7-6A51D2F071F6}"/>
            </a:ext>
          </a:extLst>
        </xdr:cNvPr>
        <xdr:cNvSpPr/>
      </xdr:nvSpPr>
      <xdr:spPr>
        <a:xfrm>
          <a:off x="17145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9392BB3-44F8-4F33-AF36-7115A0EB2598}"/>
            </a:ext>
          </a:extLst>
        </xdr:cNvPr>
        <xdr:cNvSpPr/>
      </xdr:nvSpPr>
      <xdr:spPr>
        <a:xfrm>
          <a:off x="27432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CB2022C-90F5-45D3-ACCB-9D209BCBF700}"/>
            </a:ext>
          </a:extLst>
        </xdr:cNvPr>
        <xdr:cNvSpPr/>
      </xdr:nvSpPr>
      <xdr:spPr>
        <a:xfrm>
          <a:off x="27432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4FEE43C-4236-45A7-8F15-8941E6CB3230}"/>
            </a:ext>
          </a:extLst>
        </xdr:cNvPr>
        <xdr:cNvSpPr/>
      </xdr:nvSpPr>
      <xdr:spPr>
        <a:xfrm>
          <a:off x="6858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7" name="テキスト ボックス 156">
          <a:extLst>
            <a:ext uri="{FF2B5EF4-FFF2-40B4-BE49-F238E27FC236}">
              <a16:creationId xmlns:a16="http://schemas.microsoft.com/office/drawing/2014/main" id="{1A1014C1-E2DD-48ED-A01C-2ACD77CDB969}"/>
            </a:ext>
          </a:extLst>
        </xdr:cNvPr>
        <xdr:cNvSpPr txBox="1"/>
      </xdr:nvSpPr>
      <xdr:spPr>
        <a:xfrm>
          <a:off x="66675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CB1923C-C494-4CEE-8728-4AF5F0CD4306}"/>
            </a:ext>
          </a:extLst>
        </xdr:cNvPr>
        <xdr:cNvCxnSpPr/>
      </xdr:nvCxnSpPr>
      <xdr:spPr>
        <a:xfrm>
          <a:off x="6858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9" name="テキスト ボックス 158">
          <a:extLst>
            <a:ext uri="{FF2B5EF4-FFF2-40B4-BE49-F238E27FC236}">
              <a16:creationId xmlns:a16="http://schemas.microsoft.com/office/drawing/2014/main" id="{AADAC125-AE96-439F-AD52-DE5017F2E9CB}"/>
            </a:ext>
          </a:extLst>
        </xdr:cNvPr>
        <xdr:cNvSpPr txBox="1"/>
      </xdr:nvSpPr>
      <xdr:spPr>
        <a:xfrm>
          <a:off x="273685"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77635864-A530-44C0-BB3C-63DE7A128DCF}"/>
            </a:ext>
          </a:extLst>
        </xdr:cNvPr>
        <xdr:cNvCxnSpPr/>
      </xdr:nvCxnSpPr>
      <xdr:spPr>
        <a:xfrm>
          <a:off x="685800" y="1104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61" name="テキスト ボックス 160">
          <a:extLst>
            <a:ext uri="{FF2B5EF4-FFF2-40B4-BE49-F238E27FC236}">
              <a16:creationId xmlns:a16="http://schemas.microsoft.com/office/drawing/2014/main" id="{E2242F49-D8B3-4653-86C1-CABA1B49DC5C}"/>
            </a:ext>
          </a:extLst>
        </xdr:cNvPr>
        <xdr:cNvSpPr txBox="1"/>
      </xdr:nvSpPr>
      <xdr:spPr>
        <a:xfrm>
          <a:off x="273685" y="1090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7FBC53E7-08F2-4457-A198-EBC33073D81A}"/>
            </a:ext>
          </a:extLst>
        </xdr:cNvPr>
        <xdr:cNvCxnSpPr/>
      </xdr:nvCxnSpPr>
      <xdr:spPr>
        <a:xfrm>
          <a:off x="685800" y="1066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a:extLst>
            <a:ext uri="{FF2B5EF4-FFF2-40B4-BE49-F238E27FC236}">
              <a16:creationId xmlns:a16="http://schemas.microsoft.com/office/drawing/2014/main" id="{196BB4E1-4E47-4CDC-B4CB-720987D8C134}"/>
            </a:ext>
          </a:extLst>
        </xdr:cNvPr>
        <xdr:cNvSpPr txBox="1"/>
      </xdr:nvSpPr>
      <xdr:spPr>
        <a:xfrm>
          <a:off x="343535" y="1052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8D5BE7BD-7180-4E90-BF6E-9834AB349B7A}"/>
            </a:ext>
          </a:extLst>
        </xdr:cNvPr>
        <xdr:cNvCxnSpPr/>
      </xdr:nvCxnSpPr>
      <xdr:spPr>
        <a:xfrm>
          <a:off x="685800" y="1028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5" name="テキスト ボックス 164">
          <a:extLst>
            <a:ext uri="{FF2B5EF4-FFF2-40B4-BE49-F238E27FC236}">
              <a16:creationId xmlns:a16="http://schemas.microsoft.com/office/drawing/2014/main" id="{220D0025-F28A-47AF-8B03-75A0B6B97EC1}"/>
            </a:ext>
          </a:extLst>
        </xdr:cNvPr>
        <xdr:cNvSpPr txBox="1"/>
      </xdr:nvSpPr>
      <xdr:spPr>
        <a:xfrm>
          <a:off x="343535" y="10142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CE2071B6-5F05-43AD-8CFB-3ED1D4EE70FC}"/>
            </a:ext>
          </a:extLst>
        </xdr:cNvPr>
        <xdr:cNvCxnSpPr/>
      </xdr:nvCxnSpPr>
      <xdr:spPr>
        <a:xfrm>
          <a:off x="6858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a:extLst>
            <a:ext uri="{FF2B5EF4-FFF2-40B4-BE49-F238E27FC236}">
              <a16:creationId xmlns:a16="http://schemas.microsoft.com/office/drawing/2014/main" id="{72CAE22D-59E2-4AC0-966D-097C4261F7CE}"/>
            </a:ext>
          </a:extLst>
        </xdr:cNvPr>
        <xdr:cNvSpPr txBox="1"/>
      </xdr:nvSpPr>
      <xdr:spPr>
        <a:xfrm>
          <a:off x="343535" y="976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1388C9C0-3233-4DDD-8111-2916C2C8C61E}"/>
            </a:ext>
          </a:extLst>
        </xdr:cNvPr>
        <xdr:cNvCxnSpPr/>
      </xdr:nvCxnSpPr>
      <xdr:spPr>
        <a:xfrm>
          <a:off x="685800" y="952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a:extLst>
            <a:ext uri="{FF2B5EF4-FFF2-40B4-BE49-F238E27FC236}">
              <a16:creationId xmlns:a16="http://schemas.microsoft.com/office/drawing/2014/main" id="{B0AF9A6B-EAC9-493E-85AD-62EADA6B7D52}"/>
            </a:ext>
          </a:extLst>
        </xdr:cNvPr>
        <xdr:cNvSpPr txBox="1"/>
      </xdr:nvSpPr>
      <xdr:spPr>
        <a:xfrm>
          <a:off x="343535" y="9384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20F1B418-007B-4887-87E9-7C90C903E2D1}"/>
            </a:ext>
          </a:extLst>
        </xdr:cNvPr>
        <xdr:cNvCxnSpPr/>
      </xdr:nvCxnSpPr>
      <xdr:spPr>
        <a:xfrm>
          <a:off x="6858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71" name="テキスト ボックス 170">
          <a:extLst>
            <a:ext uri="{FF2B5EF4-FFF2-40B4-BE49-F238E27FC236}">
              <a16:creationId xmlns:a16="http://schemas.microsoft.com/office/drawing/2014/main" id="{B8E878F2-2615-4A1A-9DE4-CBA8497DC631}"/>
            </a:ext>
          </a:extLst>
        </xdr:cNvPr>
        <xdr:cNvSpPr txBox="1"/>
      </xdr:nvSpPr>
      <xdr:spPr>
        <a:xfrm>
          <a:off x="386715" y="900366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115381-8441-4CD6-A9D1-6444C2AC07C9}"/>
            </a:ext>
          </a:extLst>
        </xdr:cNvPr>
        <xdr:cNvSpPr/>
      </xdr:nvSpPr>
      <xdr:spPr>
        <a:xfrm>
          <a:off x="6858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1B597E83-591F-410F-AAAC-0E9456A5C704}"/>
            </a:ext>
          </a:extLst>
        </xdr:cNvPr>
        <xdr:cNvCxnSpPr/>
      </xdr:nvCxnSpPr>
      <xdr:spPr>
        <a:xfrm flipV="1">
          <a:off x="4173855" y="9665970"/>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74930</xdr:rowOff>
    </xdr:from>
    <xdr:ext cx="405130" cy="256540"/>
    <xdr:sp macro="" textlink="">
      <xdr:nvSpPr>
        <xdr:cNvPr id="174" name="【体育館・プール】&#10;有形固定資産減価償却率最小値テキスト">
          <a:extLst>
            <a:ext uri="{FF2B5EF4-FFF2-40B4-BE49-F238E27FC236}">
              <a16:creationId xmlns:a16="http://schemas.microsoft.com/office/drawing/2014/main" id="{36EA1AEB-0A8E-4ABE-ACAE-3DAB6B0BD116}"/>
            </a:ext>
          </a:extLst>
        </xdr:cNvPr>
        <xdr:cNvSpPr txBox="1"/>
      </xdr:nvSpPr>
      <xdr:spPr>
        <a:xfrm>
          <a:off x="4212590" y="110477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4CE4FEFB-A652-4266-B589-9328A189CDF4}"/>
            </a:ext>
          </a:extLst>
        </xdr:cNvPr>
        <xdr:cNvCxnSpPr/>
      </xdr:nvCxnSpPr>
      <xdr:spPr>
        <a:xfrm>
          <a:off x="4112260" y="110413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13335</xdr:rowOff>
    </xdr:from>
    <xdr:ext cx="405130" cy="259080"/>
    <xdr:sp macro="" textlink="">
      <xdr:nvSpPr>
        <xdr:cNvPr id="176" name="【体育館・プール】&#10;有形固定資産減価償却率最大値テキスト">
          <a:extLst>
            <a:ext uri="{FF2B5EF4-FFF2-40B4-BE49-F238E27FC236}">
              <a16:creationId xmlns:a16="http://schemas.microsoft.com/office/drawing/2014/main" id="{802A4B3C-0384-4FE2-9ACD-B9CF42607775}"/>
            </a:ext>
          </a:extLst>
        </xdr:cNvPr>
        <xdr:cNvSpPr txBox="1"/>
      </xdr:nvSpPr>
      <xdr:spPr>
        <a:xfrm>
          <a:off x="4212590" y="9446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D2742987-B9AF-488A-B726-B22C342897E5}"/>
            </a:ext>
          </a:extLst>
        </xdr:cNvPr>
        <xdr:cNvCxnSpPr/>
      </xdr:nvCxnSpPr>
      <xdr:spPr>
        <a:xfrm>
          <a:off x="4112260" y="966597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64770</xdr:rowOff>
    </xdr:from>
    <xdr:ext cx="405130" cy="256540"/>
    <xdr:sp macro="" textlink="">
      <xdr:nvSpPr>
        <xdr:cNvPr id="178" name="【体育館・プール】&#10;有形固定資産減価償却率平均値テキスト">
          <a:extLst>
            <a:ext uri="{FF2B5EF4-FFF2-40B4-BE49-F238E27FC236}">
              <a16:creationId xmlns:a16="http://schemas.microsoft.com/office/drawing/2014/main" id="{CF0F4E52-9E9F-4B0A-A05E-CF2BBA479F5F}"/>
            </a:ext>
          </a:extLst>
        </xdr:cNvPr>
        <xdr:cNvSpPr txBox="1"/>
      </xdr:nvSpPr>
      <xdr:spPr>
        <a:xfrm>
          <a:off x="4212590" y="103498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466328EB-89A4-495C-833B-6F555D0C383D}"/>
            </a:ext>
          </a:extLst>
        </xdr:cNvPr>
        <xdr:cNvSpPr/>
      </xdr:nvSpPr>
      <xdr:spPr>
        <a:xfrm>
          <a:off x="4131310" y="103752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8D474424-9423-486F-A9F7-402BCD86991A}"/>
            </a:ext>
          </a:extLst>
        </xdr:cNvPr>
        <xdr:cNvSpPr/>
      </xdr:nvSpPr>
      <xdr:spPr>
        <a:xfrm>
          <a:off x="3388360" y="103600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1B0FDD61-9000-4DBC-A373-C4498FCD36C3}"/>
            </a:ext>
          </a:extLst>
        </xdr:cNvPr>
        <xdr:cNvSpPr/>
      </xdr:nvSpPr>
      <xdr:spPr>
        <a:xfrm>
          <a:off x="2571750" y="103714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6FC779D9-862F-4AC5-8AAC-6E52B59A205E}"/>
            </a:ext>
          </a:extLst>
        </xdr:cNvPr>
        <xdr:cNvSpPr/>
      </xdr:nvSpPr>
      <xdr:spPr>
        <a:xfrm>
          <a:off x="1774190" y="1031811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D2630EB4-1E43-4155-8164-1B073F214A7E}"/>
            </a:ext>
          </a:extLst>
        </xdr:cNvPr>
        <xdr:cNvSpPr/>
      </xdr:nvSpPr>
      <xdr:spPr>
        <a:xfrm>
          <a:off x="988060" y="102457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4" name="テキスト ボックス 183">
          <a:extLst>
            <a:ext uri="{FF2B5EF4-FFF2-40B4-BE49-F238E27FC236}">
              <a16:creationId xmlns:a16="http://schemas.microsoft.com/office/drawing/2014/main" id="{45C9F744-407C-42B1-ACF6-2AB3ADBC0B82}"/>
            </a:ext>
          </a:extLst>
        </xdr:cNvPr>
        <xdr:cNvSpPr txBox="1"/>
      </xdr:nvSpPr>
      <xdr:spPr>
        <a:xfrm>
          <a:off x="400304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B57709F9-F53D-46AD-82FD-CF08109B0B5A}"/>
            </a:ext>
          </a:extLst>
        </xdr:cNvPr>
        <xdr:cNvSpPr txBox="1"/>
      </xdr:nvSpPr>
      <xdr:spPr>
        <a:xfrm>
          <a:off x="32600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08A4A932-60DE-4E30-8F5B-589EF020B355}"/>
            </a:ext>
          </a:extLst>
        </xdr:cNvPr>
        <xdr:cNvSpPr txBox="1"/>
      </xdr:nvSpPr>
      <xdr:spPr>
        <a:xfrm>
          <a:off x="24549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FBBB02D4-1C74-4DC0-A5F5-28EC38E3989B}"/>
            </a:ext>
          </a:extLst>
        </xdr:cNvPr>
        <xdr:cNvSpPr txBox="1"/>
      </xdr:nvSpPr>
      <xdr:spPr>
        <a:xfrm>
          <a:off x="16573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8F455402-EA5C-4FAD-9AEA-9006EB002533}"/>
            </a:ext>
          </a:extLst>
        </xdr:cNvPr>
        <xdr:cNvSpPr txBox="1"/>
      </xdr:nvSpPr>
      <xdr:spPr>
        <a:xfrm>
          <a:off x="8597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15875</xdr:rowOff>
    </xdr:from>
    <xdr:to>
      <xdr:col>24</xdr:col>
      <xdr:colOff>114300</xdr:colOff>
      <xdr:row>56</xdr:row>
      <xdr:rowOff>117475</xdr:rowOff>
    </xdr:to>
    <xdr:sp macro="" textlink="">
      <xdr:nvSpPr>
        <xdr:cNvPr id="189" name="楕円 188">
          <a:extLst>
            <a:ext uri="{FF2B5EF4-FFF2-40B4-BE49-F238E27FC236}">
              <a16:creationId xmlns:a16="http://schemas.microsoft.com/office/drawing/2014/main" id="{9AECBB96-F7C4-419A-9E00-B7ED3177428A}"/>
            </a:ext>
          </a:extLst>
        </xdr:cNvPr>
        <xdr:cNvSpPr/>
      </xdr:nvSpPr>
      <xdr:spPr>
        <a:xfrm>
          <a:off x="4131310" y="96208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140335</xdr:rowOff>
    </xdr:from>
    <xdr:ext cx="405130" cy="259080"/>
    <xdr:sp macro="" textlink="">
      <xdr:nvSpPr>
        <xdr:cNvPr id="190" name="【体育館・プール】&#10;有形固定資産減価償却率該当値テキスト">
          <a:extLst>
            <a:ext uri="{FF2B5EF4-FFF2-40B4-BE49-F238E27FC236}">
              <a16:creationId xmlns:a16="http://schemas.microsoft.com/office/drawing/2014/main" id="{AF08A3D9-68DB-4F1D-A2C7-AC2586435C2C}"/>
            </a:ext>
          </a:extLst>
        </xdr:cNvPr>
        <xdr:cNvSpPr txBox="1"/>
      </xdr:nvSpPr>
      <xdr:spPr>
        <a:xfrm>
          <a:off x="4212590" y="9566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120650</xdr:rowOff>
    </xdr:from>
    <xdr:to>
      <xdr:col>20</xdr:col>
      <xdr:colOff>38100</xdr:colOff>
      <xdr:row>56</xdr:row>
      <xdr:rowOff>50800</xdr:rowOff>
    </xdr:to>
    <xdr:sp macro="" textlink="">
      <xdr:nvSpPr>
        <xdr:cNvPr id="191" name="楕円 190">
          <a:extLst>
            <a:ext uri="{FF2B5EF4-FFF2-40B4-BE49-F238E27FC236}">
              <a16:creationId xmlns:a16="http://schemas.microsoft.com/office/drawing/2014/main" id="{97752836-AAC2-4C34-9CD9-39C44F0712B0}"/>
            </a:ext>
          </a:extLst>
        </xdr:cNvPr>
        <xdr:cNvSpPr/>
      </xdr:nvSpPr>
      <xdr:spPr>
        <a:xfrm>
          <a:off x="3388360" y="95523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0</xdr:rowOff>
    </xdr:from>
    <xdr:to>
      <xdr:col>24</xdr:col>
      <xdr:colOff>63500</xdr:colOff>
      <xdr:row>56</xdr:row>
      <xdr:rowOff>66675</xdr:rowOff>
    </xdr:to>
    <xdr:cxnSp macro="">
      <xdr:nvCxnSpPr>
        <xdr:cNvPr id="192" name="直線コネクタ 191">
          <a:extLst>
            <a:ext uri="{FF2B5EF4-FFF2-40B4-BE49-F238E27FC236}">
              <a16:creationId xmlns:a16="http://schemas.microsoft.com/office/drawing/2014/main" id="{833C7281-9332-4AE0-8FBB-1B6A05124C0A}"/>
            </a:ext>
          </a:extLst>
        </xdr:cNvPr>
        <xdr:cNvCxnSpPr/>
      </xdr:nvCxnSpPr>
      <xdr:spPr>
        <a:xfrm>
          <a:off x="3431540" y="9601200"/>
          <a:ext cx="7429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59690</xdr:rowOff>
    </xdr:from>
    <xdr:to>
      <xdr:col>15</xdr:col>
      <xdr:colOff>101600</xdr:colOff>
      <xdr:row>55</xdr:row>
      <xdr:rowOff>161290</xdr:rowOff>
    </xdr:to>
    <xdr:sp macro="" textlink="">
      <xdr:nvSpPr>
        <xdr:cNvPr id="193" name="楕円 192">
          <a:extLst>
            <a:ext uri="{FF2B5EF4-FFF2-40B4-BE49-F238E27FC236}">
              <a16:creationId xmlns:a16="http://schemas.microsoft.com/office/drawing/2014/main" id="{3E2DFD3E-9380-400E-B945-F0A045B9B078}"/>
            </a:ext>
          </a:extLst>
        </xdr:cNvPr>
        <xdr:cNvSpPr/>
      </xdr:nvSpPr>
      <xdr:spPr>
        <a:xfrm>
          <a:off x="2571750" y="948563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110490</xdr:rowOff>
    </xdr:from>
    <xdr:to>
      <xdr:col>19</xdr:col>
      <xdr:colOff>177800</xdr:colOff>
      <xdr:row>56</xdr:row>
      <xdr:rowOff>0</xdr:rowOff>
    </xdr:to>
    <xdr:cxnSp macro="">
      <xdr:nvCxnSpPr>
        <xdr:cNvPr id="194" name="直線コネクタ 193">
          <a:extLst>
            <a:ext uri="{FF2B5EF4-FFF2-40B4-BE49-F238E27FC236}">
              <a16:creationId xmlns:a16="http://schemas.microsoft.com/office/drawing/2014/main" id="{B2DA0957-BD99-42B3-B19C-6DC9293624FD}"/>
            </a:ext>
          </a:extLst>
        </xdr:cNvPr>
        <xdr:cNvCxnSpPr/>
      </xdr:nvCxnSpPr>
      <xdr:spPr>
        <a:xfrm>
          <a:off x="2626360" y="9540240"/>
          <a:ext cx="80518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53975</xdr:rowOff>
    </xdr:from>
    <xdr:to>
      <xdr:col>10</xdr:col>
      <xdr:colOff>165100</xdr:colOff>
      <xdr:row>55</xdr:row>
      <xdr:rowOff>155575</xdr:rowOff>
    </xdr:to>
    <xdr:sp macro="" textlink="">
      <xdr:nvSpPr>
        <xdr:cNvPr id="195" name="楕円 194">
          <a:extLst>
            <a:ext uri="{FF2B5EF4-FFF2-40B4-BE49-F238E27FC236}">
              <a16:creationId xmlns:a16="http://schemas.microsoft.com/office/drawing/2014/main" id="{D1964EC5-28B3-46F1-90FD-20694A8E3339}"/>
            </a:ext>
          </a:extLst>
        </xdr:cNvPr>
        <xdr:cNvSpPr/>
      </xdr:nvSpPr>
      <xdr:spPr>
        <a:xfrm>
          <a:off x="1774190" y="948753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104775</xdr:rowOff>
    </xdr:from>
    <xdr:to>
      <xdr:col>15</xdr:col>
      <xdr:colOff>50800</xdr:colOff>
      <xdr:row>55</xdr:row>
      <xdr:rowOff>110490</xdr:rowOff>
    </xdr:to>
    <xdr:cxnSp macro="">
      <xdr:nvCxnSpPr>
        <xdr:cNvPr id="196" name="直線コネクタ 195">
          <a:extLst>
            <a:ext uri="{FF2B5EF4-FFF2-40B4-BE49-F238E27FC236}">
              <a16:creationId xmlns:a16="http://schemas.microsoft.com/office/drawing/2014/main" id="{92CADBEB-4965-42D1-A97A-2B2ACC906B1B}"/>
            </a:ext>
          </a:extLst>
        </xdr:cNvPr>
        <xdr:cNvCxnSpPr/>
      </xdr:nvCxnSpPr>
      <xdr:spPr>
        <a:xfrm>
          <a:off x="1828800" y="9532620"/>
          <a:ext cx="7975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156845</xdr:rowOff>
    </xdr:from>
    <xdr:to>
      <xdr:col>6</xdr:col>
      <xdr:colOff>38100</xdr:colOff>
      <xdr:row>55</xdr:row>
      <xdr:rowOff>86995</xdr:rowOff>
    </xdr:to>
    <xdr:sp macro="" textlink="">
      <xdr:nvSpPr>
        <xdr:cNvPr id="197" name="楕円 196">
          <a:extLst>
            <a:ext uri="{FF2B5EF4-FFF2-40B4-BE49-F238E27FC236}">
              <a16:creationId xmlns:a16="http://schemas.microsoft.com/office/drawing/2014/main" id="{C1145CAE-C3C3-4271-B6C0-36F172C5B7D2}"/>
            </a:ext>
          </a:extLst>
        </xdr:cNvPr>
        <xdr:cNvSpPr/>
      </xdr:nvSpPr>
      <xdr:spPr>
        <a:xfrm>
          <a:off x="988060" y="94170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36195</xdr:rowOff>
    </xdr:from>
    <xdr:to>
      <xdr:col>10</xdr:col>
      <xdr:colOff>114300</xdr:colOff>
      <xdr:row>55</xdr:row>
      <xdr:rowOff>104775</xdr:rowOff>
    </xdr:to>
    <xdr:cxnSp macro="">
      <xdr:nvCxnSpPr>
        <xdr:cNvPr id="198" name="直線コネクタ 197">
          <a:extLst>
            <a:ext uri="{FF2B5EF4-FFF2-40B4-BE49-F238E27FC236}">
              <a16:creationId xmlns:a16="http://schemas.microsoft.com/office/drawing/2014/main" id="{83B7A3E4-AE2D-4BB5-A0A1-AE8F50F00B40}"/>
            </a:ext>
          </a:extLst>
        </xdr:cNvPr>
        <xdr:cNvCxnSpPr/>
      </xdr:nvCxnSpPr>
      <xdr:spPr>
        <a:xfrm>
          <a:off x="1031240" y="9465945"/>
          <a:ext cx="79756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166370</xdr:rowOff>
    </xdr:from>
    <xdr:ext cx="405130" cy="256540"/>
    <xdr:sp macro="" textlink="">
      <xdr:nvSpPr>
        <xdr:cNvPr id="199" name="n_1aveValue【体育館・プール】&#10;有形固定資産減価償却率">
          <a:extLst>
            <a:ext uri="{FF2B5EF4-FFF2-40B4-BE49-F238E27FC236}">
              <a16:creationId xmlns:a16="http://schemas.microsoft.com/office/drawing/2014/main" id="{AB1AC63E-001F-4B00-9C4A-6CFB63E80DBA}"/>
            </a:ext>
          </a:extLst>
        </xdr:cNvPr>
        <xdr:cNvSpPr txBox="1"/>
      </xdr:nvSpPr>
      <xdr:spPr>
        <a:xfrm>
          <a:off x="3239135" y="104571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3810</xdr:rowOff>
    </xdr:from>
    <xdr:ext cx="402590" cy="259080"/>
    <xdr:sp macro="" textlink="">
      <xdr:nvSpPr>
        <xdr:cNvPr id="200" name="n_2aveValue【体育館・プール】&#10;有形固定資産減価償却率">
          <a:extLst>
            <a:ext uri="{FF2B5EF4-FFF2-40B4-BE49-F238E27FC236}">
              <a16:creationId xmlns:a16="http://schemas.microsoft.com/office/drawing/2014/main" id="{EB34FCD9-A522-4F87-84F7-1733D062C74C}"/>
            </a:ext>
          </a:extLst>
        </xdr:cNvPr>
        <xdr:cNvSpPr txBox="1"/>
      </xdr:nvSpPr>
      <xdr:spPr>
        <a:xfrm>
          <a:off x="2439035" y="104641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125730</xdr:rowOff>
    </xdr:from>
    <xdr:ext cx="402590" cy="259080"/>
    <xdr:sp macro="" textlink="">
      <xdr:nvSpPr>
        <xdr:cNvPr id="201" name="n_3aveValue【体育館・プール】&#10;有形固定資産減価償却率">
          <a:extLst>
            <a:ext uri="{FF2B5EF4-FFF2-40B4-BE49-F238E27FC236}">
              <a16:creationId xmlns:a16="http://schemas.microsoft.com/office/drawing/2014/main" id="{6848BB4B-2450-4D65-8EDA-1C199CDEC928}"/>
            </a:ext>
          </a:extLst>
        </xdr:cNvPr>
        <xdr:cNvSpPr txBox="1"/>
      </xdr:nvSpPr>
      <xdr:spPr>
        <a:xfrm>
          <a:off x="1641475" y="10416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47625</xdr:rowOff>
    </xdr:from>
    <xdr:ext cx="402590" cy="259080"/>
    <xdr:sp macro="" textlink="">
      <xdr:nvSpPr>
        <xdr:cNvPr id="202" name="n_4aveValue【体育館・プール】&#10;有形固定資産減価償却率">
          <a:extLst>
            <a:ext uri="{FF2B5EF4-FFF2-40B4-BE49-F238E27FC236}">
              <a16:creationId xmlns:a16="http://schemas.microsoft.com/office/drawing/2014/main" id="{47CF64A4-A78E-4061-BEC7-B02723692424}"/>
            </a:ext>
          </a:extLst>
        </xdr:cNvPr>
        <xdr:cNvSpPr txBox="1"/>
      </xdr:nvSpPr>
      <xdr:spPr>
        <a:xfrm>
          <a:off x="855345" y="103365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54</xdr:row>
      <xdr:rowOff>67310</xdr:rowOff>
    </xdr:from>
    <xdr:ext cx="405130" cy="259080"/>
    <xdr:sp macro="" textlink="">
      <xdr:nvSpPr>
        <xdr:cNvPr id="203" name="n_1mainValue【体育館・プール】&#10;有形固定資産減価償却率">
          <a:extLst>
            <a:ext uri="{FF2B5EF4-FFF2-40B4-BE49-F238E27FC236}">
              <a16:creationId xmlns:a16="http://schemas.microsoft.com/office/drawing/2014/main" id="{DB26D542-4608-4DFE-99C0-C5FE2DC79B73}"/>
            </a:ext>
          </a:extLst>
        </xdr:cNvPr>
        <xdr:cNvSpPr txBox="1"/>
      </xdr:nvSpPr>
      <xdr:spPr>
        <a:xfrm>
          <a:off x="3239135" y="9323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54</xdr:row>
      <xdr:rowOff>6350</xdr:rowOff>
    </xdr:from>
    <xdr:ext cx="402590" cy="256540"/>
    <xdr:sp macro="" textlink="">
      <xdr:nvSpPr>
        <xdr:cNvPr id="204" name="n_2mainValue【体育館・プール】&#10;有形固定資産減価償却率">
          <a:extLst>
            <a:ext uri="{FF2B5EF4-FFF2-40B4-BE49-F238E27FC236}">
              <a16:creationId xmlns:a16="http://schemas.microsoft.com/office/drawing/2014/main" id="{DAD69098-F733-40E6-9A5B-1328E11818AA}"/>
            </a:ext>
          </a:extLst>
        </xdr:cNvPr>
        <xdr:cNvSpPr txBox="1"/>
      </xdr:nvSpPr>
      <xdr:spPr>
        <a:xfrm>
          <a:off x="2439035" y="92665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54</xdr:row>
      <xdr:rowOff>635</xdr:rowOff>
    </xdr:from>
    <xdr:ext cx="402590" cy="259080"/>
    <xdr:sp macro="" textlink="">
      <xdr:nvSpPr>
        <xdr:cNvPr id="205" name="n_3mainValue【体育館・プール】&#10;有形固定資産減価償却率">
          <a:extLst>
            <a:ext uri="{FF2B5EF4-FFF2-40B4-BE49-F238E27FC236}">
              <a16:creationId xmlns:a16="http://schemas.microsoft.com/office/drawing/2014/main" id="{CBE4730F-068C-40BD-BE78-AB38BD84E37D}"/>
            </a:ext>
          </a:extLst>
        </xdr:cNvPr>
        <xdr:cNvSpPr txBox="1"/>
      </xdr:nvSpPr>
      <xdr:spPr>
        <a:xfrm>
          <a:off x="1641475" y="92589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53</xdr:row>
      <xdr:rowOff>103505</xdr:rowOff>
    </xdr:from>
    <xdr:ext cx="402590" cy="259080"/>
    <xdr:sp macro="" textlink="">
      <xdr:nvSpPr>
        <xdr:cNvPr id="206" name="n_4mainValue【体育館・プール】&#10;有形固定資産減価償却率">
          <a:extLst>
            <a:ext uri="{FF2B5EF4-FFF2-40B4-BE49-F238E27FC236}">
              <a16:creationId xmlns:a16="http://schemas.microsoft.com/office/drawing/2014/main" id="{A462123F-F74D-4D44-9804-7E6906B40663}"/>
            </a:ext>
          </a:extLst>
        </xdr:cNvPr>
        <xdr:cNvSpPr txBox="1"/>
      </xdr:nvSpPr>
      <xdr:spPr>
        <a:xfrm>
          <a:off x="855345" y="91884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04D42E6-C5FA-445C-9B6A-3CAA30C1FC79}"/>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BE24D2A-09ED-46E7-BF91-D9F785B2D2D7}"/>
            </a:ext>
          </a:extLst>
        </xdr:cNvPr>
        <xdr:cNvSpPr/>
      </xdr:nvSpPr>
      <xdr:spPr>
        <a:xfrm>
          <a:off x="60604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732F329-ABA7-4214-B3AA-07C8B3E9BF4F}"/>
            </a:ext>
          </a:extLst>
        </xdr:cNvPr>
        <xdr:cNvSpPr/>
      </xdr:nvSpPr>
      <xdr:spPr>
        <a:xfrm>
          <a:off x="60604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D34372B-E495-40E6-B3A4-7162008C3BFD}"/>
            </a:ext>
          </a:extLst>
        </xdr:cNvPr>
        <xdr:cNvSpPr/>
      </xdr:nvSpPr>
      <xdr:spPr>
        <a:xfrm>
          <a:off x="69888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0CFF6C5-3DDE-4C15-BE5A-220D3C695D60}"/>
            </a:ext>
          </a:extLst>
        </xdr:cNvPr>
        <xdr:cNvSpPr/>
      </xdr:nvSpPr>
      <xdr:spPr>
        <a:xfrm>
          <a:off x="69888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785F774-5E19-4AD9-9B8F-E88DA68E45B4}"/>
            </a:ext>
          </a:extLst>
        </xdr:cNvPr>
        <xdr:cNvSpPr/>
      </xdr:nvSpPr>
      <xdr:spPr>
        <a:xfrm>
          <a:off x="80175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25E0F10-3662-4F7C-AD2F-3403C73EDB56}"/>
            </a:ext>
          </a:extLst>
        </xdr:cNvPr>
        <xdr:cNvSpPr/>
      </xdr:nvSpPr>
      <xdr:spPr>
        <a:xfrm>
          <a:off x="80175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6D29248-333F-4906-9891-F59B260F4A09}"/>
            </a:ext>
          </a:extLst>
        </xdr:cNvPr>
        <xdr:cNvSpPr/>
      </xdr:nvSpPr>
      <xdr:spPr>
        <a:xfrm>
          <a:off x="596011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5" name="テキスト ボックス 214">
          <a:extLst>
            <a:ext uri="{FF2B5EF4-FFF2-40B4-BE49-F238E27FC236}">
              <a16:creationId xmlns:a16="http://schemas.microsoft.com/office/drawing/2014/main" id="{A62FA451-F126-4F58-8DA9-2D19BCABC01B}"/>
            </a:ext>
          </a:extLst>
        </xdr:cNvPr>
        <xdr:cNvSpPr txBox="1"/>
      </xdr:nvSpPr>
      <xdr:spPr>
        <a:xfrm>
          <a:off x="592201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CA1435C-1B01-4A38-9BED-0C24377EBD74}"/>
            </a:ext>
          </a:extLst>
        </xdr:cNvPr>
        <xdr:cNvCxnSpPr/>
      </xdr:nvCxnSpPr>
      <xdr:spPr>
        <a:xfrm>
          <a:off x="5960110" y="1143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7" name="直線コネクタ 216">
          <a:extLst>
            <a:ext uri="{FF2B5EF4-FFF2-40B4-BE49-F238E27FC236}">
              <a16:creationId xmlns:a16="http://schemas.microsoft.com/office/drawing/2014/main" id="{AD4D0B4B-E876-44AD-88EA-F47BB524CE93}"/>
            </a:ext>
          </a:extLst>
        </xdr:cNvPr>
        <xdr:cNvCxnSpPr/>
      </xdr:nvCxnSpPr>
      <xdr:spPr>
        <a:xfrm>
          <a:off x="5960110" y="111074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4820" cy="259080"/>
    <xdr:sp macro="" textlink="">
      <xdr:nvSpPr>
        <xdr:cNvPr id="218" name="テキスト ボックス 217">
          <a:extLst>
            <a:ext uri="{FF2B5EF4-FFF2-40B4-BE49-F238E27FC236}">
              <a16:creationId xmlns:a16="http://schemas.microsoft.com/office/drawing/2014/main" id="{179A73AB-5D2D-4869-97DC-E89FF6E8B12C}"/>
            </a:ext>
          </a:extLst>
        </xdr:cNvPr>
        <xdr:cNvSpPr txBox="1"/>
      </xdr:nvSpPr>
      <xdr:spPr>
        <a:xfrm>
          <a:off x="5527040" y="1096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9" name="直線コネクタ 218">
          <a:extLst>
            <a:ext uri="{FF2B5EF4-FFF2-40B4-BE49-F238E27FC236}">
              <a16:creationId xmlns:a16="http://schemas.microsoft.com/office/drawing/2014/main" id="{123C8993-DE3C-446B-B049-4310F9205666}"/>
            </a:ext>
          </a:extLst>
        </xdr:cNvPr>
        <xdr:cNvCxnSpPr/>
      </xdr:nvCxnSpPr>
      <xdr:spPr>
        <a:xfrm>
          <a:off x="5960110" y="107746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4820" cy="259080"/>
    <xdr:sp macro="" textlink="">
      <xdr:nvSpPr>
        <xdr:cNvPr id="220" name="テキスト ボックス 219">
          <a:extLst>
            <a:ext uri="{FF2B5EF4-FFF2-40B4-BE49-F238E27FC236}">
              <a16:creationId xmlns:a16="http://schemas.microsoft.com/office/drawing/2014/main" id="{7500E97D-DF11-41D8-86D9-1FF70CD6054F}"/>
            </a:ext>
          </a:extLst>
        </xdr:cNvPr>
        <xdr:cNvSpPr txBox="1"/>
      </xdr:nvSpPr>
      <xdr:spPr>
        <a:xfrm>
          <a:off x="5527040" y="106362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1" name="直線コネクタ 220">
          <a:extLst>
            <a:ext uri="{FF2B5EF4-FFF2-40B4-BE49-F238E27FC236}">
              <a16:creationId xmlns:a16="http://schemas.microsoft.com/office/drawing/2014/main" id="{A536FCC6-7D78-4C74-BA39-7ED484AF51F8}"/>
            </a:ext>
          </a:extLst>
        </xdr:cNvPr>
        <xdr:cNvCxnSpPr/>
      </xdr:nvCxnSpPr>
      <xdr:spPr>
        <a:xfrm>
          <a:off x="5960110" y="1045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4820" cy="256540"/>
    <xdr:sp macro="" textlink="">
      <xdr:nvSpPr>
        <xdr:cNvPr id="222" name="テキスト ボックス 221">
          <a:extLst>
            <a:ext uri="{FF2B5EF4-FFF2-40B4-BE49-F238E27FC236}">
              <a16:creationId xmlns:a16="http://schemas.microsoft.com/office/drawing/2014/main" id="{AC1B8321-053B-43C2-9E89-83B959FEFC04}"/>
            </a:ext>
          </a:extLst>
        </xdr:cNvPr>
        <xdr:cNvSpPr txBox="1"/>
      </xdr:nvSpPr>
      <xdr:spPr>
        <a:xfrm>
          <a:off x="5527040" y="103041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3" name="直線コネクタ 222">
          <a:extLst>
            <a:ext uri="{FF2B5EF4-FFF2-40B4-BE49-F238E27FC236}">
              <a16:creationId xmlns:a16="http://schemas.microsoft.com/office/drawing/2014/main" id="{ED1474D9-82E0-470B-A184-4E9FCA4B4E58}"/>
            </a:ext>
          </a:extLst>
        </xdr:cNvPr>
        <xdr:cNvCxnSpPr/>
      </xdr:nvCxnSpPr>
      <xdr:spPr>
        <a:xfrm>
          <a:off x="5960110" y="10125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4820" cy="259080"/>
    <xdr:sp macro="" textlink="">
      <xdr:nvSpPr>
        <xdr:cNvPr id="224" name="テキスト ボックス 223">
          <a:extLst>
            <a:ext uri="{FF2B5EF4-FFF2-40B4-BE49-F238E27FC236}">
              <a16:creationId xmlns:a16="http://schemas.microsoft.com/office/drawing/2014/main" id="{35729C04-1292-4CEB-9FCA-33CEB0262CBE}"/>
            </a:ext>
          </a:extLst>
        </xdr:cNvPr>
        <xdr:cNvSpPr txBox="1"/>
      </xdr:nvSpPr>
      <xdr:spPr>
        <a:xfrm>
          <a:off x="55270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5" name="直線コネクタ 224">
          <a:extLst>
            <a:ext uri="{FF2B5EF4-FFF2-40B4-BE49-F238E27FC236}">
              <a16:creationId xmlns:a16="http://schemas.microsoft.com/office/drawing/2014/main" id="{52568A90-B40B-4E71-B2A6-B35B5AB67A9E}"/>
            </a:ext>
          </a:extLst>
        </xdr:cNvPr>
        <xdr:cNvCxnSpPr/>
      </xdr:nvCxnSpPr>
      <xdr:spPr>
        <a:xfrm>
          <a:off x="5960110" y="9793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4820" cy="256540"/>
    <xdr:sp macro="" textlink="">
      <xdr:nvSpPr>
        <xdr:cNvPr id="226" name="テキスト ボックス 225">
          <a:extLst>
            <a:ext uri="{FF2B5EF4-FFF2-40B4-BE49-F238E27FC236}">
              <a16:creationId xmlns:a16="http://schemas.microsoft.com/office/drawing/2014/main" id="{F9F92668-51A6-4385-9372-9660779F5DED}"/>
            </a:ext>
          </a:extLst>
        </xdr:cNvPr>
        <xdr:cNvSpPr txBox="1"/>
      </xdr:nvSpPr>
      <xdr:spPr>
        <a:xfrm>
          <a:off x="5527040" y="965898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7" name="直線コネクタ 226">
          <a:extLst>
            <a:ext uri="{FF2B5EF4-FFF2-40B4-BE49-F238E27FC236}">
              <a16:creationId xmlns:a16="http://schemas.microsoft.com/office/drawing/2014/main" id="{ACFF764D-8088-4238-A319-2C9C675FBF80}"/>
            </a:ext>
          </a:extLst>
        </xdr:cNvPr>
        <xdr:cNvCxnSpPr/>
      </xdr:nvCxnSpPr>
      <xdr:spPr>
        <a:xfrm>
          <a:off x="5960110" y="9470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4820" cy="259080"/>
    <xdr:sp macro="" textlink="">
      <xdr:nvSpPr>
        <xdr:cNvPr id="228" name="テキスト ボックス 227">
          <a:extLst>
            <a:ext uri="{FF2B5EF4-FFF2-40B4-BE49-F238E27FC236}">
              <a16:creationId xmlns:a16="http://schemas.microsoft.com/office/drawing/2014/main" id="{7ACDCF24-E83B-498D-A47B-A620EE41FB41}"/>
            </a:ext>
          </a:extLst>
        </xdr:cNvPr>
        <xdr:cNvSpPr txBox="1"/>
      </xdr:nvSpPr>
      <xdr:spPr>
        <a:xfrm>
          <a:off x="5527040" y="93262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BFD8FC85-ED1A-43C0-925D-9036107B2D71}"/>
            </a:ext>
          </a:extLst>
        </xdr:cNvPr>
        <xdr:cNvCxnSpPr/>
      </xdr:nvCxnSpPr>
      <xdr:spPr>
        <a:xfrm>
          <a:off x="5960110" y="914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30" name="テキスト ボックス 229">
          <a:extLst>
            <a:ext uri="{FF2B5EF4-FFF2-40B4-BE49-F238E27FC236}">
              <a16:creationId xmlns:a16="http://schemas.microsoft.com/office/drawing/2014/main" id="{137A72B1-4DE4-46B1-B541-95ACA3A60F49}"/>
            </a:ext>
          </a:extLst>
        </xdr:cNvPr>
        <xdr:cNvSpPr txBox="1"/>
      </xdr:nvSpPr>
      <xdr:spPr>
        <a:xfrm>
          <a:off x="5527040" y="90036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3DB247AE-DE60-4913-B81A-C79F9604E0BE}"/>
            </a:ext>
          </a:extLst>
        </xdr:cNvPr>
        <xdr:cNvSpPr/>
      </xdr:nvSpPr>
      <xdr:spPr>
        <a:xfrm>
          <a:off x="596011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153670</xdr:rowOff>
    </xdr:from>
    <xdr:to>
      <xdr:col>54</xdr:col>
      <xdr:colOff>189865</xdr:colOff>
      <xdr:row>64</xdr:row>
      <xdr:rowOff>99695</xdr:rowOff>
    </xdr:to>
    <xdr:cxnSp macro="">
      <xdr:nvCxnSpPr>
        <xdr:cNvPr id="232" name="直線コネクタ 231">
          <a:extLst>
            <a:ext uri="{FF2B5EF4-FFF2-40B4-BE49-F238E27FC236}">
              <a16:creationId xmlns:a16="http://schemas.microsoft.com/office/drawing/2014/main" id="{8631C8D7-F9C5-481B-872A-B3852B908535}"/>
            </a:ext>
          </a:extLst>
        </xdr:cNvPr>
        <xdr:cNvCxnSpPr/>
      </xdr:nvCxnSpPr>
      <xdr:spPr>
        <a:xfrm flipV="1">
          <a:off x="9429115" y="9583420"/>
          <a:ext cx="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103505</xdr:rowOff>
    </xdr:from>
    <xdr:ext cx="469900" cy="259080"/>
    <xdr:sp macro="" textlink="">
      <xdr:nvSpPr>
        <xdr:cNvPr id="233" name="【体育館・プール】&#10;一人当たり面積最小値テキスト">
          <a:extLst>
            <a:ext uri="{FF2B5EF4-FFF2-40B4-BE49-F238E27FC236}">
              <a16:creationId xmlns:a16="http://schemas.microsoft.com/office/drawing/2014/main" id="{41017AAA-2343-42E7-B420-5A880D798842}"/>
            </a:ext>
          </a:extLst>
        </xdr:cNvPr>
        <xdr:cNvSpPr txBox="1"/>
      </xdr:nvSpPr>
      <xdr:spPr>
        <a:xfrm>
          <a:off x="9467850" y="11074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99695</xdr:rowOff>
    </xdr:from>
    <xdr:to>
      <xdr:col>55</xdr:col>
      <xdr:colOff>88900</xdr:colOff>
      <xdr:row>64</xdr:row>
      <xdr:rowOff>99695</xdr:rowOff>
    </xdr:to>
    <xdr:cxnSp macro="">
      <xdr:nvCxnSpPr>
        <xdr:cNvPr id="234" name="直線コネクタ 233">
          <a:extLst>
            <a:ext uri="{FF2B5EF4-FFF2-40B4-BE49-F238E27FC236}">
              <a16:creationId xmlns:a16="http://schemas.microsoft.com/office/drawing/2014/main" id="{1477B5EC-2CDA-4463-896C-7DFAEF255A16}"/>
            </a:ext>
          </a:extLst>
        </xdr:cNvPr>
        <xdr:cNvCxnSpPr/>
      </xdr:nvCxnSpPr>
      <xdr:spPr>
        <a:xfrm>
          <a:off x="9356090" y="110686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100330</xdr:rowOff>
    </xdr:from>
    <xdr:ext cx="469900" cy="256540"/>
    <xdr:sp macro="" textlink="">
      <xdr:nvSpPr>
        <xdr:cNvPr id="235" name="【体育館・プール】&#10;一人当たり面積最大値テキスト">
          <a:extLst>
            <a:ext uri="{FF2B5EF4-FFF2-40B4-BE49-F238E27FC236}">
              <a16:creationId xmlns:a16="http://schemas.microsoft.com/office/drawing/2014/main" id="{76C96AD2-CA13-4AC6-B87B-4659F1ED3085}"/>
            </a:ext>
          </a:extLst>
        </xdr:cNvPr>
        <xdr:cNvSpPr txBox="1"/>
      </xdr:nvSpPr>
      <xdr:spPr>
        <a:xfrm>
          <a:off x="9467850" y="93548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153670</xdr:rowOff>
    </xdr:from>
    <xdr:to>
      <xdr:col>55</xdr:col>
      <xdr:colOff>88900</xdr:colOff>
      <xdr:row>55</xdr:row>
      <xdr:rowOff>153670</xdr:rowOff>
    </xdr:to>
    <xdr:cxnSp macro="">
      <xdr:nvCxnSpPr>
        <xdr:cNvPr id="236" name="直線コネクタ 235">
          <a:extLst>
            <a:ext uri="{FF2B5EF4-FFF2-40B4-BE49-F238E27FC236}">
              <a16:creationId xmlns:a16="http://schemas.microsoft.com/office/drawing/2014/main" id="{926DBB54-7279-4BB8-A8E6-6526B33C266E}"/>
            </a:ext>
          </a:extLst>
        </xdr:cNvPr>
        <xdr:cNvCxnSpPr/>
      </xdr:nvCxnSpPr>
      <xdr:spPr>
        <a:xfrm>
          <a:off x="9356090" y="958342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59690</xdr:rowOff>
    </xdr:from>
    <xdr:ext cx="469900" cy="259080"/>
    <xdr:sp macro="" textlink="">
      <xdr:nvSpPr>
        <xdr:cNvPr id="237" name="【体育館・プール】&#10;一人当たり面積平均値テキスト">
          <a:extLst>
            <a:ext uri="{FF2B5EF4-FFF2-40B4-BE49-F238E27FC236}">
              <a16:creationId xmlns:a16="http://schemas.microsoft.com/office/drawing/2014/main" id="{3D084880-8601-4F31-AD21-9AA203DA6824}"/>
            </a:ext>
          </a:extLst>
        </xdr:cNvPr>
        <xdr:cNvSpPr txBox="1"/>
      </xdr:nvSpPr>
      <xdr:spPr>
        <a:xfrm>
          <a:off x="9467850" y="10514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81280</xdr:rowOff>
    </xdr:from>
    <xdr:to>
      <xdr:col>55</xdr:col>
      <xdr:colOff>50800</xdr:colOff>
      <xdr:row>62</xdr:row>
      <xdr:rowOff>11430</xdr:rowOff>
    </xdr:to>
    <xdr:sp macro="" textlink="">
      <xdr:nvSpPr>
        <xdr:cNvPr id="238" name="フローチャート: 判断 237">
          <a:extLst>
            <a:ext uri="{FF2B5EF4-FFF2-40B4-BE49-F238E27FC236}">
              <a16:creationId xmlns:a16="http://schemas.microsoft.com/office/drawing/2014/main" id="{770B9CE5-44C2-42EE-A4CE-A92322FA1E88}"/>
            </a:ext>
          </a:extLst>
        </xdr:cNvPr>
        <xdr:cNvSpPr/>
      </xdr:nvSpPr>
      <xdr:spPr>
        <a:xfrm>
          <a:off x="9394190" y="1054163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075F8538-CD60-4DFE-92A5-98F54514094B}"/>
            </a:ext>
          </a:extLst>
        </xdr:cNvPr>
        <xdr:cNvSpPr/>
      </xdr:nvSpPr>
      <xdr:spPr>
        <a:xfrm>
          <a:off x="8632190" y="105524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83D75A74-AFA8-48D6-A698-8D858D1CD45B}"/>
            </a:ext>
          </a:extLst>
        </xdr:cNvPr>
        <xdr:cNvSpPr/>
      </xdr:nvSpPr>
      <xdr:spPr>
        <a:xfrm>
          <a:off x="7846060" y="1058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135255</xdr:rowOff>
    </xdr:from>
    <xdr:to>
      <xdr:col>41</xdr:col>
      <xdr:colOff>101600</xdr:colOff>
      <xdr:row>62</xdr:row>
      <xdr:rowOff>65405</xdr:rowOff>
    </xdr:to>
    <xdr:sp macro="" textlink="">
      <xdr:nvSpPr>
        <xdr:cNvPr id="241" name="フローチャート: 判断 240">
          <a:extLst>
            <a:ext uri="{FF2B5EF4-FFF2-40B4-BE49-F238E27FC236}">
              <a16:creationId xmlns:a16="http://schemas.microsoft.com/office/drawing/2014/main" id="{D29125BC-09D4-454F-935E-689015D04C8A}"/>
            </a:ext>
          </a:extLst>
        </xdr:cNvPr>
        <xdr:cNvSpPr/>
      </xdr:nvSpPr>
      <xdr:spPr>
        <a:xfrm>
          <a:off x="7029450" y="105898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133985</xdr:rowOff>
    </xdr:from>
    <xdr:to>
      <xdr:col>36</xdr:col>
      <xdr:colOff>165100</xdr:colOff>
      <xdr:row>62</xdr:row>
      <xdr:rowOff>64135</xdr:rowOff>
    </xdr:to>
    <xdr:sp macro="" textlink="">
      <xdr:nvSpPr>
        <xdr:cNvPr id="242" name="フローチャート: 判断 241">
          <a:extLst>
            <a:ext uri="{FF2B5EF4-FFF2-40B4-BE49-F238E27FC236}">
              <a16:creationId xmlns:a16="http://schemas.microsoft.com/office/drawing/2014/main" id="{716BD41C-9B1A-45B6-8C10-A90460E0EE61}"/>
            </a:ext>
          </a:extLst>
        </xdr:cNvPr>
        <xdr:cNvSpPr/>
      </xdr:nvSpPr>
      <xdr:spPr>
        <a:xfrm>
          <a:off x="6231890" y="1058862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9E2AEE21-CC0F-4C45-94E0-951C09F228DF}"/>
            </a:ext>
          </a:extLst>
        </xdr:cNvPr>
        <xdr:cNvSpPr txBox="1"/>
      </xdr:nvSpPr>
      <xdr:spPr>
        <a:xfrm>
          <a:off x="92583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4" name="テキスト ボックス 243">
          <a:extLst>
            <a:ext uri="{FF2B5EF4-FFF2-40B4-BE49-F238E27FC236}">
              <a16:creationId xmlns:a16="http://schemas.microsoft.com/office/drawing/2014/main" id="{FEAAC68D-CE04-4BF1-9F27-A79AD7D2111F}"/>
            </a:ext>
          </a:extLst>
        </xdr:cNvPr>
        <xdr:cNvSpPr txBox="1"/>
      </xdr:nvSpPr>
      <xdr:spPr>
        <a:xfrm>
          <a:off x="85153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209799B1-7E52-45FE-9535-4C47F78E17E5}"/>
            </a:ext>
          </a:extLst>
        </xdr:cNvPr>
        <xdr:cNvSpPr txBox="1"/>
      </xdr:nvSpPr>
      <xdr:spPr>
        <a:xfrm>
          <a:off x="77177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6" name="テキスト ボックス 245">
          <a:extLst>
            <a:ext uri="{FF2B5EF4-FFF2-40B4-BE49-F238E27FC236}">
              <a16:creationId xmlns:a16="http://schemas.microsoft.com/office/drawing/2014/main" id="{9A2723B4-F698-4A3D-B469-6FB1899C1FE4}"/>
            </a:ext>
          </a:extLst>
        </xdr:cNvPr>
        <xdr:cNvSpPr txBox="1"/>
      </xdr:nvSpPr>
      <xdr:spPr>
        <a:xfrm>
          <a:off x="6912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7" name="テキスト ボックス 246">
          <a:extLst>
            <a:ext uri="{FF2B5EF4-FFF2-40B4-BE49-F238E27FC236}">
              <a16:creationId xmlns:a16="http://schemas.microsoft.com/office/drawing/2014/main" id="{24E8B20A-1B8C-43B6-B1E5-3A3E548E5770}"/>
            </a:ext>
          </a:extLst>
        </xdr:cNvPr>
        <xdr:cNvSpPr txBox="1"/>
      </xdr:nvSpPr>
      <xdr:spPr>
        <a:xfrm>
          <a:off x="61150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100965</xdr:rowOff>
    </xdr:from>
    <xdr:to>
      <xdr:col>55</xdr:col>
      <xdr:colOff>50800</xdr:colOff>
      <xdr:row>59</xdr:row>
      <xdr:rowOff>31115</xdr:rowOff>
    </xdr:to>
    <xdr:sp macro="" textlink="">
      <xdr:nvSpPr>
        <xdr:cNvPr id="248" name="楕円 247">
          <a:extLst>
            <a:ext uri="{FF2B5EF4-FFF2-40B4-BE49-F238E27FC236}">
              <a16:creationId xmlns:a16="http://schemas.microsoft.com/office/drawing/2014/main" id="{D9DE3C0B-A593-472F-A4DB-7D42C7875E52}"/>
            </a:ext>
          </a:extLst>
        </xdr:cNvPr>
        <xdr:cNvSpPr/>
      </xdr:nvSpPr>
      <xdr:spPr>
        <a:xfrm>
          <a:off x="9394190" y="1004125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123825</xdr:rowOff>
    </xdr:from>
    <xdr:ext cx="469900" cy="256540"/>
    <xdr:sp macro="" textlink="">
      <xdr:nvSpPr>
        <xdr:cNvPr id="249" name="【体育館・プール】&#10;一人当たり面積該当値テキスト">
          <a:extLst>
            <a:ext uri="{FF2B5EF4-FFF2-40B4-BE49-F238E27FC236}">
              <a16:creationId xmlns:a16="http://schemas.microsoft.com/office/drawing/2014/main" id="{6DCDB109-DD9D-4FEB-B7BE-BF0AD76C25BD}"/>
            </a:ext>
          </a:extLst>
        </xdr:cNvPr>
        <xdr:cNvSpPr txBox="1"/>
      </xdr:nvSpPr>
      <xdr:spPr>
        <a:xfrm>
          <a:off x="9467850" y="98983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114300</xdr:rowOff>
    </xdr:from>
    <xdr:to>
      <xdr:col>50</xdr:col>
      <xdr:colOff>165100</xdr:colOff>
      <xdr:row>60</xdr:row>
      <xdr:rowOff>44450</xdr:rowOff>
    </xdr:to>
    <xdr:sp macro="" textlink="">
      <xdr:nvSpPr>
        <xdr:cNvPr id="250" name="楕円 249">
          <a:extLst>
            <a:ext uri="{FF2B5EF4-FFF2-40B4-BE49-F238E27FC236}">
              <a16:creationId xmlns:a16="http://schemas.microsoft.com/office/drawing/2014/main" id="{FA53A1E3-AA27-4869-97B1-593E73ADA932}"/>
            </a:ext>
          </a:extLst>
        </xdr:cNvPr>
        <xdr:cNvSpPr/>
      </xdr:nvSpPr>
      <xdr:spPr>
        <a:xfrm>
          <a:off x="8632190" y="1022985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151765</xdr:rowOff>
    </xdr:from>
    <xdr:to>
      <xdr:col>55</xdr:col>
      <xdr:colOff>0</xdr:colOff>
      <xdr:row>59</xdr:row>
      <xdr:rowOff>165100</xdr:rowOff>
    </xdr:to>
    <xdr:cxnSp macro="">
      <xdr:nvCxnSpPr>
        <xdr:cNvPr id="251" name="直線コネクタ 250">
          <a:extLst>
            <a:ext uri="{FF2B5EF4-FFF2-40B4-BE49-F238E27FC236}">
              <a16:creationId xmlns:a16="http://schemas.microsoft.com/office/drawing/2014/main" id="{0C6F5E69-A8FA-43B1-986F-E38D5F3D7285}"/>
            </a:ext>
          </a:extLst>
        </xdr:cNvPr>
        <xdr:cNvCxnSpPr/>
      </xdr:nvCxnSpPr>
      <xdr:spPr>
        <a:xfrm flipV="1">
          <a:off x="8686800" y="10095865"/>
          <a:ext cx="74295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127000</xdr:rowOff>
    </xdr:from>
    <xdr:to>
      <xdr:col>46</xdr:col>
      <xdr:colOff>38100</xdr:colOff>
      <xdr:row>60</xdr:row>
      <xdr:rowOff>57150</xdr:rowOff>
    </xdr:to>
    <xdr:sp macro="" textlink="">
      <xdr:nvSpPr>
        <xdr:cNvPr id="252" name="楕円 251">
          <a:extLst>
            <a:ext uri="{FF2B5EF4-FFF2-40B4-BE49-F238E27FC236}">
              <a16:creationId xmlns:a16="http://schemas.microsoft.com/office/drawing/2014/main" id="{21FCB5CC-5638-4648-ABB7-1053F4ABF97D}"/>
            </a:ext>
          </a:extLst>
        </xdr:cNvPr>
        <xdr:cNvSpPr/>
      </xdr:nvSpPr>
      <xdr:spPr>
        <a:xfrm>
          <a:off x="7846060" y="1024636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165100</xdr:rowOff>
    </xdr:from>
    <xdr:to>
      <xdr:col>50</xdr:col>
      <xdr:colOff>114300</xdr:colOff>
      <xdr:row>60</xdr:row>
      <xdr:rowOff>6350</xdr:rowOff>
    </xdr:to>
    <xdr:cxnSp macro="">
      <xdr:nvCxnSpPr>
        <xdr:cNvPr id="253" name="直線コネクタ 252">
          <a:extLst>
            <a:ext uri="{FF2B5EF4-FFF2-40B4-BE49-F238E27FC236}">
              <a16:creationId xmlns:a16="http://schemas.microsoft.com/office/drawing/2014/main" id="{D6D1F225-C8F9-4D16-AC99-08D206D16EF8}"/>
            </a:ext>
          </a:extLst>
        </xdr:cNvPr>
        <xdr:cNvCxnSpPr/>
      </xdr:nvCxnSpPr>
      <xdr:spPr>
        <a:xfrm flipV="1">
          <a:off x="7889240" y="10284460"/>
          <a:ext cx="7975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141605</xdr:rowOff>
    </xdr:from>
    <xdr:to>
      <xdr:col>41</xdr:col>
      <xdr:colOff>101600</xdr:colOff>
      <xdr:row>60</xdr:row>
      <xdr:rowOff>71755</xdr:rowOff>
    </xdr:to>
    <xdr:sp macro="" textlink="">
      <xdr:nvSpPr>
        <xdr:cNvPr id="254" name="楕円 253">
          <a:extLst>
            <a:ext uri="{FF2B5EF4-FFF2-40B4-BE49-F238E27FC236}">
              <a16:creationId xmlns:a16="http://schemas.microsoft.com/office/drawing/2014/main" id="{7BBBAB7C-AF0F-4EF0-88F5-9A541B561A07}"/>
            </a:ext>
          </a:extLst>
        </xdr:cNvPr>
        <xdr:cNvSpPr/>
      </xdr:nvSpPr>
      <xdr:spPr>
        <a:xfrm>
          <a:off x="7029450" y="102552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6350</xdr:rowOff>
    </xdr:from>
    <xdr:to>
      <xdr:col>45</xdr:col>
      <xdr:colOff>177800</xdr:colOff>
      <xdr:row>60</xdr:row>
      <xdr:rowOff>20955</xdr:rowOff>
    </xdr:to>
    <xdr:cxnSp macro="">
      <xdr:nvCxnSpPr>
        <xdr:cNvPr id="255" name="直線コネクタ 254">
          <a:extLst>
            <a:ext uri="{FF2B5EF4-FFF2-40B4-BE49-F238E27FC236}">
              <a16:creationId xmlns:a16="http://schemas.microsoft.com/office/drawing/2014/main" id="{99D8E844-DFC4-4F3D-AB2E-A0EA89C76139}"/>
            </a:ext>
          </a:extLst>
        </xdr:cNvPr>
        <xdr:cNvCxnSpPr/>
      </xdr:nvCxnSpPr>
      <xdr:spPr>
        <a:xfrm flipV="1">
          <a:off x="7084060" y="10295255"/>
          <a:ext cx="8051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3175</xdr:rowOff>
    </xdr:from>
    <xdr:to>
      <xdr:col>36</xdr:col>
      <xdr:colOff>165100</xdr:colOff>
      <xdr:row>60</xdr:row>
      <xdr:rowOff>104775</xdr:rowOff>
    </xdr:to>
    <xdr:sp macro="" textlink="">
      <xdr:nvSpPr>
        <xdr:cNvPr id="256" name="楕円 255">
          <a:extLst>
            <a:ext uri="{FF2B5EF4-FFF2-40B4-BE49-F238E27FC236}">
              <a16:creationId xmlns:a16="http://schemas.microsoft.com/office/drawing/2014/main" id="{73E85F37-571E-4455-9FC7-42F3B6AE197A}"/>
            </a:ext>
          </a:extLst>
        </xdr:cNvPr>
        <xdr:cNvSpPr/>
      </xdr:nvSpPr>
      <xdr:spPr>
        <a:xfrm>
          <a:off x="6231890" y="1029017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20955</xdr:rowOff>
    </xdr:from>
    <xdr:to>
      <xdr:col>41</xdr:col>
      <xdr:colOff>50800</xdr:colOff>
      <xdr:row>60</xdr:row>
      <xdr:rowOff>53975</xdr:rowOff>
    </xdr:to>
    <xdr:cxnSp macro="">
      <xdr:nvCxnSpPr>
        <xdr:cNvPr id="257" name="直線コネクタ 256">
          <a:extLst>
            <a:ext uri="{FF2B5EF4-FFF2-40B4-BE49-F238E27FC236}">
              <a16:creationId xmlns:a16="http://schemas.microsoft.com/office/drawing/2014/main" id="{85D49E5D-70BF-4204-8B4D-CF36329F5ED8}"/>
            </a:ext>
          </a:extLst>
        </xdr:cNvPr>
        <xdr:cNvCxnSpPr/>
      </xdr:nvCxnSpPr>
      <xdr:spPr>
        <a:xfrm flipV="1">
          <a:off x="6286500" y="10304145"/>
          <a:ext cx="79756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19050</xdr:rowOff>
    </xdr:from>
    <xdr:ext cx="469900" cy="256540"/>
    <xdr:sp macro="" textlink="">
      <xdr:nvSpPr>
        <xdr:cNvPr id="258" name="n_1aveValue【体育館・プール】&#10;一人当たり面積">
          <a:extLst>
            <a:ext uri="{FF2B5EF4-FFF2-40B4-BE49-F238E27FC236}">
              <a16:creationId xmlns:a16="http://schemas.microsoft.com/office/drawing/2014/main" id="{FAF26BC5-019D-4432-AEE8-325EE784B9F4}"/>
            </a:ext>
          </a:extLst>
        </xdr:cNvPr>
        <xdr:cNvSpPr txBox="1"/>
      </xdr:nvSpPr>
      <xdr:spPr>
        <a:xfrm>
          <a:off x="8454390" y="106451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41910</xdr:rowOff>
    </xdr:from>
    <xdr:ext cx="467360" cy="256540"/>
    <xdr:sp macro="" textlink="">
      <xdr:nvSpPr>
        <xdr:cNvPr id="259" name="n_2aveValue【体育館・プール】&#10;一人当たり面積">
          <a:extLst>
            <a:ext uri="{FF2B5EF4-FFF2-40B4-BE49-F238E27FC236}">
              <a16:creationId xmlns:a16="http://schemas.microsoft.com/office/drawing/2014/main" id="{ADF5D94A-BA56-47D9-AF6E-2DA1A40E27B1}"/>
            </a:ext>
          </a:extLst>
        </xdr:cNvPr>
        <xdr:cNvSpPr txBox="1"/>
      </xdr:nvSpPr>
      <xdr:spPr>
        <a:xfrm>
          <a:off x="7673340" y="106737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56515</xdr:rowOff>
    </xdr:from>
    <xdr:ext cx="467360" cy="258445"/>
    <xdr:sp macro="" textlink="">
      <xdr:nvSpPr>
        <xdr:cNvPr id="260" name="n_3aveValue【体育館・プール】&#10;一人当たり面積">
          <a:extLst>
            <a:ext uri="{FF2B5EF4-FFF2-40B4-BE49-F238E27FC236}">
              <a16:creationId xmlns:a16="http://schemas.microsoft.com/office/drawing/2014/main" id="{D7C0CC71-2D91-4EDE-9448-A5AF7382FDF3}"/>
            </a:ext>
          </a:extLst>
        </xdr:cNvPr>
        <xdr:cNvSpPr txBox="1"/>
      </xdr:nvSpPr>
      <xdr:spPr>
        <a:xfrm>
          <a:off x="6866255" y="106902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55245</xdr:rowOff>
    </xdr:from>
    <xdr:ext cx="467360" cy="256540"/>
    <xdr:sp macro="" textlink="">
      <xdr:nvSpPr>
        <xdr:cNvPr id="261" name="n_4aveValue【体育館・プール】&#10;一人当たり面積">
          <a:extLst>
            <a:ext uri="{FF2B5EF4-FFF2-40B4-BE49-F238E27FC236}">
              <a16:creationId xmlns:a16="http://schemas.microsoft.com/office/drawing/2014/main" id="{B87C2167-30C9-4FD6-A3E2-E2039EE398A2}"/>
            </a:ext>
          </a:extLst>
        </xdr:cNvPr>
        <xdr:cNvSpPr txBox="1"/>
      </xdr:nvSpPr>
      <xdr:spPr>
        <a:xfrm>
          <a:off x="6068695" y="106889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58</xdr:row>
      <xdr:rowOff>60960</xdr:rowOff>
    </xdr:from>
    <xdr:ext cx="469900" cy="259080"/>
    <xdr:sp macro="" textlink="">
      <xdr:nvSpPr>
        <xdr:cNvPr id="262" name="n_1mainValue【体育館・プール】&#10;一人当たり面積">
          <a:extLst>
            <a:ext uri="{FF2B5EF4-FFF2-40B4-BE49-F238E27FC236}">
              <a16:creationId xmlns:a16="http://schemas.microsoft.com/office/drawing/2014/main" id="{0EA4E183-ACF7-4251-BFFF-9B0FD01DD31F}"/>
            </a:ext>
          </a:extLst>
        </xdr:cNvPr>
        <xdr:cNvSpPr txBox="1"/>
      </xdr:nvSpPr>
      <xdr:spPr>
        <a:xfrm>
          <a:off x="8454390" y="10001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58</xdr:row>
      <xdr:rowOff>73660</xdr:rowOff>
    </xdr:from>
    <xdr:ext cx="467360" cy="259080"/>
    <xdr:sp macro="" textlink="">
      <xdr:nvSpPr>
        <xdr:cNvPr id="263" name="n_2mainValue【体育館・プール】&#10;一人当たり面積">
          <a:extLst>
            <a:ext uri="{FF2B5EF4-FFF2-40B4-BE49-F238E27FC236}">
              <a16:creationId xmlns:a16="http://schemas.microsoft.com/office/drawing/2014/main" id="{5CC8C5FE-F765-48A4-978B-13E36522D1F7}"/>
            </a:ext>
          </a:extLst>
        </xdr:cNvPr>
        <xdr:cNvSpPr txBox="1"/>
      </xdr:nvSpPr>
      <xdr:spPr>
        <a:xfrm>
          <a:off x="7673340" y="1001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58</xdr:row>
      <xdr:rowOff>88265</xdr:rowOff>
    </xdr:from>
    <xdr:ext cx="467360" cy="256540"/>
    <xdr:sp macro="" textlink="">
      <xdr:nvSpPr>
        <xdr:cNvPr id="264" name="n_3mainValue【体育館・プール】&#10;一人当たり面積">
          <a:extLst>
            <a:ext uri="{FF2B5EF4-FFF2-40B4-BE49-F238E27FC236}">
              <a16:creationId xmlns:a16="http://schemas.microsoft.com/office/drawing/2014/main" id="{61EFBAD3-1709-40A2-A603-F62E88046EA2}"/>
            </a:ext>
          </a:extLst>
        </xdr:cNvPr>
        <xdr:cNvSpPr txBox="1"/>
      </xdr:nvSpPr>
      <xdr:spPr>
        <a:xfrm>
          <a:off x="6866255" y="100361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58</xdr:row>
      <xdr:rowOff>121285</xdr:rowOff>
    </xdr:from>
    <xdr:ext cx="467360" cy="256540"/>
    <xdr:sp macro="" textlink="">
      <xdr:nvSpPr>
        <xdr:cNvPr id="265" name="n_4mainValue【体育館・プール】&#10;一人当たり面積">
          <a:extLst>
            <a:ext uri="{FF2B5EF4-FFF2-40B4-BE49-F238E27FC236}">
              <a16:creationId xmlns:a16="http://schemas.microsoft.com/office/drawing/2014/main" id="{4CDE6B9F-BF5A-43FE-B4DE-1B2D3411B821}"/>
            </a:ext>
          </a:extLst>
        </xdr:cNvPr>
        <xdr:cNvSpPr txBox="1"/>
      </xdr:nvSpPr>
      <xdr:spPr>
        <a:xfrm>
          <a:off x="6068695" y="10067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8374C910-A73B-4090-B110-AE9B29BD6EE8}"/>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26CB8A5-BA3D-42C6-8B21-CFB4F76066A6}"/>
            </a:ext>
          </a:extLst>
        </xdr:cNvPr>
        <xdr:cNvSpPr/>
      </xdr:nvSpPr>
      <xdr:spPr>
        <a:xfrm>
          <a:off x="8166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98291799-6C55-4CDF-B1E5-60B741512AFF}"/>
            </a:ext>
          </a:extLst>
        </xdr:cNvPr>
        <xdr:cNvSpPr/>
      </xdr:nvSpPr>
      <xdr:spPr>
        <a:xfrm>
          <a:off x="8166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71DC2113-F374-4F2E-9C8E-E69D6326BB86}"/>
            </a:ext>
          </a:extLst>
        </xdr:cNvPr>
        <xdr:cNvSpPr/>
      </xdr:nvSpPr>
      <xdr:spPr>
        <a:xfrm>
          <a:off x="17145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FBFDE5F2-E892-43ED-A61B-39A00F4F69BD}"/>
            </a:ext>
          </a:extLst>
        </xdr:cNvPr>
        <xdr:cNvSpPr/>
      </xdr:nvSpPr>
      <xdr:spPr>
        <a:xfrm>
          <a:off x="17145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88A11534-3213-43F7-B58D-B9CD975D929F}"/>
            </a:ext>
          </a:extLst>
        </xdr:cNvPr>
        <xdr:cNvSpPr/>
      </xdr:nvSpPr>
      <xdr:spPr>
        <a:xfrm>
          <a:off x="27432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3F614B0-3826-4C2B-96A3-FC8A7D19BEC0}"/>
            </a:ext>
          </a:extLst>
        </xdr:cNvPr>
        <xdr:cNvSpPr/>
      </xdr:nvSpPr>
      <xdr:spPr>
        <a:xfrm>
          <a:off x="27432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54F0DDCD-1EE6-496E-83B6-AD84D093338D}"/>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1372AA1A-9A3A-44C1-AF1E-2F7607424B35}"/>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5D8C63F1-B915-46D3-A883-4DEFA160A91C}"/>
            </a:ext>
          </a:extLst>
        </xdr:cNvPr>
        <xdr:cNvSpPr/>
      </xdr:nvSpPr>
      <xdr:spPr>
        <a:xfrm>
          <a:off x="60604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3205E15C-9BFA-4EF8-8402-26537ED1D7C9}"/>
            </a:ext>
          </a:extLst>
        </xdr:cNvPr>
        <xdr:cNvSpPr/>
      </xdr:nvSpPr>
      <xdr:spPr>
        <a:xfrm>
          <a:off x="60604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8CD4C795-113A-43A3-BDCC-769298FEAD3C}"/>
            </a:ext>
          </a:extLst>
        </xdr:cNvPr>
        <xdr:cNvSpPr/>
      </xdr:nvSpPr>
      <xdr:spPr>
        <a:xfrm>
          <a:off x="69888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F27B219B-D2D0-4C4B-864F-2C299D7EDB45}"/>
            </a:ext>
          </a:extLst>
        </xdr:cNvPr>
        <xdr:cNvSpPr/>
      </xdr:nvSpPr>
      <xdr:spPr>
        <a:xfrm>
          <a:off x="69888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9A8846B4-9272-4382-9930-A1C79B90E36D}"/>
            </a:ext>
          </a:extLst>
        </xdr:cNvPr>
        <xdr:cNvSpPr/>
      </xdr:nvSpPr>
      <xdr:spPr>
        <a:xfrm>
          <a:off x="80175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DB1AD995-377F-457A-94B0-422E296FEFCE}"/>
            </a:ext>
          </a:extLst>
        </xdr:cNvPr>
        <xdr:cNvSpPr/>
      </xdr:nvSpPr>
      <xdr:spPr>
        <a:xfrm>
          <a:off x="80175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2EFC1518-E344-492D-BC94-C3A66ED36B8C}"/>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2D19580F-1283-459B-BDED-6E0C063CE1C4}"/>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9145AB9E-DD5D-420A-977D-89055D87A2BC}"/>
            </a:ext>
          </a:extLst>
        </xdr:cNvPr>
        <xdr:cNvSpPr/>
      </xdr:nvSpPr>
      <xdr:spPr>
        <a:xfrm>
          <a:off x="8166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FC65D8C-FAF9-4625-8448-EEA6CFF0C2D6}"/>
            </a:ext>
          </a:extLst>
        </xdr:cNvPr>
        <xdr:cNvSpPr/>
      </xdr:nvSpPr>
      <xdr:spPr>
        <a:xfrm>
          <a:off x="8166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BB76188D-2BC0-4D5F-B5C3-6441E69BBBF1}"/>
            </a:ext>
          </a:extLst>
        </xdr:cNvPr>
        <xdr:cNvSpPr/>
      </xdr:nvSpPr>
      <xdr:spPr>
        <a:xfrm>
          <a:off x="17145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9EC825A-DDE8-4C6A-B17E-A8DD2E53E758}"/>
            </a:ext>
          </a:extLst>
        </xdr:cNvPr>
        <xdr:cNvSpPr/>
      </xdr:nvSpPr>
      <xdr:spPr>
        <a:xfrm>
          <a:off x="17145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F55DB5F-7770-4A70-AC4C-2FB9D0D19620}"/>
            </a:ext>
          </a:extLst>
        </xdr:cNvPr>
        <xdr:cNvSpPr/>
      </xdr:nvSpPr>
      <xdr:spPr>
        <a:xfrm>
          <a:off x="27432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1714D9BD-6E6D-4330-9B20-8AC7BF8F4442}"/>
            </a:ext>
          </a:extLst>
        </xdr:cNvPr>
        <xdr:cNvSpPr/>
      </xdr:nvSpPr>
      <xdr:spPr>
        <a:xfrm>
          <a:off x="27432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A8427568-B232-4385-9DD0-C3E74767AEC4}"/>
            </a:ext>
          </a:extLst>
        </xdr:cNvPr>
        <xdr:cNvSpPr/>
      </xdr:nvSpPr>
      <xdr:spPr>
        <a:xfrm>
          <a:off x="6858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290" name="テキスト ボックス 289">
          <a:extLst>
            <a:ext uri="{FF2B5EF4-FFF2-40B4-BE49-F238E27FC236}">
              <a16:creationId xmlns:a16="http://schemas.microsoft.com/office/drawing/2014/main" id="{CE44375D-14D8-441B-AC2F-F8C5F57CA3EB}"/>
            </a:ext>
          </a:extLst>
        </xdr:cNvPr>
        <xdr:cNvSpPr txBox="1"/>
      </xdr:nvSpPr>
      <xdr:spPr>
        <a:xfrm>
          <a:off x="66675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C90FB28E-83C0-44A0-9677-1059DDF08706}"/>
            </a:ext>
          </a:extLst>
        </xdr:cNvPr>
        <xdr:cNvCxnSpPr/>
      </xdr:nvCxnSpPr>
      <xdr:spPr>
        <a:xfrm>
          <a:off x="6858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292" name="テキスト ボックス 291">
          <a:extLst>
            <a:ext uri="{FF2B5EF4-FFF2-40B4-BE49-F238E27FC236}">
              <a16:creationId xmlns:a16="http://schemas.microsoft.com/office/drawing/2014/main" id="{A894C779-2663-4503-AE1A-68FE25AAC02B}"/>
            </a:ext>
          </a:extLst>
        </xdr:cNvPr>
        <xdr:cNvSpPr txBox="1"/>
      </xdr:nvSpPr>
      <xdr:spPr>
        <a:xfrm>
          <a:off x="273685" y="1890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293" name="直線コネクタ 292">
          <a:extLst>
            <a:ext uri="{FF2B5EF4-FFF2-40B4-BE49-F238E27FC236}">
              <a16:creationId xmlns:a16="http://schemas.microsoft.com/office/drawing/2014/main" id="{D3F02B9A-ED9A-4A7E-9752-5A56E635C51D}"/>
            </a:ext>
          </a:extLst>
        </xdr:cNvPr>
        <xdr:cNvCxnSpPr/>
      </xdr:nvCxnSpPr>
      <xdr:spPr>
        <a:xfrm>
          <a:off x="68580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820" cy="256540"/>
    <xdr:sp macro="" textlink="">
      <xdr:nvSpPr>
        <xdr:cNvPr id="294" name="テキスト ボックス 293">
          <a:extLst>
            <a:ext uri="{FF2B5EF4-FFF2-40B4-BE49-F238E27FC236}">
              <a16:creationId xmlns:a16="http://schemas.microsoft.com/office/drawing/2014/main" id="{DF9E8882-A4E3-44A9-AB6F-A6AEFB8F89EF}"/>
            </a:ext>
          </a:extLst>
        </xdr:cNvPr>
        <xdr:cNvSpPr txBox="1"/>
      </xdr:nvSpPr>
      <xdr:spPr>
        <a:xfrm>
          <a:off x="273685" y="185794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295" name="直線コネクタ 294">
          <a:extLst>
            <a:ext uri="{FF2B5EF4-FFF2-40B4-BE49-F238E27FC236}">
              <a16:creationId xmlns:a16="http://schemas.microsoft.com/office/drawing/2014/main" id="{FAE31AD5-0ADE-4A7E-A071-9291A222743A}"/>
            </a:ext>
          </a:extLst>
        </xdr:cNvPr>
        <xdr:cNvCxnSpPr/>
      </xdr:nvCxnSpPr>
      <xdr:spPr>
        <a:xfrm>
          <a:off x="68580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296" name="テキスト ボックス 295">
          <a:extLst>
            <a:ext uri="{FF2B5EF4-FFF2-40B4-BE49-F238E27FC236}">
              <a16:creationId xmlns:a16="http://schemas.microsoft.com/office/drawing/2014/main" id="{FE9B35BF-A510-4AE0-BC5C-F0D15B986414}"/>
            </a:ext>
          </a:extLst>
        </xdr:cNvPr>
        <xdr:cNvSpPr txBox="1"/>
      </xdr:nvSpPr>
      <xdr:spPr>
        <a:xfrm>
          <a:off x="343535" y="1825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297" name="直線コネクタ 296">
          <a:extLst>
            <a:ext uri="{FF2B5EF4-FFF2-40B4-BE49-F238E27FC236}">
              <a16:creationId xmlns:a16="http://schemas.microsoft.com/office/drawing/2014/main" id="{0556084E-A372-464B-8723-99D83E89DCCB}"/>
            </a:ext>
          </a:extLst>
        </xdr:cNvPr>
        <xdr:cNvCxnSpPr/>
      </xdr:nvCxnSpPr>
      <xdr:spPr>
        <a:xfrm>
          <a:off x="68580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298" name="テキスト ボックス 297">
          <a:extLst>
            <a:ext uri="{FF2B5EF4-FFF2-40B4-BE49-F238E27FC236}">
              <a16:creationId xmlns:a16="http://schemas.microsoft.com/office/drawing/2014/main" id="{FCA6DAE9-D7ED-4F7B-A62E-5FDBCF18768D}"/>
            </a:ext>
          </a:extLst>
        </xdr:cNvPr>
        <xdr:cNvSpPr txBox="1"/>
      </xdr:nvSpPr>
      <xdr:spPr>
        <a:xfrm>
          <a:off x="343535" y="1792478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299" name="直線コネクタ 298">
          <a:extLst>
            <a:ext uri="{FF2B5EF4-FFF2-40B4-BE49-F238E27FC236}">
              <a16:creationId xmlns:a16="http://schemas.microsoft.com/office/drawing/2014/main" id="{35CD3ACC-9666-4818-9FA3-0E43F3BB7561}"/>
            </a:ext>
          </a:extLst>
        </xdr:cNvPr>
        <xdr:cNvCxnSpPr/>
      </xdr:nvCxnSpPr>
      <xdr:spPr>
        <a:xfrm>
          <a:off x="68580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00" name="テキスト ボックス 299">
          <a:extLst>
            <a:ext uri="{FF2B5EF4-FFF2-40B4-BE49-F238E27FC236}">
              <a16:creationId xmlns:a16="http://schemas.microsoft.com/office/drawing/2014/main" id="{364F941D-7468-45ED-889F-00564CDC3B5A}"/>
            </a:ext>
          </a:extLst>
        </xdr:cNvPr>
        <xdr:cNvSpPr txBox="1"/>
      </xdr:nvSpPr>
      <xdr:spPr>
        <a:xfrm>
          <a:off x="34353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01" name="直線コネクタ 300">
          <a:extLst>
            <a:ext uri="{FF2B5EF4-FFF2-40B4-BE49-F238E27FC236}">
              <a16:creationId xmlns:a16="http://schemas.microsoft.com/office/drawing/2014/main" id="{4144D6EC-DFDA-4C39-854E-974D76B5C4AC}"/>
            </a:ext>
          </a:extLst>
        </xdr:cNvPr>
        <xdr:cNvCxnSpPr/>
      </xdr:nvCxnSpPr>
      <xdr:spPr>
        <a:xfrm>
          <a:off x="68580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02" name="テキスト ボックス 301">
          <a:extLst>
            <a:ext uri="{FF2B5EF4-FFF2-40B4-BE49-F238E27FC236}">
              <a16:creationId xmlns:a16="http://schemas.microsoft.com/office/drawing/2014/main" id="{1B24CB0D-2951-46EB-B78B-3B3E48A5A920}"/>
            </a:ext>
          </a:extLst>
        </xdr:cNvPr>
        <xdr:cNvSpPr txBox="1"/>
      </xdr:nvSpPr>
      <xdr:spPr>
        <a:xfrm>
          <a:off x="343535" y="1727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03" name="直線コネクタ 302">
          <a:extLst>
            <a:ext uri="{FF2B5EF4-FFF2-40B4-BE49-F238E27FC236}">
              <a16:creationId xmlns:a16="http://schemas.microsoft.com/office/drawing/2014/main" id="{B644003B-E78B-48DC-A7B4-275400ECAFA7}"/>
            </a:ext>
          </a:extLst>
        </xdr:cNvPr>
        <xdr:cNvCxnSpPr/>
      </xdr:nvCxnSpPr>
      <xdr:spPr>
        <a:xfrm>
          <a:off x="68580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6550" cy="256540"/>
    <xdr:sp macro="" textlink="">
      <xdr:nvSpPr>
        <xdr:cNvPr id="304" name="テキスト ボックス 303">
          <a:extLst>
            <a:ext uri="{FF2B5EF4-FFF2-40B4-BE49-F238E27FC236}">
              <a16:creationId xmlns:a16="http://schemas.microsoft.com/office/drawing/2014/main" id="{7EFDB335-0E26-4472-A39C-8C4CFB602589}"/>
            </a:ext>
          </a:extLst>
        </xdr:cNvPr>
        <xdr:cNvSpPr txBox="1"/>
      </xdr:nvSpPr>
      <xdr:spPr>
        <a:xfrm>
          <a:off x="386715" y="1694624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a:extLst>
            <a:ext uri="{FF2B5EF4-FFF2-40B4-BE49-F238E27FC236}">
              <a16:creationId xmlns:a16="http://schemas.microsoft.com/office/drawing/2014/main" id="{54B90316-3F03-40B3-B9BD-67DAE251D39A}"/>
            </a:ext>
          </a:extLst>
        </xdr:cNvPr>
        <xdr:cNvCxnSpPr/>
      </xdr:nvCxnSpPr>
      <xdr:spPr>
        <a:xfrm>
          <a:off x="6858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a:extLst>
            <a:ext uri="{FF2B5EF4-FFF2-40B4-BE49-F238E27FC236}">
              <a16:creationId xmlns:a16="http://schemas.microsoft.com/office/drawing/2014/main" id="{679096CF-DB1C-4A41-9287-85F53B33A4A4}"/>
            </a:ext>
          </a:extLst>
        </xdr:cNvPr>
        <xdr:cNvSpPr/>
      </xdr:nvSpPr>
      <xdr:spPr>
        <a:xfrm>
          <a:off x="6858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89535</xdr:rowOff>
    </xdr:from>
    <xdr:to>
      <xdr:col>24</xdr:col>
      <xdr:colOff>62865</xdr:colOff>
      <xdr:row>108</xdr:row>
      <xdr:rowOff>123825</xdr:rowOff>
    </xdr:to>
    <xdr:cxnSp macro="">
      <xdr:nvCxnSpPr>
        <xdr:cNvPr id="307" name="直線コネクタ 306">
          <a:extLst>
            <a:ext uri="{FF2B5EF4-FFF2-40B4-BE49-F238E27FC236}">
              <a16:creationId xmlns:a16="http://schemas.microsoft.com/office/drawing/2014/main" id="{38BB868C-EE6E-4710-B5F4-A9A4C0C72B2B}"/>
            </a:ext>
          </a:extLst>
        </xdr:cNvPr>
        <xdr:cNvCxnSpPr/>
      </xdr:nvCxnSpPr>
      <xdr:spPr>
        <a:xfrm flipV="1">
          <a:off x="4173855" y="17238345"/>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127635</xdr:rowOff>
    </xdr:from>
    <xdr:ext cx="405130" cy="259080"/>
    <xdr:sp macro="" textlink="">
      <xdr:nvSpPr>
        <xdr:cNvPr id="308" name="【市民会館】&#10;有形固定資産減価償却率最小値テキスト">
          <a:extLst>
            <a:ext uri="{FF2B5EF4-FFF2-40B4-BE49-F238E27FC236}">
              <a16:creationId xmlns:a16="http://schemas.microsoft.com/office/drawing/2014/main" id="{78934C68-E0EB-4112-861B-CDF408F83332}"/>
            </a:ext>
          </a:extLst>
        </xdr:cNvPr>
        <xdr:cNvSpPr txBox="1"/>
      </xdr:nvSpPr>
      <xdr:spPr>
        <a:xfrm>
          <a:off x="4212590" y="18648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123825</xdr:rowOff>
    </xdr:from>
    <xdr:to>
      <xdr:col>24</xdr:col>
      <xdr:colOff>152400</xdr:colOff>
      <xdr:row>108</xdr:row>
      <xdr:rowOff>123825</xdr:rowOff>
    </xdr:to>
    <xdr:cxnSp macro="">
      <xdr:nvCxnSpPr>
        <xdr:cNvPr id="309" name="直線コネクタ 308">
          <a:extLst>
            <a:ext uri="{FF2B5EF4-FFF2-40B4-BE49-F238E27FC236}">
              <a16:creationId xmlns:a16="http://schemas.microsoft.com/office/drawing/2014/main" id="{3EC71D53-D93E-4F22-B002-F99F01E378CD}"/>
            </a:ext>
          </a:extLst>
        </xdr:cNvPr>
        <xdr:cNvCxnSpPr/>
      </xdr:nvCxnSpPr>
      <xdr:spPr>
        <a:xfrm>
          <a:off x="4112260" y="186423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36195</xdr:rowOff>
    </xdr:from>
    <xdr:ext cx="340360" cy="259080"/>
    <xdr:sp macro="" textlink="">
      <xdr:nvSpPr>
        <xdr:cNvPr id="310" name="【市民会館】&#10;有形固定資産減価償却率最大値テキスト">
          <a:extLst>
            <a:ext uri="{FF2B5EF4-FFF2-40B4-BE49-F238E27FC236}">
              <a16:creationId xmlns:a16="http://schemas.microsoft.com/office/drawing/2014/main" id="{C1FC7CF2-CEF0-4711-9C91-5D61FCD62972}"/>
            </a:ext>
          </a:extLst>
        </xdr:cNvPr>
        <xdr:cNvSpPr txBox="1"/>
      </xdr:nvSpPr>
      <xdr:spPr>
        <a:xfrm>
          <a:off x="4212590" y="170097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89535</xdr:rowOff>
    </xdr:from>
    <xdr:to>
      <xdr:col>24</xdr:col>
      <xdr:colOff>152400</xdr:colOff>
      <xdr:row>100</xdr:row>
      <xdr:rowOff>89535</xdr:rowOff>
    </xdr:to>
    <xdr:cxnSp macro="">
      <xdr:nvCxnSpPr>
        <xdr:cNvPr id="311" name="直線コネクタ 310">
          <a:extLst>
            <a:ext uri="{FF2B5EF4-FFF2-40B4-BE49-F238E27FC236}">
              <a16:creationId xmlns:a16="http://schemas.microsoft.com/office/drawing/2014/main" id="{8272A0C7-468E-4AF6-86C5-AE36E585A89C}"/>
            </a:ext>
          </a:extLst>
        </xdr:cNvPr>
        <xdr:cNvCxnSpPr/>
      </xdr:nvCxnSpPr>
      <xdr:spPr>
        <a:xfrm>
          <a:off x="4112260" y="1723834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120650</xdr:rowOff>
    </xdr:from>
    <xdr:ext cx="405130" cy="256540"/>
    <xdr:sp macro="" textlink="">
      <xdr:nvSpPr>
        <xdr:cNvPr id="312" name="【市民会館】&#10;有形固定資産減価償却率平均値テキスト">
          <a:extLst>
            <a:ext uri="{FF2B5EF4-FFF2-40B4-BE49-F238E27FC236}">
              <a16:creationId xmlns:a16="http://schemas.microsoft.com/office/drawing/2014/main" id="{AD8EDB65-0885-4870-8266-A25155524D0C}"/>
            </a:ext>
          </a:extLst>
        </xdr:cNvPr>
        <xdr:cNvSpPr txBox="1"/>
      </xdr:nvSpPr>
      <xdr:spPr>
        <a:xfrm>
          <a:off x="4212590" y="1778190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97790</xdr:rowOff>
    </xdr:from>
    <xdr:to>
      <xdr:col>24</xdr:col>
      <xdr:colOff>114300</xdr:colOff>
      <xdr:row>105</xdr:row>
      <xdr:rowOff>27305</xdr:rowOff>
    </xdr:to>
    <xdr:sp macro="" textlink="">
      <xdr:nvSpPr>
        <xdr:cNvPr id="313" name="フローチャート: 判断 312">
          <a:extLst>
            <a:ext uri="{FF2B5EF4-FFF2-40B4-BE49-F238E27FC236}">
              <a16:creationId xmlns:a16="http://schemas.microsoft.com/office/drawing/2014/main" id="{E62746CD-3467-4D49-B200-3B161472C7D9}"/>
            </a:ext>
          </a:extLst>
        </xdr:cNvPr>
        <xdr:cNvSpPr/>
      </xdr:nvSpPr>
      <xdr:spPr>
        <a:xfrm>
          <a:off x="4131310" y="17924780"/>
          <a:ext cx="9779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88900</xdr:rowOff>
    </xdr:from>
    <xdr:to>
      <xdr:col>20</xdr:col>
      <xdr:colOff>38100</xdr:colOff>
      <xdr:row>105</xdr:row>
      <xdr:rowOff>19050</xdr:rowOff>
    </xdr:to>
    <xdr:sp macro="" textlink="">
      <xdr:nvSpPr>
        <xdr:cNvPr id="314" name="フローチャート: 判断 313">
          <a:extLst>
            <a:ext uri="{FF2B5EF4-FFF2-40B4-BE49-F238E27FC236}">
              <a16:creationId xmlns:a16="http://schemas.microsoft.com/office/drawing/2014/main" id="{13EF14D2-89C3-406A-B451-2F780AC8D494}"/>
            </a:ext>
          </a:extLst>
        </xdr:cNvPr>
        <xdr:cNvSpPr/>
      </xdr:nvSpPr>
      <xdr:spPr>
        <a:xfrm>
          <a:off x="3388360" y="179235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111760</xdr:rowOff>
    </xdr:from>
    <xdr:to>
      <xdr:col>15</xdr:col>
      <xdr:colOff>101600</xdr:colOff>
      <xdr:row>105</xdr:row>
      <xdr:rowOff>41910</xdr:rowOff>
    </xdr:to>
    <xdr:sp macro="" textlink="">
      <xdr:nvSpPr>
        <xdr:cNvPr id="315" name="フローチャート: 判断 314">
          <a:extLst>
            <a:ext uri="{FF2B5EF4-FFF2-40B4-BE49-F238E27FC236}">
              <a16:creationId xmlns:a16="http://schemas.microsoft.com/office/drawing/2014/main" id="{6E85BE7A-CB09-4D56-9C05-0FF467ECEFD5}"/>
            </a:ext>
          </a:extLst>
        </xdr:cNvPr>
        <xdr:cNvSpPr/>
      </xdr:nvSpPr>
      <xdr:spPr>
        <a:xfrm>
          <a:off x="2571750" y="179425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57785</xdr:rowOff>
    </xdr:from>
    <xdr:to>
      <xdr:col>10</xdr:col>
      <xdr:colOff>165100</xdr:colOff>
      <xdr:row>104</xdr:row>
      <xdr:rowOff>159385</xdr:rowOff>
    </xdr:to>
    <xdr:sp macro="" textlink="">
      <xdr:nvSpPr>
        <xdr:cNvPr id="316" name="フローチャート: 判断 315">
          <a:extLst>
            <a:ext uri="{FF2B5EF4-FFF2-40B4-BE49-F238E27FC236}">
              <a16:creationId xmlns:a16="http://schemas.microsoft.com/office/drawing/2014/main" id="{0E0ED6E8-670C-49FE-B450-D9DF1DC8E5B2}"/>
            </a:ext>
          </a:extLst>
        </xdr:cNvPr>
        <xdr:cNvSpPr/>
      </xdr:nvSpPr>
      <xdr:spPr>
        <a:xfrm>
          <a:off x="1774190" y="1788477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67945</xdr:rowOff>
    </xdr:from>
    <xdr:to>
      <xdr:col>6</xdr:col>
      <xdr:colOff>38100</xdr:colOff>
      <xdr:row>104</xdr:row>
      <xdr:rowOff>169545</xdr:rowOff>
    </xdr:to>
    <xdr:sp macro="" textlink="">
      <xdr:nvSpPr>
        <xdr:cNvPr id="317" name="フローチャート: 判断 316">
          <a:extLst>
            <a:ext uri="{FF2B5EF4-FFF2-40B4-BE49-F238E27FC236}">
              <a16:creationId xmlns:a16="http://schemas.microsoft.com/office/drawing/2014/main" id="{096CC181-F05A-4E6C-84E8-41298FCA3D6D}"/>
            </a:ext>
          </a:extLst>
        </xdr:cNvPr>
        <xdr:cNvSpPr/>
      </xdr:nvSpPr>
      <xdr:spPr>
        <a:xfrm>
          <a:off x="988060" y="1789684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18" name="テキスト ボックス 317">
          <a:extLst>
            <a:ext uri="{FF2B5EF4-FFF2-40B4-BE49-F238E27FC236}">
              <a16:creationId xmlns:a16="http://schemas.microsoft.com/office/drawing/2014/main" id="{49A4BB88-B6B0-4BA7-916B-0ACE9F97D452}"/>
            </a:ext>
          </a:extLst>
        </xdr:cNvPr>
        <xdr:cNvSpPr txBox="1"/>
      </xdr:nvSpPr>
      <xdr:spPr>
        <a:xfrm>
          <a:off x="40030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19" name="テキスト ボックス 318">
          <a:extLst>
            <a:ext uri="{FF2B5EF4-FFF2-40B4-BE49-F238E27FC236}">
              <a16:creationId xmlns:a16="http://schemas.microsoft.com/office/drawing/2014/main" id="{5E0BEC27-A2E1-4BB9-BE9A-0A2FE84F6CE1}"/>
            </a:ext>
          </a:extLst>
        </xdr:cNvPr>
        <xdr:cNvSpPr txBox="1"/>
      </xdr:nvSpPr>
      <xdr:spPr>
        <a:xfrm>
          <a:off x="32600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20" name="テキスト ボックス 319">
          <a:extLst>
            <a:ext uri="{FF2B5EF4-FFF2-40B4-BE49-F238E27FC236}">
              <a16:creationId xmlns:a16="http://schemas.microsoft.com/office/drawing/2014/main" id="{0D223702-65AA-4F17-818D-1FBF84D8EAAF}"/>
            </a:ext>
          </a:extLst>
        </xdr:cNvPr>
        <xdr:cNvSpPr txBox="1"/>
      </xdr:nvSpPr>
      <xdr:spPr>
        <a:xfrm>
          <a:off x="24549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21" name="テキスト ボックス 320">
          <a:extLst>
            <a:ext uri="{FF2B5EF4-FFF2-40B4-BE49-F238E27FC236}">
              <a16:creationId xmlns:a16="http://schemas.microsoft.com/office/drawing/2014/main" id="{6D4B9A41-BAD8-42A6-A20E-30246269949C}"/>
            </a:ext>
          </a:extLst>
        </xdr:cNvPr>
        <xdr:cNvSpPr txBox="1"/>
      </xdr:nvSpPr>
      <xdr:spPr>
        <a:xfrm>
          <a:off x="16573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22" name="テキスト ボックス 321">
          <a:extLst>
            <a:ext uri="{FF2B5EF4-FFF2-40B4-BE49-F238E27FC236}">
              <a16:creationId xmlns:a16="http://schemas.microsoft.com/office/drawing/2014/main" id="{0025D7DE-0739-4434-A189-C9E0904034C6}"/>
            </a:ext>
          </a:extLst>
        </xdr:cNvPr>
        <xdr:cNvSpPr txBox="1"/>
      </xdr:nvSpPr>
      <xdr:spPr>
        <a:xfrm>
          <a:off x="8597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106</xdr:row>
      <xdr:rowOff>123190</xdr:rowOff>
    </xdr:from>
    <xdr:to>
      <xdr:col>24</xdr:col>
      <xdr:colOff>114300</xdr:colOff>
      <xdr:row>107</xdr:row>
      <xdr:rowOff>53340</xdr:rowOff>
    </xdr:to>
    <xdr:sp macro="" textlink="">
      <xdr:nvSpPr>
        <xdr:cNvPr id="323" name="楕円 322">
          <a:extLst>
            <a:ext uri="{FF2B5EF4-FFF2-40B4-BE49-F238E27FC236}">
              <a16:creationId xmlns:a16="http://schemas.microsoft.com/office/drawing/2014/main" id="{0A8663C5-1782-4488-8A79-4E4760354C7C}"/>
            </a:ext>
          </a:extLst>
        </xdr:cNvPr>
        <xdr:cNvSpPr/>
      </xdr:nvSpPr>
      <xdr:spPr>
        <a:xfrm>
          <a:off x="4131310" y="182987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101600</xdr:rowOff>
    </xdr:from>
    <xdr:ext cx="405130" cy="259080"/>
    <xdr:sp macro="" textlink="">
      <xdr:nvSpPr>
        <xdr:cNvPr id="324" name="【市民会館】&#10;有形固定資産減価償却率該当値テキスト">
          <a:extLst>
            <a:ext uri="{FF2B5EF4-FFF2-40B4-BE49-F238E27FC236}">
              <a16:creationId xmlns:a16="http://schemas.microsoft.com/office/drawing/2014/main" id="{FB9B064C-F79D-40B5-A7D4-8D1752405968}"/>
            </a:ext>
          </a:extLst>
        </xdr:cNvPr>
        <xdr:cNvSpPr txBox="1"/>
      </xdr:nvSpPr>
      <xdr:spPr>
        <a:xfrm>
          <a:off x="4212590" y="18271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106</xdr:row>
      <xdr:rowOff>97790</xdr:rowOff>
    </xdr:from>
    <xdr:to>
      <xdr:col>20</xdr:col>
      <xdr:colOff>38100</xdr:colOff>
      <xdr:row>107</xdr:row>
      <xdr:rowOff>27305</xdr:rowOff>
    </xdr:to>
    <xdr:sp macro="" textlink="">
      <xdr:nvSpPr>
        <xdr:cNvPr id="325" name="楕円 324">
          <a:extLst>
            <a:ext uri="{FF2B5EF4-FFF2-40B4-BE49-F238E27FC236}">
              <a16:creationId xmlns:a16="http://schemas.microsoft.com/office/drawing/2014/main" id="{4E53CF12-926B-47B4-B079-3FE9BB299725}"/>
            </a:ext>
          </a:extLst>
        </xdr:cNvPr>
        <xdr:cNvSpPr/>
      </xdr:nvSpPr>
      <xdr:spPr>
        <a:xfrm>
          <a:off x="3388360" y="18267680"/>
          <a:ext cx="7874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147955</xdr:rowOff>
    </xdr:from>
    <xdr:to>
      <xdr:col>24</xdr:col>
      <xdr:colOff>63500</xdr:colOff>
      <xdr:row>107</xdr:row>
      <xdr:rowOff>2540</xdr:rowOff>
    </xdr:to>
    <xdr:cxnSp macro="">
      <xdr:nvCxnSpPr>
        <xdr:cNvPr id="326" name="直線コネクタ 325">
          <a:extLst>
            <a:ext uri="{FF2B5EF4-FFF2-40B4-BE49-F238E27FC236}">
              <a16:creationId xmlns:a16="http://schemas.microsoft.com/office/drawing/2014/main" id="{6BB7E16D-FB0E-4043-A903-924469AC6CAC}"/>
            </a:ext>
          </a:extLst>
        </xdr:cNvPr>
        <xdr:cNvCxnSpPr/>
      </xdr:nvCxnSpPr>
      <xdr:spPr>
        <a:xfrm>
          <a:off x="3431540" y="18319750"/>
          <a:ext cx="7429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114935</xdr:rowOff>
    </xdr:from>
    <xdr:to>
      <xdr:col>15</xdr:col>
      <xdr:colOff>101600</xdr:colOff>
      <xdr:row>107</xdr:row>
      <xdr:rowOff>45085</xdr:rowOff>
    </xdr:to>
    <xdr:sp macro="" textlink="">
      <xdr:nvSpPr>
        <xdr:cNvPr id="327" name="楕円 326">
          <a:extLst>
            <a:ext uri="{FF2B5EF4-FFF2-40B4-BE49-F238E27FC236}">
              <a16:creationId xmlns:a16="http://schemas.microsoft.com/office/drawing/2014/main" id="{D8D62A86-98EA-490D-A914-F919442B687A}"/>
            </a:ext>
          </a:extLst>
        </xdr:cNvPr>
        <xdr:cNvSpPr/>
      </xdr:nvSpPr>
      <xdr:spPr>
        <a:xfrm>
          <a:off x="2571750" y="182886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147955</xdr:rowOff>
    </xdr:from>
    <xdr:to>
      <xdr:col>19</xdr:col>
      <xdr:colOff>177800</xdr:colOff>
      <xdr:row>106</xdr:row>
      <xdr:rowOff>166370</xdr:rowOff>
    </xdr:to>
    <xdr:cxnSp macro="">
      <xdr:nvCxnSpPr>
        <xdr:cNvPr id="328" name="直線コネクタ 327">
          <a:extLst>
            <a:ext uri="{FF2B5EF4-FFF2-40B4-BE49-F238E27FC236}">
              <a16:creationId xmlns:a16="http://schemas.microsoft.com/office/drawing/2014/main" id="{83392AB5-E0DE-4D1F-9063-8FA8C4DE4F02}"/>
            </a:ext>
          </a:extLst>
        </xdr:cNvPr>
        <xdr:cNvCxnSpPr/>
      </xdr:nvCxnSpPr>
      <xdr:spPr>
        <a:xfrm flipV="1">
          <a:off x="2626360" y="18319750"/>
          <a:ext cx="8051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105410</xdr:rowOff>
    </xdr:from>
    <xdr:to>
      <xdr:col>10</xdr:col>
      <xdr:colOff>165100</xdr:colOff>
      <xdr:row>107</xdr:row>
      <xdr:rowOff>35560</xdr:rowOff>
    </xdr:to>
    <xdr:sp macro="" textlink="">
      <xdr:nvSpPr>
        <xdr:cNvPr id="329" name="楕円 328">
          <a:extLst>
            <a:ext uri="{FF2B5EF4-FFF2-40B4-BE49-F238E27FC236}">
              <a16:creationId xmlns:a16="http://schemas.microsoft.com/office/drawing/2014/main" id="{96AB3FC5-89C9-49D5-BBBB-DF49B097EAE1}"/>
            </a:ext>
          </a:extLst>
        </xdr:cNvPr>
        <xdr:cNvSpPr/>
      </xdr:nvSpPr>
      <xdr:spPr>
        <a:xfrm>
          <a:off x="1774190" y="182772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156210</xdr:rowOff>
    </xdr:from>
    <xdr:to>
      <xdr:col>15</xdr:col>
      <xdr:colOff>50800</xdr:colOff>
      <xdr:row>106</xdr:row>
      <xdr:rowOff>166370</xdr:rowOff>
    </xdr:to>
    <xdr:cxnSp macro="">
      <xdr:nvCxnSpPr>
        <xdr:cNvPr id="330" name="直線コネクタ 329">
          <a:extLst>
            <a:ext uri="{FF2B5EF4-FFF2-40B4-BE49-F238E27FC236}">
              <a16:creationId xmlns:a16="http://schemas.microsoft.com/office/drawing/2014/main" id="{F6B49AD2-F7B8-4027-89E3-766D135DC1D7}"/>
            </a:ext>
          </a:extLst>
        </xdr:cNvPr>
        <xdr:cNvCxnSpPr/>
      </xdr:nvCxnSpPr>
      <xdr:spPr>
        <a:xfrm>
          <a:off x="1828800" y="18331815"/>
          <a:ext cx="79756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86360</xdr:rowOff>
    </xdr:from>
    <xdr:to>
      <xdr:col>6</xdr:col>
      <xdr:colOff>38100</xdr:colOff>
      <xdr:row>107</xdr:row>
      <xdr:rowOff>15875</xdr:rowOff>
    </xdr:to>
    <xdr:sp macro="" textlink="">
      <xdr:nvSpPr>
        <xdr:cNvPr id="331" name="楕円 330">
          <a:extLst>
            <a:ext uri="{FF2B5EF4-FFF2-40B4-BE49-F238E27FC236}">
              <a16:creationId xmlns:a16="http://schemas.microsoft.com/office/drawing/2014/main" id="{BE2482CB-19E7-4534-ADC1-2BB228E7CEA7}"/>
            </a:ext>
          </a:extLst>
        </xdr:cNvPr>
        <xdr:cNvSpPr/>
      </xdr:nvSpPr>
      <xdr:spPr>
        <a:xfrm>
          <a:off x="988060" y="18261965"/>
          <a:ext cx="7874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136525</xdr:rowOff>
    </xdr:from>
    <xdr:to>
      <xdr:col>10</xdr:col>
      <xdr:colOff>114300</xdr:colOff>
      <xdr:row>106</xdr:row>
      <xdr:rowOff>156210</xdr:rowOff>
    </xdr:to>
    <xdr:cxnSp macro="">
      <xdr:nvCxnSpPr>
        <xdr:cNvPr id="332" name="直線コネクタ 331">
          <a:extLst>
            <a:ext uri="{FF2B5EF4-FFF2-40B4-BE49-F238E27FC236}">
              <a16:creationId xmlns:a16="http://schemas.microsoft.com/office/drawing/2014/main" id="{C9D21D03-CD5F-4DE5-9C56-4E32DBF28207}"/>
            </a:ext>
          </a:extLst>
        </xdr:cNvPr>
        <xdr:cNvCxnSpPr/>
      </xdr:nvCxnSpPr>
      <xdr:spPr>
        <a:xfrm>
          <a:off x="1031240" y="18306415"/>
          <a:ext cx="7975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35560</xdr:rowOff>
    </xdr:from>
    <xdr:ext cx="405130" cy="259080"/>
    <xdr:sp macro="" textlink="">
      <xdr:nvSpPr>
        <xdr:cNvPr id="333" name="n_1aveValue【市民会館】&#10;有形固定資産減価償却率">
          <a:extLst>
            <a:ext uri="{FF2B5EF4-FFF2-40B4-BE49-F238E27FC236}">
              <a16:creationId xmlns:a16="http://schemas.microsoft.com/office/drawing/2014/main" id="{D8A1CF80-7157-42B0-AAD1-35CB900CF27D}"/>
            </a:ext>
          </a:extLst>
        </xdr:cNvPr>
        <xdr:cNvSpPr txBox="1"/>
      </xdr:nvSpPr>
      <xdr:spPr>
        <a:xfrm>
          <a:off x="3239135" y="17694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58420</xdr:rowOff>
    </xdr:from>
    <xdr:ext cx="402590" cy="259080"/>
    <xdr:sp macro="" textlink="">
      <xdr:nvSpPr>
        <xdr:cNvPr id="334" name="n_2aveValue【市民会館】&#10;有形固定資産減価償却率">
          <a:extLst>
            <a:ext uri="{FF2B5EF4-FFF2-40B4-BE49-F238E27FC236}">
              <a16:creationId xmlns:a16="http://schemas.microsoft.com/office/drawing/2014/main" id="{D0E49A40-47F6-49F4-8A66-B106A065EED1}"/>
            </a:ext>
          </a:extLst>
        </xdr:cNvPr>
        <xdr:cNvSpPr txBox="1"/>
      </xdr:nvSpPr>
      <xdr:spPr>
        <a:xfrm>
          <a:off x="2439035" y="17713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4445</xdr:rowOff>
    </xdr:from>
    <xdr:ext cx="402590" cy="259080"/>
    <xdr:sp macro="" textlink="">
      <xdr:nvSpPr>
        <xdr:cNvPr id="335" name="n_3aveValue【市民会館】&#10;有形固定資産減価償却率">
          <a:extLst>
            <a:ext uri="{FF2B5EF4-FFF2-40B4-BE49-F238E27FC236}">
              <a16:creationId xmlns:a16="http://schemas.microsoft.com/office/drawing/2014/main" id="{FAA2CC3B-D706-4864-8400-1BFC3786E495}"/>
            </a:ext>
          </a:extLst>
        </xdr:cNvPr>
        <xdr:cNvSpPr txBox="1"/>
      </xdr:nvSpPr>
      <xdr:spPr>
        <a:xfrm>
          <a:off x="1641475" y="176657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14605</xdr:rowOff>
    </xdr:from>
    <xdr:ext cx="402590" cy="259080"/>
    <xdr:sp macro="" textlink="">
      <xdr:nvSpPr>
        <xdr:cNvPr id="336" name="n_4aveValue【市民会館】&#10;有形固定資産減価償却率">
          <a:extLst>
            <a:ext uri="{FF2B5EF4-FFF2-40B4-BE49-F238E27FC236}">
              <a16:creationId xmlns:a16="http://schemas.microsoft.com/office/drawing/2014/main" id="{7385D7FB-549C-4783-A157-010C5FC20A97}"/>
            </a:ext>
          </a:extLst>
        </xdr:cNvPr>
        <xdr:cNvSpPr txBox="1"/>
      </xdr:nvSpPr>
      <xdr:spPr>
        <a:xfrm>
          <a:off x="855345" y="176777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18415</xdr:rowOff>
    </xdr:from>
    <xdr:ext cx="405130" cy="256540"/>
    <xdr:sp macro="" textlink="">
      <xdr:nvSpPr>
        <xdr:cNvPr id="337" name="n_1mainValue【市民会館】&#10;有形固定資産減価償却率">
          <a:extLst>
            <a:ext uri="{FF2B5EF4-FFF2-40B4-BE49-F238E27FC236}">
              <a16:creationId xmlns:a16="http://schemas.microsoft.com/office/drawing/2014/main" id="{894AA575-09E3-4388-8C55-FAA3B317E80F}"/>
            </a:ext>
          </a:extLst>
        </xdr:cNvPr>
        <xdr:cNvSpPr txBox="1"/>
      </xdr:nvSpPr>
      <xdr:spPr>
        <a:xfrm>
          <a:off x="3239135" y="183673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107</xdr:row>
      <xdr:rowOff>36195</xdr:rowOff>
    </xdr:from>
    <xdr:ext cx="402590" cy="259080"/>
    <xdr:sp macro="" textlink="">
      <xdr:nvSpPr>
        <xdr:cNvPr id="338" name="n_2mainValue【市民会館】&#10;有形固定資産減価償却率">
          <a:extLst>
            <a:ext uri="{FF2B5EF4-FFF2-40B4-BE49-F238E27FC236}">
              <a16:creationId xmlns:a16="http://schemas.microsoft.com/office/drawing/2014/main" id="{A650E30E-D917-4E52-B363-E2E374F56E55}"/>
            </a:ext>
          </a:extLst>
        </xdr:cNvPr>
        <xdr:cNvSpPr txBox="1"/>
      </xdr:nvSpPr>
      <xdr:spPr>
        <a:xfrm>
          <a:off x="2439035" y="18381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107</xdr:row>
      <xdr:rowOff>26670</xdr:rowOff>
    </xdr:from>
    <xdr:ext cx="402590" cy="259080"/>
    <xdr:sp macro="" textlink="">
      <xdr:nvSpPr>
        <xdr:cNvPr id="339" name="n_3mainValue【市民会館】&#10;有形固定資産減価償却率">
          <a:extLst>
            <a:ext uri="{FF2B5EF4-FFF2-40B4-BE49-F238E27FC236}">
              <a16:creationId xmlns:a16="http://schemas.microsoft.com/office/drawing/2014/main" id="{557DC54F-B73A-4D56-A159-E38ACE112242}"/>
            </a:ext>
          </a:extLst>
        </xdr:cNvPr>
        <xdr:cNvSpPr txBox="1"/>
      </xdr:nvSpPr>
      <xdr:spPr>
        <a:xfrm>
          <a:off x="1641475" y="18369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107</xdr:row>
      <xdr:rowOff>6985</xdr:rowOff>
    </xdr:from>
    <xdr:ext cx="402590" cy="256540"/>
    <xdr:sp macro="" textlink="">
      <xdr:nvSpPr>
        <xdr:cNvPr id="340" name="n_4mainValue【市民会館】&#10;有形固定資産減価償却率">
          <a:extLst>
            <a:ext uri="{FF2B5EF4-FFF2-40B4-BE49-F238E27FC236}">
              <a16:creationId xmlns:a16="http://schemas.microsoft.com/office/drawing/2014/main" id="{5EDA9798-D5C4-496E-9B70-1C5519B7BD01}"/>
            </a:ext>
          </a:extLst>
        </xdr:cNvPr>
        <xdr:cNvSpPr txBox="1"/>
      </xdr:nvSpPr>
      <xdr:spPr>
        <a:xfrm>
          <a:off x="855345" y="18354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F3FC95DB-1BA3-4701-ADD2-402F4C4E2E13}"/>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4D992B18-D657-45A6-8AAB-CC5274006BA5}"/>
            </a:ext>
          </a:extLst>
        </xdr:cNvPr>
        <xdr:cNvSpPr/>
      </xdr:nvSpPr>
      <xdr:spPr>
        <a:xfrm>
          <a:off x="60604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8732B22A-A46C-478F-B054-879EBEBFC67E}"/>
            </a:ext>
          </a:extLst>
        </xdr:cNvPr>
        <xdr:cNvSpPr/>
      </xdr:nvSpPr>
      <xdr:spPr>
        <a:xfrm>
          <a:off x="60604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C09752A8-37A6-4DBE-B70E-FDCFD0002237}"/>
            </a:ext>
          </a:extLst>
        </xdr:cNvPr>
        <xdr:cNvSpPr/>
      </xdr:nvSpPr>
      <xdr:spPr>
        <a:xfrm>
          <a:off x="69888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27066344-ECD4-4F2D-B145-298792A53ECA}"/>
            </a:ext>
          </a:extLst>
        </xdr:cNvPr>
        <xdr:cNvSpPr/>
      </xdr:nvSpPr>
      <xdr:spPr>
        <a:xfrm>
          <a:off x="69888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CB5BEF0D-BDD7-48B6-A190-783E14C092C6}"/>
            </a:ext>
          </a:extLst>
        </xdr:cNvPr>
        <xdr:cNvSpPr/>
      </xdr:nvSpPr>
      <xdr:spPr>
        <a:xfrm>
          <a:off x="80175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CB94E21D-58C4-4CC3-923B-304EB1F0761B}"/>
            </a:ext>
          </a:extLst>
        </xdr:cNvPr>
        <xdr:cNvSpPr/>
      </xdr:nvSpPr>
      <xdr:spPr>
        <a:xfrm>
          <a:off x="80175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B68B9554-FA6B-492D-A7B3-5568288FA6DC}"/>
            </a:ext>
          </a:extLst>
        </xdr:cNvPr>
        <xdr:cNvSpPr/>
      </xdr:nvSpPr>
      <xdr:spPr>
        <a:xfrm>
          <a:off x="596011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349" name="テキスト ボックス 348">
          <a:extLst>
            <a:ext uri="{FF2B5EF4-FFF2-40B4-BE49-F238E27FC236}">
              <a16:creationId xmlns:a16="http://schemas.microsoft.com/office/drawing/2014/main" id="{0AAEABDA-0E24-4315-A56F-0343AAF8D0C3}"/>
            </a:ext>
          </a:extLst>
        </xdr:cNvPr>
        <xdr:cNvSpPr txBox="1"/>
      </xdr:nvSpPr>
      <xdr:spPr>
        <a:xfrm>
          <a:off x="592201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6DE928BA-FBBE-43FA-90DD-AAA8327319B3}"/>
            </a:ext>
          </a:extLst>
        </xdr:cNvPr>
        <xdr:cNvCxnSpPr/>
      </xdr:nvCxnSpPr>
      <xdr:spPr>
        <a:xfrm>
          <a:off x="5960110" y="19046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1" name="直線コネクタ 350">
          <a:extLst>
            <a:ext uri="{FF2B5EF4-FFF2-40B4-BE49-F238E27FC236}">
              <a16:creationId xmlns:a16="http://schemas.microsoft.com/office/drawing/2014/main" id="{8A9BA0B3-BDB0-45E6-A120-37D697D9AE6F}"/>
            </a:ext>
          </a:extLst>
        </xdr:cNvPr>
        <xdr:cNvCxnSpPr/>
      </xdr:nvCxnSpPr>
      <xdr:spPr>
        <a:xfrm>
          <a:off x="5960110" y="186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820" cy="259080"/>
    <xdr:sp macro="" textlink="">
      <xdr:nvSpPr>
        <xdr:cNvPr id="352" name="テキスト ボックス 351">
          <a:extLst>
            <a:ext uri="{FF2B5EF4-FFF2-40B4-BE49-F238E27FC236}">
              <a16:creationId xmlns:a16="http://schemas.microsoft.com/office/drawing/2014/main" id="{7BC02487-AEB9-41D6-BC53-9D4310570684}"/>
            </a:ext>
          </a:extLst>
        </xdr:cNvPr>
        <xdr:cNvSpPr txBox="1"/>
      </xdr:nvSpPr>
      <xdr:spPr>
        <a:xfrm>
          <a:off x="5527040" y="18528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3" name="直線コネクタ 352">
          <a:extLst>
            <a:ext uri="{FF2B5EF4-FFF2-40B4-BE49-F238E27FC236}">
              <a16:creationId xmlns:a16="http://schemas.microsoft.com/office/drawing/2014/main" id="{B3F205A0-6A4E-4297-8685-C464BD054AF6}"/>
            </a:ext>
          </a:extLst>
        </xdr:cNvPr>
        <xdr:cNvCxnSpPr/>
      </xdr:nvCxnSpPr>
      <xdr:spPr>
        <a:xfrm>
          <a:off x="5960110" y="182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820" cy="256540"/>
    <xdr:sp macro="" textlink="">
      <xdr:nvSpPr>
        <xdr:cNvPr id="354" name="テキスト ボックス 353">
          <a:extLst>
            <a:ext uri="{FF2B5EF4-FFF2-40B4-BE49-F238E27FC236}">
              <a16:creationId xmlns:a16="http://schemas.microsoft.com/office/drawing/2014/main" id="{97C452E0-2C1C-4E5D-BE49-F70DEEDAF60A}"/>
            </a:ext>
          </a:extLst>
        </xdr:cNvPr>
        <xdr:cNvSpPr txBox="1"/>
      </xdr:nvSpPr>
      <xdr:spPr>
        <a:xfrm>
          <a:off x="5527040" y="18143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5" name="直線コネクタ 354">
          <a:extLst>
            <a:ext uri="{FF2B5EF4-FFF2-40B4-BE49-F238E27FC236}">
              <a16:creationId xmlns:a16="http://schemas.microsoft.com/office/drawing/2014/main" id="{734EA143-C59B-4FEB-92BD-1A781DD4061C}"/>
            </a:ext>
          </a:extLst>
        </xdr:cNvPr>
        <xdr:cNvCxnSpPr/>
      </xdr:nvCxnSpPr>
      <xdr:spPr>
        <a:xfrm>
          <a:off x="5960110" y="179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macro="" textlink="">
      <xdr:nvSpPr>
        <xdr:cNvPr id="356" name="テキスト ボックス 355">
          <a:extLst>
            <a:ext uri="{FF2B5EF4-FFF2-40B4-BE49-F238E27FC236}">
              <a16:creationId xmlns:a16="http://schemas.microsoft.com/office/drawing/2014/main" id="{03D18BD7-86CF-4080-BBF1-4BAE16C9FD1D}"/>
            </a:ext>
          </a:extLst>
        </xdr:cNvPr>
        <xdr:cNvSpPr txBox="1"/>
      </xdr:nvSpPr>
      <xdr:spPr>
        <a:xfrm>
          <a:off x="5527040" y="17762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7" name="直線コネクタ 356">
          <a:extLst>
            <a:ext uri="{FF2B5EF4-FFF2-40B4-BE49-F238E27FC236}">
              <a16:creationId xmlns:a16="http://schemas.microsoft.com/office/drawing/2014/main" id="{ED3F0A73-3E93-4906-9B7A-358F3E5A8104}"/>
            </a:ext>
          </a:extLst>
        </xdr:cNvPr>
        <xdr:cNvCxnSpPr/>
      </xdr:nvCxnSpPr>
      <xdr:spPr>
        <a:xfrm>
          <a:off x="5960110" y="175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820" cy="259080"/>
    <xdr:sp macro="" textlink="">
      <xdr:nvSpPr>
        <xdr:cNvPr id="358" name="テキスト ボックス 357">
          <a:extLst>
            <a:ext uri="{FF2B5EF4-FFF2-40B4-BE49-F238E27FC236}">
              <a16:creationId xmlns:a16="http://schemas.microsoft.com/office/drawing/2014/main" id="{9F708ACE-108B-4000-84F5-52BD3E2EDE1E}"/>
            </a:ext>
          </a:extLst>
        </xdr:cNvPr>
        <xdr:cNvSpPr txBox="1"/>
      </xdr:nvSpPr>
      <xdr:spPr>
        <a:xfrm>
          <a:off x="5527040" y="17381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9" name="直線コネクタ 358">
          <a:extLst>
            <a:ext uri="{FF2B5EF4-FFF2-40B4-BE49-F238E27FC236}">
              <a16:creationId xmlns:a16="http://schemas.microsoft.com/office/drawing/2014/main" id="{20884CCD-3181-4A49-B2D5-5659304EC3FC}"/>
            </a:ext>
          </a:extLst>
        </xdr:cNvPr>
        <xdr:cNvCxnSpPr/>
      </xdr:nvCxnSpPr>
      <xdr:spPr>
        <a:xfrm>
          <a:off x="5960110" y="1714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820" cy="256540"/>
    <xdr:sp macro="" textlink="">
      <xdr:nvSpPr>
        <xdr:cNvPr id="360" name="テキスト ボックス 359">
          <a:extLst>
            <a:ext uri="{FF2B5EF4-FFF2-40B4-BE49-F238E27FC236}">
              <a16:creationId xmlns:a16="http://schemas.microsoft.com/office/drawing/2014/main" id="{4F20DDD1-A733-4AA9-8CAD-D5B1C51845D9}"/>
            </a:ext>
          </a:extLst>
        </xdr:cNvPr>
        <xdr:cNvSpPr txBox="1"/>
      </xdr:nvSpPr>
      <xdr:spPr>
        <a:xfrm>
          <a:off x="5527040" y="17000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0A81ACE9-976B-4956-9882-7397F23AF6E5}"/>
            </a:ext>
          </a:extLst>
        </xdr:cNvPr>
        <xdr:cNvCxnSpPr/>
      </xdr:nvCxnSpPr>
      <xdr:spPr>
        <a:xfrm>
          <a:off x="5960110" y="1676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362" name="テキスト ボックス 361">
          <a:extLst>
            <a:ext uri="{FF2B5EF4-FFF2-40B4-BE49-F238E27FC236}">
              <a16:creationId xmlns:a16="http://schemas.microsoft.com/office/drawing/2014/main" id="{F36FD80A-AE01-494D-BDC5-B00CB6329BDA}"/>
            </a:ext>
          </a:extLst>
        </xdr:cNvPr>
        <xdr:cNvSpPr txBox="1"/>
      </xdr:nvSpPr>
      <xdr:spPr>
        <a:xfrm>
          <a:off x="5527040" y="1662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id="{2C609136-0D7E-478A-A64C-635B8CBC3B2B}"/>
            </a:ext>
          </a:extLst>
        </xdr:cNvPr>
        <xdr:cNvSpPr/>
      </xdr:nvSpPr>
      <xdr:spPr>
        <a:xfrm>
          <a:off x="596011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91440</xdr:rowOff>
    </xdr:to>
    <xdr:cxnSp macro="">
      <xdr:nvCxnSpPr>
        <xdr:cNvPr id="364" name="直線コネクタ 363">
          <a:extLst>
            <a:ext uri="{FF2B5EF4-FFF2-40B4-BE49-F238E27FC236}">
              <a16:creationId xmlns:a16="http://schemas.microsoft.com/office/drawing/2014/main" id="{12BF5865-1200-4C70-B99A-E9DDB8CCFB24}"/>
            </a:ext>
          </a:extLst>
        </xdr:cNvPr>
        <xdr:cNvCxnSpPr/>
      </xdr:nvCxnSpPr>
      <xdr:spPr>
        <a:xfrm flipV="1">
          <a:off x="9429115" y="1709928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95250</xdr:rowOff>
    </xdr:from>
    <xdr:ext cx="469900" cy="259080"/>
    <xdr:sp macro="" textlink="">
      <xdr:nvSpPr>
        <xdr:cNvPr id="365" name="【市民会館】&#10;一人当たり面積最小値テキスト">
          <a:extLst>
            <a:ext uri="{FF2B5EF4-FFF2-40B4-BE49-F238E27FC236}">
              <a16:creationId xmlns:a16="http://schemas.microsoft.com/office/drawing/2014/main" id="{577728E9-E037-4567-B395-753802551C21}"/>
            </a:ext>
          </a:extLst>
        </xdr:cNvPr>
        <xdr:cNvSpPr txBox="1"/>
      </xdr:nvSpPr>
      <xdr:spPr>
        <a:xfrm>
          <a:off x="9467850" y="18608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91440</xdr:rowOff>
    </xdr:from>
    <xdr:to>
      <xdr:col>55</xdr:col>
      <xdr:colOff>88900</xdr:colOff>
      <xdr:row>108</xdr:row>
      <xdr:rowOff>91440</xdr:rowOff>
    </xdr:to>
    <xdr:cxnSp macro="">
      <xdr:nvCxnSpPr>
        <xdr:cNvPr id="366" name="直線コネクタ 365">
          <a:extLst>
            <a:ext uri="{FF2B5EF4-FFF2-40B4-BE49-F238E27FC236}">
              <a16:creationId xmlns:a16="http://schemas.microsoft.com/office/drawing/2014/main" id="{3EB28B50-3232-4CA6-880F-51A969BD344B}"/>
            </a:ext>
          </a:extLst>
        </xdr:cNvPr>
        <xdr:cNvCxnSpPr/>
      </xdr:nvCxnSpPr>
      <xdr:spPr>
        <a:xfrm>
          <a:off x="9356090" y="186118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70485</xdr:rowOff>
    </xdr:from>
    <xdr:ext cx="469900" cy="259080"/>
    <xdr:sp macro="" textlink="">
      <xdr:nvSpPr>
        <xdr:cNvPr id="367" name="【市民会館】&#10;一人当たり面積最大値テキスト">
          <a:extLst>
            <a:ext uri="{FF2B5EF4-FFF2-40B4-BE49-F238E27FC236}">
              <a16:creationId xmlns:a16="http://schemas.microsoft.com/office/drawing/2014/main" id="{AF21DAF8-541F-41D9-A302-6FE562FAF9CA}"/>
            </a:ext>
          </a:extLst>
        </xdr:cNvPr>
        <xdr:cNvSpPr txBox="1"/>
      </xdr:nvSpPr>
      <xdr:spPr>
        <a:xfrm>
          <a:off x="9467850" y="16870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0.825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368" name="直線コネクタ 367">
          <a:extLst>
            <a:ext uri="{FF2B5EF4-FFF2-40B4-BE49-F238E27FC236}">
              <a16:creationId xmlns:a16="http://schemas.microsoft.com/office/drawing/2014/main" id="{C4E4578F-602F-407D-BA1A-8819FCA813FF}"/>
            </a:ext>
          </a:extLst>
        </xdr:cNvPr>
        <xdr:cNvCxnSpPr/>
      </xdr:nvCxnSpPr>
      <xdr:spPr>
        <a:xfrm>
          <a:off x="9356090" y="1709928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49530</xdr:rowOff>
    </xdr:from>
    <xdr:ext cx="469900" cy="259080"/>
    <xdr:sp macro="" textlink="">
      <xdr:nvSpPr>
        <xdr:cNvPr id="369" name="【市民会館】&#10;一人当たり面積平均値テキスト">
          <a:extLst>
            <a:ext uri="{FF2B5EF4-FFF2-40B4-BE49-F238E27FC236}">
              <a16:creationId xmlns:a16="http://schemas.microsoft.com/office/drawing/2014/main" id="{47484F06-0832-4D8C-BE24-8B9BC7D04854}"/>
            </a:ext>
          </a:extLst>
        </xdr:cNvPr>
        <xdr:cNvSpPr txBox="1"/>
      </xdr:nvSpPr>
      <xdr:spPr>
        <a:xfrm>
          <a:off x="9467850" y="18227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370" name="フローチャート: 判断 369">
          <a:extLst>
            <a:ext uri="{FF2B5EF4-FFF2-40B4-BE49-F238E27FC236}">
              <a16:creationId xmlns:a16="http://schemas.microsoft.com/office/drawing/2014/main" id="{986C74DD-118B-4C0C-9123-2B335451CCE3}"/>
            </a:ext>
          </a:extLst>
        </xdr:cNvPr>
        <xdr:cNvSpPr/>
      </xdr:nvSpPr>
      <xdr:spPr>
        <a:xfrm>
          <a:off x="9394190" y="1824291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371" name="フローチャート: 判断 370">
          <a:extLst>
            <a:ext uri="{FF2B5EF4-FFF2-40B4-BE49-F238E27FC236}">
              <a16:creationId xmlns:a16="http://schemas.microsoft.com/office/drawing/2014/main" id="{366644EB-166D-4AAB-BC3B-653BB95951A4}"/>
            </a:ext>
          </a:extLst>
        </xdr:cNvPr>
        <xdr:cNvSpPr/>
      </xdr:nvSpPr>
      <xdr:spPr>
        <a:xfrm>
          <a:off x="8632190" y="182600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72" name="フローチャート: 判断 371">
          <a:extLst>
            <a:ext uri="{FF2B5EF4-FFF2-40B4-BE49-F238E27FC236}">
              <a16:creationId xmlns:a16="http://schemas.microsoft.com/office/drawing/2014/main" id="{7B1D0A88-DF43-4590-934C-C65F184839CF}"/>
            </a:ext>
          </a:extLst>
        </xdr:cNvPr>
        <xdr:cNvSpPr/>
      </xdr:nvSpPr>
      <xdr:spPr>
        <a:xfrm>
          <a:off x="7846060" y="182714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373" name="フローチャート: 判断 372">
          <a:extLst>
            <a:ext uri="{FF2B5EF4-FFF2-40B4-BE49-F238E27FC236}">
              <a16:creationId xmlns:a16="http://schemas.microsoft.com/office/drawing/2014/main" id="{22513FE8-676B-45D2-9772-65171AB87F38}"/>
            </a:ext>
          </a:extLst>
        </xdr:cNvPr>
        <xdr:cNvSpPr/>
      </xdr:nvSpPr>
      <xdr:spPr>
        <a:xfrm>
          <a:off x="7029450" y="182676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374" name="フローチャート: 判断 373">
          <a:extLst>
            <a:ext uri="{FF2B5EF4-FFF2-40B4-BE49-F238E27FC236}">
              <a16:creationId xmlns:a16="http://schemas.microsoft.com/office/drawing/2014/main" id="{2C58A4E5-8028-4E5D-8656-F035088488B2}"/>
            </a:ext>
          </a:extLst>
        </xdr:cNvPr>
        <xdr:cNvSpPr/>
      </xdr:nvSpPr>
      <xdr:spPr>
        <a:xfrm>
          <a:off x="6231890" y="1826958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75" name="テキスト ボックス 374">
          <a:extLst>
            <a:ext uri="{FF2B5EF4-FFF2-40B4-BE49-F238E27FC236}">
              <a16:creationId xmlns:a16="http://schemas.microsoft.com/office/drawing/2014/main" id="{0F895F90-7782-4569-AD2A-39F1DD7B1986}"/>
            </a:ext>
          </a:extLst>
        </xdr:cNvPr>
        <xdr:cNvSpPr txBox="1"/>
      </xdr:nvSpPr>
      <xdr:spPr>
        <a:xfrm>
          <a:off x="925830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76" name="テキスト ボックス 375">
          <a:extLst>
            <a:ext uri="{FF2B5EF4-FFF2-40B4-BE49-F238E27FC236}">
              <a16:creationId xmlns:a16="http://schemas.microsoft.com/office/drawing/2014/main" id="{3E5CD6F7-1DE5-4D3B-A4FA-16E866F51D0A}"/>
            </a:ext>
          </a:extLst>
        </xdr:cNvPr>
        <xdr:cNvSpPr txBox="1"/>
      </xdr:nvSpPr>
      <xdr:spPr>
        <a:xfrm>
          <a:off x="85153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77" name="テキスト ボックス 376">
          <a:extLst>
            <a:ext uri="{FF2B5EF4-FFF2-40B4-BE49-F238E27FC236}">
              <a16:creationId xmlns:a16="http://schemas.microsoft.com/office/drawing/2014/main" id="{4DF04F42-B55E-4A22-973F-434B0DC4EB9D}"/>
            </a:ext>
          </a:extLst>
        </xdr:cNvPr>
        <xdr:cNvSpPr txBox="1"/>
      </xdr:nvSpPr>
      <xdr:spPr>
        <a:xfrm>
          <a:off x="77177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78" name="テキスト ボックス 377">
          <a:extLst>
            <a:ext uri="{FF2B5EF4-FFF2-40B4-BE49-F238E27FC236}">
              <a16:creationId xmlns:a16="http://schemas.microsoft.com/office/drawing/2014/main" id="{2AB21560-7BEA-442F-9332-71FD8369BD2A}"/>
            </a:ext>
          </a:extLst>
        </xdr:cNvPr>
        <xdr:cNvSpPr txBox="1"/>
      </xdr:nvSpPr>
      <xdr:spPr>
        <a:xfrm>
          <a:off x="691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79" name="テキスト ボックス 378">
          <a:extLst>
            <a:ext uri="{FF2B5EF4-FFF2-40B4-BE49-F238E27FC236}">
              <a16:creationId xmlns:a16="http://schemas.microsoft.com/office/drawing/2014/main" id="{38C1FB22-2C8F-45B9-91A3-B89FA8508407}"/>
            </a:ext>
          </a:extLst>
        </xdr:cNvPr>
        <xdr:cNvSpPr txBox="1"/>
      </xdr:nvSpPr>
      <xdr:spPr>
        <a:xfrm>
          <a:off x="6115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31115</xdr:rowOff>
    </xdr:from>
    <xdr:to>
      <xdr:col>55</xdr:col>
      <xdr:colOff>50800</xdr:colOff>
      <xdr:row>105</xdr:row>
      <xdr:rowOff>132715</xdr:rowOff>
    </xdr:to>
    <xdr:sp macro="" textlink="">
      <xdr:nvSpPr>
        <xdr:cNvPr id="380" name="楕円 379">
          <a:extLst>
            <a:ext uri="{FF2B5EF4-FFF2-40B4-BE49-F238E27FC236}">
              <a16:creationId xmlns:a16="http://schemas.microsoft.com/office/drawing/2014/main" id="{58C53B9D-7C36-49E5-B832-2C2FE7E05D8E}"/>
            </a:ext>
          </a:extLst>
        </xdr:cNvPr>
        <xdr:cNvSpPr/>
      </xdr:nvSpPr>
      <xdr:spPr>
        <a:xfrm>
          <a:off x="9394190" y="18031460"/>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53975</xdr:rowOff>
    </xdr:from>
    <xdr:ext cx="469900" cy="256540"/>
    <xdr:sp macro="" textlink="">
      <xdr:nvSpPr>
        <xdr:cNvPr id="381" name="【市民会館】&#10;一人当たり面積該当値テキスト">
          <a:extLst>
            <a:ext uri="{FF2B5EF4-FFF2-40B4-BE49-F238E27FC236}">
              <a16:creationId xmlns:a16="http://schemas.microsoft.com/office/drawing/2014/main" id="{43706527-39D3-4A02-8977-127FC660E97B}"/>
            </a:ext>
          </a:extLst>
        </xdr:cNvPr>
        <xdr:cNvSpPr txBox="1"/>
      </xdr:nvSpPr>
      <xdr:spPr>
        <a:xfrm>
          <a:off x="9467850" y="178885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40640</xdr:rowOff>
    </xdr:from>
    <xdr:to>
      <xdr:col>50</xdr:col>
      <xdr:colOff>165100</xdr:colOff>
      <xdr:row>105</xdr:row>
      <xdr:rowOff>142240</xdr:rowOff>
    </xdr:to>
    <xdr:sp macro="" textlink="">
      <xdr:nvSpPr>
        <xdr:cNvPr id="382" name="楕円 381">
          <a:extLst>
            <a:ext uri="{FF2B5EF4-FFF2-40B4-BE49-F238E27FC236}">
              <a16:creationId xmlns:a16="http://schemas.microsoft.com/office/drawing/2014/main" id="{DF8969DC-0D4E-4583-AFEE-E0A2E6DDF5BD}"/>
            </a:ext>
          </a:extLst>
        </xdr:cNvPr>
        <xdr:cNvSpPr/>
      </xdr:nvSpPr>
      <xdr:spPr>
        <a:xfrm>
          <a:off x="8632190" y="1804289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81915</xdr:rowOff>
    </xdr:from>
    <xdr:to>
      <xdr:col>55</xdr:col>
      <xdr:colOff>0</xdr:colOff>
      <xdr:row>105</xdr:row>
      <xdr:rowOff>91440</xdr:rowOff>
    </xdr:to>
    <xdr:cxnSp macro="">
      <xdr:nvCxnSpPr>
        <xdr:cNvPr id="383" name="直線コネクタ 382">
          <a:extLst>
            <a:ext uri="{FF2B5EF4-FFF2-40B4-BE49-F238E27FC236}">
              <a16:creationId xmlns:a16="http://schemas.microsoft.com/office/drawing/2014/main" id="{06719CEA-6A25-4B65-AB8F-723D806C7298}"/>
            </a:ext>
          </a:extLst>
        </xdr:cNvPr>
        <xdr:cNvCxnSpPr/>
      </xdr:nvCxnSpPr>
      <xdr:spPr>
        <a:xfrm flipV="1">
          <a:off x="8686800" y="18086070"/>
          <a:ext cx="742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50165</xdr:rowOff>
    </xdr:from>
    <xdr:to>
      <xdr:col>46</xdr:col>
      <xdr:colOff>38100</xdr:colOff>
      <xdr:row>105</xdr:row>
      <xdr:rowOff>151765</xdr:rowOff>
    </xdr:to>
    <xdr:sp macro="" textlink="">
      <xdr:nvSpPr>
        <xdr:cNvPr id="384" name="楕円 383">
          <a:extLst>
            <a:ext uri="{FF2B5EF4-FFF2-40B4-BE49-F238E27FC236}">
              <a16:creationId xmlns:a16="http://schemas.microsoft.com/office/drawing/2014/main" id="{24714600-5777-4140-BAB2-5E45C281BD55}"/>
            </a:ext>
          </a:extLst>
        </xdr:cNvPr>
        <xdr:cNvSpPr/>
      </xdr:nvSpPr>
      <xdr:spPr>
        <a:xfrm>
          <a:off x="7846060" y="18056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91440</xdr:rowOff>
    </xdr:from>
    <xdr:to>
      <xdr:col>50</xdr:col>
      <xdr:colOff>114300</xdr:colOff>
      <xdr:row>105</xdr:row>
      <xdr:rowOff>100965</xdr:rowOff>
    </xdr:to>
    <xdr:cxnSp macro="">
      <xdr:nvCxnSpPr>
        <xdr:cNvPr id="385" name="直線コネクタ 384">
          <a:extLst>
            <a:ext uri="{FF2B5EF4-FFF2-40B4-BE49-F238E27FC236}">
              <a16:creationId xmlns:a16="http://schemas.microsoft.com/office/drawing/2014/main" id="{8F9C3014-BD22-408B-BA64-7FB3FE6F820F}"/>
            </a:ext>
          </a:extLst>
        </xdr:cNvPr>
        <xdr:cNvCxnSpPr/>
      </xdr:nvCxnSpPr>
      <xdr:spPr>
        <a:xfrm flipV="1">
          <a:off x="7889240" y="18097500"/>
          <a:ext cx="7975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61595</xdr:rowOff>
    </xdr:from>
    <xdr:to>
      <xdr:col>41</xdr:col>
      <xdr:colOff>101600</xdr:colOff>
      <xdr:row>105</xdr:row>
      <xdr:rowOff>163195</xdr:rowOff>
    </xdr:to>
    <xdr:sp macro="" textlink="">
      <xdr:nvSpPr>
        <xdr:cNvPr id="386" name="楕円 385">
          <a:extLst>
            <a:ext uri="{FF2B5EF4-FFF2-40B4-BE49-F238E27FC236}">
              <a16:creationId xmlns:a16="http://schemas.microsoft.com/office/drawing/2014/main" id="{DE0E6D0E-CE5F-41B8-BDFA-983A27FA728C}"/>
            </a:ext>
          </a:extLst>
        </xdr:cNvPr>
        <xdr:cNvSpPr/>
      </xdr:nvSpPr>
      <xdr:spPr>
        <a:xfrm>
          <a:off x="7029450" y="1806003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100965</xdr:rowOff>
    </xdr:from>
    <xdr:to>
      <xdr:col>45</xdr:col>
      <xdr:colOff>177800</xdr:colOff>
      <xdr:row>105</xdr:row>
      <xdr:rowOff>112395</xdr:rowOff>
    </xdr:to>
    <xdr:cxnSp macro="">
      <xdr:nvCxnSpPr>
        <xdr:cNvPr id="387" name="直線コネクタ 386">
          <a:extLst>
            <a:ext uri="{FF2B5EF4-FFF2-40B4-BE49-F238E27FC236}">
              <a16:creationId xmlns:a16="http://schemas.microsoft.com/office/drawing/2014/main" id="{9AF27BDC-0167-4A70-AE9A-56A8F6632E63}"/>
            </a:ext>
          </a:extLst>
        </xdr:cNvPr>
        <xdr:cNvCxnSpPr/>
      </xdr:nvCxnSpPr>
      <xdr:spPr>
        <a:xfrm flipV="1">
          <a:off x="7084060" y="18099405"/>
          <a:ext cx="8051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71120</xdr:rowOff>
    </xdr:from>
    <xdr:to>
      <xdr:col>36</xdr:col>
      <xdr:colOff>165100</xdr:colOff>
      <xdr:row>106</xdr:row>
      <xdr:rowOff>1270</xdr:rowOff>
    </xdr:to>
    <xdr:sp macro="" textlink="">
      <xdr:nvSpPr>
        <xdr:cNvPr id="388" name="楕円 387">
          <a:extLst>
            <a:ext uri="{FF2B5EF4-FFF2-40B4-BE49-F238E27FC236}">
              <a16:creationId xmlns:a16="http://schemas.microsoft.com/office/drawing/2014/main" id="{2FAD8915-1D8D-4164-AC62-FDC8BB798BA3}"/>
            </a:ext>
          </a:extLst>
        </xdr:cNvPr>
        <xdr:cNvSpPr/>
      </xdr:nvSpPr>
      <xdr:spPr>
        <a:xfrm>
          <a:off x="6231890" y="180714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112395</xdr:rowOff>
    </xdr:from>
    <xdr:to>
      <xdr:col>41</xdr:col>
      <xdr:colOff>50800</xdr:colOff>
      <xdr:row>105</xdr:row>
      <xdr:rowOff>121920</xdr:rowOff>
    </xdr:to>
    <xdr:cxnSp macro="">
      <xdr:nvCxnSpPr>
        <xdr:cNvPr id="389" name="直線コネクタ 388">
          <a:extLst>
            <a:ext uri="{FF2B5EF4-FFF2-40B4-BE49-F238E27FC236}">
              <a16:creationId xmlns:a16="http://schemas.microsoft.com/office/drawing/2014/main" id="{E0CD6999-14AA-413E-8CEB-3D3F3DDB0032}"/>
            </a:ext>
          </a:extLst>
        </xdr:cNvPr>
        <xdr:cNvCxnSpPr/>
      </xdr:nvCxnSpPr>
      <xdr:spPr>
        <a:xfrm flipV="1">
          <a:off x="6286500" y="18114645"/>
          <a:ext cx="7975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6350</xdr:rowOff>
    </xdr:from>
    <xdr:ext cx="469900" cy="256540"/>
    <xdr:sp macro="" textlink="">
      <xdr:nvSpPr>
        <xdr:cNvPr id="390" name="n_1aveValue【市民会館】&#10;一人当たり面積">
          <a:extLst>
            <a:ext uri="{FF2B5EF4-FFF2-40B4-BE49-F238E27FC236}">
              <a16:creationId xmlns:a16="http://schemas.microsoft.com/office/drawing/2014/main" id="{12A40F0A-84BE-4D17-BD7B-F3A5E2693E82}"/>
            </a:ext>
          </a:extLst>
        </xdr:cNvPr>
        <xdr:cNvSpPr txBox="1"/>
      </xdr:nvSpPr>
      <xdr:spPr>
        <a:xfrm>
          <a:off x="8454390" y="183534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22860</xdr:rowOff>
    </xdr:from>
    <xdr:ext cx="467360" cy="259080"/>
    <xdr:sp macro="" textlink="">
      <xdr:nvSpPr>
        <xdr:cNvPr id="391" name="n_2aveValue【市民会館】&#10;一人当たり面積">
          <a:extLst>
            <a:ext uri="{FF2B5EF4-FFF2-40B4-BE49-F238E27FC236}">
              <a16:creationId xmlns:a16="http://schemas.microsoft.com/office/drawing/2014/main" id="{3829982E-6539-4BBD-9A0C-10AEF2DEBAEC}"/>
            </a:ext>
          </a:extLst>
        </xdr:cNvPr>
        <xdr:cNvSpPr txBox="1"/>
      </xdr:nvSpPr>
      <xdr:spPr>
        <a:xfrm>
          <a:off x="7673340" y="18364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11430</xdr:rowOff>
    </xdr:from>
    <xdr:ext cx="467360" cy="259080"/>
    <xdr:sp macro="" textlink="">
      <xdr:nvSpPr>
        <xdr:cNvPr id="392" name="n_3aveValue【市民会館】&#10;一人当たり面積">
          <a:extLst>
            <a:ext uri="{FF2B5EF4-FFF2-40B4-BE49-F238E27FC236}">
              <a16:creationId xmlns:a16="http://schemas.microsoft.com/office/drawing/2014/main" id="{0C663C6C-CD99-4F6C-A700-50AC8BF96459}"/>
            </a:ext>
          </a:extLst>
        </xdr:cNvPr>
        <xdr:cNvSpPr txBox="1"/>
      </xdr:nvSpPr>
      <xdr:spPr>
        <a:xfrm>
          <a:off x="6866255" y="18360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107</xdr:row>
      <xdr:rowOff>13335</xdr:rowOff>
    </xdr:from>
    <xdr:ext cx="467360" cy="259080"/>
    <xdr:sp macro="" textlink="">
      <xdr:nvSpPr>
        <xdr:cNvPr id="393" name="n_4aveValue【市民会館】&#10;一人当たり面積">
          <a:extLst>
            <a:ext uri="{FF2B5EF4-FFF2-40B4-BE49-F238E27FC236}">
              <a16:creationId xmlns:a16="http://schemas.microsoft.com/office/drawing/2014/main" id="{5621735E-77FD-4CB8-A237-07B0904183B4}"/>
            </a:ext>
          </a:extLst>
        </xdr:cNvPr>
        <xdr:cNvSpPr txBox="1"/>
      </xdr:nvSpPr>
      <xdr:spPr>
        <a:xfrm>
          <a:off x="6068695" y="183622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103</xdr:row>
      <xdr:rowOff>158750</xdr:rowOff>
    </xdr:from>
    <xdr:ext cx="469900" cy="259080"/>
    <xdr:sp macro="" textlink="">
      <xdr:nvSpPr>
        <xdr:cNvPr id="394" name="n_1mainValue【市民会館】&#10;一人当たり面積">
          <a:extLst>
            <a:ext uri="{FF2B5EF4-FFF2-40B4-BE49-F238E27FC236}">
              <a16:creationId xmlns:a16="http://schemas.microsoft.com/office/drawing/2014/main" id="{583C94ED-557E-4B56-848C-20971DFD7EA2}"/>
            </a:ext>
          </a:extLst>
        </xdr:cNvPr>
        <xdr:cNvSpPr txBox="1"/>
      </xdr:nvSpPr>
      <xdr:spPr>
        <a:xfrm>
          <a:off x="8454390" y="17820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103</xdr:row>
      <xdr:rowOff>168275</xdr:rowOff>
    </xdr:from>
    <xdr:ext cx="467360" cy="256540"/>
    <xdr:sp macro="" textlink="">
      <xdr:nvSpPr>
        <xdr:cNvPr id="395" name="n_2mainValue【市民会館】&#10;一人当たり面積">
          <a:extLst>
            <a:ext uri="{FF2B5EF4-FFF2-40B4-BE49-F238E27FC236}">
              <a16:creationId xmlns:a16="http://schemas.microsoft.com/office/drawing/2014/main" id="{CDD6DFE0-CF55-47CD-BA15-5930F2246C5E}"/>
            </a:ext>
          </a:extLst>
        </xdr:cNvPr>
        <xdr:cNvSpPr txBox="1"/>
      </xdr:nvSpPr>
      <xdr:spPr>
        <a:xfrm>
          <a:off x="7673340" y="178314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104</xdr:row>
      <xdr:rowOff>8255</xdr:rowOff>
    </xdr:from>
    <xdr:ext cx="467360" cy="256540"/>
    <xdr:sp macro="" textlink="">
      <xdr:nvSpPr>
        <xdr:cNvPr id="396" name="n_3mainValue【市民会館】&#10;一人当たり面積">
          <a:extLst>
            <a:ext uri="{FF2B5EF4-FFF2-40B4-BE49-F238E27FC236}">
              <a16:creationId xmlns:a16="http://schemas.microsoft.com/office/drawing/2014/main" id="{B81600F2-A1F2-42FB-BFDB-36C11BB15031}"/>
            </a:ext>
          </a:extLst>
        </xdr:cNvPr>
        <xdr:cNvSpPr txBox="1"/>
      </xdr:nvSpPr>
      <xdr:spPr>
        <a:xfrm>
          <a:off x="6866255" y="17840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104</xdr:row>
      <xdr:rowOff>17780</xdr:rowOff>
    </xdr:from>
    <xdr:ext cx="467360" cy="256540"/>
    <xdr:sp macro="" textlink="">
      <xdr:nvSpPr>
        <xdr:cNvPr id="397" name="n_4mainValue【市民会館】&#10;一人当たり面積">
          <a:extLst>
            <a:ext uri="{FF2B5EF4-FFF2-40B4-BE49-F238E27FC236}">
              <a16:creationId xmlns:a16="http://schemas.microsoft.com/office/drawing/2014/main" id="{A7E53520-0221-47F9-A0DD-B6388BB1D540}"/>
            </a:ext>
          </a:extLst>
        </xdr:cNvPr>
        <xdr:cNvSpPr txBox="1"/>
      </xdr:nvSpPr>
      <xdr:spPr>
        <a:xfrm>
          <a:off x="6068695" y="178523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C9B3646B-0A5A-469F-A0AD-39528C30379E}"/>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37A5AAE9-9024-47F6-9469-52A21FB97A32}"/>
            </a:ext>
          </a:extLst>
        </xdr:cNvPr>
        <xdr:cNvSpPr/>
      </xdr:nvSpPr>
      <xdr:spPr>
        <a:xfrm>
          <a:off x="113157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4A57ABD5-6ED2-4AA9-9C5E-C23FF1A572FE}"/>
            </a:ext>
          </a:extLst>
        </xdr:cNvPr>
        <xdr:cNvSpPr/>
      </xdr:nvSpPr>
      <xdr:spPr>
        <a:xfrm>
          <a:off x="113157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53F3BF70-A15F-4AA9-8CC2-88CF896D9B54}"/>
            </a:ext>
          </a:extLst>
        </xdr:cNvPr>
        <xdr:cNvSpPr/>
      </xdr:nvSpPr>
      <xdr:spPr>
        <a:xfrm>
          <a:off x="122326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972A74E5-148E-4A6C-8D33-3E05629E2A76}"/>
            </a:ext>
          </a:extLst>
        </xdr:cNvPr>
        <xdr:cNvSpPr/>
      </xdr:nvSpPr>
      <xdr:spPr>
        <a:xfrm>
          <a:off x="122326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CC9E036A-3CB3-40A3-89CA-A4FC9B1D7895}"/>
            </a:ext>
          </a:extLst>
        </xdr:cNvPr>
        <xdr:cNvSpPr/>
      </xdr:nvSpPr>
      <xdr:spPr>
        <a:xfrm>
          <a:off x="132613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147E49C7-1807-4F67-89D2-9E3C1E050E84}"/>
            </a:ext>
          </a:extLst>
        </xdr:cNvPr>
        <xdr:cNvSpPr/>
      </xdr:nvSpPr>
      <xdr:spPr>
        <a:xfrm>
          <a:off x="132613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9C4DF0E8-C541-45B5-BC2F-0BC1B8C0DCAA}"/>
            </a:ext>
          </a:extLst>
        </xdr:cNvPr>
        <xdr:cNvSpPr/>
      </xdr:nvSpPr>
      <xdr:spPr>
        <a:xfrm>
          <a:off x="1120394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06" name="テキスト ボックス 405">
          <a:extLst>
            <a:ext uri="{FF2B5EF4-FFF2-40B4-BE49-F238E27FC236}">
              <a16:creationId xmlns:a16="http://schemas.microsoft.com/office/drawing/2014/main" id="{76366954-47B7-4BC5-B878-40F2F7F9BEFF}"/>
            </a:ext>
          </a:extLst>
        </xdr:cNvPr>
        <xdr:cNvSpPr txBox="1"/>
      </xdr:nvSpPr>
      <xdr:spPr>
        <a:xfrm>
          <a:off x="1116584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8597C958-72F4-4A57-805E-CDD1B00B2714}"/>
            </a:ext>
          </a:extLst>
        </xdr:cNvPr>
        <xdr:cNvCxnSpPr/>
      </xdr:nvCxnSpPr>
      <xdr:spPr>
        <a:xfrm>
          <a:off x="1120394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8" name="テキスト ボックス 407">
          <a:extLst>
            <a:ext uri="{FF2B5EF4-FFF2-40B4-BE49-F238E27FC236}">
              <a16:creationId xmlns:a16="http://schemas.microsoft.com/office/drawing/2014/main" id="{B141266A-2542-415A-87D1-BEDE19DB48FA}"/>
            </a:ext>
          </a:extLst>
        </xdr:cNvPr>
        <xdr:cNvSpPr txBox="1"/>
      </xdr:nvSpPr>
      <xdr:spPr>
        <a:xfrm>
          <a:off x="10801350" y="7475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id="{1F767EF3-3D22-4BC0-A7FE-9F9F5ADCF74C}"/>
            </a:ext>
          </a:extLst>
        </xdr:cNvPr>
        <xdr:cNvCxnSpPr/>
      </xdr:nvCxnSpPr>
      <xdr:spPr>
        <a:xfrm>
          <a:off x="11203940" y="723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410" name="テキスト ボックス 409">
          <a:extLst>
            <a:ext uri="{FF2B5EF4-FFF2-40B4-BE49-F238E27FC236}">
              <a16:creationId xmlns:a16="http://schemas.microsoft.com/office/drawing/2014/main" id="{46570B4F-C0AC-4FD4-B399-A1EE5E206941}"/>
            </a:ext>
          </a:extLst>
        </xdr:cNvPr>
        <xdr:cNvSpPr txBox="1"/>
      </xdr:nvSpPr>
      <xdr:spPr>
        <a:xfrm>
          <a:off x="10801350" y="709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id="{F6533755-446C-488F-AA49-CE00B572801E}"/>
            </a:ext>
          </a:extLst>
        </xdr:cNvPr>
        <xdr:cNvCxnSpPr/>
      </xdr:nvCxnSpPr>
      <xdr:spPr>
        <a:xfrm>
          <a:off x="11203940" y="685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412" name="テキスト ボックス 411">
          <a:extLst>
            <a:ext uri="{FF2B5EF4-FFF2-40B4-BE49-F238E27FC236}">
              <a16:creationId xmlns:a16="http://schemas.microsoft.com/office/drawing/2014/main" id="{676883B1-CD42-4D3C-B4EA-0D8396639AFB}"/>
            </a:ext>
          </a:extLst>
        </xdr:cNvPr>
        <xdr:cNvSpPr txBox="1"/>
      </xdr:nvSpPr>
      <xdr:spPr>
        <a:xfrm>
          <a:off x="10842625" y="6713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14E98AE4-97EF-4743-925C-C3B2C4ACBD33}"/>
            </a:ext>
          </a:extLst>
        </xdr:cNvPr>
        <xdr:cNvCxnSpPr/>
      </xdr:nvCxnSpPr>
      <xdr:spPr>
        <a:xfrm>
          <a:off x="11203940" y="6473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4" name="テキスト ボックス 413">
          <a:extLst>
            <a:ext uri="{FF2B5EF4-FFF2-40B4-BE49-F238E27FC236}">
              <a16:creationId xmlns:a16="http://schemas.microsoft.com/office/drawing/2014/main" id="{FB412482-1979-4706-8CB8-3CFE7AF60802}"/>
            </a:ext>
          </a:extLst>
        </xdr:cNvPr>
        <xdr:cNvSpPr txBox="1"/>
      </xdr:nvSpPr>
      <xdr:spPr>
        <a:xfrm>
          <a:off x="10842625" y="6336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id="{0E32A546-77BD-495F-B9AC-893DD6A2DFC2}"/>
            </a:ext>
          </a:extLst>
        </xdr:cNvPr>
        <xdr:cNvCxnSpPr/>
      </xdr:nvCxnSpPr>
      <xdr:spPr>
        <a:xfrm>
          <a:off x="11203940" y="609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6" name="テキスト ボックス 415">
          <a:extLst>
            <a:ext uri="{FF2B5EF4-FFF2-40B4-BE49-F238E27FC236}">
              <a16:creationId xmlns:a16="http://schemas.microsoft.com/office/drawing/2014/main" id="{C9BB2C7C-7E66-4587-BBAD-A73414892097}"/>
            </a:ext>
          </a:extLst>
        </xdr:cNvPr>
        <xdr:cNvSpPr txBox="1"/>
      </xdr:nvSpPr>
      <xdr:spPr>
        <a:xfrm>
          <a:off x="10842625" y="595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id="{BFC5658C-3B8B-459B-8941-AFF12A495080}"/>
            </a:ext>
          </a:extLst>
        </xdr:cNvPr>
        <xdr:cNvCxnSpPr/>
      </xdr:nvCxnSpPr>
      <xdr:spPr>
        <a:xfrm>
          <a:off x="11203940" y="571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418" name="テキスト ボックス 417">
          <a:extLst>
            <a:ext uri="{FF2B5EF4-FFF2-40B4-BE49-F238E27FC236}">
              <a16:creationId xmlns:a16="http://schemas.microsoft.com/office/drawing/2014/main" id="{05247ECE-3D39-4BC1-8107-5D70AD4911FB}"/>
            </a:ext>
          </a:extLst>
        </xdr:cNvPr>
        <xdr:cNvSpPr txBox="1"/>
      </xdr:nvSpPr>
      <xdr:spPr>
        <a:xfrm>
          <a:off x="10842625" y="55746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7E487476-FD6F-42F6-9038-D798633BECE2}"/>
            </a:ext>
          </a:extLst>
        </xdr:cNvPr>
        <xdr:cNvCxnSpPr/>
      </xdr:nvCxnSpPr>
      <xdr:spPr>
        <a:xfrm>
          <a:off x="1120394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420" name="テキスト ボックス 419">
          <a:extLst>
            <a:ext uri="{FF2B5EF4-FFF2-40B4-BE49-F238E27FC236}">
              <a16:creationId xmlns:a16="http://schemas.microsoft.com/office/drawing/2014/main" id="{F1FDBFA0-3CA4-4DEA-8FCF-6724177668A6}"/>
            </a:ext>
          </a:extLst>
        </xdr:cNvPr>
        <xdr:cNvSpPr txBox="1"/>
      </xdr:nvSpPr>
      <xdr:spPr>
        <a:xfrm>
          <a:off x="10904855" y="519366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7B30DCCB-76DE-4C7A-A94D-745A6B2602FD}"/>
            </a:ext>
          </a:extLst>
        </xdr:cNvPr>
        <xdr:cNvSpPr/>
      </xdr:nvSpPr>
      <xdr:spPr>
        <a:xfrm>
          <a:off x="1120394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139065</xdr:rowOff>
    </xdr:from>
    <xdr:to>
      <xdr:col>85</xdr:col>
      <xdr:colOff>126365</xdr:colOff>
      <xdr:row>41</xdr:row>
      <xdr:rowOff>52070</xdr:rowOff>
    </xdr:to>
    <xdr:cxnSp macro="">
      <xdr:nvCxnSpPr>
        <xdr:cNvPr id="422" name="直線コネクタ 421">
          <a:extLst>
            <a:ext uri="{FF2B5EF4-FFF2-40B4-BE49-F238E27FC236}">
              <a16:creationId xmlns:a16="http://schemas.microsoft.com/office/drawing/2014/main" id="{69551A8B-7016-45D0-9629-C2A2EF940D3D}"/>
            </a:ext>
          </a:extLst>
        </xdr:cNvPr>
        <xdr:cNvCxnSpPr/>
      </xdr:nvCxnSpPr>
      <xdr:spPr>
        <a:xfrm flipV="1">
          <a:off x="14703425" y="5621655"/>
          <a:ext cx="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55245</xdr:rowOff>
    </xdr:from>
    <xdr:ext cx="405130" cy="256540"/>
    <xdr:sp macro="" textlink="">
      <xdr:nvSpPr>
        <xdr:cNvPr id="423" name="【一般廃棄物処理施設】&#10;有形固定資産減価償却率最小値テキスト">
          <a:extLst>
            <a:ext uri="{FF2B5EF4-FFF2-40B4-BE49-F238E27FC236}">
              <a16:creationId xmlns:a16="http://schemas.microsoft.com/office/drawing/2014/main" id="{0B250792-9427-4D20-B167-5A14BC06C857}"/>
            </a:ext>
          </a:extLst>
        </xdr:cNvPr>
        <xdr:cNvSpPr txBox="1"/>
      </xdr:nvSpPr>
      <xdr:spPr>
        <a:xfrm>
          <a:off x="14742160" y="70885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91.7</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52070</xdr:rowOff>
    </xdr:from>
    <xdr:to>
      <xdr:col>86</xdr:col>
      <xdr:colOff>25400</xdr:colOff>
      <xdr:row>41</xdr:row>
      <xdr:rowOff>52070</xdr:rowOff>
    </xdr:to>
    <xdr:cxnSp macro="">
      <xdr:nvCxnSpPr>
        <xdr:cNvPr id="424" name="直線コネクタ 423">
          <a:extLst>
            <a:ext uri="{FF2B5EF4-FFF2-40B4-BE49-F238E27FC236}">
              <a16:creationId xmlns:a16="http://schemas.microsoft.com/office/drawing/2014/main" id="{C68F8F64-734D-4936-8F90-F8DC16BC08A8}"/>
            </a:ext>
          </a:extLst>
        </xdr:cNvPr>
        <xdr:cNvCxnSpPr/>
      </xdr:nvCxnSpPr>
      <xdr:spPr>
        <a:xfrm>
          <a:off x="14611350" y="70853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86360</xdr:rowOff>
    </xdr:from>
    <xdr:ext cx="405130" cy="256540"/>
    <xdr:sp macro="" textlink="">
      <xdr:nvSpPr>
        <xdr:cNvPr id="425" name="【一般廃棄物処理施設】&#10;有形固定資産減価償却率最大値テキスト">
          <a:extLst>
            <a:ext uri="{FF2B5EF4-FFF2-40B4-BE49-F238E27FC236}">
              <a16:creationId xmlns:a16="http://schemas.microsoft.com/office/drawing/2014/main" id="{3F0CF37D-7071-4F7A-A39C-ADA7FC7FC676}"/>
            </a:ext>
          </a:extLst>
        </xdr:cNvPr>
        <xdr:cNvSpPr txBox="1"/>
      </xdr:nvSpPr>
      <xdr:spPr>
        <a:xfrm>
          <a:off x="14742160" y="54032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426" name="直線コネクタ 425">
          <a:extLst>
            <a:ext uri="{FF2B5EF4-FFF2-40B4-BE49-F238E27FC236}">
              <a16:creationId xmlns:a16="http://schemas.microsoft.com/office/drawing/2014/main" id="{BCEC00FA-EF15-448F-A85B-EF02FB3E07CC}"/>
            </a:ext>
          </a:extLst>
        </xdr:cNvPr>
        <xdr:cNvCxnSpPr/>
      </xdr:nvCxnSpPr>
      <xdr:spPr>
        <a:xfrm>
          <a:off x="14611350" y="56216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143510</xdr:rowOff>
    </xdr:from>
    <xdr:ext cx="405130" cy="256540"/>
    <xdr:sp macro="" textlink="">
      <xdr:nvSpPr>
        <xdr:cNvPr id="427" name="【一般廃棄物処理施設】&#10;有形固定資産減価償却率平均値テキスト">
          <a:extLst>
            <a:ext uri="{FF2B5EF4-FFF2-40B4-BE49-F238E27FC236}">
              <a16:creationId xmlns:a16="http://schemas.microsoft.com/office/drawing/2014/main" id="{3B2AA9A7-4166-49EF-A913-A989F21266BF}"/>
            </a:ext>
          </a:extLst>
        </xdr:cNvPr>
        <xdr:cNvSpPr txBox="1"/>
      </xdr:nvSpPr>
      <xdr:spPr>
        <a:xfrm>
          <a:off x="14742160" y="648525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28" name="フローチャート: 判断 427">
          <a:extLst>
            <a:ext uri="{FF2B5EF4-FFF2-40B4-BE49-F238E27FC236}">
              <a16:creationId xmlns:a16="http://schemas.microsoft.com/office/drawing/2014/main" id="{E1EAABB9-A0DE-4436-AD61-BEBD48E0109B}"/>
            </a:ext>
          </a:extLst>
        </xdr:cNvPr>
        <xdr:cNvSpPr/>
      </xdr:nvSpPr>
      <xdr:spPr>
        <a:xfrm>
          <a:off x="14649450" y="6511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429" name="フローチャート: 判断 428">
          <a:extLst>
            <a:ext uri="{FF2B5EF4-FFF2-40B4-BE49-F238E27FC236}">
              <a16:creationId xmlns:a16="http://schemas.microsoft.com/office/drawing/2014/main" id="{156E0500-F091-48FE-8E19-B981AB0C1186}"/>
            </a:ext>
          </a:extLst>
        </xdr:cNvPr>
        <xdr:cNvSpPr/>
      </xdr:nvSpPr>
      <xdr:spPr>
        <a:xfrm>
          <a:off x="13887450" y="64452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30" name="フローチャート: 判断 429">
          <a:extLst>
            <a:ext uri="{FF2B5EF4-FFF2-40B4-BE49-F238E27FC236}">
              <a16:creationId xmlns:a16="http://schemas.microsoft.com/office/drawing/2014/main" id="{D27E613D-D03F-436E-B803-C48FAEED47F6}"/>
            </a:ext>
          </a:extLst>
        </xdr:cNvPr>
        <xdr:cNvSpPr/>
      </xdr:nvSpPr>
      <xdr:spPr>
        <a:xfrm>
          <a:off x="13089890" y="63042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31" name="フローチャート: 判断 430">
          <a:extLst>
            <a:ext uri="{FF2B5EF4-FFF2-40B4-BE49-F238E27FC236}">
              <a16:creationId xmlns:a16="http://schemas.microsoft.com/office/drawing/2014/main" id="{13A1838B-A166-4541-8EC7-A5B79EE1B682}"/>
            </a:ext>
          </a:extLst>
        </xdr:cNvPr>
        <xdr:cNvSpPr/>
      </xdr:nvSpPr>
      <xdr:spPr>
        <a:xfrm>
          <a:off x="12303760" y="63023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32" name="フローチャート: 判断 431">
          <a:extLst>
            <a:ext uri="{FF2B5EF4-FFF2-40B4-BE49-F238E27FC236}">
              <a16:creationId xmlns:a16="http://schemas.microsoft.com/office/drawing/2014/main" id="{0855EFE3-4C6B-4573-8B3B-749D122B71AF}"/>
            </a:ext>
          </a:extLst>
        </xdr:cNvPr>
        <xdr:cNvSpPr/>
      </xdr:nvSpPr>
      <xdr:spPr>
        <a:xfrm>
          <a:off x="11487150" y="63042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A53C7FD1-193C-48F5-B134-E6276D594CF9}"/>
            </a:ext>
          </a:extLst>
        </xdr:cNvPr>
        <xdr:cNvSpPr txBox="1"/>
      </xdr:nvSpPr>
      <xdr:spPr>
        <a:xfrm>
          <a:off x="1453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D4B9AF85-0562-4437-8DF4-8784B51131EB}"/>
            </a:ext>
          </a:extLst>
        </xdr:cNvPr>
        <xdr:cNvSpPr txBox="1"/>
      </xdr:nvSpPr>
      <xdr:spPr>
        <a:xfrm>
          <a:off x="13770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FD045492-0D86-439D-B0F7-78054C78A02B}"/>
            </a:ext>
          </a:extLst>
        </xdr:cNvPr>
        <xdr:cNvSpPr txBox="1"/>
      </xdr:nvSpPr>
      <xdr:spPr>
        <a:xfrm>
          <a:off x="12973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6" name="テキスト ボックス 435">
          <a:extLst>
            <a:ext uri="{FF2B5EF4-FFF2-40B4-BE49-F238E27FC236}">
              <a16:creationId xmlns:a16="http://schemas.microsoft.com/office/drawing/2014/main" id="{B559202A-8868-42A3-A10B-418F98B79C89}"/>
            </a:ext>
          </a:extLst>
        </xdr:cNvPr>
        <xdr:cNvSpPr txBox="1"/>
      </xdr:nvSpPr>
      <xdr:spPr>
        <a:xfrm>
          <a:off x="12175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7" name="テキスト ボックス 436">
          <a:extLst>
            <a:ext uri="{FF2B5EF4-FFF2-40B4-BE49-F238E27FC236}">
              <a16:creationId xmlns:a16="http://schemas.microsoft.com/office/drawing/2014/main" id="{4805182B-C31C-4CDA-BF90-9178894AC5B2}"/>
            </a:ext>
          </a:extLst>
        </xdr:cNvPr>
        <xdr:cNvSpPr txBox="1"/>
      </xdr:nvSpPr>
      <xdr:spPr>
        <a:xfrm>
          <a:off x="11370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34925</xdr:rowOff>
    </xdr:from>
    <xdr:to>
      <xdr:col>85</xdr:col>
      <xdr:colOff>177800</xdr:colOff>
      <xdr:row>36</xdr:row>
      <xdr:rowOff>136525</xdr:rowOff>
    </xdr:to>
    <xdr:sp macro="" textlink="">
      <xdr:nvSpPr>
        <xdr:cNvPr id="438" name="楕円 437">
          <a:extLst>
            <a:ext uri="{FF2B5EF4-FFF2-40B4-BE49-F238E27FC236}">
              <a16:creationId xmlns:a16="http://schemas.microsoft.com/office/drawing/2014/main" id="{E511CE18-F3EF-453D-AB6A-05DC7F287E62}"/>
            </a:ext>
          </a:extLst>
        </xdr:cNvPr>
        <xdr:cNvSpPr/>
      </xdr:nvSpPr>
      <xdr:spPr>
        <a:xfrm>
          <a:off x="14649450" y="62071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57785</xdr:rowOff>
    </xdr:from>
    <xdr:ext cx="405130" cy="259080"/>
    <xdr:sp macro="" textlink="">
      <xdr:nvSpPr>
        <xdr:cNvPr id="439" name="【一般廃棄物処理施設】&#10;有形固定資産減価償却率該当値テキスト">
          <a:extLst>
            <a:ext uri="{FF2B5EF4-FFF2-40B4-BE49-F238E27FC236}">
              <a16:creationId xmlns:a16="http://schemas.microsoft.com/office/drawing/2014/main" id="{08DCA506-9534-4CF1-AAC9-7231D51F34C0}"/>
            </a:ext>
          </a:extLst>
        </xdr:cNvPr>
        <xdr:cNvSpPr txBox="1"/>
      </xdr:nvSpPr>
      <xdr:spPr>
        <a:xfrm>
          <a:off x="14742160" y="6054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151130</xdr:rowOff>
    </xdr:from>
    <xdr:to>
      <xdr:col>81</xdr:col>
      <xdr:colOff>101600</xdr:colOff>
      <xdr:row>36</xdr:row>
      <xdr:rowOff>81280</xdr:rowOff>
    </xdr:to>
    <xdr:sp macro="" textlink="">
      <xdr:nvSpPr>
        <xdr:cNvPr id="440" name="楕円 439">
          <a:extLst>
            <a:ext uri="{FF2B5EF4-FFF2-40B4-BE49-F238E27FC236}">
              <a16:creationId xmlns:a16="http://schemas.microsoft.com/office/drawing/2014/main" id="{CBF86CD9-6F91-4AA8-BAE0-C36AB8FAE2A6}"/>
            </a:ext>
          </a:extLst>
        </xdr:cNvPr>
        <xdr:cNvSpPr/>
      </xdr:nvSpPr>
      <xdr:spPr>
        <a:xfrm>
          <a:off x="13887450" y="61518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30480</xdr:rowOff>
    </xdr:from>
    <xdr:to>
      <xdr:col>85</xdr:col>
      <xdr:colOff>127000</xdr:colOff>
      <xdr:row>36</xdr:row>
      <xdr:rowOff>86360</xdr:rowOff>
    </xdr:to>
    <xdr:cxnSp macro="">
      <xdr:nvCxnSpPr>
        <xdr:cNvPr id="441" name="直線コネクタ 440">
          <a:extLst>
            <a:ext uri="{FF2B5EF4-FFF2-40B4-BE49-F238E27FC236}">
              <a16:creationId xmlns:a16="http://schemas.microsoft.com/office/drawing/2014/main" id="{A27E3AE0-6E46-46CA-A3EC-A1B32FC347A4}"/>
            </a:ext>
          </a:extLst>
        </xdr:cNvPr>
        <xdr:cNvCxnSpPr/>
      </xdr:nvCxnSpPr>
      <xdr:spPr>
        <a:xfrm>
          <a:off x="13942060" y="6200775"/>
          <a:ext cx="762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103505</xdr:rowOff>
    </xdr:from>
    <xdr:to>
      <xdr:col>76</xdr:col>
      <xdr:colOff>165100</xdr:colOff>
      <xdr:row>36</xdr:row>
      <xdr:rowOff>33655</xdr:rowOff>
    </xdr:to>
    <xdr:sp macro="" textlink="">
      <xdr:nvSpPr>
        <xdr:cNvPr id="442" name="楕円 441">
          <a:extLst>
            <a:ext uri="{FF2B5EF4-FFF2-40B4-BE49-F238E27FC236}">
              <a16:creationId xmlns:a16="http://schemas.microsoft.com/office/drawing/2014/main" id="{41C96C96-C5F0-4CDA-A479-1CD7AEA8D244}"/>
            </a:ext>
          </a:extLst>
        </xdr:cNvPr>
        <xdr:cNvSpPr/>
      </xdr:nvSpPr>
      <xdr:spPr>
        <a:xfrm>
          <a:off x="13089890" y="610235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154940</xdr:rowOff>
    </xdr:from>
    <xdr:to>
      <xdr:col>81</xdr:col>
      <xdr:colOff>50800</xdr:colOff>
      <xdr:row>36</xdr:row>
      <xdr:rowOff>30480</xdr:rowOff>
    </xdr:to>
    <xdr:cxnSp macro="">
      <xdr:nvCxnSpPr>
        <xdr:cNvPr id="443" name="直線コネクタ 442">
          <a:extLst>
            <a:ext uri="{FF2B5EF4-FFF2-40B4-BE49-F238E27FC236}">
              <a16:creationId xmlns:a16="http://schemas.microsoft.com/office/drawing/2014/main" id="{E3B2C2A1-4A1F-4D0E-AD0C-F67E8E005AEF}"/>
            </a:ext>
          </a:extLst>
        </xdr:cNvPr>
        <xdr:cNvCxnSpPr/>
      </xdr:nvCxnSpPr>
      <xdr:spPr>
        <a:xfrm>
          <a:off x="13144500" y="6155690"/>
          <a:ext cx="79756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63500</xdr:rowOff>
    </xdr:from>
    <xdr:to>
      <xdr:col>72</xdr:col>
      <xdr:colOff>38100</xdr:colOff>
      <xdr:row>35</xdr:row>
      <xdr:rowOff>165100</xdr:rowOff>
    </xdr:to>
    <xdr:sp macro="" textlink="">
      <xdr:nvSpPr>
        <xdr:cNvPr id="444" name="楕円 443">
          <a:extLst>
            <a:ext uri="{FF2B5EF4-FFF2-40B4-BE49-F238E27FC236}">
              <a16:creationId xmlns:a16="http://schemas.microsoft.com/office/drawing/2014/main" id="{5E8788AB-59EC-4F82-9267-4D36ABC0A353}"/>
            </a:ext>
          </a:extLst>
        </xdr:cNvPr>
        <xdr:cNvSpPr/>
      </xdr:nvSpPr>
      <xdr:spPr>
        <a:xfrm>
          <a:off x="12303760" y="60604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114300</xdr:rowOff>
    </xdr:from>
    <xdr:to>
      <xdr:col>76</xdr:col>
      <xdr:colOff>114300</xdr:colOff>
      <xdr:row>35</xdr:row>
      <xdr:rowOff>154940</xdr:rowOff>
    </xdr:to>
    <xdr:cxnSp macro="">
      <xdr:nvCxnSpPr>
        <xdr:cNvPr id="445" name="直線コネクタ 444">
          <a:extLst>
            <a:ext uri="{FF2B5EF4-FFF2-40B4-BE49-F238E27FC236}">
              <a16:creationId xmlns:a16="http://schemas.microsoft.com/office/drawing/2014/main" id="{A9C57557-F6C0-4BC2-8CC4-15CCFC468FB0}"/>
            </a:ext>
          </a:extLst>
        </xdr:cNvPr>
        <xdr:cNvCxnSpPr/>
      </xdr:nvCxnSpPr>
      <xdr:spPr>
        <a:xfrm>
          <a:off x="12346940" y="6115050"/>
          <a:ext cx="79756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17780</xdr:rowOff>
    </xdr:from>
    <xdr:to>
      <xdr:col>67</xdr:col>
      <xdr:colOff>101600</xdr:colOff>
      <xdr:row>35</xdr:row>
      <xdr:rowOff>119380</xdr:rowOff>
    </xdr:to>
    <xdr:sp macro="" textlink="">
      <xdr:nvSpPr>
        <xdr:cNvPr id="446" name="楕円 445">
          <a:extLst>
            <a:ext uri="{FF2B5EF4-FFF2-40B4-BE49-F238E27FC236}">
              <a16:creationId xmlns:a16="http://schemas.microsoft.com/office/drawing/2014/main" id="{1C13193A-3910-447A-9C4D-1D19D70E51CD}"/>
            </a:ext>
          </a:extLst>
        </xdr:cNvPr>
        <xdr:cNvSpPr/>
      </xdr:nvSpPr>
      <xdr:spPr>
        <a:xfrm>
          <a:off x="11487150" y="60223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68580</xdr:rowOff>
    </xdr:from>
    <xdr:to>
      <xdr:col>71</xdr:col>
      <xdr:colOff>177800</xdr:colOff>
      <xdr:row>35</xdr:row>
      <xdr:rowOff>114300</xdr:rowOff>
    </xdr:to>
    <xdr:cxnSp macro="">
      <xdr:nvCxnSpPr>
        <xdr:cNvPr id="447" name="直線コネクタ 446">
          <a:extLst>
            <a:ext uri="{FF2B5EF4-FFF2-40B4-BE49-F238E27FC236}">
              <a16:creationId xmlns:a16="http://schemas.microsoft.com/office/drawing/2014/main" id="{F4C51F55-C371-495C-8BA0-3FB8F7A44659}"/>
            </a:ext>
          </a:extLst>
        </xdr:cNvPr>
        <xdr:cNvCxnSpPr/>
      </xdr:nvCxnSpPr>
      <xdr:spPr>
        <a:xfrm>
          <a:off x="11541760" y="6067425"/>
          <a:ext cx="8051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24765</xdr:rowOff>
    </xdr:from>
    <xdr:ext cx="405130" cy="259080"/>
    <xdr:sp macro="" textlink="">
      <xdr:nvSpPr>
        <xdr:cNvPr id="448" name="n_1aveValue【一般廃棄物処理施設】&#10;有形固定資産減価償却率">
          <a:extLst>
            <a:ext uri="{FF2B5EF4-FFF2-40B4-BE49-F238E27FC236}">
              <a16:creationId xmlns:a16="http://schemas.microsoft.com/office/drawing/2014/main" id="{4944AF5E-4107-4881-A508-FAFB7A931525}"/>
            </a:ext>
          </a:extLst>
        </xdr:cNvPr>
        <xdr:cNvSpPr txBox="1"/>
      </xdr:nvSpPr>
      <xdr:spPr>
        <a:xfrm>
          <a:off x="13738225" y="6536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49530</xdr:rowOff>
    </xdr:from>
    <xdr:ext cx="402590" cy="259080"/>
    <xdr:sp macro="" textlink="">
      <xdr:nvSpPr>
        <xdr:cNvPr id="449" name="n_2aveValue【一般廃棄物処理施設】&#10;有形固定資産減価償却率">
          <a:extLst>
            <a:ext uri="{FF2B5EF4-FFF2-40B4-BE49-F238E27FC236}">
              <a16:creationId xmlns:a16="http://schemas.microsoft.com/office/drawing/2014/main" id="{CEFBC4AD-9F17-4C68-B3A7-C8D0BD6194C8}"/>
            </a:ext>
          </a:extLst>
        </xdr:cNvPr>
        <xdr:cNvSpPr txBox="1"/>
      </xdr:nvSpPr>
      <xdr:spPr>
        <a:xfrm>
          <a:off x="12957175" y="63969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55245</xdr:rowOff>
    </xdr:from>
    <xdr:ext cx="402590" cy="256540"/>
    <xdr:sp macro="" textlink="">
      <xdr:nvSpPr>
        <xdr:cNvPr id="450" name="n_3aveValue【一般廃棄物処理施設】&#10;有形固定資産減価償却率">
          <a:extLst>
            <a:ext uri="{FF2B5EF4-FFF2-40B4-BE49-F238E27FC236}">
              <a16:creationId xmlns:a16="http://schemas.microsoft.com/office/drawing/2014/main" id="{1F2D7B8A-F197-4076-B119-5E2C77F8354C}"/>
            </a:ext>
          </a:extLst>
        </xdr:cNvPr>
        <xdr:cNvSpPr txBox="1"/>
      </xdr:nvSpPr>
      <xdr:spPr>
        <a:xfrm>
          <a:off x="12171045" y="64027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49530</xdr:rowOff>
    </xdr:from>
    <xdr:ext cx="402590" cy="259080"/>
    <xdr:sp macro="" textlink="">
      <xdr:nvSpPr>
        <xdr:cNvPr id="451" name="n_4aveValue【一般廃棄物処理施設】&#10;有形固定資産減価償却率">
          <a:extLst>
            <a:ext uri="{FF2B5EF4-FFF2-40B4-BE49-F238E27FC236}">
              <a16:creationId xmlns:a16="http://schemas.microsoft.com/office/drawing/2014/main" id="{007C9987-27AD-4270-A630-C59A3C4F5DA9}"/>
            </a:ext>
          </a:extLst>
        </xdr:cNvPr>
        <xdr:cNvSpPr txBox="1"/>
      </xdr:nvSpPr>
      <xdr:spPr>
        <a:xfrm>
          <a:off x="11354435" y="63969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97790</xdr:rowOff>
    </xdr:from>
    <xdr:ext cx="405130" cy="256540"/>
    <xdr:sp macro="" textlink="">
      <xdr:nvSpPr>
        <xdr:cNvPr id="452" name="n_1mainValue【一般廃棄物処理施設】&#10;有形固定資産減価償却率">
          <a:extLst>
            <a:ext uri="{FF2B5EF4-FFF2-40B4-BE49-F238E27FC236}">
              <a16:creationId xmlns:a16="http://schemas.microsoft.com/office/drawing/2014/main" id="{C565D7CD-7A26-4397-9A31-465DAB78BEBB}"/>
            </a:ext>
          </a:extLst>
        </xdr:cNvPr>
        <xdr:cNvSpPr txBox="1"/>
      </xdr:nvSpPr>
      <xdr:spPr>
        <a:xfrm>
          <a:off x="13738225" y="59232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50165</xdr:rowOff>
    </xdr:from>
    <xdr:ext cx="402590" cy="259080"/>
    <xdr:sp macro="" textlink="">
      <xdr:nvSpPr>
        <xdr:cNvPr id="453" name="n_2mainValue【一般廃棄物処理施設】&#10;有形固定資産減価償却率">
          <a:extLst>
            <a:ext uri="{FF2B5EF4-FFF2-40B4-BE49-F238E27FC236}">
              <a16:creationId xmlns:a16="http://schemas.microsoft.com/office/drawing/2014/main" id="{E69DE521-A5B3-4CE3-8FB0-4FCF0BD3EFFB}"/>
            </a:ext>
          </a:extLst>
        </xdr:cNvPr>
        <xdr:cNvSpPr txBox="1"/>
      </xdr:nvSpPr>
      <xdr:spPr>
        <a:xfrm>
          <a:off x="12957175" y="5883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10160</xdr:rowOff>
    </xdr:from>
    <xdr:ext cx="402590" cy="259080"/>
    <xdr:sp macro="" textlink="">
      <xdr:nvSpPr>
        <xdr:cNvPr id="454" name="n_3mainValue【一般廃棄物処理施設】&#10;有形固定資産減価償却率">
          <a:extLst>
            <a:ext uri="{FF2B5EF4-FFF2-40B4-BE49-F238E27FC236}">
              <a16:creationId xmlns:a16="http://schemas.microsoft.com/office/drawing/2014/main" id="{C417C9EB-B60B-42ED-AD6F-B7CCDD7B4284}"/>
            </a:ext>
          </a:extLst>
        </xdr:cNvPr>
        <xdr:cNvSpPr txBox="1"/>
      </xdr:nvSpPr>
      <xdr:spPr>
        <a:xfrm>
          <a:off x="12171045" y="58413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33</xdr:row>
      <xdr:rowOff>135890</xdr:rowOff>
    </xdr:from>
    <xdr:ext cx="402590" cy="259080"/>
    <xdr:sp macro="" textlink="">
      <xdr:nvSpPr>
        <xdr:cNvPr id="455" name="n_4mainValue【一般廃棄物処理施設】&#10;有形固定資産減価償却率">
          <a:extLst>
            <a:ext uri="{FF2B5EF4-FFF2-40B4-BE49-F238E27FC236}">
              <a16:creationId xmlns:a16="http://schemas.microsoft.com/office/drawing/2014/main" id="{BE019858-930A-4610-BD7B-264C7A920587}"/>
            </a:ext>
          </a:extLst>
        </xdr:cNvPr>
        <xdr:cNvSpPr txBox="1"/>
      </xdr:nvSpPr>
      <xdr:spPr>
        <a:xfrm>
          <a:off x="11354435" y="57899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FE9E210C-5954-4327-AB42-C6998A96A72A}"/>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A876928-C3E7-4C38-943E-619C1FE73E25}"/>
            </a:ext>
          </a:extLst>
        </xdr:cNvPr>
        <xdr:cNvSpPr/>
      </xdr:nvSpPr>
      <xdr:spPr>
        <a:xfrm>
          <a:off x="165900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AAD755F-0659-480B-923E-EB86FF19D8F9}"/>
            </a:ext>
          </a:extLst>
        </xdr:cNvPr>
        <xdr:cNvSpPr/>
      </xdr:nvSpPr>
      <xdr:spPr>
        <a:xfrm>
          <a:off x="165900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ED36A06F-CB3F-4C20-8F02-99CC5474EAF0}"/>
            </a:ext>
          </a:extLst>
        </xdr:cNvPr>
        <xdr:cNvSpPr/>
      </xdr:nvSpPr>
      <xdr:spPr>
        <a:xfrm>
          <a:off x="174879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58334734-57CF-4AAF-9ACA-0CAE4B2894BB}"/>
            </a:ext>
          </a:extLst>
        </xdr:cNvPr>
        <xdr:cNvSpPr/>
      </xdr:nvSpPr>
      <xdr:spPr>
        <a:xfrm>
          <a:off x="174879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3B415411-BFFB-4216-8FC5-A8A9ED54502F}"/>
            </a:ext>
          </a:extLst>
        </xdr:cNvPr>
        <xdr:cNvSpPr/>
      </xdr:nvSpPr>
      <xdr:spPr>
        <a:xfrm>
          <a:off x="185166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8FE2C109-9B40-4F41-8179-DD3C068DED97}"/>
            </a:ext>
          </a:extLst>
        </xdr:cNvPr>
        <xdr:cNvSpPr/>
      </xdr:nvSpPr>
      <xdr:spPr>
        <a:xfrm>
          <a:off x="185166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67,570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4ABC5011-17A4-4FFF-B62B-56BEE8D7B77E}"/>
            </a:ext>
          </a:extLst>
        </xdr:cNvPr>
        <xdr:cNvSpPr/>
      </xdr:nvSpPr>
      <xdr:spPr>
        <a:xfrm>
          <a:off x="164592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64" name="テキスト ボックス 463">
          <a:extLst>
            <a:ext uri="{FF2B5EF4-FFF2-40B4-BE49-F238E27FC236}">
              <a16:creationId xmlns:a16="http://schemas.microsoft.com/office/drawing/2014/main" id="{81285D0C-1C54-4DD9-81D4-702AD941D2EF}"/>
            </a:ext>
          </a:extLst>
        </xdr:cNvPr>
        <xdr:cNvSpPr txBox="1"/>
      </xdr:nvSpPr>
      <xdr:spPr>
        <a:xfrm>
          <a:off x="1644015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FDB7AB5F-A7D8-4296-9547-A0A957F0F234}"/>
            </a:ext>
          </a:extLst>
        </xdr:cNvPr>
        <xdr:cNvCxnSpPr/>
      </xdr:nvCxnSpPr>
      <xdr:spPr>
        <a:xfrm>
          <a:off x="164592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6" name="直線コネクタ 465">
          <a:extLst>
            <a:ext uri="{FF2B5EF4-FFF2-40B4-BE49-F238E27FC236}">
              <a16:creationId xmlns:a16="http://schemas.microsoft.com/office/drawing/2014/main" id="{F1E6CA94-2845-4AB6-90EB-2BDC416DEB13}"/>
            </a:ext>
          </a:extLst>
        </xdr:cNvPr>
        <xdr:cNvCxnSpPr/>
      </xdr:nvCxnSpPr>
      <xdr:spPr>
        <a:xfrm>
          <a:off x="16459200" y="729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6380" cy="256540"/>
    <xdr:sp macro="" textlink="">
      <xdr:nvSpPr>
        <xdr:cNvPr id="467" name="テキスト ボックス 466">
          <a:extLst>
            <a:ext uri="{FF2B5EF4-FFF2-40B4-BE49-F238E27FC236}">
              <a16:creationId xmlns:a16="http://schemas.microsoft.com/office/drawing/2014/main" id="{E52E0FEB-2962-4A3B-8BF0-2D92ABB1FBC7}"/>
            </a:ext>
          </a:extLst>
        </xdr:cNvPr>
        <xdr:cNvSpPr txBox="1"/>
      </xdr:nvSpPr>
      <xdr:spPr>
        <a:xfrm>
          <a:off x="16252190" y="7153275"/>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8" name="直線コネクタ 467">
          <a:extLst>
            <a:ext uri="{FF2B5EF4-FFF2-40B4-BE49-F238E27FC236}">
              <a16:creationId xmlns:a16="http://schemas.microsoft.com/office/drawing/2014/main" id="{D8028659-95B4-445E-88B4-6E8B84D8CE80}"/>
            </a:ext>
          </a:extLst>
        </xdr:cNvPr>
        <xdr:cNvCxnSpPr/>
      </xdr:nvCxnSpPr>
      <xdr:spPr>
        <a:xfrm>
          <a:off x="16459200" y="6965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137795</xdr:rowOff>
    </xdr:from>
    <xdr:ext cx="593090" cy="259080"/>
    <xdr:sp macro="" textlink="">
      <xdr:nvSpPr>
        <xdr:cNvPr id="469" name="テキスト ボックス 468">
          <a:extLst>
            <a:ext uri="{FF2B5EF4-FFF2-40B4-BE49-F238E27FC236}">
              <a16:creationId xmlns:a16="http://schemas.microsoft.com/office/drawing/2014/main" id="{07B12127-5487-4B1A-BCAF-CD7109CD52D8}"/>
            </a:ext>
          </a:extLst>
        </xdr:cNvPr>
        <xdr:cNvSpPr txBox="1"/>
      </xdr:nvSpPr>
      <xdr:spPr>
        <a:xfrm>
          <a:off x="15943580" y="68205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70" name="直線コネクタ 469">
          <a:extLst>
            <a:ext uri="{FF2B5EF4-FFF2-40B4-BE49-F238E27FC236}">
              <a16:creationId xmlns:a16="http://schemas.microsoft.com/office/drawing/2014/main" id="{BEFC951B-820D-49F4-9FC2-344D4F09ABED}"/>
            </a:ext>
          </a:extLst>
        </xdr:cNvPr>
        <xdr:cNvCxnSpPr/>
      </xdr:nvCxnSpPr>
      <xdr:spPr>
        <a:xfrm>
          <a:off x="16459200" y="664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154940</xdr:rowOff>
    </xdr:from>
    <xdr:ext cx="593090" cy="256540"/>
    <xdr:sp macro="" textlink="">
      <xdr:nvSpPr>
        <xdr:cNvPr id="471" name="テキスト ボックス 470">
          <a:extLst>
            <a:ext uri="{FF2B5EF4-FFF2-40B4-BE49-F238E27FC236}">
              <a16:creationId xmlns:a16="http://schemas.microsoft.com/office/drawing/2014/main" id="{59F7E267-C935-49CC-A861-9E869168D8C2}"/>
            </a:ext>
          </a:extLst>
        </xdr:cNvPr>
        <xdr:cNvSpPr txBox="1"/>
      </xdr:nvSpPr>
      <xdr:spPr>
        <a:xfrm>
          <a:off x="15943580" y="649859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72" name="直線コネクタ 471">
          <a:extLst>
            <a:ext uri="{FF2B5EF4-FFF2-40B4-BE49-F238E27FC236}">
              <a16:creationId xmlns:a16="http://schemas.microsoft.com/office/drawing/2014/main" id="{3B37A0F5-0A59-4E18-A47A-3C7A5151F08A}"/>
            </a:ext>
          </a:extLst>
        </xdr:cNvPr>
        <xdr:cNvCxnSpPr/>
      </xdr:nvCxnSpPr>
      <xdr:spPr>
        <a:xfrm>
          <a:off x="16459200" y="6311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170815</xdr:rowOff>
    </xdr:from>
    <xdr:ext cx="593090" cy="258445"/>
    <xdr:sp macro="" textlink="">
      <xdr:nvSpPr>
        <xdr:cNvPr id="473" name="テキスト ボックス 472">
          <a:extLst>
            <a:ext uri="{FF2B5EF4-FFF2-40B4-BE49-F238E27FC236}">
              <a16:creationId xmlns:a16="http://schemas.microsoft.com/office/drawing/2014/main" id="{FAB301F5-C903-4465-A126-31109A185F7B}"/>
            </a:ext>
          </a:extLst>
        </xdr:cNvPr>
        <xdr:cNvSpPr txBox="1"/>
      </xdr:nvSpPr>
      <xdr:spPr>
        <a:xfrm>
          <a:off x="15943580" y="61753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74" name="直線コネクタ 473">
          <a:extLst>
            <a:ext uri="{FF2B5EF4-FFF2-40B4-BE49-F238E27FC236}">
              <a16:creationId xmlns:a16="http://schemas.microsoft.com/office/drawing/2014/main" id="{91F25BA3-BF45-4CB4-8217-3082659BF21F}"/>
            </a:ext>
          </a:extLst>
        </xdr:cNvPr>
        <xdr:cNvCxnSpPr/>
      </xdr:nvCxnSpPr>
      <xdr:spPr>
        <a:xfrm>
          <a:off x="16459200" y="5989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3090" cy="259080"/>
    <xdr:sp macro="" textlink="">
      <xdr:nvSpPr>
        <xdr:cNvPr id="475" name="テキスト ボックス 474">
          <a:extLst>
            <a:ext uri="{FF2B5EF4-FFF2-40B4-BE49-F238E27FC236}">
              <a16:creationId xmlns:a16="http://schemas.microsoft.com/office/drawing/2014/main" id="{CAA4975D-E0A9-440B-9F97-0A7D231BAE7E}"/>
            </a:ext>
          </a:extLst>
        </xdr:cNvPr>
        <xdr:cNvSpPr txBox="1"/>
      </xdr:nvSpPr>
      <xdr:spPr>
        <a:xfrm>
          <a:off x="15943580" y="584898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6" name="直線コネクタ 475">
          <a:extLst>
            <a:ext uri="{FF2B5EF4-FFF2-40B4-BE49-F238E27FC236}">
              <a16:creationId xmlns:a16="http://schemas.microsoft.com/office/drawing/2014/main" id="{D80D304B-088A-4573-82C5-C20EBF8C62D1}"/>
            </a:ext>
          </a:extLst>
        </xdr:cNvPr>
        <xdr:cNvCxnSpPr/>
      </xdr:nvCxnSpPr>
      <xdr:spPr>
        <a:xfrm>
          <a:off x="16459200" y="566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93090" cy="256540"/>
    <xdr:sp macro="" textlink="">
      <xdr:nvSpPr>
        <xdr:cNvPr id="477" name="テキスト ボックス 476">
          <a:extLst>
            <a:ext uri="{FF2B5EF4-FFF2-40B4-BE49-F238E27FC236}">
              <a16:creationId xmlns:a16="http://schemas.microsoft.com/office/drawing/2014/main" id="{BA4463A2-5F37-4F2C-9BAF-9F06EDC2C8B7}"/>
            </a:ext>
          </a:extLst>
        </xdr:cNvPr>
        <xdr:cNvSpPr txBox="1"/>
      </xdr:nvSpPr>
      <xdr:spPr>
        <a:xfrm>
          <a:off x="15943580" y="55162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F71914C6-DAEE-4475-A518-6B7818DD42E8}"/>
            </a:ext>
          </a:extLst>
        </xdr:cNvPr>
        <xdr:cNvCxnSpPr/>
      </xdr:nvCxnSpPr>
      <xdr:spPr>
        <a:xfrm>
          <a:off x="164592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479" name="テキスト ボックス 478">
          <a:extLst>
            <a:ext uri="{FF2B5EF4-FFF2-40B4-BE49-F238E27FC236}">
              <a16:creationId xmlns:a16="http://schemas.microsoft.com/office/drawing/2014/main" id="{7C123875-0211-404C-8684-745A235625CF}"/>
            </a:ext>
          </a:extLst>
        </xdr:cNvPr>
        <xdr:cNvSpPr txBox="1"/>
      </xdr:nvSpPr>
      <xdr:spPr>
        <a:xfrm>
          <a:off x="15943580" y="51936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339EAC8F-34C4-4D0A-BAA5-6084191B57D1}"/>
            </a:ext>
          </a:extLst>
        </xdr:cNvPr>
        <xdr:cNvSpPr/>
      </xdr:nvSpPr>
      <xdr:spPr>
        <a:xfrm>
          <a:off x="164592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69850</xdr:rowOff>
    </xdr:from>
    <xdr:to>
      <xdr:col>116</xdr:col>
      <xdr:colOff>62865</xdr:colOff>
      <xdr:row>42</xdr:row>
      <xdr:rowOff>86360</xdr:rowOff>
    </xdr:to>
    <xdr:cxnSp macro="">
      <xdr:nvCxnSpPr>
        <xdr:cNvPr id="481" name="直線コネクタ 480">
          <a:extLst>
            <a:ext uri="{FF2B5EF4-FFF2-40B4-BE49-F238E27FC236}">
              <a16:creationId xmlns:a16="http://schemas.microsoft.com/office/drawing/2014/main" id="{B870D402-9138-420A-A4ED-8B38E0CFBBF9}"/>
            </a:ext>
          </a:extLst>
        </xdr:cNvPr>
        <xdr:cNvCxnSpPr/>
      </xdr:nvCxnSpPr>
      <xdr:spPr>
        <a:xfrm flipV="1">
          <a:off x="19947255" y="5725795"/>
          <a:ext cx="0" cy="1563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90170</xdr:rowOff>
    </xdr:from>
    <xdr:ext cx="469900" cy="259080"/>
    <xdr:sp macro="" textlink="">
      <xdr:nvSpPr>
        <xdr:cNvPr id="482" name="【一般廃棄物処理施設】&#10;一人当たり有形固定資産（償却資産）額最小値テキスト">
          <a:extLst>
            <a:ext uri="{FF2B5EF4-FFF2-40B4-BE49-F238E27FC236}">
              <a16:creationId xmlns:a16="http://schemas.microsoft.com/office/drawing/2014/main" id="{7930C166-8755-4B80-BFEB-B6514CAA43E1}"/>
            </a:ext>
          </a:extLst>
        </xdr:cNvPr>
        <xdr:cNvSpPr txBox="1"/>
      </xdr:nvSpPr>
      <xdr:spPr>
        <a:xfrm>
          <a:off x="19985990" y="7294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86360</xdr:rowOff>
    </xdr:from>
    <xdr:to>
      <xdr:col>116</xdr:col>
      <xdr:colOff>152400</xdr:colOff>
      <xdr:row>42</xdr:row>
      <xdr:rowOff>86360</xdr:rowOff>
    </xdr:to>
    <xdr:cxnSp macro="">
      <xdr:nvCxnSpPr>
        <xdr:cNvPr id="483" name="直線コネクタ 482">
          <a:extLst>
            <a:ext uri="{FF2B5EF4-FFF2-40B4-BE49-F238E27FC236}">
              <a16:creationId xmlns:a16="http://schemas.microsoft.com/office/drawing/2014/main" id="{290AACF0-C1F5-4886-BA54-6D3612F518AE}"/>
            </a:ext>
          </a:extLst>
        </xdr:cNvPr>
        <xdr:cNvCxnSpPr/>
      </xdr:nvCxnSpPr>
      <xdr:spPr>
        <a:xfrm>
          <a:off x="19885660" y="728916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16510</xdr:rowOff>
    </xdr:from>
    <xdr:ext cx="598805" cy="259080"/>
    <xdr:sp macro="" textlink="">
      <xdr:nvSpPr>
        <xdr:cNvPr id="484" name="【一般廃棄物処理施設】&#10;一人当たり有形固定資産（償却資産）額最大値テキスト">
          <a:extLst>
            <a:ext uri="{FF2B5EF4-FFF2-40B4-BE49-F238E27FC236}">
              <a16:creationId xmlns:a16="http://schemas.microsoft.com/office/drawing/2014/main" id="{D0838AD5-BDE5-4EC0-87A6-4327053E74C8}"/>
            </a:ext>
          </a:extLst>
        </xdr:cNvPr>
        <xdr:cNvSpPr txBox="1"/>
      </xdr:nvSpPr>
      <xdr:spPr>
        <a:xfrm>
          <a:off x="19985990" y="5506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479,432</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69850</xdr:rowOff>
    </xdr:from>
    <xdr:to>
      <xdr:col>116</xdr:col>
      <xdr:colOff>152400</xdr:colOff>
      <xdr:row>33</xdr:row>
      <xdr:rowOff>69850</xdr:rowOff>
    </xdr:to>
    <xdr:cxnSp macro="">
      <xdr:nvCxnSpPr>
        <xdr:cNvPr id="485" name="直線コネクタ 484">
          <a:extLst>
            <a:ext uri="{FF2B5EF4-FFF2-40B4-BE49-F238E27FC236}">
              <a16:creationId xmlns:a16="http://schemas.microsoft.com/office/drawing/2014/main" id="{94378BAA-1188-4EA9-A6B6-A74431AA34AD}"/>
            </a:ext>
          </a:extLst>
        </xdr:cNvPr>
        <xdr:cNvCxnSpPr/>
      </xdr:nvCxnSpPr>
      <xdr:spPr>
        <a:xfrm>
          <a:off x="19885660" y="572579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24130</xdr:rowOff>
    </xdr:from>
    <xdr:ext cx="598805" cy="259080"/>
    <xdr:sp macro="" textlink="">
      <xdr:nvSpPr>
        <xdr:cNvPr id="486" name="【一般廃棄物処理施設】&#10;一人当たり有形固定資産（償却資産）額平均値テキスト">
          <a:extLst>
            <a:ext uri="{FF2B5EF4-FFF2-40B4-BE49-F238E27FC236}">
              <a16:creationId xmlns:a16="http://schemas.microsoft.com/office/drawing/2014/main" id="{8851251E-62B5-4A2E-9560-3EA840A3D72A}"/>
            </a:ext>
          </a:extLst>
        </xdr:cNvPr>
        <xdr:cNvSpPr txBox="1"/>
      </xdr:nvSpPr>
      <xdr:spPr>
        <a:xfrm>
          <a:off x="19985990" y="68783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103,843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45720</xdr:rowOff>
    </xdr:from>
    <xdr:to>
      <xdr:col>116</xdr:col>
      <xdr:colOff>114300</xdr:colOff>
      <xdr:row>40</xdr:row>
      <xdr:rowOff>147320</xdr:rowOff>
    </xdr:to>
    <xdr:sp macro="" textlink="">
      <xdr:nvSpPr>
        <xdr:cNvPr id="487" name="フローチャート: 判断 486">
          <a:extLst>
            <a:ext uri="{FF2B5EF4-FFF2-40B4-BE49-F238E27FC236}">
              <a16:creationId xmlns:a16="http://schemas.microsoft.com/office/drawing/2014/main" id="{A059EECD-64BA-493A-85D3-27AFC3F709EE}"/>
            </a:ext>
          </a:extLst>
        </xdr:cNvPr>
        <xdr:cNvSpPr/>
      </xdr:nvSpPr>
      <xdr:spPr>
        <a:xfrm>
          <a:off x="19904710" y="69056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62230</xdr:rowOff>
    </xdr:from>
    <xdr:to>
      <xdr:col>112</xdr:col>
      <xdr:colOff>38100</xdr:colOff>
      <xdr:row>40</xdr:row>
      <xdr:rowOff>163830</xdr:rowOff>
    </xdr:to>
    <xdr:sp macro="" textlink="">
      <xdr:nvSpPr>
        <xdr:cNvPr id="488" name="フローチャート: 判断 487">
          <a:extLst>
            <a:ext uri="{FF2B5EF4-FFF2-40B4-BE49-F238E27FC236}">
              <a16:creationId xmlns:a16="http://schemas.microsoft.com/office/drawing/2014/main" id="{634D5D70-A4E1-4228-8A76-851CA087090F}"/>
            </a:ext>
          </a:extLst>
        </xdr:cNvPr>
        <xdr:cNvSpPr/>
      </xdr:nvSpPr>
      <xdr:spPr>
        <a:xfrm>
          <a:off x="19161760" y="691642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92075</xdr:rowOff>
    </xdr:from>
    <xdr:to>
      <xdr:col>107</xdr:col>
      <xdr:colOff>101600</xdr:colOff>
      <xdr:row>41</xdr:row>
      <xdr:rowOff>22225</xdr:rowOff>
    </xdr:to>
    <xdr:sp macro="" textlink="">
      <xdr:nvSpPr>
        <xdr:cNvPr id="489" name="フローチャート: 判断 488">
          <a:extLst>
            <a:ext uri="{FF2B5EF4-FFF2-40B4-BE49-F238E27FC236}">
              <a16:creationId xmlns:a16="http://schemas.microsoft.com/office/drawing/2014/main" id="{414BFE08-A8B0-4F09-8BC4-DC68E5A8A8E1}"/>
            </a:ext>
          </a:extLst>
        </xdr:cNvPr>
        <xdr:cNvSpPr/>
      </xdr:nvSpPr>
      <xdr:spPr>
        <a:xfrm>
          <a:off x="18345150" y="695388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123825</xdr:rowOff>
    </xdr:from>
    <xdr:to>
      <xdr:col>102</xdr:col>
      <xdr:colOff>165100</xdr:colOff>
      <xdr:row>41</xdr:row>
      <xdr:rowOff>53975</xdr:rowOff>
    </xdr:to>
    <xdr:sp macro="" textlink="">
      <xdr:nvSpPr>
        <xdr:cNvPr id="490" name="フローチャート: 判断 489">
          <a:extLst>
            <a:ext uri="{FF2B5EF4-FFF2-40B4-BE49-F238E27FC236}">
              <a16:creationId xmlns:a16="http://schemas.microsoft.com/office/drawing/2014/main" id="{B5B33E15-8774-4CD8-BEF7-2BD22FB274D1}"/>
            </a:ext>
          </a:extLst>
        </xdr:cNvPr>
        <xdr:cNvSpPr/>
      </xdr:nvSpPr>
      <xdr:spPr>
        <a:xfrm>
          <a:off x="17547590" y="69837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139700</xdr:rowOff>
    </xdr:from>
    <xdr:to>
      <xdr:col>98</xdr:col>
      <xdr:colOff>38100</xdr:colOff>
      <xdr:row>41</xdr:row>
      <xdr:rowOff>69850</xdr:rowOff>
    </xdr:to>
    <xdr:sp macro="" textlink="">
      <xdr:nvSpPr>
        <xdr:cNvPr id="491" name="フローチャート: 判断 490">
          <a:extLst>
            <a:ext uri="{FF2B5EF4-FFF2-40B4-BE49-F238E27FC236}">
              <a16:creationId xmlns:a16="http://schemas.microsoft.com/office/drawing/2014/main" id="{B7578C75-B704-4EA2-A594-BB6A9C5115B5}"/>
            </a:ext>
          </a:extLst>
        </xdr:cNvPr>
        <xdr:cNvSpPr/>
      </xdr:nvSpPr>
      <xdr:spPr>
        <a:xfrm>
          <a:off x="16761460" y="69938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716EBA57-8CB8-406B-AB1F-901DA7625696}"/>
            </a:ext>
          </a:extLst>
        </xdr:cNvPr>
        <xdr:cNvSpPr txBox="1"/>
      </xdr:nvSpPr>
      <xdr:spPr>
        <a:xfrm>
          <a:off x="197764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3" name="テキスト ボックス 492">
          <a:extLst>
            <a:ext uri="{FF2B5EF4-FFF2-40B4-BE49-F238E27FC236}">
              <a16:creationId xmlns:a16="http://schemas.microsoft.com/office/drawing/2014/main" id="{70D91DC4-5A8C-49E8-84E1-2FE18E9A3FE0}"/>
            </a:ext>
          </a:extLst>
        </xdr:cNvPr>
        <xdr:cNvSpPr txBox="1"/>
      </xdr:nvSpPr>
      <xdr:spPr>
        <a:xfrm>
          <a:off x="19033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4" name="テキスト ボックス 493">
          <a:extLst>
            <a:ext uri="{FF2B5EF4-FFF2-40B4-BE49-F238E27FC236}">
              <a16:creationId xmlns:a16="http://schemas.microsoft.com/office/drawing/2014/main" id="{6EE22351-7A0B-4D31-A26C-2816E051B031}"/>
            </a:ext>
          </a:extLst>
        </xdr:cNvPr>
        <xdr:cNvSpPr txBox="1"/>
      </xdr:nvSpPr>
      <xdr:spPr>
        <a:xfrm>
          <a:off x="18228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5" name="テキスト ボックス 494">
          <a:extLst>
            <a:ext uri="{FF2B5EF4-FFF2-40B4-BE49-F238E27FC236}">
              <a16:creationId xmlns:a16="http://schemas.microsoft.com/office/drawing/2014/main" id="{BC9195FC-BE29-487F-9CD0-590665E548A6}"/>
            </a:ext>
          </a:extLst>
        </xdr:cNvPr>
        <xdr:cNvSpPr txBox="1"/>
      </xdr:nvSpPr>
      <xdr:spPr>
        <a:xfrm>
          <a:off x="174307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6" name="テキスト ボックス 495">
          <a:extLst>
            <a:ext uri="{FF2B5EF4-FFF2-40B4-BE49-F238E27FC236}">
              <a16:creationId xmlns:a16="http://schemas.microsoft.com/office/drawing/2014/main" id="{BF26B6B0-F5B3-4277-A83B-2E2B0714D08B}"/>
            </a:ext>
          </a:extLst>
        </xdr:cNvPr>
        <xdr:cNvSpPr txBox="1"/>
      </xdr:nvSpPr>
      <xdr:spPr>
        <a:xfrm>
          <a:off x="166331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58420</xdr:rowOff>
    </xdr:from>
    <xdr:to>
      <xdr:col>116</xdr:col>
      <xdr:colOff>114300</xdr:colOff>
      <xdr:row>39</xdr:row>
      <xdr:rowOff>160020</xdr:rowOff>
    </xdr:to>
    <xdr:sp macro="" textlink="">
      <xdr:nvSpPr>
        <xdr:cNvPr id="497" name="楕円 496">
          <a:extLst>
            <a:ext uri="{FF2B5EF4-FFF2-40B4-BE49-F238E27FC236}">
              <a16:creationId xmlns:a16="http://schemas.microsoft.com/office/drawing/2014/main" id="{577A208E-FADF-4ED6-8AE0-1DCBD0D4E371}"/>
            </a:ext>
          </a:extLst>
        </xdr:cNvPr>
        <xdr:cNvSpPr/>
      </xdr:nvSpPr>
      <xdr:spPr>
        <a:xfrm>
          <a:off x="19904710" y="674116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81280</xdr:rowOff>
    </xdr:from>
    <xdr:ext cx="598805" cy="259080"/>
    <xdr:sp macro="" textlink="">
      <xdr:nvSpPr>
        <xdr:cNvPr id="498" name="【一般廃棄物処理施設】&#10;一人当たり有形固定資産（償却資産）額該当値テキスト">
          <a:extLst>
            <a:ext uri="{FF2B5EF4-FFF2-40B4-BE49-F238E27FC236}">
              <a16:creationId xmlns:a16="http://schemas.microsoft.com/office/drawing/2014/main" id="{DB08C250-90A6-4335-B1EC-E96B958ED784}"/>
            </a:ext>
          </a:extLst>
        </xdr:cNvPr>
        <xdr:cNvSpPr txBox="1"/>
      </xdr:nvSpPr>
      <xdr:spPr>
        <a:xfrm>
          <a:off x="19985990" y="65982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152,366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106680</xdr:rowOff>
    </xdr:from>
    <xdr:to>
      <xdr:col>112</xdr:col>
      <xdr:colOff>38100</xdr:colOff>
      <xdr:row>40</xdr:row>
      <xdr:rowOff>36830</xdr:rowOff>
    </xdr:to>
    <xdr:sp macro="" textlink="">
      <xdr:nvSpPr>
        <xdr:cNvPr id="499" name="楕円 498">
          <a:extLst>
            <a:ext uri="{FF2B5EF4-FFF2-40B4-BE49-F238E27FC236}">
              <a16:creationId xmlns:a16="http://schemas.microsoft.com/office/drawing/2014/main" id="{F0680546-957C-4468-BEBA-69A6E3387407}"/>
            </a:ext>
          </a:extLst>
        </xdr:cNvPr>
        <xdr:cNvSpPr/>
      </xdr:nvSpPr>
      <xdr:spPr>
        <a:xfrm>
          <a:off x="19161760" y="679132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109220</xdr:rowOff>
    </xdr:from>
    <xdr:to>
      <xdr:col>116</xdr:col>
      <xdr:colOff>63500</xdr:colOff>
      <xdr:row>39</xdr:row>
      <xdr:rowOff>157480</xdr:rowOff>
    </xdr:to>
    <xdr:cxnSp macro="">
      <xdr:nvCxnSpPr>
        <xdr:cNvPr id="500" name="直線コネクタ 499">
          <a:extLst>
            <a:ext uri="{FF2B5EF4-FFF2-40B4-BE49-F238E27FC236}">
              <a16:creationId xmlns:a16="http://schemas.microsoft.com/office/drawing/2014/main" id="{6992E3CB-AEAE-46FD-941B-C6039219C9C6}"/>
            </a:ext>
          </a:extLst>
        </xdr:cNvPr>
        <xdr:cNvCxnSpPr/>
      </xdr:nvCxnSpPr>
      <xdr:spPr>
        <a:xfrm flipV="1">
          <a:off x="19204940" y="6793865"/>
          <a:ext cx="74295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113665</xdr:rowOff>
    </xdr:from>
    <xdr:to>
      <xdr:col>107</xdr:col>
      <xdr:colOff>101600</xdr:colOff>
      <xdr:row>40</xdr:row>
      <xdr:rowOff>43815</xdr:rowOff>
    </xdr:to>
    <xdr:sp macro="" textlink="">
      <xdr:nvSpPr>
        <xdr:cNvPr id="501" name="楕円 500">
          <a:extLst>
            <a:ext uri="{FF2B5EF4-FFF2-40B4-BE49-F238E27FC236}">
              <a16:creationId xmlns:a16="http://schemas.microsoft.com/office/drawing/2014/main" id="{06633615-37F8-4AF6-9D19-3E55091DCDAE}"/>
            </a:ext>
          </a:extLst>
        </xdr:cNvPr>
        <xdr:cNvSpPr/>
      </xdr:nvSpPr>
      <xdr:spPr>
        <a:xfrm>
          <a:off x="18345150" y="68002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157480</xdr:rowOff>
    </xdr:from>
    <xdr:to>
      <xdr:col>111</xdr:col>
      <xdr:colOff>177800</xdr:colOff>
      <xdr:row>39</xdr:row>
      <xdr:rowOff>164465</xdr:rowOff>
    </xdr:to>
    <xdr:cxnSp macro="">
      <xdr:nvCxnSpPr>
        <xdr:cNvPr id="502" name="直線コネクタ 501">
          <a:extLst>
            <a:ext uri="{FF2B5EF4-FFF2-40B4-BE49-F238E27FC236}">
              <a16:creationId xmlns:a16="http://schemas.microsoft.com/office/drawing/2014/main" id="{A86077C9-49A9-49E1-AE47-414BF6830E12}"/>
            </a:ext>
          </a:extLst>
        </xdr:cNvPr>
        <xdr:cNvCxnSpPr/>
      </xdr:nvCxnSpPr>
      <xdr:spPr>
        <a:xfrm flipV="1">
          <a:off x="18399760" y="6845935"/>
          <a:ext cx="8051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85090</xdr:rowOff>
    </xdr:from>
    <xdr:to>
      <xdr:col>102</xdr:col>
      <xdr:colOff>165100</xdr:colOff>
      <xdr:row>40</xdr:row>
      <xdr:rowOff>15240</xdr:rowOff>
    </xdr:to>
    <xdr:sp macro="" textlink="">
      <xdr:nvSpPr>
        <xdr:cNvPr id="503" name="楕円 502">
          <a:extLst>
            <a:ext uri="{FF2B5EF4-FFF2-40B4-BE49-F238E27FC236}">
              <a16:creationId xmlns:a16="http://schemas.microsoft.com/office/drawing/2014/main" id="{724B0585-567A-4A16-A099-C2717E881CB5}"/>
            </a:ext>
          </a:extLst>
        </xdr:cNvPr>
        <xdr:cNvSpPr/>
      </xdr:nvSpPr>
      <xdr:spPr>
        <a:xfrm>
          <a:off x="17547590" y="677354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135890</xdr:rowOff>
    </xdr:from>
    <xdr:to>
      <xdr:col>107</xdr:col>
      <xdr:colOff>50800</xdr:colOff>
      <xdr:row>39</xdr:row>
      <xdr:rowOff>164465</xdr:rowOff>
    </xdr:to>
    <xdr:cxnSp macro="">
      <xdr:nvCxnSpPr>
        <xdr:cNvPr id="504" name="直線コネクタ 503">
          <a:extLst>
            <a:ext uri="{FF2B5EF4-FFF2-40B4-BE49-F238E27FC236}">
              <a16:creationId xmlns:a16="http://schemas.microsoft.com/office/drawing/2014/main" id="{5906530E-EE52-452C-83BB-1D1BAFD4C3E2}"/>
            </a:ext>
          </a:extLst>
        </xdr:cNvPr>
        <xdr:cNvCxnSpPr/>
      </xdr:nvCxnSpPr>
      <xdr:spPr>
        <a:xfrm>
          <a:off x="17602200" y="6818630"/>
          <a:ext cx="79756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92710</xdr:rowOff>
    </xdr:from>
    <xdr:to>
      <xdr:col>98</xdr:col>
      <xdr:colOff>38100</xdr:colOff>
      <xdr:row>40</xdr:row>
      <xdr:rowOff>22860</xdr:rowOff>
    </xdr:to>
    <xdr:sp macro="" textlink="">
      <xdr:nvSpPr>
        <xdr:cNvPr id="505" name="楕円 504">
          <a:extLst>
            <a:ext uri="{FF2B5EF4-FFF2-40B4-BE49-F238E27FC236}">
              <a16:creationId xmlns:a16="http://schemas.microsoft.com/office/drawing/2014/main" id="{997BEF55-D46E-4797-903C-A253D7E4C0E1}"/>
            </a:ext>
          </a:extLst>
        </xdr:cNvPr>
        <xdr:cNvSpPr/>
      </xdr:nvSpPr>
      <xdr:spPr>
        <a:xfrm>
          <a:off x="16761460" y="678307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135890</xdr:rowOff>
    </xdr:from>
    <xdr:to>
      <xdr:col>102</xdr:col>
      <xdr:colOff>114300</xdr:colOff>
      <xdr:row>39</xdr:row>
      <xdr:rowOff>143510</xdr:rowOff>
    </xdr:to>
    <xdr:cxnSp macro="">
      <xdr:nvCxnSpPr>
        <xdr:cNvPr id="506" name="直線コネクタ 505">
          <a:extLst>
            <a:ext uri="{FF2B5EF4-FFF2-40B4-BE49-F238E27FC236}">
              <a16:creationId xmlns:a16="http://schemas.microsoft.com/office/drawing/2014/main" id="{040B7AED-AE84-43B2-8E0B-7303497D1F54}"/>
            </a:ext>
          </a:extLst>
        </xdr:cNvPr>
        <xdr:cNvCxnSpPr/>
      </xdr:nvCxnSpPr>
      <xdr:spPr>
        <a:xfrm flipV="1">
          <a:off x="16804640" y="6818630"/>
          <a:ext cx="7975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40</xdr:row>
      <xdr:rowOff>154940</xdr:rowOff>
    </xdr:from>
    <xdr:ext cx="534670" cy="256540"/>
    <xdr:sp macro="" textlink="">
      <xdr:nvSpPr>
        <xdr:cNvPr id="507" name="n_1aveValue【一般廃棄物処理施設】&#10;一人当たり有形固定資産（償却資産）額">
          <a:extLst>
            <a:ext uri="{FF2B5EF4-FFF2-40B4-BE49-F238E27FC236}">
              <a16:creationId xmlns:a16="http://schemas.microsoft.com/office/drawing/2014/main" id="{1535CF09-0637-4170-BD9F-0BEF54941B62}"/>
            </a:ext>
          </a:extLst>
        </xdr:cNvPr>
        <xdr:cNvSpPr txBox="1"/>
      </xdr:nvSpPr>
      <xdr:spPr>
        <a:xfrm>
          <a:off x="18951575" y="70129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98,817</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41</xdr:row>
      <xdr:rowOff>13335</xdr:rowOff>
    </xdr:from>
    <xdr:ext cx="532130" cy="259080"/>
    <xdr:sp macro="" textlink="">
      <xdr:nvSpPr>
        <xdr:cNvPr id="508" name="n_2aveValue【一般廃棄物処理施設】&#10;一人当たり有形固定資産（償却資産）額">
          <a:extLst>
            <a:ext uri="{FF2B5EF4-FFF2-40B4-BE49-F238E27FC236}">
              <a16:creationId xmlns:a16="http://schemas.microsoft.com/office/drawing/2014/main" id="{0438CC8A-161E-4AB1-9FB4-A16E2F9D3A3A}"/>
            </a:ext>
          </a:extLst>
        </xdr:cNvPr>
        <xdr:cNvSpPr txBox="1"/>
      </xdr:nvSpPr>
      <xdr:spPr>
        <a:xfrm>
          <a:off x="18170525" y="70465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41</xdr:row>
      <xdr:rowOff>45085</xdr:rowOff>
    </xdr:from>
    <xdr:ext cx="532130" cy="258445"/>
    <xdr:sp macro="" textlink="">
      <xdr:nvSpPr>
        <xdr:cNvPr id="509" name="n_3aveValue【一般廃棄物処理施設】&#10;一人当たり有形固定資産（償却資産）額">
          <a:extLst>
            <a:ext uri="{FF2B5EF4-FFF2-40B4-BE49-F238E27FC236}">
              <a16:creationId xmlns:a16="http://schemas.microsoft.com/office/drawing/2014/main" id="{DA1A039A-BC0E-4D0C-8007-07965A3F1A52}"/>
            </a:ext>
          </a:extLst>
        </xdr:cNvPr>
        <xdr:cNvSpPr txBox="1"/>
      </xdr:nvSpPr>
      <xdr:spPr>
        <a:xfrm>
          <a:off x="17353915" y="707644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79,814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41</xdr:row>
      <xdr:rowOff>60960</xdr:rowOff>
    </xdr:from>
    <xdr:ext cx="532130" cy="259080"/>
    <xdr:sp macro="" textlink="">
      <xdr:nvSpPr>
        <xdr:cNvPr id="510" name="n_4aveValue【一般廃棄物処理施設】&#10;一人当たり有形固定資産（償却資産）額">
          <a:extLst>
            <a:ext uri="{FF2B5EF4-FFF2-40B4-BE49-F238E27FC236}">
              <a16:creationId xmlns:a16="http://schemas.microsoft.com/office/drawing/2014/main" id="{AA3CE078-5909-4A2E-BB46-D8860B28CE04}"/>
            </a:ext>
          </a:extLst>
        </xdr:cNvPr>
        <xdr:cNvSpPr txBox="1"/>
      </xdr:nvSpPr>
      <xdr:spPr>
        <a:xfrm>
          <a:off x="16556355" y="7086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38</xdr:row>
      <xdr:rowOff>53340</xdr:rowOff>
    </xdr:from>
    <xdr:ext cx="596265" cy="256540"/>
    <xdr:sp macro="" textlink="">
      <xdr:nvSpPr>
        <xdr:cNvPr id="511" name="n_1mainValue【一般廃棄物処理施設】&#10;一人当たり有形固定資産（償却資産）額">
          <a:extLst>
            <a:ext uri="{FF2B5EF4-FFF2-40B4-BE49-F238E27FC236}">
              <a16:creationId xmlns:a16="http://schemas.microsoft.com/office/drawing/2014/main" id="{1DF38A0C-A0EC-4655-A84D-56228A24C03B}"/>
            </a:ext>
          </a:extLst>
        </xdr:cNvPr>
        <xdr:cNvSpPr txBox="1"/>
      </xdr:nvSpPr>
      <xdr:spPr>
        <a:xfrm>
          <a:off x="18919190" y="65722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137,530</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38</xdr:row>
      <xdr:rowOff>60325</xdr:rowOff>
    </xdr:from>
    <xdr:ext cx="596265" cy="259080"/>
    <xdr:sp macro="" textlink="">
      <xdr:nvSpPr>
        <xdr:cNvPr id="512" name="n_2mainValue【一般廃棄物処理施設】&#10;一人当たり有形固定資産（償却資産）額">
          <a:extLst>
            <a:ext uri="{FF2B5EF4-FFF2-40B4-BE49-F238E27FC236}">
              <a16:creationId xmlns:a16="http://schemas.microsoft.com/office/drawing/2014/main" id="{FA0D2600-51E6-421C-BA54-76F5C6B03DFC}"/>
            </a:ext>
          </a:extLst>
        </xdr:cNvPr>
        <xdr:cNvSpPr txBox="1"/>
      </xdr:nvSpPr>
      <xdr:spPr>
        <a:xfrm>
          <a:off x="18138140" y="65716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135,567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38</xdr:row>
      <xdr:rowOff>31750</xdr:rowOff>
    </xdr:from>
    <xdr:ext cx="596265" cy="256540"/>
    <xdr:sp macro="" textlink="">
      <xdr:nvSpPr>
        <xdr:cNvPr id="513" name="n_3mainValue【一般廃棄物処理施設】&#10;一人当たり有形固定資産（償却資産）額">
          <a:extLst>
            <a:ext uri="{FF2B5EF4-FFF2-40B4-BE49-F238E27FC236}">
              <a16:creationId xmlns:a16="http://schemas.microsoft.com/office/drawing/2014/main" id="{EA0EA028-EFD6-4BFB-A1AF-CA908611BB2B}"/>
            </a:ext>
          </a:extLst>
        </xdr:cNvPr>
        <xdr:cNvSpPr txBox="1"/>
      </xdr:nvSpPr>
      <xdr:spPr>
        <a:xfrm>
          <a:off x="17323435" y="654494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144,206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38</xdr:row>
      <xdr:rowOff>39370</xdr:rowOff>
    </xdr:from>
    <xdr:ext cx="596265" cy="259080"/>
    <xdr:sp macro="" textlink="">
      <xdr:nvSpPr>
        <xdr:cNvPr id="514" name="n_4mainValue【一般廃棄物処理施設】&#10;一人当たり有形固定資産（償却資産）額">
          <a:extLst>
            <a:ext uri="{FF2B5EF4-FFF2-40B4-BE49-F238E27FC236}">
              <a16:creationId xmlns:a16="http://schemas.microsoft.com/office/drawing/2014/main" id="{8BDED58A-9CEE-4B57-BD04-E99DCF1C6768}"/>
            </a:ext>
          </a:extLst>
        </xdr:cNvPr>
        <xdr:cNvSpPr txBox="1"/>
      </xdr:nvSpPr>
      <xdr:spPr>
        <a:xfrm>
          <a:off x="16525875" y="65544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6C0FD82A-D332-44F8-97E0-C62CF38559E1}"/>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EAF0160C-7F56-42B5-A191-E8CB01FBE9C4}"/>
            </a:ext>
          </a:extLst>
        </xdr:cNvPr>
        <xdr:cNvSpPr/>
      </xdr:nvSpPr>
      <xdr:spPr>
        <a:xfrm>
          <a:off x="113157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10CA48EE-20EA-4173-AFD0-5FF34FEBA746}"/>
            </a:ext>
          </a:extLst>
        </xdr:cNvPr>
        <xdr:cNvSpPr/>
      </xdr:nvSpPr>
      <xdr:spPr>
        <a:xfrm>
          <a:off x="113157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CBC8FE3B-9168-4347-8722-0DA942EC1427}"/>
            </a:ext>
          </a:extLst>
        </xdr:cNvPr>
        <xdr:cNvSpPr/>
      </xdr:nvSpPr>
      <xdr:spPr>
        <a:xfrm>
          <a:off x="122326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1BE23DBE-8C2C-4671-9DCD-7B07A88DC202}"/>
            </a:ext>
          </a:extLst>
        </xdr:cNvPr>
        <xdr:cNvSpPr/>
      </xdr:nvSpPr>
      <xdr:spPr>
        <a:xfrm>
          <a:off x="122326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5213415E-37F9-4C0C-AC19-8220B6B2E2D6}"/>
            </a:ext>
          </a:extLst>
        </xdr:cNvPr>
        <xdr:cNvSpPr/>
      </xdr:nvSpPr>
      <xdr:spPr>
        <a:xfrm>
          <a:off x="132613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B80AF3AE-E789-4222-BF7D-161B4FAD81F2}"/>
            </a:ext>
          </a:extLst>
        </xdr:cNvPr>
        <xdr:cNvSpPr/>
      </xdr:nvSpPr>
      <xdr:spPr>
        <a:xfrm>
          <a:off x="132613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4B15D0D6-D9F9-4E32-983C-E0959F106FCF}"/>
            </a:ext>
          </a:extLst>
        </xdr:cNvPr>
        <xdr:cNvSpPr/>
      </xdr:nvSpPr>
      <xdr:spPr>
        <a:xfrm>
          <a:off x="1120394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23" name="テキスト ボックス 522">
          <a:extLst>
            <a:ext uri="{FF2B5EF4-FFF2-40B4-BE49-F238E27FC236}">
              <a16:creationId xmlns:a16="http://schemas.microsoft.com/office/drawing/2014/main" id="{90FE5837-4354-4D72-A4FC-588C0976472C}"/>
            </a:ext>
          </a:extLst>
        </xdr:cNvPr>
        <xdr:cNvSpPr txBox="1"/>
      </xdr:nvSpPr>
      <xdr:spPr>
        <a:xfrm>
          <a:off x="1116584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E755021D-0C75-4CF1-8FD7-9F19F22D5702}"/>
            </a:ext>
          </a:extLst>
        </xdr:cNvPr>
        <xdr:cNvCxnSpPr/>
      </xdr:nvCxnSpPr>
      <xdr:spPr>
        <a:xfrm>
          <a:off x="1120394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25" name="テキスト ボックス 524">
          <a:extLst>
            <a:ext uri="{FF2B5EF4-FFF2-40B4-BE49-F238E27FC236}">
              <a16:creationId xmlns:a16="http://schemas.microsoft.com/office/drawing/2014/main" id="{6F808CF1-877B-45E5-8872-48F410643F6F}"/>
            </a:ext>
          </a:extLst>
        </xdr:cNvPr>
        <xdr:cNvSpPr txBox="1"/>
      </xdr:nvSpPr>
      <xdr:spPr>
        <a:xfrm>
          <a:off x="10801350"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26" name="直線コネクタ 525">
          <a:extLst>
            <a:ext uri="{FF2B5EF4-FFF2-40B4-BE49-F238E27FC236}">
              <a16:creationId xmlns:a16="http://schemas.microsoft.com/office/drawing/2014/main" id="{9C2074F9-EDA5-47C8-A503-2EFBF7CF1CEB}"/>
            </a:ext>
          </a:extLst>
        </xdr:cNvPr>
        <xdr:cNvCxnSpPr/>
      </xdr:nvCxnSpPr>
      <xdr:spPr>
        <a:xfrm>
          <a:off x="1120394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820" cy="259080"/>
    <xdr:sp macro="" textlink="">
      <xdr:nvSpPr>
        <xdr:cNvPr id="527" name="テキスト ボックス 526">
          <a:extLst>
            <a:ext uri="{FF2B5EF4-FFF2-40B4-BE49-F238E27FC236}">
              <a16:creationId xmlns:a16="http://schemas.microsoft.com/office/drawing/2014/main" id="{748C991A-3D11-4C08-A3E1-B579EDC2E565}"/>
            </a:ext>
          </a:extLst>
        </xdr:cNvPr>
        <xdr:cNvSpPr txBox="1"/>
      </xdr:nvSpPr>
      <xdr:spPr>
        <a:xfrm>
          <a:off x="10801350" y="1096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8" name="直線コネクタ 527">
          <a:extLst>
            <a:ext uri="{FF2B5EF4-FFF2-40B4-BE49-F238E27FC236}">
              <a16:creationId xmlns:a16="http://schemas.microsoft.com/office/drawing/2014/main" id="{0F6CDF3A-1CE1-4866-893D-25AC5F217674}"/>
            </a:ext>
          </a:extLst>
        </xdr:cNvPr>
        <xdr:cNvCxnSpPr/>
      </xdr:nvCxnSpPr>
      <xdr:spPr>
        <a:xfrm>
          <a:off x="1120394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9" name="テキスト ボックス 528">
          <a:extLst>
            <a:ext uri="{FF2B5EF4-FFF2-40B4-BE49-F238E27FC236}">
              <a16:creationId xmlns:a16="http://schemas.microsoft.com/office/drawing/2014/main" id="{9733A122-377C-4A79-8A1D-711FBF5AFCE8}"/>
            </a:ext>
          </a:extLst>
        </xdr:cNvPr>
        <xdr:cNvSpPr txBox="1"/>
      </xdr:nvSpPr>
      <xdr:spPr>
        <a:xfrm>
          <a:off x="10842625" y="1063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30" name="直線コネクタ 529">
          <a:extLst>
            <a:ext uri="{FF2B5EF4-FFF2-40B4-BE49-F238E27FC236}">
              <a16:creationId xmlns:a16="http://schemas.microsoft.com/office/drawing/2014/main" id="{9B851CB2-6DDC-4705-B527-8D198B7F2D32}"/>
            </a:ext>
          </a:extLst>
        </xdr:cNvPr>
        <xdr:cNvCxnSpPr/>
      </xdr:nvCxnSpPr>
      <xdr:spPr>
        <a:xfrm>
          <a:off x="1120394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531" name="テキスト ボックス 530">
          <a:extLst>
            <a:ext uri="{FF2B5EF4-FFF2-40B4-BE49-F238E27FC236}">
              <a16:creationId xmlns:a16="http://schemas.microsoft.com/office/drawing/2014/main" id="{C58A9F6D-9FDC-4DCC-A72B-195BC015BD07}"/>
            </a:ext>
          </a:extLst>
        </xdr:cNvPr>
        <xdr:cNvSpPr txBox="1"/>
      </xdr:nvSpPr>
      <xdr:spPr>
        <a:xfrm>
          <a:off x="10842625" y="103041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32" name="直線コネクタ 531">
          <a:extLst>
            <a:ext uri="{FF2B5EF4-FFF2-40B4-BE49-F238E27FC236}">
              <a16:creationId xmlns:a16="http://schemas.microsoft.com/office/drawing/2014/main" id="{291CB7B5-D14A-4A01-BF00-32A567591974}"/>
            </a:ext>
          </a:extLst>
        </xdr:cNvPr>
        <xdr:cNvCxnSpPr/>
      </xdr:nvCxnSpPr>
      <xdr:spPr>
        <a:xfrm>
          <a:off x="1120394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33" name="テキスト ボックス 532">
          <a:extLst>
            <a:ext uri="{FF2B5EF4-FFF2-40B4-BE49-F238E27FC236}">
              <a16:creationId xmlns:a16="http://schemas.microsoft.com/office/drawing/2014/main" id="{A974ADD9-DBD3-436A-BE34-146F9265E69F}"/>
            </a:ext>
          </a:extLst>
        </xdr:cNvPr>
        <xdr:cNvSpPr txBox="1"/>
      </xdr:nvSpPr>
      <xdr:spPr>
        <a:xfrm>
          <a:off x="1084262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34" name="直線コネクタ 533">
          <a:extLst>
            <a:ext uri="{FF2B5EF4-FFF2-40B4-BE49-F238E27FC236}">
              <a16:creationId xmlns:a16="http://schemas.microsoft.com/office/drawing/2014/main" id="{9CACBB26-B72E-43DD-8DFD-F83145FA050D}"/>
            </a:ext>
          </a:extLst>
        </xdr:cNvPr>
        <xdr:cNvCxnSpPr/>
      </xdr:nvCxnSpPr>
      <xdr:spPr>
        <a:xfrm>
          <a:off x="1120394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535" name="テキスト ボックス 534">
          <a:extLst>
            <a:ext uri="{FF2B5EF4-FFF2-40B4-BE49-F238E27FC236}">
              <a16:creationId xmlns:a16="http://schemas.microsoft.com/office/drawing/2014/main" id="{E40879E2-85AA-4268-AD8C-975278FBFB12}"/>
            </a:ext>
          </a:extLst>
        </xdr:cNvPr>
        <xdr:cNvSpPr txBox="1"/>
      </xdr:nvSpPr>
      <xdr:spPr>
        <a:xfrm>
          <a:off x="10842625" y="965898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36" name="直線コネクタ 535">
          <a:extLst>
            <a:ext uri="{FF2B5EF4-FFF2-40B4-BE49-F238E27FC236}">
              <a16:creationId xmlns:a16="http://schemas.microsoft.com/office/drawing/2014/main" id="{69CA679D-3CCF-4E80-A8D1-41EACC466C76}"/>
            </a:ext>
          </a:extLst>
        </xdr:cNvPr>
        <xdr:cNvCxnSpPr/>
      </xdr:nvCxnSpPr>
      <xdr:spPr>
        <a:xfrm>
          <a:off x="1120394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6550" cy="259080"/>
    <xdr:sp macro="" textlink="">
      <xdr:nvSpPr>
        <xdr:cNvPr id="537" name="テキスト ボックス 536">
          <a:extLst>
            <a:ext uri="{FF2B5EF4-FFF2-40B4-BE49-F238E27FC236}">
              <a16:creationId xmlns:a16="http://schemas.microsoft.com/office/drawing/2014/main" id="{7260F034-3219-46AF-B418-091E0C194210}"/>
            </a:ext>
          </a:extLst>
        </xdr:cNvPr>
        <xdr:cNvSpPr txBox="1"/>
      </xdr:nvSpPr>
      <xdr:spPr>
        <a:xfrm>
          <a:off x="10904855" y="932624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6CFB1E0A-EA1F-4ABC-9179-728D30949928}"/>
            </a:ext>
          </a:extLst>
        </xdr:cNvPr>
        <xdr:cNvCxnSpPr/>
      </xdr:nvCxnSpPr>
      <xdr:spPr>
        <a:xfrm>
          <a:off x="1120394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保健センター・保健所】&#10;有形固定資産減価償却率グラフ枠">
          <a:extLst>
            <a:ext uri="{FF2B5EF4-FFF2-40B4-BE49-F238E27FC236}">
              <a16:creationId xmlns:a16="http://schemas.microsoft.com/office/drawing/2014/main" id="{D0490C68-B4AB-4DA9-8CCE-E56998B3376E}"/>
            </a:ext>
          </a:extLst>
        </xdr:cNvPr>
        <xdr:cNvSpPr/>
      </xdr:nvSpPr>
      <xdr:spPr>
        <a:xfrm>
          <a:off x="1120394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63</xdr:row>
      <xdr:rowOff>123825</xdr:rowOff>
    </xdr:to>
    <xdr:cxnSp macro="">
      <xdr:nvCxnSpPr>
        <xdr:cNvPr id="540" name="直線コネクタ 539">
          <a:extLst>
            <a:ext uri="{FF2B5EF4-FFF2-40B4-BE49-F238E27FC236}">
              <a16:creationId xmlns:a16="http://schemas.microsoft.com/office/drawing/2014/main" id="{551078B5-7FD4-41B2-A63C-56B0F322329E}"/>
            </a:ext>
          </a:extLst>
        </xdr:cNvPr>
        <xdr:cNvCxnSpPr/>
      </xdr:nvCxnSpPr>
      <xdr:spPr>
        <a:xfrm flipV="1">
          <a:off x="14703425" y="947039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127635</xdr:rowOff>
    </xdr:from>
    <xdr:ext cx="405130" cy="259080"/>
    <xdr:sp macro="" textlink="">
      <xdr:nvSpPr>
        <xdr:cNvPr id="541" name="【保健センター・保健所】&#10;有形固定資産減価償却率最小値テキスト">
          <a:extLst>
            <a:ext uri="{FF2B5EF4-FFF2-40B4-BE49-F238E27FC236}">
              <a16:creationId xmlns:a16="http://schemas.microsoft.com/office/drawing/2014/main" id="{B18B94C5-CB80-4921-9FE8-441704B80DF9}"/>
            </a:ext>
          </a:extLst>
        </xdr:cNvPr>
        <xdr:cNvSpPr txBox="1"/>
      </xdr:nvSpPr>
      <xdr:spPr>
        <a:xfrm>
          <a:off x="14742160" y="10932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542" name="直線コネクタ 541">
          <a:extLst>
            <a:ext uri="{FF2B5EF4-FFF2-40B4-BE49-F238E27FC236}">
              <a16:creationId xmlns:a16="http://schemas.microsoft.com/office/drawing/2014/main" id="{8FCC8325-1CF2-4946-8582-5A6E70283EBD}"/>
            </a:ext>
          </a:extLst>
        </xdr:cNvPr>
        <xdr:cNvCxnSpPr/>
      </xdr:nvCxnSpPr>
      <xdr:spPr>
        <a:xfrm>
          <a:off x="14611350" y="109270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340360" cy="259080"/>
    <xdr:sp macro="" textlink="">
      <xdr:nvSpPr>
        <xdr:cNvPr id="543" name="【保健センター・保健所】&#10;有形固定資産減価償却率最大値テキスト">
          <a:extLst>
            <a:ext uri="{FF2B5EF4-FFF2-40B4-BE49-F238E27FC236}">
              <a16:creationId xmlns:a16="http://schemas.microsoft.com/office/drawing/2014/main" id="{1B9A5335-70E5-463F-94E3-D7BB83C87AB0}"/>
            </a:ext>
          </a:extLst>
        </xdr:cNvPr>
        <xdr:cNvSpPr txBox="1"/>
      </xdr:nvSpPr>
      <xdr:spPr>
        <a:xfrm>
          <a:off x="14742160" y="92475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544" name="直線コネクタ 543">
          <a:extLst>
            <a:ext uri="{FF2B5EF4-FFF2-40B4-BE49-F238E27FC236}">
              <a16:creationId xmlns:a16="http://schemas.microsoft.com/office/drawing/2014/main" id="{66013F8A-43E7-446C-90C6-3CC822C50944}"/>
            </a:ext>
          </a:extLst>
        </xdr:cNvPr>
        <xdr:cNvCxnSpPr/>
      </xdr:nvCxnSpPr>
      <xdr:spPr>
        <a:xfrm>
          <a:off x="14611350" y="94703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161290</xdr:rowOff>
    </xdr:from>
    <xdr:ext cx="405130" cy="259080"/>
    <xdr:sp macro="" textlink="">
      <xdr:nvSpPr>
        <xdr:cNvPr id="545" name="【保健センター・保健所】&#10;有形固定資産減価償却率平均値テキスト">
          <a:extLst>
            <a:ext uri="{FF2B5EF4-FFF2-40B4-BE49-F238E27FC236}">
              <a16:creationId xmlns:a16="http://schemas.microsoft.com/office/drawing/2014/main" id="{1E02EA39-2BAD-4765-9394-999003A6EB84}"/>
            </a:ext>
          </a:extLst>
        </xdr:cNvPr>
        <xdr:cNvSpPr txBox="1"/>
      </xdr:nvSpPr>
      <xdr:spPr>
        <a:xfrm>
          <a:off x="14742160" y="10107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138430</xdr:rowOff>
    </xdr:from>
    <xdr:to>
      <xdr:col>85</xdr:col>
      <xdr:colOff>177800</xdr:colOff>
      <xdr:row>60</xdr:row>
      <xdr:rowOff>68580</xdr:rowOff>
    </xdr:to>
    <xdr:sp macro="" textlink="">
      <xdr:nvSpPr>
        <xdr:cNvPr id="546" name="フローチャート: 判断 545">
          <a:extLst>
            <a:ext uri="{FF2B5EF4-FFF2-40B4-BE49-F238E27FC236}">
              <a16:creationId xmlns:a16="http://schemas.microsoft.com/office/drawing/2014/main" id="{7FE15F6A-FD33-493E-9BBE-0A630BFAA28C}"/>
            </a:ext>
          </a:extLst>
        </xdr:cNvPr>
        <xdr:cNvSpPr/>
      </xdr:nvSpPr>
      <xdr:spPr>
        <a:xfrm>
          <a:off x="14649450" y="102501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91440</xdr:rowOff>
    </xdr:from>
    <xdr:to>
      <xdr:col>81</xdr:col>
      <xdr:colOff>101600</xdr:colOff>
      <xdr:row>60</xdr:row>
      <xdr:rowOff>21590</xdr:rowOff>
    </xdr:to>
    <xdr:sp macro="" textlink="">
      <xdr:nvSpPr>
        <xdr:cNvPr id="547" name="フローチャート: 判断 546">
          <a:extLst>
            <a:ext uri="{FF2B5EF4-FFF2-40B4-BE49-F238E27FC236}">
              <a16:creationId xmlns:a16="http://schemas.microsoft.com/office/drawing/2014/main" id="{78432CC4-756E-498E-A7AE-1F0A29D7D812}"/>
            </a:ext>
          </a:extLst>
        </xdr:cNvPr>
        <xdr:cNvSpPr/>
      </xdr:nvSpPr>
      <xdr:spPr>
        <a:xfrm>
          <a:off x="13887450" y="1021080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91440</xdr:rowOff>
    </xdr:from>
    <xdr:to>
      <xdr:col>76</xdr:col>
      <xdr:colOff>165100</xdr:colOff>
      <xdr:row>60</xdr:row>
      <xdr:rowOff>21590</xdr:rowOff>
    </xdr:to>
    <xdr:sp macro="" textlink="">
      <xdr:nvSpPr>
        <xdr:cNvPr id="548" name="フローチャート: 判断 547">
          <a:extLst>
            <a:ext uri="{FF2B5EF4-FFF2-40B4-BE49-F238E27FC236}">
              <a16:creationId xmlns:a16="http://schemas.microsoft.com/office/drawing/2014/main" id="{324F10C6-CE36-48A7-ACB4-FD58461763E5}"/>
            </a:ext>
          </a:extLst>
        </xdr:cNvPr>
        <xdr:cNvSpPr/>
      </xdr:nvSpPr>
      <xdr:spPr>
        <a:xfrm>
          <a:off x="13089890" y="1021080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84455</xdr:rowOff>
    </xdr:from>
    <xdr:to>
      <xdr:col>72</xdr:col>
      <xdr:colOff>38100</xdr:colOff>
      <xdr:row>60</xdr:row>
      <xdr:rowOff>14605</xdr:rowOff>
    </xdr:to>
    <xdr:sp macro="" textlink="">
      <xdr:nvSpPr>
        <xdr:cNvPr id="549" name="フローチャート: 判断 548">
          <a:extLst>
            <a:ext uri="{FF2B5EF4-FFF2-40B4-BE49-F238E27FC236}">
              <a16:creationId xmlns:a16="http://schemas.microsoft.com/office/drawing/2014/main" id="{3479B00B-DA5E-45E6-8ABC-3AB35F0AB558}"/>
            </a:ext>
          </a:extLst>
        </xdr:cNvPr>
        <xdr:cNvSpPr/>
      </xdr:nvSpPr>
      <xdr:spPr>
        <a:xfrm>
          <a:off x="12303760" y="102019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550" name="フローチャート: 判断 549">
          <a:extLst>
            <a:ext uri="{FF2B5EF4-FFF2-40B4-BE49-F238E27FC236}">
              <a16:creationId xmlns:a16="http://schemas.microsoft.com/office/drawing/2014/main" id="{06A0F845-702C-4A3F-92A9-49DEEFCC730A}"/>
            </a:ext>
          </a:extLst>
        </xdr:cNvPr>
        <xdr:cNvSpPr/>
      </xdr:nvSpPr>
      <xdr:spPr>
        <a:xfrm>
          <a:off x="11487150" y="101885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51" name="テキスト ボックス 550">
          <a:extLst>
            <a:ext uri="{FF2B5EF4-FFF2-40B4-BE49-F238E27FC236}">
              <a16:creationId xmlns:a16="http://schemas.microsoft.com/office/drawing/2014/main" id="{ADD273D7-9297-4BE7-8E34-327404913045}"/>
            </a:ext>
          </a:extLst>
        </xdr:cNvPr>
        <xdr:cNvSpPr txBox="1"/>
      </xdr:nvSpPr>
      <xdr:spPr>
        <a:xfrm>
          <a:off x="14532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52" name="テキスト ボックス 551">
          <a:extLst>
            <a:ext uri="{FF2B5EF4-FFF2-40B4-BE49-F238E27FC236}">
              <a16:creationId xmlns:a16="http://schemas.microsoft.com/office/drawing/2014/main" id="{8D12BE07-681B-4548-9237-28139638D4D7}"/>
            </a:ext>
          </a:extLst>
        </xdr:cNvPr>
        <xdr:cNvSpPr txBox="1"/>
      </xdr:nvSpPr>
      <xdr:spPr>
        <a:xfrm>
          <a:off x="13770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53" name="テキスト ボックス 552">
          <a:extLst>
            <a:ext uri="{FF2B5EF4-FFF2-40B4-BE49-F238E27FC236}">
              <a16:creationId xmlns:a16="http://schemas.microsoft.com/office/drawing/2014/main" id="{386ED7F9-5350-4DF9-ADD7-2D638F433A47}"/>
            </a:ext>
          </a:extLst>
        </xdr:cNvPr>
        <xdr:cNvSpPr txBox="1"/>
      </xdr:nvSpPr>
      <xdr:spPr>
        <a:xfrm>
          <a:off x="129730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54" name="テキスト ボックス 553">
          <a:extLst>
            <a:ext uri="{FF2B5EF4-FFF2-40B4-BE49-F238E27FC236}">
              <a16:creationId xmlns:a16="http://schemas.microsoft.com/office/drawing/2014/main" id="{E8AAB686-6685-4CE7-9C20-9596BE4A6C8E}"/>
            </a:ext>
          </a:extLst>
        </xdr:cNvPr>
        <xdr:cNvSpPr txBox="1"/>
      </xdr:nvSpPr>
      <xdr:spPr>
        <a:xfrm>
          <a:off x="121754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55" name="テキスト ボックス 554">
          <a:extLst>
            <a:ext uri="{FF2B5EF4-FFF2-40B4-BE49-F238E27FC236}">
              <a16:creationId xmlns:a16="http://schemas.microsoft.com/office/drawing/2014/main" id="{1098F046-8936-4DF0-80E2-082151C25081}"/>
            </a:ext>
          </a:extLst>
        </xdr:cNvPr>
        <xdr:cNvSpPr txBox="1"/>
      </xdr:nvSpPr>
      <xdr:spPr>
        <a:xfrm>
          <a:off x="113703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3175</xdr:rowOff>
    </xdr:from>
    <xdr:to>
      <xdr:col>85</xdr:col>
      <xdr:colOff>177800</xdr:colOff>
      <xdr:row>60</xdr:row>
      <xdr:rowOff>104775</xdr:rowOff>
    </xdr:to>
    <xdr:sp macro="" textlink="">
      <xdr:nvSpPr>
        <xdr:cNvPr id="556" name="楕円 555">
          <a:extLst>
            <a:ext uri="{FF2B5EF4-FFF2-40B4-BE49-F238E27FC236}">
              <a16:creationId xmlns:a16="http://schemas.microsoft.com/office/drawing/2014/main" id="{B04DF3C6-3763-4918-BA5A-744773F557F9}"/>
            </a:ext>
          </a:extLst>
        </xdr:cNvPr>
        <xdr:cNvSpPr/>
      </xdr:nvSpPr>
      <xdr:spPr>
        <a:xfrm>
          <a:off x="14649450" y="1029017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153035</xdr:rowOff>
    </xdr:from>
    <xdr:ext cx="405130" cy="259080"/>
    <xdr:sp macro="" textlink="">
      <xdr:nvSpPr>
        <xdr:cNvPr id="557" name="【保健センター・保健所】&#10;有形固定資産減価償却率該当値テキスト">
          <a:extLst>
            <a:ext uri="{FF2B5EF4-FFF2-40B4-BE49-F238E27FC236}">
              <a16:creationId xmlns:a16="http://schemas.microsoft.com/office/drawing/2014/main" id="{0A6FA46F-BDB9-4E7B-A15B-5F4FE092401E}"/>
            </a:ext>
          </a:extLst>
        </xdr:cNvPr>
        <xdr:cNvSpPr txBox="1"/>
      </xdr:nvSpPr>
      <xdr:spPr>
        <a:xfrm>
          <a:off x="14742160" y="10268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151765</xdr:rowOff>
    </xdr:from>
    <xdr:to>
      <xdr:col>81</xdr:col>
      <xdr:colOff>101600</xdr:colOff>
      <xdr:row>60</xdr:row>
      <xdr:rowOff>81915</xdr:rowOff>
    </xdr:to>
    <xdr:sp macro="" textlink="">
      <xdr:nvSpPr>
        <xdr:cNvPr id="558" name="楕円 557">
          <a:extLst>
            <a:ext uri="{FF2B5EF4-FFF2-40B4-BE49-F238E27FC236}">
              <a16:creationId xmlns:a16="http://schemas.microsoft.com/office/drawing/2014/main" id="{B0C93D68-FF96-4EA4-BD4A-83A531D093F8}"/>
            </a:ext>
          </a:extLst>
        </xdr:cNvPr>
        <xdr:cNvSpPr/>
      </xdr:nvSpPr>
      <xdr:spPr>
        <a:xfrm>
          <a:off x="13887450" y="102673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31115</xdr:rowOff>
    </xdr:from>
    <xdr:to>
      <xdr:col>85</xdr:col>
      <xdr:colOff>127000</xdr:colOff>
      <xdr:row>60</xdr:row>
      <xdr:rowOff>53975</xdr:rowOff>
    </xdr:to>
    <xdr:cxnSp macro="">
      <xdr:nvCxnSpPr>
        <xdr:cNvPr id="559" name="直線コネクタ 558">
          <a:extLst>
            <a:ext uri="{FF2B5EF4-FFF2-40B4-BE49-F238E27FC236}">
              <a16:creationId xmlns:a16="http://schemas.microsoft.com/office/drawing/2014/main" id="{9F2BAA9A-3794-47B4-96DE-1F48EBC41193}"/>
            </a:ext>
          </a:extLst>
        </xdr:cNvPr>
        <xdr:cNvCxnSpPr/>
      </xdr:nvCxnSpPr>
      <xdr:spPr>
        <a:xfrm>
          <a:off x="13942060" y="10316210"/>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104140</xdr:rowOff>
    </xdr:from>
    <xdr:to>
      <xdr:col>76</xdr:col>
      <xdr:colOff>165100</xdr:colOff>
      <xdr:row>60</xdr:row>
      <xdr:rowOff>34290</xdr:rowOff>
    </xdr:to>
    <xdr:sp macro="" textlink="">
      <xdr:nvSpPr>
        <xdr:cNvPr id="560" name="楕円 559">
          <a:extLst>
            <a:ext uri="{FF2B5EF4-FFF2-40B4-BE49-F238E27FC236}">
              <a16:creationId xmlns:a16="http://schemas.microsoft.com/office/drawing/2014/main" id="{61166463-9868-4C7D-9FEF-264D22A723E1}"/>
            </a:ext>
          </a:extLst>
        </xdr:cNvPr>
        <xdr:cNvSpPr/>
      </xdr:nvSpPr>
      <xdr:spPr>
        <a:xfrm>
          <a:off x="13089890" y="102177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154940</xdr:rowOff>
    </xdr:from>
    <xdr:to>
      <xdr:col>81</xdr:col>
      <xdr:colOff>50800</xdr:colOff>
      <xdr:row>60</xdr:row>
      <xdr:rowOff>31115</xdr:rowOff>
    </xdr:to>
    <xdr:cxnSp macro="">
      <xdr:nvCxnSpPr>
        <xdr:cNvPr id="561" name="直線コネクタ 560">
          <a:extLst>
            <a:ext uri="{FF2B5EF4-FFF2-40B4-BE49-F238E27FC236}">
              <a16:creationId xmlns:a16="http://schemas.microsoft.com/office/drawing/2014/main" id="{7F1C70E1-59B8-447E-99D0-12868E6DB9B5}"/>
            </a:ext>
          </a:extLst>
        </xdr:cNvPr>
        <xdr:cNvCxnSpPr/>
      </xdr:nvCxnSpPr>
      <xdr:spPr>
        <a:xfrm>
          <a:off x="13144500" y="10270490"/>
          <a:ext cx="7975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58420</xdr:rowOff>
    </xdr:from>
    <xdr:to>
      <xdr:col>72</xdr:col>
      <xdr:colOff>38100</xdr:colOff>
      <xdr:row>59</xdr:row>
      <xdr:rowOff>160020</xdr:rowOff>
    </xdr:to>
    <xdr:sp macro="" textlink="">
      <xdr:nvSpPr>
        <xdr:cNvPr id="562" name="楕円 561">
          <a:extLst>
            <a:ext uri="{FF2B5EF4-FFF2-40B4-BE49-F238E27FC236}">
              <a16:creationId xmlns:a16="http://schemas.microsoft.com/office/drawing/2014/main" id="{1AB24A0E-91FE-4764-90F0-F0B9A8556494}"/>
            </a:ext>
          </a:extLst>
        </xdr:cNvPr>
        <xdr:cNvSpPr/>
      </xdr:nvSpPr>
      <xdr:spPr>
        <a:xfrm>
          <a:off x="12303760" y="1017016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109220</xdr:rowOff>
    </xdr:from>
    <xdr:to>
      <xdr:col>76</xdr:col>
      <xdr:colOff>114300</xdr:colOff>
      <xdr:row>59</xdr:row>
      <xdr:rowOff>154940</xdr:rowOff>
    </xdr:to>
    <xdr:cxnSp macro="">
      <xdr:nvCxnSpPr>
        <xdr:cNvPr id="563" name="直線コネクタ 562">
          <a:extLst>
            <a:ext uri="{FF2B5EF4-FFF2-40B4-BE49-F238E27FC236}">
              <a16:creationId xmlns:a16="http://schemas.microsoft.com/office/drawing/2014/main" id="{139407BD-B36C-4000-A623-6E662DFB797E}"/>
            </a:ext>
          </a:extLst>
        </xdr:cNvPr>
        <xdr:cNvCxnSpPr/>
      </xdr:nvCxnSpPr>
      <xdr:spPr>
        <a:xfrm>
          <a:off x="12346940" y="10222865"/>
          <a:ext cx="79756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564" name="楕円 563">
          <a:extLst>
            <a:ext uri="{FF2B5EF4-FFF2-40B4-BE49-F238E27FC236}">
              <a16:creationId xmlns:a16="http://schemas.microsoft.com/office/drawing/2014/main" id="{28E3954F-BF2A-458A-B49B-F7B838EB4003}"/>
            </a:ext>
          </a:extLst>
        </xdr:cNvPr>
        <xdr:cNvSpPr/>
      </xdr:nvSpPr>
      <xdr:spPr>
        <a:xfrm>
          <a:off x="11487150" y="101238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109220</xdr:rowOff>
    </xdr:to>
    <xdr:cxnSp macro="">
      <xdr:nvCxnSpPr>
        <xdr:cNvPr id="565" name="直線コネクタ 564">
          <a:extLst>
            <a:ext uri="{FF2B5EF4-FFF2-40B4-BE49-F238E27FC236}">
              <a16:creationId xmlns:a16="http://schemas.microsoft.com/office/drawing/2014/main" id="{9CB58359-F402-4DB0-8527-EE955B0E0010}"/>
            </a:ext>
          </a:extLst>
        </xdr:cNvPr>
        <xdr:cNvCxnSpPr/>
      </xdr:nvCxnSpPr>
      <xdr:spPr>
        <a:xfrm>
          <a:off x="11541760" y="10168890"/>
          <a:ext cx="80518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38100</xdr:rowOff>
    </xdr:from>
    <xdr:ext cx="405130" cy="259080"/>
    <xdr:sp macro="" textlink="">
      <xdr:nvSpPr>
        <xdr:cNvPr id="566" name="n_1aveValue【保健センター・保健所】&#10;有形固定資産減価償却率">
          <a:extLst>
            <a:ext uri="{FF2B5EF4-FFF2-40B4-BE49-F238E27FC236}">
              <a16:creationId xmlns:a16="http://schemas.microsoft.com/office/drawing/2014/main" id="{B287ACB1-94E4-4662-BE58-CE06F56DE15A}"/>
            </a:ext>
          </a:extLst>
        </xdr:cNvPr>
        <xdr:cNvSpPr txBox="1"/>
      </xdr:nvSpPr>
      <xdr:spPr>
        <a:xfrm>
          <a:off x="13738225" y="9982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38100</xdr:rowOff>
    </xdr:from>
    <xdr:ext cx="402590" cy="259080"/>
    <xdr:sp macro="" textlink="">
      <xdr:nvSpPr>
        <xdr:cNvPr id="567" name="n_2aveValue【保健センター・保健所】&#10;有形固定資産減価償却率">
          <a:extLst>
            <a:ext uri="{FF2B5EF4-FFF2-40B4-BE49-F238E27FC236}">
              <a16:creationId xmlns:a16="http://schemas.microsoft.com/office/drawing/2014/main" id="{25FFD2FF-5F6D-468B-9981-4D8CCC88F752}"/>
            </a:ext>
          </a:extLst>
        </xdr:cNvPr>
        <xdr:cNvSpPr txBox="1"/>
      </xdr:nvSpPr>
      <xdr:spPr>
        <a:xfrm>
          <a:off x="12957175" y="9982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6350</xdr:rowOff>
    </xdr:from>
    <xdr:ext cx="402590" cy="256540"/>
    <xdr:sp macro="" textlink="">
      <xdr:nvSpPr>
        <xdr:cNvPr id="568" name="n_3aveValue【保健センター・保健所】&#10;有形固定資産減価償却率">
          <a:extLst>
            <a:ext uri="{FF2B5EF4-FFF2-40B4-BE49-F238E27FC236}">
              <a16:creationId xmlns:a16="http://schemas.microsoft.com/office/drawing/2014/main" id="{4BF27305-488D-408E-B27F-955402DBF96C}"/>
            </a:ext>
          </a:extLst>
        </xdr:cNvPr>
        <xdr:cNvSpPr txBox="1"/>
      </xdr:nvSpPr>
      <xdr:spPr>
        <a:xfrm>
          <a:off x="12171045" y="102952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166370</xdr:rowOff>
    </xdr:from>
    <xdr:ext cx="402590" cy="256540"/>
    <xdr:sp macro="" textlink="">
      <xdr:nvSpPr>
        <xdr:cNvPr id="569" name="n_4aveValue【保健センター・保健所】&#10;有形固定資産減価償却率">
          <a:extLst>
            <a:ext uri="{FF2B5EF4-FFF2-40B4-BE49-F238E27FC236}">
              <a16:creationId xmlns:a16="http://schemas.microsoft.com/office/drawing/2014/main" id="{C5BD2EAD-7ED6-4614-9B62-E4CBCC437F4D}"/>
            </a:ext>
          </a:extLst>
        </xdr:cNvPr>
        <xdr:cNvSpPr txBox="1"/>
      </xdr:nvSpPr>
      <xdr:spPr>
        <a:xfrm>
          <a:off x="11354435" y="102857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73025</xdr:rowOff>
    </xdr:from>
    <xdr:ext cx="405130" cy="259080"/>
    <xdr:sp macro="" textlink="">
      <xdr:nvSpPr>
        <xdr:cNvPr id="570" name="n_1mainValue【保健センター・保健所】&#10;有形固定資産減価償却率">
          <a:extLst>
            <a:ext uri="{FF2B5EF4-FFF2-40B4-BE49-F238E27FC236}">
              <a16:creationId xmlns:a16="http://schemas.microsoft.com/office/drawing/2014/main" id="{FB8D9556-45E9-4FB1-B53F-64F1F39E3D6F}"/>
            </a:ext>
          </a:extLst>
        </xdr:cNvPr>
        <xdr:cNvSpPr txBox="1"/>
      </xdr:nvSpPr>
      <xdr:spPr>
        <a:xfrm>
          <a:off x="13738225" y="10360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25400</xdr:rowOff>
    </xdr:from>
    <xdr:ext cx="402590" cy="259080"/>
    <xdr:sp macro="" textlink="">
      <xdr:nvSpPr>
        <xdr:cNvPr id="571" name="n_2mainValue【保健センター・保健所】&#10;有形固定資産減価償却率">
          <a:extLst>
            <a:ext uri="{FF2B5EF4-FFF2-40B4-BE49-F238E27FC236}">
              <a16:creationId xmlns:a16="http://schemas.microsoft.com/office/drawing/2014/main" id="{81E3A7FD-DC83-4575-97B1-A767B3857554}"/>
            </a:ext>
          </a:extLst>
        </xdr:cNvPr>
        <xdr:cNvSpPr txBox="1"/>
      </xdr:nvSpPr>
      <xdr:spPr>
        <a:xfrm>
          <a:off x="12957175" y="103085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5080</xdr:rowOff>
    </xdr:from>
    <xdr:ext cx="402590" cy="259080"/>
    <xdr:sp macro="" textlink="">
      <xdr:nvSpPr>
        <xdr:cNvPr id="572" name="n_3mainValue【保健センター・保健所】&#10;有形固定資産減価償却率">
          <a:extLst>
            <a:ext uri="{FF2B5EF4-FFF2-40B4-BE49-F238E27FC236}">
              <a16:creationId xmlns:a16="http://schemas.microsoft.com/office/drawing/2014/main" id="{EEB5AF55-E162-4FC4-B025-39CCBBC8ECF9}"/>
            </a:ext>
          </a:extLst>
        </xdr:cNvPr>
        <xdr:cNvSpPr txBox="1"/>
      </xdr:nvSpPr>
      <xdr:spPr>
        <a:xfrm>
          <a:off x="12171045" y="99510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124460</xdr:rowOff>
    </xdr:from>
    <xdr:ext cx="402590" cy="259080"/>
    <xdr:sp macro="" textlink="">
      <xdr:nvSpPr>
        <xdr:cNvPr id="573" name="n_4mainValue【保健センター・保健所】&#10;有形固定資産減価償却率">
          <a:extLst>
            <a:ext uri="{FF2B5EF4-FFF2-40B4-BE49-F238E27FC236}">
              <a16:creationId xmlns:a16="http://schemas.microsoft.com/office/drawing/2014/main" id="{4511C5F5-A783-4115-A7FF-7A5B81D59433}"/>
            </a:ext>
          </a:extLst>
        </xdr:cNvPr>
        <xdr:cNvSpPr txBox="1"/>
      </xdr:nvSpPr>
      <xdr:spPr>
        <a:xfrm>
          <a:off x="11354435" y="98990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40F5A808-87CB-404F-A6BE-381A65A2EE64}"/>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DDA9CFE9-FF7A-4454-B3FE-B31647A85878}"/>
            </a:ext>
          </a:extLst>
        </xdr:cNvPr>
        <xdr:cNvSpPr/>
      </xdr:nvSpPr>
      <xdr:spPr>
        <a:xfrm>
          <a:off x="165900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CC0FF46B-0313-4167-A868-C252B3C0BEFB}"/>
            </a:ext>
          </a:extLst>
        </xdr:cNvPr>
        <xdr:cNvSpPr/>
      </xdr:nvSpPr>
      <xdr:spPr>
        <a:xfrm>
          <a:off x="165900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F7012F93-BD56-4E3C-8D4C-DDCF4164B2D6}"/>
            </a:ext>
          </a:extLst>
        </xdr:cNvPr>
        <xdr:cNvSpPr/>
      </xdr:nvSpPr>
      <xdr:spPr>
        <a:xfrm>
          <a:off x="174879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89442C51-D935-459F-8057-AA616D456930}"/>
            </a:ext>
          </a:extLst>
        </xdr:cNvPr>
        <xdr:cNvSpPr/>
      </xdr:nvSpPr>
      <xdr:spPr>
        <a:xfrm>
          <a:off x="174879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58E3E50F-0070-471A-88CD-D3011CBB9637}"/>
            </a:ext>
          </a:extLst>
        </xdr:cNvPr>
        <xdr:cNvSpPr/>
      </xdr:nvSpPr>
      <xdr:spPr>
        <a:xfrm>
          <a:off x="185166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0AC12804-E4E2-4149-B1BF-6C3B74CECDC1}"/>
            </a:ext>
          </a:extLst>
        </xdr:cNvPr>
        <xdr:cNvSpPr/>
      </xdr:nvSpPr>
      <xdr:spPr>
        <a:xfrm>
          <a:off x="185166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8717BF59-896C-4FC9-9B5C-EB33E69C39A7}"/>
            </a:ext>
          </a:extLst>
        </xdr:cNvPr>
        <xdr:cNvSpPr/>
      </xdr:nvSpPr>
      <xdr:spPr>
        <a:xfrm>
          <a:off x="164592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82" name="テキスト ボックス 581">
          <a:extLst>
            <a:ext uri="{FF2B5EF4-FFF2-40B4-BE49-F238E27FC236}">
              <a16:creationId xmlns:a16="http://schemas.microsoft.com/office/drawing/2014/main" id="{8F222D67-AF4A-4876-A203-FCE232608C62}"/>
            </a:ext>
          </a:extLst>
        </xdr:cNvPr>
        <xdr:cNvSpPr txBox="1"/>
      </xdr:nvSpPr>
      <xdr:spPr>
        <a:xfrm>
          <a:off x="1644015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03859D18-1442-4A6B-83D7-3DF378A56FFB}"/>
            </a:ext>
          </a:extLst>
        </xdr:cNvPr>
        <xdr:cNvCxnSpPr/>
      </xdr:nvCxnSpPr>
      <xdr:spPr>
        <a:xfrm>
          <a:off x="164592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a:extLst>
            <a:ext uri="{FF2B5EF4-FFF2-40B4-BE49-F238E27FC236}">
              <a16:creationId xmlns:a16="http://schemas.microsoft.com/office/drawing/2014/main" id="{CEBB5E01-6FC8-4255-BBFE-C534B7DA4E33}"/>
            </a:ext>
          </a:extLst>
        </xdr:cNvPr>
        <xdr:cNvCxnSpPr/>
      </xdr:nvCxnSpPr>
      <xdr:spPr>
        <a:xfrm>
          <a:off x="16459200" y="1104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585" name="テキスト ボックス 584">
          <a:extLst>
            <a:ext uri="{FF2B5EF4-FFF2-40B4-BE49-F238E27FC236}">
              <a16:creationId xmlns:a16="http://schemas.microsoft.com/office/drawing/2014/main" id="{D41CEC13-A738-4F24-8299-8EA590C46DA2}"/>
            </a:ext>
          </a:extLst>
        </xdr:cNvPr>
        <xdr:cNvSpPr txBox="1"/>
      </xdr:nvSpPr>
      <xdr:spPr>
        <a:xfrm>
          <a:off x="16047085" y="1090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a:extLst>
            <a:ext uri="{FF2B5EF4-FFF2-40B4-BE49-F238E27FC236}">
              <a16:creationId xmlns:a16="http://schemas.microsoft.com/office/drawing/2014/main" id="{C92D5FE4-355C-4CA9-97B7-3E8A78D45594}"/>
            </a:ext>
          </a:extLst>
        </xdr:cNvPr>
        <xdr:cNvCxnSpPr/>
      </xdr:nvCxnSpPr>
      <xdr:spPr>
        <a:xfrm>
          <a:off x="16459200" y="1066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587" name="テキスト ボックス 586">
          <a:extLst>
            <a:ext uri="{FF2B5EF4-FFF2-40B4-BE49-F238E27FC236}">
              <a16:creationId xmlns:a16="http://schemas.microsoft.com/office/drawing/2014/main" id="{7B424948-ADEE-4764-A9C9-AAF103641E56}"/>
            </a:ext>
          </a:extLst>
        </xdr:cNvPr>
        <xdr:cNvSpPr txBox="1"/>
      </xdr:nvSpPr>
      <xdr:spPr>
        <a:xfrm>
          <a:off x="16047085" y="10523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a:extLst>
            <a:ext uri="{FF2B5EF4-FFF2-40B4-BE49-F238E27FC236}">
              <a16:creationId xmlns:a16="http://schemas.microsoft.com/office/drawing/2014/main" id="{A586B52B-366A-4075-BA01-109A7F88A648}"/>
            </a:ext>
          </a:extLst>
        </xdr:cNvPr>
        <xdr:cNvCxnSpPr/>
      </xdr:nvCxnSpPr>
      <xdr:spPr>
        <a:xfrm>
          <a:off x="16459200" y="1028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89" name="テキスト ボックス 588">
          <a:extLst>
            <a:ext uri="{FF2B5EF4-FFF2-40B4-BE49-F238E27FC236}">
              <a16:creationId xmlns:a16="http://schemas.microsoft.com/office/drawing/2014/main" id="{764E43B3-790A-4F82-8DBE-1A6C2D99FF97}"/>
            </a:ext>
          </a:extLst>
        </xdr:cNvPr>
        <xdr:cNvSpPr txBox="1"/>
      </xdr:nvSpPr>
      <xdr:spPr>
        <a:xfrm>
          <a:off x="16047085" y="10142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a:extLst>
            <a:ext uri="{FF2B5EF4-FFF2-40B4-BE49-F238E27FC236}">
              <a16:creationId xmlns:a16="http://schemas.microsoft.com/office/drawing/2014/main" id="{5860FC32-7761-4040-A539-8DDD1F763D86}"/>
            </a:ext>
          </a:extLst>
        </xdr:cNvPr>
        <xdr:cNvCxnSpPr/>
      </xdr:nvCxnSpPr>
      <xdr:spPr>
        <a:xfrm>
          <a:off x="164592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591" name="テキスト ボックス 590">
          <a:extLst>
            <a:ext uri="{FF2B5EF4-FFF2-40B4-BE49-F238E27FC236}">
              <a16:creationId xmlns:a16="http://schemas.microsoft.com/office/drawing/2014/main" id="{284F99A0-D3F1-49BD-BFAA-12F84F24721E}"/>
            </a:ext>
          </a:extLst>
        </xdr:cNvPr>
        <xdr:cNvSpPr txBox="1"/>
      </xdr:nvSpPr>
      <xdr:spPr>
        <a:xfrm>
          <a:off x="16047085" y="9765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a:extLst>
            <a:ext uri="{FF2B5EF4-FFF2-40B4-BE49-F238E27FC236}">
              <a16:creationId xmlns:a16="http://schemas.microsoft.com/office/drawing/2014/main" id="{224BEFF2-5D8A-4C87-BAA0-EE7F5191FBC8}"/>
            </a:ext>
          </a:extLst>
        </xdr:cNvPr>
        <xdr:cNvCxnSpPr/>
      </xdr:nvCxnSpPr>
      <xdr:spPr>
        <a:xfrm>
          <a:off x="16459200" y="952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593" name="テキスト ボックス 592">
          <a:extLst>
            <a:ext uri="{FF2B5EF4-FFF2-40B4-BE49-F238E27FC236}">
              <a16:creationId xmlns:a16="http://schemas.microsoft.com/office/drawing/2014/main" id="{233F4BD6-39E3-4521-8B07-62E9C4FA8355}"/>
            </a:ext>
          </a:extLst>
        </xdr:cNvPr>
        <xdr:cNvSpPr txBox="1"/>
      </xdr:nvSpPr>
      <xdr:spPr>
        <a:xfrm>
          <a:off x="16047085" y="9384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1141405F-77E9-4B2B-B13A-208EEFFA4E6E}"/>
            </a:ext>
          </a:extLst>
        </xdr:cNvPr>
        <xdr:cNvCxnSpPr/>
      </xdr:nvCxnSpPr>
      <xdr:spPr>
        <a:xfrm>
          <a:off x="164592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95" name="テキスト ボックス 594">
          <a:extLst>
            <a:ext uri="{FF2B5EF4-FFF2-40B4-BE49-F238E27FC236}">
              <a16:creationId xmlns:a16="http://schemas.microsoft.com/office/drawing/2014/main" id="{2C6DBD78-3074-4AEF-9AA3-D1D86EC77983}"/>
            </a:ext>
          </a:extLst>
        </xdr:cNvPr>
        <xdr:cNvSpPr txBox="1"/>
      </xdr:nvSpPr>
      <xdr:spPr>
        <a:xfrm>
          <a:off x="16047085" y="90036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a:extLst>
            <a:ext uri="{FF2B5EF4-FFF2-40B4-BE49-F238E27FC236}">
              <a16:creationId xmlns:a16="http://schemas.microsoft.com/office/drawing/2014/main" id="{79951913-A4D6-401D-909B-4126E44FA6B8}"/>
            </a:ext>
          </a:extLst>
        </xdr:cNvPr>
        <xdr:cNvSpPr/>
      </xdr:nvSpPr>
      <xdr:spPr>
        <a:xfrm>
          <a:off x="164592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76200</xdr:rowOff>
    </xdr:from>
    <xdr:to>
      <xdr:col>116</xdr:col>
      <xdr:colOff>62865</xdr:colOff>
      <xdr:row>64</xdr:row>
      <xdr:rowOff>53340</xdr:rowOff>
    </xdr:to>
    <xdr:cxnSp macro="">
      <xdr:nvCxnSpPr>
        <xdr:cNvPr id="597" name="直線コネクタ 596">
          <a:extLst>
            <a:ext uri="{FF2B5EF4-FFF2-40B4-BE49-F238E27FC236}">
              <a16:creationId xmlns:a16="http://schemas.microsoft.com/office/drawing/2014/main" id="{DFEC3F5A-5B51-406D-A173-EF57B3C9AF6E}"/>
            </a:ext>
          </a:extLst>
        </xdr:cNvPr>
        <xdr:cNvCxnSpPr/>
      </xdr:nvCxnSpPr>
      <xdr:spPr>
        <a:xfrm flipV="1">
          <a:off x="19947255" y="950595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57150</xdr:rowOff>
    </xdr:from>
    <xdr:ext cx="469900" cy="259080"/>
    <xdr:sp macro="" textlink="">
      <xdr:nvSpPr>
        <xdr:cNvPr id="598" name="【保健センター・保健所】&#10;一人当たり面積最小値テキスト">
          <a:extLst>
            <a:ext uri="{FF2B5EF4-FFF2-40B4-BE49-F238E27FC236}">
              <a16:creationId xmlns:a16="http://schemas.microsoft.com/office/drawing/2014/main" id="{EC2189C2-A8A6-4AA0-AB3F-A345E6CDEA5D}"/>
            </a:ext>
          </a:extLst>
        </xdr:cNvPr>
        <xdr:cNvSpPr txBox="1"/>
      </xdr:nvSpPr>
      <xdr:spPr>
        <a:xfrm>
          <a:off x="19985990" y="1102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99" name="直線コネクタ 598">
          <a:extLst>
            <a:ext uri="{FF2B5EF4-FFF2-40B4-BE49-F238E27FC236}">
              <a16:creationId xmlns:a16="http://schemas.microsoft.com/office/drawing/2014/main" id="{5C402567-53A1-48C6-B5C5-917B76795AD0}"/>
            </a:ext>
          </a:extLst>
        </xdr:cNvPr>
        <xdr:cNvCxnSpPr/>
      </xdr:nvCxnSpPr>
      <xdr:spPr>
        <a:xfrm>
          <a:off x="19885660" y="110299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22860</xdr:rowOff>
    </xdr:from>
    <xdr:ext cx="469900" cy="259080"/>
    <xdr:sp macro="" textlink="">
      <xdr:nvSpPr>
        <xdr:cNvPr id="600" name="【保健センター・保健所】&#10;一人当たり面積最大値テキスト">
          <a:extLst>
            <a:ext uri="{FF2B5EF4-FFF2-40B4-BE49-F238E27FC236}">
              <a16:creationId xmlns:a16="http://schemas.microsoft.com/office/drawing/2014/main" id="{750AA774-2FBD-4218-AE49-24B1047E65D4}"/>
            </a:ext>
          </a:extLst>
        </xdr:cNvPr>
        <xdr:cNvSpPr txBox="1"/>
      </xdr:nvSpPr>
      <xdr:spPr>
        <a:xfrm>
          <a:off x="19985990" y="9277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0.405</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01" name="直線コネクタ 600">
          <a:extLst>
            <a:ext uri="{FF2B5EF4-FFF2-40B4-BE49-F238E27FC236}">
              <a16:creationId xmlns:a16="http://schemas.microsoft.com/office/drawing/2014/main" id="{FE849117-25BD-4A35-BEB5-9EC41286516D}"/>
            </a:ext>
          </a:extLst>
        </xdr:cNvPr>
        <xdr:cNvCxnSpPr/>
      </xdr:nvCxnSpPr>
      <xdr:spPr>
        <a:xfrm>
          <a:off x="19885660" y="95059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166370</xdr:rowOff>
    </xdr:from>
    <xdr:ext cx="469900" cy="256540"/>
    <xdr:sp macro="" textlink="">
      <xdr:nvSpPr>
        <xdr:cNvPr id="602" name="【保健センター・保健所】&#10;一人当たり面積平均値テキスト">
          <a:extLst>
            <a:ext uri="{FF2B5EF4-FFF2-40B4-BE49-F238E27FC236}">
              <a16:creationId xmlns:a16="http://schemas.microsoft.com/office/drawing/2014/main" id="{5CBB7191-BD0F-4C2B-9447-7AB1583F405D}"/>
            </a:ext>
          </a:extLst>
        </xdr:cNvPr>
        <xdr:cNvSpPr txBox="1"/>
      </xdr:nvSpPr>
      <xdr:spPr>
        <a:xfrm>
          <a:off x="19985990" y="106286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03" name="フローチャート: 判断 602">
          <a:extLst>
            <a:ext uri="{FF2B5EF4-FFF2-40B4-BE49-F238E27FC236}">
              <a16:creationId xmlns:a16="http://schemas.microsoft.com/office/drawing/2014/main" id="{7FCB6DB1-EB76-4901-BBCE-31B68C2BEF8A}"/>
            </a:ext>
          </a:extLst>
        </xdr:cNvPr>
        <xdr:cNvSpPr/>
      </xdr:nvSpPr>
      <xdr:spPr>
        <a:xfrm>
          <a:off x="19904710" y="107715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04" name="フローチャート: 判断 603">
          <a:extLst>
            <a:ext uri="{FF2B5EF4-FFF2-40B4-BE49-F238E27FC236}">
              <a16:creationId xmlns:a16="http://schemas.microsoft.com/office/drawing/2014/main" id="{AB4DB044-47D3-4014-80D5-35AAF9FFB26F}"/>
            </a:ext>
          </a:extLst>
        </xdr:cNvPr>
        <xdr:cNvSpPr/>
      </xdr:nvSpPr>
      <xdr:spPr>
        <a:xfrm>
          <a:off x="19161760" y="107848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05" name="フローチャート: 判断 604">
          <a:extLst>
            <a:ext uri="{FF2B5EF4-FFF2-40B4-BE49-F238E27FC236}">
              <a16:creationId xmlns:a16="http://schemas.microsoft.com/office/drawing/2014/main" id="{7EFDF3D2-C212-4122-AE5E-46445064E61A}"/>
            </a:ext>
          </a:extLst>
        </xdr:cNvPr>
        <xdr:cNvSpPr/>
      </xdr:nvSpPr>
      <xdr:spPr>
        <a:xfrm>
          <a:off x="18345150" y="108000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06" name="フローチャート: 判断 605">
          <a:extLst>
            <a:ext uri="{FF2B5EF4-FFF2-40B4-BE49-F238E27FC236}">
              <a16:creationId xmlns:a16="http://schemas.microsoft.com/office/drawing/2014/main" id="{30157F00-8004-4F55-A26B-270C1B41BEC6}"/>
            </a:ext>
          </a:extLst>
        </xdr:cNvPr>
        <xdr:cNvSpPr/>
      </xdr:nvSpPr>
      <xdr:spPr>
        <a:xfrm>
          <a:off x="17547590" y="108191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07" name="フローチャート: 判断 606">
          <a:extLst>
            <a:ext uri="{FF2B5EF4-FFF2-40B4-BE49-F238E27FC236}">
              <a16:creationId xmlns:a16="http://schemas.microsoft.com/office/drawing/2014/main" id="{6BE614B5-5B51-436C-AFEC-A172341A7D7C}"/>
            </a:ext>
          </a:extLst>
        </xdr:cNvPr>
        <xdr:cNvSpPr/>
      </xdr:nvSpPr>
      <xdr:spPr>
        <a:xfrm>
          <a:off x="16761460" y="108229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08" name="テキスト ボックス 607">
          <a:extLst>
            <a:ext uri="{FF2B5EF4-FFF2-40B4-BE49-F238E27FC236}">
              <a16:creationId xmlns:a16="http://schemas.microsoft.com/office/drawing/2014/main" id="{37A4B47D-E502-41CB-B1C7-989EFE6214A9}"/>
            </a:ext>
          </a:extLst>
        </xdr:cNvPr>
        <xdr:cNvSpPr txBox="1"/>
      </xdr:nvSpPr>
      <xdr:spPr>
        <a:xfrm>
          <a:off x="1977644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09" name="テキスト ボックス 608">
          <a:extLst>
            <a:ext uri="{FF2B5EF4-FFF2-40B4-BE49-F238E27FC236}">
              <a16:creationId xmlns:a16="http://schemas.microsoft.com/office/drawing/2014/main" id="{C57FFB70-EE07-4CBE-BB4F-40C1148E8A9B}"/>
            </a:ext>
          </a:extLst>
        </xdr:cNvPr>
        <xdr:cNvSpPr txBox="1"/>
      </xdr:nvSpPr>
      <xdr:spPr>
        <a:xfrm>
          <a:off x="190334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10" name="テキスト ボックス 609">
          <a:extLst>
            <a:ext uri="{FF2B5EF4-FFF2-40B4-BE49-F238E27FC236}">
              <a16:creationId xmlns:a16="http://schemas.microsoft.com/office/drawing/2014/main" id="{56B6DE21-F326-4A06-BEB6-D016D1ADF7CD}"/>
            </a:ext>
          </a:extLst>
        </xdr:cNvPr>
        <xdr:cNvSpPr txBox="1"/>
      </xdr:nvSpPr>
      <xdr:spPr>
        <a:xfrm>
          <a:off x="182283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11" name="テキスト ボックス 610">
          <a:extLst>
            <a:ext uri="{FF2B5EF4-FFF2-40B4-BE49-F238E27FC236}">
              <a16:creationId xmlns:a16="http://schemas.microsoft.com/office/drawing/2014/main" id="{E7B8008F-6AFF-4BBA-AED8-59739475D6DD}"/>
            </a:ext>
          </a:extLst>
        </xdr:cNvPr>
        <xdr:cNvSpPr txBox="1"/>
      </xdr:nvSpPr>
      <xdr:spPr>
        <a:xfrm>
          <a:off x="174307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12" name="テキスト ボックス 611">
          <a:extLst>
            <a:ext uri="{FF2B5EF4-FFF2-40B4-BE49-F238E27FC236}">
              <a16:creationId xmlns:a16="http://schemas.microsoft.com/office/drawing/2014/main" id="{8A103128-7A94-4839-86EF-38D72E4C972F}"/>
            </a:ext>
          </a:extLst>
        </xdr:cNvPr>
        <xdr:cNvSpPr txBox="1"/>
      </xdr:nvSpPr>
      <xdr:spPr>
        <a:xfrm>
          <a:off x="166331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33020</xdr:rowOff>
    </xdr:from>
    <xdr:to>
      <xdr:col>116</xdr:col>
      <xdr:colOff>114300</xdr:colOff>
      <xdr:row>63</xdr:row>
      <xdr:rowOff>134620</xdr:rowOff>
    </xdr:to>
    <xdr:sp macro="" textlink="">
      <xdr:nvSpPr>
        <xdr:cNvPr id="613" name="楕円 612">
          <a:extLst>
            <a:ext uri="{FF2B5EF4-FFF2-40B4-BE49-F238E27FC236}">
              <a16:creationId xmlns:a16="http://schemas.microsoft.com/office/drawing/2014/main" id="{2BE253B4-8C70-4BA1-93DC-F7C794584AD9}"/>
            </a:ext>
          </a:extLst>
        </xdr:cNvPr>
        <xdr:cNvSpPr/>
      </xdr:nvSpPr>
      <xdr:spPr>
        <a:xfrm>
          <a:off x="19904710" y="108324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11430</xdr:rowOff>
    </xdr:from>
    <xdr:ext cx="469900" cy="259080"/>
    <xdr:sp macro="" textlink="">
      <xdr:nvSpPr>
        <xdr:cNvPr id="614" name="【保健センター・保健所】&#10;一人当たり面積該当値テキスト">
          <a:extLst>
            <a:ext uri="{FF2B5EF4-FFF2-40B4-BE49-F238E27FC236}">
              <a16:creationId xmlns:a16="http://schemas.microsoft.com/office/drawing/2014/main" id="{04F51D75-95EC-4203-8EA1-29DCCF426EBF}"/>
            </a:ext>
          </a:extLst>
        </xdr:cNvPr>
        <xdr:cNvSpPr txBox="1"/>
      </xdr:nvSpPr>
      <xdr:spPr>
        <a:xfrm>
          <a:off x="19985990" y="10816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615" name="楕円 614">
          <a:extLst>
            <a:ext uri="{FF2B5EF4-FFF2-40B4-BE49-F238E27FC236}">
              <a16:creationId xmlns:a16="http://schemas.microsoft.com/office/drawing/2014/main" id="{419F0161-A940-448C-9E1D-0E4326C866F0}"/>
            </a:ext>
          </a:extLst>
        </xdr:cNvPr>
        <xdr:cNvSpPr/>
      </xdr:nvSpPr>
      <xdr:spPr>
        <a:xfrm>
          <a:off x="19161760" y="10838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83820</xdr:rowOff>
    </xdr:from>
    <xdr:to>
      <xdr:col>116</xdr:col>
      <xdr:colOff>63500</xdr:colOff>
      <xdr:row>63</xdr:row>
      <xdr:rowOff>87630</xdr:rowOff>
    </xdr:to>
    <xdr:cxnSp macro="">
      <xdr:nvCxnSpPr>
        <xdr:cNvPr id="616" name="直線コネクタ 615">
          <a:extLst>
            <a:ext uri="{FF2B5EF4-FFF2-40B4-BE49-F238E27FC236}">
              <a16:creationId xmlns:a16="http://schemas.microsoft.com/office/drawing/2014/main" id="{1BB2C03A-3271-435F-A127-93B2042AFBA3}"/>
            </a:ext>
          </a:extLst>
        </xdr:cNvPr>
        <xdr:cNvCxnSpPr/>
      </xdr:nvCxnSpPr>
      <xdr:spPr>
        <a:xfrm flipV="1">
          <a:off x="19204940" y="10887075"/>
          <a:ext cx="742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40640</xdr:rowOff>
    </xdr:from>
    <xdr:to>
      <xdr:col>107</xdr:col>
      <xdr:colOff>101600</xdr:colOff>
      <xdr:row>63</xdr:row>
      <xdr:rowOff>142240</xdr:rowOff>
    </xdr:to>
    <xdr:sp macro="" textlink="">
      <xdr:nvSpPr>
        <xdr:cNvPr id="617" name="楕円 616">
          <a:extLst>
            <a:ext uri="{FF2B5EF4-FFF2-40B4-BE49-F238E27FC236}">
              <a16:creationId xmlns:a16="http://schemas.microsoft.com/office/drawing/2014/main" id="{DF28D6F7-C538-4E3D-86F7-2D3F797022AF}"/>
            </a:ext>
          </a:extLst>
        </xdr:cNvPr>
        <xdr:cNvSpPr/>
      </xdr:nvSpPr>
      <xdr:spPr>
        <a:xfrm>
          <a:off x="18345150" y="108419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91440</xdr:rowOff>
    </xdr:to>
    <xdr:cxnSp macro="">
      <xdr:nvCxnSpPr>
        <xdr:cNvPr id="618" name="直線コネクタ 617">
          <a:extLst>
            <a:ext uri="{FF2B5EF4-FFF2-40B4-BE49-F238E27FC236}">
              <a16:creationId xmlns:a16="http://schemas.microsoft.com/office/drawing/2014/main" id="{D24DA080-76B8-4B4E-AA29-989C20989DDF}"/>
            </a:ext>
          </a:extLst>
        </xdr:cNvPr>
        <xdr:cNvCxnSpPr/>
      </xdr:nvCxnSpPr>
      <xdr:spPr>
        <a:xfrm flipV="1">
          <a:off x="18399760" y="10892790"/>
          <a:ext cx="8051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19" name="楕円 618">
          <a:extLst>
            <a:ext uri="{FF2B5EF4-FFF2-40B4-BE49-F238E27FC236}">
              <a16:creationId xmlns:a16="http://schemas.microsoft.com/office/drawing/2014/main" id="{89BE41B9-C981-45C6-BDF5-448A88116AED}"/>
            </a:ext>
          </a:extLst>
        </xdr:cNvPr>
        <xdr:cNvSpPr/>
      </xdr:nvSpPr>
      <xdr:spPr>
        <a:xfrm>
          <a:off x="17547590" y="108477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91440</xdr:rowOff>
    </xdr:from>
    <xdr:to>
      <xdr:col>107</xdr:col>
      <xdr:colOff>50800</xdr:colOff>
      <xdr:row>63</xdr:row>
      <xdr:rowOff>95250</xdr:rowOff>
    </xdr:to>
    <xdr:cxnSp macro="">
      <xdr:nvCxnSpPr>
        <xdr:cNvPr id="620" name="直線コネクタ 619">
          <a:extLst>
            <a:ext uri="{FF2B5EF4-FFF2-40B4-BE49-F238E27FC236}">
              <a16:creationId xmlns:a16="http://schemas.microsoft.com/office/drawing/2014/main" id="{AA198E54-95F7-4DBE-A8B1-013AAC5CCF25}"/>
            </a:ext>
          </a:extLst>
        </xdr:cNvPr>
        <xdr:cNvCxnSpPr/>
      </xdr:nvCxnSpPr>
      <xdr:spPr>
        <a:xfrm flipV="1">
          <a:off x="17602200" y="1089660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21" name="楕円 620">
          <a:extLst>
            <a:ext uri="{FF2B5EF4-FFF2-40B4-BE49-F238E27FC236}">
              <a16:creationId xmlns:a16="http://schemas.microsoft.com/office/drawing/2014/main" id="{265F2604-3D13-40EB-B040-53CFEFFFA2AE}"/>
            </a:ext>
          </a:extLst>
        </xdr:cNvPr>
        <xdr:cNvSpPr/>
      </xdr:nvSpPr>
      <xdr:spPr>
        <a:xfrm>
          <a:off x="16761460" y="10847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622" name="直線コネクタ 621">
          <a:extLst>
            <a:ext uri="{FF2B5EF4-FFF2-40B4-BE49-F238E27FC236}">
              <a16:creationId xmlns:a16="http://schemas.microsoft.com/office/drawing/2014/main" id="{CE71D7C6-08ED-4CC9-9EEC-49C77CA15ACF}"/>
            </a:ext>
          </a:extLst>
        </xdr:cNvPr>
        <xdr:cNvCxnSpPr/>
      </xdr:nvCxnSpPr>
      <xdr:spPr>
        <a:xfrm>
          <a:off x="16804640" y="1089279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101600</xdr:rowOff>
    </xdr:from>
    <xdr:ext cx="469900" cy="259080"/>
    <xdr:sp macro="" textlink="">
      <xdr:nvSpPr>
        <xdr:cNvPr id="623" name="n_1aveValue【保健センター・保健所】&#10;一人当たり面積">
          <a:extLst>
            <a:ext uri="{FF2B5EF4-FFF2-40B4-BE49-F238E27FC236}">
              <a16:creationId xmlns:a16="http://schemas.microsoft.com/office/drawing/2014/main" id="{91892195-75DB-47BF-AB34-92C2A454658A}"/>
            </a:ext>
          </a:extLst>
        </xdr:cNvPr>
        <xdr:cNvSpPr txBox="1"/>
      </xdr:nvSpPr>
      <xdr:spPr>
        <a:xfrm>
          <a:off x="18982055" y="1055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113030</xdr:rowOff>
    </xdr:from>
    <xdr:ext cx="467360" cy="259080"/>
    <xdr:sp macro="" textlink="">
      <xdr:nvSpPr>
        <xdr:cNvPr id="624" name="n_2aveValue【保健センター・保健所】&#10;一人当たり面積">
          <a:extLst>
            <a:ext uri="{FF2B5EF4-FFF2-40B4-BE49-F238E27FC236}">
              <a16:creationId xmlns:a16="http://schemas.microsoft.com/office/drawing/2014/main" id="{B1467C3E-3F24-449A-89C2-F96E4317AC43}"/>
            </a:ext>
          </a:extLst>
        </xdr:cNvPr>
        <xdr:cNvSpPr txBox="1"/>
      </xdr:nvSpPr>
      <xdr:spPr>
        <a:xfrm>
          <a:off x="18181955" y="105714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132080</xdr:rowOff>
    </xdr:from>
    <xdr:ext cx="467360" cy="256540"/>
    <xdr:sp macro="" textlink="">
      <xdr:nvSpPr>
        <xdr:cNvPr id="625" name="n_3aveValue【保健センター・保健所】&#10;一人当たり面積">
          <a:extLst>
            <a:ext uri="{FF2B5EF4-FFF2-40B4-BE49-F238E27FC236}">
              <a16:creationId xmlns:a16="http://schemas.microsoft.com/office/drawing/2014/main" id="{824FEA9B-2A33-4241-9B24-9BC022B82D0F}"/>
            </a:ext>
          </a:extLst>
        </xdr:cNvPr>
        <xdr:cNvSpPr txBox="1"/>
      </xdr:nvSpPr>
      <xdr:spPr>
        <a:xfrm>
          <a:off x="17384395" y="10594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135890</xdr:rowOff>
    </xdr:from>
    <xdr:ext cx="467360" cy="259080"/>
    <xdr:sp macro="" textlink="">
      <xdr:nvSpPr>
        <xdr:cNvPr id="626" name="n_4aveValue【保健センター・保健所】&#10;一人当たり面積">
          <a:extLst>
            <a:ext uri="{FF2B5EF4-FFF2-40B4-BE49-F238E27FC236}">
              <a16:creationId xmlns:a16="http://schemas.microsoft.com/office/drawing/2014/main" id="{B9F0B382-C84A-416D-9C92-48C7BCD69B27}"/>
            </a:ext>
          </a:extLst>
        </xdr:cNvPr>
        <xdr:cNvSpPr txBox="1"/>
      </xdr:nvSpPr>
      <xdr:spPr>
        <a:xfrm>
          <a:off x="16588740" y="10590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129540</xdr:rowOff>
    </xdr:from>
    <xdr:ext cx="469900" cy="259080"/>
    <xdr:sp macro="" textlink="">
      <xdr:nvSpPr>
        <xdr:cNvPr id="627" name="n_1mainValue【保健センター・保健所】&#10;一人当たり面積">
          <a:extLst>
            <a:ext uri="{FF2B5EF4-FFF2-40B4-BE49-F238E27FC236}">
              <a16:creationId xmlns:a16="http://schemas.microsoft.com/office/drawing/2014/main" id="{CFC4F2C1-4A61-4272-B9ED-4A07E8094535}"/>
            </a:ext>
          </a:extLst>
        </xdr:cNvPr>
        <xdr:cNvSpPr txBox="1"/>
      </xdr:nvSpPr>
      <xdr:spPr>
        <a:xfrm>
          <a:off x="18982055" y="1093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133350</xdr:rowOff>
    </xdr:from>
    <xdr:ext cx="467360" cy="256540"/>
    <xdr:sp macro="" textlink="">
      <xdr:nvSpPr>
        <xdr:cNvPr id="628" name="n_2mainValue【保健センター・保健所】&#10;一人当たり面積">
          <a:extLst>
            <a:ext uri="{FF2B5EF4-FFF2-40B4-BE49-F238E27FC236}">
              <a16:creationId xmlns:a16="http://schemas.microsoft.com/office/drawing/2014/main" id="{33F8E8DF-C6A2-4EA4-AB90-17946EC78A34}"/>
            </a:ext>
          </a:extLst>
        </xdr:cNvPr>
        <xdr:cNvSpPr txBox="1"/>
      </xdr:nvSpPr>
      <xdr:spPr>
        <a:xfrm>
          <a:off x="18181955" y="109308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137160</xdr:rowOff>
    </xdr:from>
    <xdr:ext cx="467360" cy="259080"/>
    <xdr:sp macro="" textlink="">
      <xdr:nvSpPr>
        <xdr:cNvPr id="629" name="n_3mainValue【保健センター・保健所】&#10;一人当たり面積">
          <a:extLst>
            <a:ext uri="{FF2B5EF4-FFF2-40B4-BE49-F238E27FC236}">
              <a16:creationId xmlns:a16="http://schemas.microsoft.com/office/drawing/2014/main" id="{DF8373DB-7CC8-4513-B02E-BF9DFD7999BE}"/>
            </a:ext>
          </a:extLst>
        </xdr:cNvPr>
        <xdr:cNvSpPr txBox="1"/>
      </xdr:nvSpPr>
      <xdr:spPr>
        <a:xfrm>
          <a:off x="17384395" y="10934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137160</xdr:rowOff>
    </xdr:from>
    <xdr:ext cx="467360" cy="259080"/>
    <xdr:sp macro="" textlink="">
      <xdr:nvSpPr>
        <xdr:cNvPr id="630" name="n_4mainValue【保健センター・保健所】&#10;一人当たり面積">
          <a:extLst>
            <a:ext uri="{FF2B5EF4-FFF2-40B4-BE49-F238E27FC236}">
              <a16:creationId xmlns:a16="http://schemas.microsoft.com/office/drawing/2014/main" id="{4C847DF3-5FD5-492A-8222-22C1F8320F5A}"/>
            </a:ext>
          </a:extLst>
        </xdr:cNvPr>
        <xdr:cNvSpPr txBox="1"/>
      </xdr:nvSpPr>
      <xdr:spPr>
        <a:xfrm>
          <a:off x="16588740" y="10934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0C69E605-C60E-471B-9421-4B9C7147AED9}"/>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AFF639B8-AD5B-43B9-B9BC-E09CBA2BAB6F}"/>
            </a:ext>
          </a:extLst>
        </xdr:cNvPr>
        <xdr:cNvSpPr/>
      </xdr:nvSpPr>
      <xdr:spPr>
        <a:xfrm>
          <a:off x="113157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4147735C-EAF0-4579-B97A-B438A4087EF1}"/>
            </a:ext>
          </a:extLst>
        </xdr:cNvPr>
        <xdr:cNvSpPr/>
      </xdr:nvSpPr>
      <xdr:spPr>
        <a:xfrm>
          <a:off x="113157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834EE16B-10BF-4B75-915A-AE0E5B78E06A}"/>
            </a:ext>
          </a:extLst>
        </xdr:cNvPr>
        <xdr:cNvSpPr/>
      </xdr:nvSpPr>
      <xdr:spPr>
        <a:xfrm>
          <a:off x="122326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5E12EDAE-A768-4C63-A228-1C8138C912D5}"/>
            </a:ext>
          </a:extLst>
        </xdr:cNvPr>
        <xdr:cNvSpPr/>
      </xdr:nvSpPr>
      <xdr:spPr>
        <a:xfrm>
          <a:off x="122326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CEE9A168-6ED1-4252-91C6-59D11D12EEAB}"/>
            </a:ext>
          </a:extLst>
        </xdr:cNvPr>
        <xdr:cNvSpPr/>
      </xdr:nvSpPr>
      <xdr:spPr>
        <a:xfrm>
          <a:off x="132613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73BA58F2-57F4-4BD4-B797-C15CF4B8A8F7}"/>
            </a:ext>
          </a:extLst>
        </xdr:cNvPr>
        <xdr:cNvSpPr/>
      </xdr:nvSpPr>
      <xdr:spPr>
        <a:xfrm>
          <a:off x="132613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D7D0282D-191A-489F-AA82-2CEA534E58D1}"/>
            </a:ext>
          </a:extLst>
        </xdr:cNvPr>
        <xdr:cNvSpPr/>
      </xdr:nvSpPr>
      <xdr:spPr>
        <a:xfrm>
          <a:off x="1120394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39" name="テキスト ボックス 638">
          <a:extLst>
            <a:ext uri="{FF2B5EF4-FFF2-40B4-BE49-F238E27FC236}">
              <a16:creationId xmlns:a16="http://schemas.microsoft.com/office/drawing/2014/main" id="{EC8F7FE1-6698-4047-9198-08736F904CE0}"/>
            </a:ext>
          </a:extLst>
        </xdr:cNvPr>
        <xdr:cNvSpPr txBox="1"/>
      </xdr:nvSpPr>
      <xdr:spPr>
        <a:xfrm>
          <a:off x="1116584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314E1675-C7FD-4A2E-8761-24BD6D01EFA6}"/>
            </a:ext>
          </a:extLst>
        </xdr:cNvPr>
        <xdr:cNvCxnSpPr/>
      </xdr:nvCxnSpPr>
      <xdr:spPr>
        <a:xfrm>
          <a:off x="1120394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41" name="テキスト ボックス 640">
          <a:extLst>
            <a:ext uri="{FF2B5EF4-FFF2-40B4-BE49-F238E27FC236}">
              <a16:creationId xmlns:a16="http://schemas.microsoft.com/office/drawing/2014/main" id="{97145851-57E5-49D8-90F6-4B524D9E9CD1}"/>
            </a:ext>
          </a:extLst>
        </xdr:cNvPr>
        <xdr:cNvSpPr txBox="1"/>
      </xdr:nvSpPr>
      <xdr:spPr>
        <a:xfrm>
          <a:off x="10801350" y="1509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a:extLst>
            <a:ext uri="{FF2B5EF4-FFF2-40B4-BE49-F238E27FC236}">
              <a16:creationId xmlns:a16="http://schemas.microsoft.com/office/drawing/2014/main" id="{06469798-DF11-49B0-B054-1A7ADE5791F4}"/>
            </a:ext>
          </a:extLst>
        </xdr:cNvPr>
        <xdr:cNvCxnSpPr/>
      </xdr:nvCxnSpPr>
      <xdr:spPr>
        <a:xfrm>
          <a:off x="11203940" y="1485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643" name="テキスト ボックス 642">
          <a:extLst>
            <a:ext uri="{FF2B5EF4-FFF2-40B4-BE49-F238E27FC236}">
              <a16:creationId xmlns:a16="http://schemas.microsoft.com/office/drawing/2014/main" id="{A8B0673C-2562-4321-ACA2-D63BF74F7106}"/>
            </a:ext>
          </a:extLst>
        </xdr:cNvPr>
        <xdr:cNvSpPr txBox="1"/>
      </xdr:nvSpPr>
      <xdr:spPr>
        <a:xfrm>
          <a:off x="10801350" y="14714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a:extLst>
            <a:ext uri="{FF2B5EF4-FFF2-40B4-BE49-F238E27FC236}">
              <a16:creationId xmlns:a16="http://schemas.microsoft.com/office/drawing/2014/main" id="{24CBE4EC-A3BB-4060-955A-E0D3D3DF7297}"/>
            </a:ext>
          </a:extLst>
        </xdr:cNvPr>
        <xdr:cNvCxnSpPr/>
      </xdr:nvCxnSpPr>
      <xdr:spPr>
        <a:xfrm>
          <a:off x="11203940" y="1447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45" name="テキスト ボックス 644">
          <a:extLst>
            <a:ext uri="{FF2B5EF4-FFF2-40B4-BE49-F238E27FC236}">
              <a16:creationId xmlns:a16="http://schemas.microsoft.com/office/drawing/2014/main" id="{E0FECF84-CBCE-43C8-B6DE-E2065C58215A}"/>
            </a:ext>
          </a:extLst>
        </xdr:cNvPr>
        <xdr:cNvSpPr txBox="1"/>
      </xdr:nvSpPr>
      <xdr:spPr>
        <a:xfrm>
          <a:off x="10842625" y="1433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a:extLst>
            <a:ext uri="{FF2B5EF4-FFF2-40B4-BE49-F238E27FC236}">
              <a16:creationId xmlns:a16="http://schemas.microsoft.com/office/drawing/2014/main" id="{ABEB6DA1-FA1B-4F87-AB4C-416EC11E0D37}"/>
            </a:ext>
          </a:extLst>
        </xdr:cNvPr>
        <xdr:cNvCxnSpPr/>
      </xdr:nvCxnSpPr>
      <xdr:spPr>
        <a:xfrm>
          <a:off x="11203940" y="1409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7" name="テキスト ボックス 646">
          <a:extLst>
            <a:ext uri="{FF2B5EF4-FFF2-40B4-BE49-F238E27FC236}">
              <a16:creationId xmlns:a16="http://schemas.microsoft.com/office/drawing/2014/main" id="{5C11B83B-2777-49F4-93ED-6D9EAB0AE047}"/>
            </a:ext>
          </a:extLst>
        </xdr:cNvPr>
        <xdr:cNvSpPr txBox="1"/>
      </xdr:nvSpPr>
      <xdr:spPr>
        <a:xfrm>
          <a:off x="10842625" y="13952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a:extLst>
            <a:ext uri="{FF2B5EF4-FFF2-40B4-BE49-F238E27FC236}">
              <a16:creationId xmlns:a16="http://schemas.microsoft.com/office/drawing/2014/main" id="{617EC96C-D334-4A28-A0FE-4A7429ACA4F2}"/>
            </a:ext>
          </a:extLst>
        </xdr:cNvPr>
        <xdr:cNvCxnSpPr/>
      </xdr:nvCxnSpPr>
      <xdr:spPr>
        <a:xfrm>
          <a:off x="11203940" y="1371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649" name="テキスト ボックス 648">
          <a:extLst>
            <a:ext uri="{FF2B5EF4-FFF2-40B4-BE49-F238E27FC236}">
              <a16:creationId xmlns:a16="http://schemas.microsoft.com/office/drawing/2014/main" id="{11348788-A741-4456-AEE0-736ED92FAA7D}"/>
            </a:ext>
          </a:extLst>
        </xdr:cNvPr>
        <xdr:cNvSpPr txBox="1"/>
      </xdr:nvSpPr>
      <xdr:spPr>
        <a:xfrm>
          <a:off x="10842625" y="13571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a:extLst>
            <a:ext uri="{FF2B5EF4-FFF2-40B4-BE49-F238E27FC236}">
              <a16:creationId xmlns:a16="http://schemas.microsoft.com/office/drawing/2014/main" id="{092D5240-9987-4588-A1BF-029C14B71409}"/>
            </a:ext>
          </a:extLst>
        </xdr:cNvPr>
        <xdr:cNvCxnSpPr/>
      </xdr:nvCxnSpPr>
      <xdr:spPr>
        <a:xfrm>
          <a:off x="11203940" y="1333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51" name="テキスト ボックス 650">
          <a:extLst>
            <a:ext uri="{FF2B5EF4-FFF2-40B4-BE49-F238E27FC236}">
              <a16:creationId xmlns:a16="http://schemas.microsoft.com/office/drawing/2014/main" id="{A2228E3D-1F9D-459D-BB05-CE5D8467A18A}"/>
            </a:ext>
          </a:extLst>
        </xdr:cNvPr>
        <xdr:cNvSpPr txBox="1"/>
      </xdr:nvSpPr>
      <xdr:spPr>
        <a:xfrm>
          <a:off x="10842625" y="13194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5A44EE5E-EF3B-4D77-B182-22243B902829}"/>
            </a:ext>
          </a:extLst>
        </xdr:cNvPr>
        <xdr:cNvCxnSpPr/>
      </xdr:nvCxnSpPr>
      <xdr:spPr>
        <a:xfrm>
          <a:off x="1120394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6550" cy="259080"/>
    <xdr:sp macro="" textlink="">
      <xdr:nvSpPr>
        <xdr:cNvPr id="653" name="テキスト ボックス 652">
          <a:extLst>
            <a:ext uri="{FF2B5EF4-FFF2-40B4-BE49-F238E27FC236}">
              <a16:creationId xmlns:a16="http://schemas.microsoft.com/office/drawing/2014/main" id="{4B1A6817-C4CA-4A56-835A-093E15BAAF5C}"/>
            </a:ext>
          </a:extLst>
        </xdr:cNvPr>
        <xdr:cNvSpPr txBox="1"/>
      </xdr:nvSpPr>
      <xdr:spPr>
        <a:xfrm>
          <a:off x="10904855" y="1281366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id="{1E3A1493-7140-4DD7-A5C9-02A21FA9EC0E}"/>
            </a:ext>
          </a:extLst>
        </xdr:cNvPr>
        <xdr:cNvSpPr/>
      </xdr:nvSpPr>
      <xdr:spPr>
        <a:xfrm>
          <a:off x="1120394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86</xdr:row>
      <xdr:rowOff>47625</xdr:rowOff>
    </xdr:to>
    <xdr:cxnSp macro="">
      <xdr:nvCxnSpPr>
        <xdr:cNvPr id="655" name="直線コネクタ 654">
          <a:extLst>
            <a:ext uri="{FF2B5EF4-FFF2-40B4-BE49-F238E27FC236}">
              <a16:creationId xmlns:a16="http://schemas.microsoft.com/office/drawing/2014/main" id="{6F389509-8EB8-43F6-9E34-8DF7CBA156E1}"/>
            </a:ext>
          </a:extLst>
        </xdr:cNvPr>
        <xdr:cNvCxnSpPr/>
      </xdr:nvCxnSpPr>
      <xdr:spPr>
        <a:xfrm flipV="1">
          <a:off x="14703425" y="1333119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52070</xdr:rowOff>
    </xdr:from>
    <xdr:ext cx="405130" cy="256540"/>
    <xdr:sp macro="" textlink="">
      <xdr:nvSpPr>
        <xdr:cNvPr id="656" name="【消防施設】&#10;有形固定資産減価償却率最小値テキスト">
          <a:extLst>
            <a:ext uri="{FF2B5EF4-FFF2-40B4-BE49-F238E27FC236}">
              <a16:creationId xmlns:a16="http://schemas.microsoft.com/office/drawing/2014/main" id="{7E8713F4-75FF-4AC4-9E33-247DF3A61153}"/>
            </a:ext>
          </a:extLst>
        </xdr:cNvPr>
        <xdr:cNvSpPr txBox="1"/>
      </xdr:nvSpPr>
      <xdr:spPr>
        <a:xfrm>
          <a:off x="14742160" y="148005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7" name="直線コネクタ 656">
          <a:extLst>
            <a:ext uri="{FF2B5EF4-FFF2-40B4-BE49-F238E27FC236}">
              <a16:creationId xmlns:a16="http://schemas.microsoft.com/office/drawing/2014/main" id="{A2FA931C-B79A-4479-9E9B-D22120D68A89}"/>
            </a:ext>
          </a:extLst>
        </xdr:cNvPr>
        <xdr:cNvCxnSpPr/>
      </xdr:nvCxnSpPr>
      <xdr:spPr>
        <a:xfrm>
          <a:off x="14611350" y="147942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05130" cy="259080"/>
    <xdr:sp macro="" textlink="">
      <xdr:nvSpPr>
        <xdr:cNvPr id="658" name="【消防施設】&#10;有形固定資産減価償却率最大値テキスト">
          <a:extLst>
            <a:ext uri="{FF2B5EF4-FFF2-40B4-BE49-F238E27FC236}">
              <a16:creationId xmlns:a16="http://schemas.microsoft.com/office/drawing/2014/main" id="{CB4BD92B-C49D-4AED-AE33-1D5D30F9A6DA}"/>
            </a:ext>
          </a:extLst>
        </xdr:cNvPr>
        <xdr:cNvSpPr txBox="1"/>
      </xdr:nvSpPr>
      <xdr:spPr>
        <a:xfrm>
          <a:off x="14742160" y="1311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9" name="直線コネクタ 658">
          <a:extLst>
            <a:ext uri="{FF2B5EF4-FFF2-40B4-BE49-F238E27FC236}">
              <a16:creationId xmlns:a16="http://schemas.microsoft.com/office/drawing/2014/main" id="{F24C18B7-35A3-44D7-B44C-FAF1150355AD}"/>
            </a:ext>
          </a:extLst>
        </xdr:cNvPr>
        <xdr:cNvCxnSpPr/>
      </xdr:nvCxnSpPr>
      <xdr:spPr>
        <a:xfrm>
          <a:off x="14611350" y="133311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6350</xdr:rowOff>
    </xdr:from>
    <xdr:ext cx="405130" cy="256540"/>
    <xdr:sp macro="" textlink="">
      <xdr:nvSpPr>
        <xdr:cNvPr id="660" name="【消防施設】&#10;有形固定資産減価償却率平均値テキスト">
          <a:extLst>
            <a:ext uri="{FF2B5EF4-FFF2-40B4-BE49-F238E27FC236}">
              <a16:creationId xmlns:a16="http://schemas.microsoft.com/office/drawing/2014/main" id="{A1BDD396-276A-4EC0-B0B2-19CB521E7E54}"/>
            </a:ext>
          </a:extLst>
        </xdr:cNvPr>
        <xdr:cNvSpPr txBox="1"/>
      </xdr:nvSpPr>
      <xdr:spPr>
        <a:xfrm>
          <a:off x="14742160" y="1389570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154940</xdr:rowOff>
    </xdr:from>
    <xdr:to>
      <xdr:col>85</xdr:col>
      <xdr:colOff>177800</xdr:colOff>
      <xdr:row>82</xdr:row>
      <xdr:rowOff>85090</xdr:rowOff>
    </xdr:to>
    <xdr:sp macro="" textlink="">
      <xdr:nvSpPr>
        <xdr:cNvPr id="661" name="フローチャート: 判断 660">
          <a:extLst>
            <a:ext uri="{FF2B5EF4-FFF2-40B4-BE49-F238E27FC236}">
              <a16:creationId xmlns:a16="http://schemas.microsoft.com/office/drawing/2014/main" id="{ACB66563-9489-42B2-B23C-0082DB01E261}"/>
            </a:ext>
          </a:extLst>
        </xdr:cNvPr>
        <xdr:cNvSpPr/>
      </xdr:nvSpPr>
      <xdr:spPr>
        <a:xfrm>
          <a:off x="14649450" y="14042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62" name="フローチャート: 判断 661">
          <a:extLst>
            <a:ext uri="{FF2B5EF4-FFF2-40B4-BE49-F238E27FC236}">
              <a16:creationId xmlns:a16="http://schemas.microsoft.com/office/drawing/2014/main" id="{91DF9303-4B57-4E84-A6A0-D8B527DBD35C}"/>
            </a:ext>
          </a:extLst>
        </xdr:cNvPr>
        <xdr:cNvSpPr/>
      </xdr:nvSpPr>
      <xdr:spPr>
        <a:xfrm>
          <a:off x="13887450" y="140385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63" name="フローチャート: 判断 662">
          <a:extLst>
            <a:ext uri="{FF2B5EF4-FFF2-40B4-BE49-F238E27FC236}">
              <a16:creationId xmlns:a16="http://schemas.microsoft.com/office/drawing/2014/main" id="{F906F4E1-6F92-4C33-A7A6-1F84A2071753}"/>
            </a:ext>
          </a:extLst>
        </xdr:cNvPr>
        <xdr:cNvSpPr/>
      </xdr:nvSpPr>
      <xdr:spPr>
        <a:xfrm>
          <a:off x="13089890" y="139852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57785</xdr:rowOff>
    </xdr:from>
    <xdr:to>
      <xdr:col>72</xdr:col>
      <xdr:colOff>38100</xdr:colOff>
      <xdr:row>81</xdr:row>
      <xdr:rowOff>159385</xdr:rowOff>
    </xdr:to>
    <xdr:sp macro="" textlink="">
      <xdr:nvSpPr>
        <xdr:cNvPr id="664" name="フローチャート: 判断 663">
          <a:extLst>
            <a:ext uri="{FF2B5EF4-FFF2-40B4-BE49-F238E27FC236}">
              <a16:creationId xmlns:a16="http://schemas.microsoft.com/office/drawing/2014/main" id="{7065A8A6-7A3E-4907-BA58-20540A0F8515}"/>
            </a:ext>
          </a:extLst>
        </xdr:cNvPr>
        <xdr:cNvSpPr/>
      </xdr:nvSpPr>
      <xdr:spPr>
        <a:xfrm>
          <a:off x="12303760" y="1394142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65" name="フローチャート: 判断 664">
          <a:extLst>
            <a:ext uri="{FF2B5EF4-FFF2-40B4-BE49-F238E27FC236}">
              <a16:creationId xmlns:a16="http://schemas.microsoft.com/office/drawing/2014/main" id="{2F021F75-EFE5-46CA-8FE1-23155ECAE960}"/>
            </a:ext>
          </a:extLst>
        </xdr:cNvPr>
        <xdr:cNvSpPr/>
      </xdr:nvSpPr>
      <xdr:spPr>
        <a:xfrm>
          <a:off x="11487150" y="139471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6" name="テキスト ボックス 665">
          <a:extLst>
            <a:ext uri="{FF2B5EF4-FFF2-40B4-BE49-F238E27FC236}">
              <a16:creationId xmlns:a16="http://schemas.microsoft.com/office/drawing/2014/main" id="{19FB3CF8-CBF6-4958-9A53-0A2B611B9378}"/>
            </a:ext>
          </a:extLst>
        </xdr:cNvPr>
        <xdr:cNvSpPr txBox="1"/>
      </xdr:nvSpPr>
      <xdr:spPr>
        <a:xfrm>
          <a:off x="1453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7" name="テキスト ボックス 666">
          <a:extLst>
            <a:ext uri="{FF2B5EF4-FFF2-40B4-BE49-F238E27FC236}">
              <a16:creationId xmlns:a16="http://schemas.microsoft.com/office/drawing/2014/main" id="{7907B15F-5A0F-47C8-949A-0088AA680ACC}"/>
            </a:ext>
          </a:extLst>
        </xdr:cNvPr>
        <xdr:cNvSpPr txBox="1"/>
      </xdr:nvSpPr>
      <xdr:spPr>
        <a:xfrm>
          <a:off x="13770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8" name="テキスト ボックス 667">
          <a:extLst>
            <a:ext uri="{FF2B5EF4-FFF2-40B4-BE49-F238E27FC236}">
              <a16:creationId xmlns:a16="http://schemas.microsoft.com/office/drawing/2014/main" id="{A3F7A780-3299-4C49-BD50-7D3A62158B40}"/>
            </a:ext>
          </a:extLst>
        </xdr:cNvPr>
        <xdr:cNvSpPr txBox="1"/>
      </xdr:nvSpPr>
      <xdr:spPr>
        <a:xfrm>
          <a:off x="12973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9" name="テキスト ボックス 668">
          <a:extLst>
            <a:ext uri="{FF2B5EF4-FFF2-40B4-BE49-F238E27FC236}">
              <a16:creationId xmlns:a16="http://schemas.microsoft.com/office/drawing/2014/main" id="{7D0CB6A6-2A62-4A34-B9B1-351B816B1CC2}"/>
            </a:ext>
          </a:extLst>
        </xdr:cNvPr>
        <xdr:cNvSpPr txBox="1"/>
      </xdr:nvSpPr>
      <xdr:spPr>
        <a:xfrm>
          <a:off x="12175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70" name="テキスト ボックス 669">
          <a:extLst>
            <a:ext uri="{FF2B5EF4-FFF2-40B4-BE49-F238E27FC236}">
              <a16:creationId xmlns:a16="http://schemas.microsoft.com/office/drawing/2014/main" id="{2100C82B-0552-4020-8C93-A2048023C083}"/>
            </a:ext>
          </a:extLst>
        </xdr:cNvPr>
        <xdr:cNvSpPr txBox="1"/>
      </xdr:nvSpPr>
      <xdr:spPr>
        <a:xfrm>
          <a:off x="11370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84</xdr:row>
      <xdr:rowOff>12065</xdr:rowOff>
    </xdr:from>
    <xdr:to>
      <xdr:col>85</xdr:col>
      <xdr:colOff>177800</xdr:colOff>
      <xdr:row>84</xdr:row>
      <xdr:rowOff>113665</xdr:rowOff>
    </xdr:to>
    <xdr:sp macro="" textlink="">
      <xdr:nvSpPr>
        <xdr:cNvPr id="671" name="楕円 670">
          <a:extLst>
            <a:ext uri="{FF2B5EF4-FFF2-40B4-BE49-F238E27FC236}">
              <a16:creationId xmlns:a16="http://schemas.microsoft.com/office/drawing/2014/main" id="{CAE8631B-8096-43A3-BC02-36F7DD47166E}"/>
            </a:ext>
          </a:extLst>
        </xdr:cNvPr>
        <xdr:cNvSpPr/>
      </xdr:nvSpPr>
      <xdr:spPr>
        <a:xfrm>
          <a:off x="14649450" y="144176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161925</xdr:rowOff>
    </xdr:from>
    <xdr:ext cx="405130" cy="259080"/>
    <xdr:sp macro="" textlink="">
      <xdr:nvSpPr>
        <xdr:cNvPr id="672" name="【消防施設】&#10;有形固定資産減価償却率該当値テキスト">
          <a:extLst>
            <a:ext uri="{FF2B5EF4-FFF2-40B4-BE49-F238E27FC236}">
              <a16:creationId xmlns:a16="http://schemas.microsoft.com/office/drawing/2014/main" id="{5E07B2EC-6432-4A26-ABC8-8E55B5FB86EB}"/>
            </a:ext>
          </a:extLst>
        </xdr:cNvPr>
        <xdr:cNvSpPr txBox="1"/>
      </xdr:nvSpPr>
      <xdr:spPr>
        <a:xfrm>
          <a:off x="14742160" y="14394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133985</xdr:rowOff>
    </xdr:from>
    <xdr:to>
      <xdr:col>81</xdr:col>
      <xdr:colOff>101600</xdr:colOff>
      <xdr:row>84</xdr:row>
      <xdr:rowOff>64135</xdr:rowOff>
    </xdr:to>
    <xdr:sp macro="" textlink="">
      <xdr:nvSpPr>
        <xdr:cNvPr id="673" name="楕円 672">
          <a:extLst>
            <a:ext uri="{FF2B5EF4-FFF2-40B4-BE49-F238E27FC236}">
              <a16:creationId xmlns:a16="http://schemas.microsoft.com/office/drawing/2014/main" id="{20B24F50-0BEC-4BE5-9383-042B1E213BA1}"/>
            </a:ext>
          </a:extLst>
        </xdr:cNvPr>
        <xdr:cNvSpPr/>
      </xdr:nvSpPr>
      <xdr:spPr>
        <a:xfrm>
          <a:off x="13887450" y="143605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13335</xdr:rowOff>
    </xdr:from>
    <xdr:to>
      <xdr:col>85</xdr:col>
      <xdr:colOff>127000</xdr:colOff>
      <xdr:row>84</xdr:row>
      <xdr:rowOff>63500</xdr:rowOff>
    </xdr:to>
    <xdr:cxnSp macro="">
      <xdr:nvCxnSpPr>
        <xdr:cNvPr id="674" name="直線コネクタ 673">
          <a:extLst>
            <a:ext uri="{FF2B5EF4-FFF2-40B4-BE49-F238E27FC236}">
              <a16:creationId xmlns:a16="http://schemas.microsoft.com/office/drawing/2014/main" id="{7E9C9E4D-C734-4C57-97CA-25A339CF25B1}"/>
            </a:ext>
          </a:extLst>
        </xdr:cNvPr>
        <xdr:cNvCxnSpPr/>
      </xdr:nvCxnSpPr>
      <xdr:spPr>
        <a:xfrm>
          <a:off x="13942060" y="14418945"/>
          <a:ext cx="762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90170</xdr:rowOff>
    </xdr:from>
    <xdr:to>
      <xdr:col>76</xdr:col>
      <xdr:colOff>165100</xdr:colOff>
      <xdr:row>84</xdr:row>
      <xdr:rowOff>20320</xdr:rowOff>
    </xdr:to>
    <xdr:sp macro="" textlink="">
      <xdr:nvSpPr>
        <xdr:cNvPr id="675" name="楕円 674">
          <a:extLst>
            <a:ext uri="{FF2B5EF4-FFF2-40B4-BE49-F238E27FC236}">
              <a16:creationId xmlns:a16="http://schemas.microsoft.com/office/drawing/2014/main" id="{F4C217F6-F6B6-46C4-8373-B61C63ED8A39}"/>
            </a:ext>
          </a:extLst>
        </xdr:cNvPr>
        <xdr:cNvSpPr/>
      </xdr:nvSpPr>
      <xdr:spPr>
        <a:xfrm>
          <a:off x="13089890" y="143243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140970</xdr:rowOff>
    </xdr:from>
    <xdr:to>
      <xdr:col>81</xdr:col>
      <xdr:colOff>50800</xdr:colOff>
      <xdr:row>84</xdr:row>
      <xdr:rowOff>13335</xdr:rowOff>
    </xdr:to>
    <xdr:cxnSp macro="">
      <xdr:nvCxnSpPr>
        <xdr:cNvPr id="676" name="直線コネクタ 675">
          <a:extLst>
            <a:ext uri="{FF2B5EF4-FFF2-40B4-BE49-F238E27FC236}">
              <a16:creationId xmlns:a16="http://schemas.microsoft.com/office/drawing/2014/main" id="{29555263-2507-4847-BF8D-4CF4E02324F9}"/>
            </a:ext>
          </a:extLst>
        </xdr:cNvPr>
        <xdr:cNvCxnSpPr/>
      </xdr:nvCxnSpPr>
      <xdr:spPr>
        <a:xfrm>
          <a:off x="13144500" y="14369415"/>
          <a:ext cx="79756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29210</xdr:rowOff>
    </xdr:from>
    <xdr:to>
      <xdr:col>72</xdr:col>
      <xdr:colOff>38100</xdr:colOff>
      <xdr:row>83</xdr:row>
      <xdr:rowOff>130810</xdr:rowOff>
    </xdr:to>
    <xdr:sp macro="" textlink="">
      <xdr:nvSpPr>
        <xdr:cNvPr id="677" name="楕円 676">
          <a:extLst>
            <a:ext uri="{FF2B5EF4-FFF2-40B4-BE49-F238E27FC236}">
              <a16:creationId xmlns:a16="http://schemas.microsoft.com/office/drawing/2014/main" id="{185B46FE-433C-4E40-A5AA-32315016AC4D}"/>
            </a:ext>
          </a:extLst>
        </xdr:cNvPr>
        <xdr:cNvSpPr/>
      </xdr:nvSpPr>
      <xdr:spPr>
        <a:xfrm>
          <a:off x="12303760" y="142576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80010</xdr:rowOff>
    </xdr:from>
    <xdr:to>
      <xdr:col>76</xdr:col>
      <xdr:colOff>114300</xdr:colOff>
      <xdr:row>83</xdr:row>
      <xdr:rowOff>140970</xdr:rowOff>
    </xdr:to>
    <xdr:cxnSp macro="">
      <xdr:nvCxnSpPr>
        <xdr:cNvPr id="678" name="直線コネクタ 677">
          <a:extLst>
            <a:ext uri="{FF2B5EF4-FFF2-40B4-BE49-F238E27FC236}">
              <a16:creationId xmlns:a16="http://schemas.microsoft.com/office/drawing/2014/main" id="{3CFAAFE2-6E10-4E9D-8F6E-EB904D5918B6}"/>
            </a:ext>
          </a:extLst>
        </xdr:cNvPr>
        <xdr:cNvCxnSpPr/>
      </xdr:nvCxnSpPr>
      <xdr:spPr>
        <a:xfrm>
          <a:off x="12346940" y="14312265"/>
          <a:ext cx="79756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154940</xdr:rowOff>
    </xdr:from>
    <xdr:to>
      <xdr:col>67</xdr:col>
      <xdr:colOff>101600</xdr:colOff>
      <xdr:row>83</xdr:row>
      <xdr:rowOff>85090</xdr:rowOff>
    </xdr:to>
    <xdr:sp macro="" textlink="">
      <xdr:nvSpPr>
        <xdr:cNvPr id="679" name="楕円 678">
          <a:extLst>
            <a:ext uri="{FF2B5EF4-FFF2-40B4-BE49-F238E27FC236}">
              <a16:creationId xmlns:a16="http://schemas.microsoft.com/office/drawing/2014/main" id="{1F98EB8D-3F72-4966-B318-BCC21F730E33}"/>
            </a:ext>
          </a:extLst>
        </xdr:cNvPr>
        <xdr:cNvSpPr/>
      </xdr:nvSpPr>
      <xdr:spPr>
        <a:xfrm>
          <a:off x="11487150" y="142138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34290</xdr:rowOff>
    </xdr:from>
    <xdr:to>
      <xdr:col>71</xdr:col>
      <xdr:colOff>177800</xdr:colOff>
      <xdr:row>83</xdr:row>
      <xdr:rowOff>80010</xdr:rowOff>
    </xdr:to>
    <xdr:cxnSp macro="">
      <xdr:nvCxnSpPr>
        <xdr:cNvPr id="680" name="直線コネクタ 679">
          <a:extLst>
            <a:ext uri="{FF2B5EF4-FFF2-40B4-BE49-F238E27FC236}">
              <a16:creationId xmlns:a16="http://schemas.microsoft.com/office/drawing/2014/main" id="{E0CB758A-99BA-44EF-A4DF-313E76D6E8F8}"/>
            </a:ext>
          </a:extLst>
        </xdr:cNvPr>
        <xdr:cNvCxnSpPr/>
      </xdr:nvCxnSpPr>
      <xdr:spPr>
        <a:xfrm>
          <a:off x="11541760" y="14264640"/>
          <a:ext cx="8051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97790</xdr:rowOff>
    </xdr:from>
    <xdr:ext cx="405130" cy="256540"/>
    <xdr:sp macro="" textlink="">
      <xdr:nvSpPr>
        <xdr:cNvPr id="681" name="n_1aveValue【消防施設】&#10;有形固定資産減価償却率">
          <a:extLst>
            <a:ext uri="{FF2B5EF4-FFF2-40B4-BE49-F238E27FC236}">
              <a16:creationId xmlns:a16="http://schemas.microsoft.com/office/drawing/2014/main" id="{52EF4023-9260-4C41-AF12-D08382A697D2}"/>
            </a:ext>
          </a:extLst>
        </xdr:cNvPr>
        <xdr:cNvSpPr txBox="1"/>
      </xdr:nvSpPr>
      <xdr:spPr>
        <a:xfrm>
          <a:off x="13738225" y="13809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48260</xdr:rowOff>
    </xdr:from>
    <xdr:ext cx="402590" cy="259080"/>
    <xdr:sp macro="" textlink="">
      <xdr:nvSpPr>
        <xdr:cNvPr id="682" name="n_2aveValue【消防施設】&#10;有形固定資産減価償却率">
          <a:extLst>
            <a:ext uri="{FF2B5EF4-FFF2-40B4-BE49-F238E27FC236}">
              <a16:creationId xmlns:a16="http://schemas.microsoft.com/office/drawing/2014/main" id="{A79423BC-8148-4635-9223-2271BCF9027F}"/>
            </a:ext>
          </a:extLst>
        </xdr:cNvPr>
        <xdr:cNvSpPr txBox="1"/>
      </xdr:nvSpPr>
      <xdr:spPr>
        <a:xfrm>
          <a:off x="12957175" y="137661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4445</xdr:rowOff>
    </xdr:from>
    <xdr:ext cx="402590" cy="259080"/>
    <xdr:sp macro="" textlink="">
      <xdr:nvSpPr>
        <xdr:cNvPr id="683" name="n_3aveValue【消防施設】&#10;有形固定資産減価償却率">
          <a:extLst>
            <a:ext uri="{FF2B5EF4-FFF2-40B4-BE49-F238E27FC236}">
              <a16:creationId xmlns:a16="http://schemas.microsoft.com/office/drawing/2014/main" id="{74C2FD4A-FCD3-4E11-900B-7A2B79FA848F}"/>
            </a:ext>
          </a:extLst>
        </xdr:cNvPr>
        <xdr:cNvSpPr txBox="1"/>
      </xdr:nvSpPr>
      <xdr:spPr>
        <a:xfrm>
          <a:off x="12171045" y="137223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10160</xdr:rowOff>
    </xdr:from>
    <xdr:ext cx="402590" cy="259080"/>
    <xdr:sp macro="" textlink="">
      <xdr:nvSpPr>
        <xdr:cNvPr id="684" name="n_4aveValue【消防施設】&#10;有形固定資産減価償却率">
          <a:extLst>
            <a:ext uri="{FF2B5EF4-FFF2-40B4-BE49-F238E27FC236}">
              <a16:creationId xmlns:a16="http://schemas.microsoft.com/office/drawing/2014/main" id="{4E0C79D6-E52C-4895-8502-D1D5470B47C7}"/>
            </a:ext>
          </a:extLst>
        </xdr:cNvPr>
        <xdr:cNvSpPr txBox="1"/>
      </xdr:nvSpPr>
      <xdr:spPr>
        <a:xfrm>
          <a:off x="11354435" y="137280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55245</xdr:rowOff>
    </xdr:from>
    <xdr:ext cx="405130" cy="256540"/>
    <xdr:sp macro="" textlink="">
      <xdr:nvSpPr>
        <xdr:cNvPr id="685" name="n_1mainValue【消防施設】&#10;有形固定資産減価償却率">
          <a:extLst>
            <a:ext uri="{FF2B5EF4-FFF2-40B4-BE49-F238E27FC236}">
              <a16:creationId xmlns:a16="http://schemas.microsoft.com/office/drawing/2014/main" id="{594C7E12-877C-4FA7-A9EA-805463B0495D}"/>
            </a:ext>
          </a:extLst>
        </xdr:cNvPr>
        <xdr:cNvSpPr txBox="1"/>
      </xdr:nvSpPr>
      <xdr:spPr>
        <a:xfrm>
          <a:off x="13738225" y="144608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11430</xdr:rowOff>
    </xdr:from>
    <xdr:ext cx="402590" cy="259080"/>
    <xdr:sp macro="" textlink="">
      <xdr:nvSpPr>
        <xdr:cNvPr id="686" name="n_2mainValue【消防施設】&#10;有形固定資産減価償却率">
          <a:extLst>
            <a:ext uri="{FF2B5EF4-FFF2-40B4-BE49-F238E27FC236}">
              <a16:creationId xmlns:a16="http://schemas.microsoft.com/office/drawing/2014/main" id="{36FC549F-9EEA-4E3A-B5AE-52CED3D59BE3}"/>
            </a:ext>
          </a:extLst>
        </xdr:cNvPr>
        <xdr:cNvSpPr txBox="1"/>
      </xdr:nvSpPr>
      <xdr:spPr>
        <a:xfrm>
          <a:off x="12957175" y="14417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121920</xdr:rowOff>
    </xdr:from>
    <xdr:ext cx="402590" cy="256540"/>
    <xdr:sp macro="" textlink="">
      <xdr:nvSpPr>
        <xdr:cNvPr id="687" name="n_3mainValue【消防施設】&#10;有形固定資産減価償却率">
          <a:extLst>
            <a:ext uri="{FF2B5EF4-FFF2-40B4-BE49-F238E27FC236}">
              <a16:creationId xmlns:a16="http://schemas.microsoft.com/office/drawing/2014/main" id="{2C6F960F-075D-485A-950A-D12E5F0AE0E8}"/>
            </a:ext>
          </a:extLst>
        </xdr:cNvPr>
        <xdr:cNvSpPr txBox="1"/>
      </xdr:nvSpPr>
      <xdr:spPr>
        <a:xfrm>
          <a:off x="12171045" y="143541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76200</xdr:rowOff>
    </xdr:from>
    <xdr:ext cx="402590" cy="256540"/>
    <xdr:sp macro="" textlink="">
      <xdr:nvSpPr>
        <xdr:cNvPr id="688" name="n_4mainValue【消防施設】&#10;有形固定資産減価償却率">
          <a:extLst>
            <a:ext uri="{FF2B5EF4-FFF2-40B4-BE49-F238E27FC236}">
              <a16:creationId xmlns:a16="http://schemas.microsoft.com/office/drawing/2014/main" id="{2D806B66-894A-4FA4-A69B-3F6BBE8A4D34}"/>
            </a:ext>
          </a:extLst>
        </xdr:cNvPr>
        <xdr:cNvSpPr txBox="1"/>
      </xdr:nvSpPr>
      <xdr:spPr>
        <a:xfrm>
          <a:off x="11354435" y="143065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009852B2-48EC-49D5-BA53-3274EA9323DD}"/>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7FDBF634-BBD4-4DB6-9F79-81D504AD3AFC}"/>
            </a:ext>
          </a:extLst>
        </xdr:cNvPr>
        <xdr:cNvSpPr/>
      </xdr:nvSpPr>
      <xdr:spPr>
        <a:xfrm>
          <a:off x="165900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3D369BEA-00B4-41E7-8482-236ACC7918FA}"/>
            </a:ext>
          </a:extLst>
        </xdr:cNvPr>
        <xdr:cNvSpPr/>
      </xdr:nvSpPr>
      <xdr:spPr>
        <a:xfrm>
          <a:off x="165900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51F4A859-C47F-4596-8D6C-043AC37D9BD7}"/>
            </a:ext>
          </a:extLst>
        </xdr:cNvPr>
        <xdr:cNvSpPr/>
      </xdr:nvSpPr>
      <xdr:spPr>
        <a:xfrm>
          <a:off x="174879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FB466A58-5BA3-4E1A-9A6F-CE820161C8E0}"/>
            </a:ext>
          </a:extLst>
        </xdr:cNvPr>
        <xdr:cNvSpPr/>
      </xdr:nvSpPr>
      <xdr:spPr>
        <a:xfrm>
          <a:off x="174879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B1AF2663-FB43-4A5B-9193-FBE30CD97B35}"/>
            </a:ext>
          </a:extLst>
        </xdr:cNvPr>
        <xdr:cNvSpPr/>
      </xdr:nvSpPr>
      <xdr:spPr>
        <a:xfrm>
          <a:off x="185166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0F8BD63B-65AC-4F6D-A911-0132C09798BD}"/>
            </a:ext>
          </a:extLst>
        </xdr:cNvPr>
        <xdr:cNvSpPr/>
      </xdr:nvSpPr>
      <xdr:spPr>
        <a:xfrm>
          <a:off x="185166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624646BB-76F7-47C1-9EAE-F427C321959A}"/>
            </a:ext>
          </a:extLst>
        </xdr:cNvPr>
        <xdr:cNvSpPr/>
      </xdr:nvSpPr>
      <xdr:spPr>
        <a:xfrm>
          <a:off x="164592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97" name="テキスト ボックス 696">
          <a:extLst>
            <a:ext uri="{FF2B5EF4-FFF2-40B4-BE49-F238E27FC236}">
              <a16:creationId xmlns:a16="http://schemas.microsoft.com/office/drawing/2014/main" id="{481800EA-225B-45B4-A7C6-8FD08C38162D}"/>
            </a:ext>
          </a:extLst>
        </xdr:cNvPr>
        <xdr:cNvSpPr txBox="1"/>
      </xdr:nvSpPr>
      <xdr:spPr>
        <a:xfrm>
          <a:off x="1644015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EC23E565-97D8-44B6-8B7F-227CDBE81AE7}"/>
            </a:ext>
          </a:extLst>
        </xdr:cNvPr>
        <xdr:cNvCxnSpPr/>
      </xdr:nvCxnSpPr>
      <xdr:spPr>
        <a:xfrm>
          <a:off x="164592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99" name="直線コネクタ 698">
          <a:extLst>
            <a:ext uri="{FF2B5EF4-FFF2-40B4-BE49-F238E27FC236}">
              <a16:creationId xmlns:a16="http://schemas.microsoft.com/office/drawing/2014/main" id="{D9729F80-80AA-466D-924E-80AA14005998}"/>
            </a:ext>
          </a:extLst>
        </xdr:cNvPr>
        <xdr:cNvCxnSpPr/>
      </xdr:nvCxnSpPr>
      <xdr:spPr>
        <a:xfrm>
          <a:off x="16459200" y="1491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4820" cy="259080"/>
    <xdr:sp macro="" textlink="">
      <xdr:nvSpPr>
        <xdr:cNvPr id="700" name="テキスト ボックス 699">
          <a:extLst>
            <a:ext uri="{FF2B5EF4-FFF2-40B4-BE49-F238E27FC236}">
              <a16:creationId xmlns:a16="http://schemas.microsoft.com/office/drawing/2014/main" id="{CE4B5C71-1731-4E13-AEF1-1BCCA78B33C8}"/>
            </a:ext>
          </a:extLst>
        </xdr:cNvPr>
        <xdr:cNvSpPr txBox="1"/>
      </xdr:nvSpPr>
      <xdr:spPr>
        <a:xfrm>
          <a:off x="16047085" y="147694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701" name="直線コネクタ 700">
          <a:extLst>
            <a:ext uri="{FF2B5EF4-FFF2-40B4-BE49-F238E27FC236}">
              <a16:creationId xmlns:a16="http://schemas.microsoft.com/office/drawing/2014/main" id="{068CFC6E-15B2-4891-B5C0-EE66E2312F71}"/>
            </a:ext>
          </a:extLst>
        </xdr:cNvPr>
        <xdr:cNvCxnSpPr/>
      </xdr:nvCxnSpPr>
      <xdr:spPr>
        <a:xfrm>
          <a:off x="16459200" y="145903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4820" cy="256540"/>
    <xdr:sp macro="" textlink="">
      <xdr:nvSpPr>
        <xdr:cNvPr id="702" name="テキスト ボックス 701">
          <a:extLst>
            <a:ext uri="{FF2B5EF4-FFF2-40B4-BE49-F238E27FC236}">
              <a16:creationId xmlns:a16="http://schemas.microsoft.com/office/drawing/2014/main" id="{F8ECC87C-D7B7-4ED9-AF61-834A66117CCC}"/>
            </a:ext>
          </a:extLst>
        </xdr:cNvPr>
        <xdr:cNvSpPr txBox="1"/>
      </xdr:nvSpPr>
      <xdr:spPr>
        <a:xfrm>
          <a:off x="16047085" y="144462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703" name="直線コネクタ 702">
          <a:extLst>
            <a:ext uri="{FF2B5EF4-FFF2-40B4-BE49-F238E27FC236}">
              <a16:creationId xmlns:a16="http://schemas.microsoft.com/office/drawing/2014/main" id="{83B8CAEE-EE94-4DBD-9BE2-EE277C54F3E2}"/>
            </a:ext>
          </a:extLst>
        </xdr:cNvPr>
        <xdr:cNvCxnSpPr/>
      </xdr:nvCxnSpPr>
      <xdr:spPr>
        <a:xfrm>
          <a:off x="16459200" y="1425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4820" cy="259080"/>
    <xdr:sp macro="" textlink="">
      <xdr:nvSpPr>
        <xdr:cNvPr id="704" name="テキスト ボックス 703">
          <a:extLst>
            <a:ext uri="{FF2B5EF4-FFF2-40B4-BE49-F238E27FC236}">
              <a16:creationId xmlns:a16="http://schemas.microsoft.com/office/drawing/2014/main" id="{CC2A24C0-108A-4144-B558-33A694B9CC57}"/>
            </a:ext>
          </a:extLst>
        </xdr:cNvPr>
        <xdr:cNvSpPr txBox="1"/>
      </xdr:nvSpPr>
      <xdr:spPr>
        <a:xfrm>
          <a:off x="16047085" y="141141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705" name="直線コネクタ 704">
          <a:extLst>
            <a:ext uri="{FF2B5EF4-FFF2-40B4-BE49-F238E27FC236}">
              <a16:creationId xmlns:a16="http://schemas.microsoft.com/office/drawing/2014/main" id="{4E48F8B2-F914-4A20-9411-4053434DAAB2}"/>
            </a:ext>
          </a:extLst>
        </xdr:cNvPr>
        <xdr:cNvCxnSpPr/>
      </xdr:nvCxnSpPr>
      <xdr:spPr>
        <a:xfrm>
          <a:off x="16459200" y="1393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4820" cy="256540"/>
    <xdr:sp macro="" textlink="">
      <xdr:nvSpPr>
        <xdr:cNvPr id="706" name="テキスト ボックス 705">
          <a:extLst>
            <a:ext uri="{FF2B5EF4-FFF2-40B4-BE49-F238E27FC236}">
              <a16:creationId xmlns:a16="http://schemas.microsoft.com/office/drawing/2014/main" id="{152C404C-11E0-4E41-9A55-68260E5F32E7}"/>
            </a:ext>
          </a:extLst>
        </xdr:cNvPr>
        <xdr:cNvSpPr txBox="1"/>
      </xdr:nvSpPr>
      <xdr:spPr>
        <a:xfrm>
          <a:off x="16047085"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707" name="直線コネクタ 706">
          <a:extLst>
            <a:ext uri="{FF2B5EF4-FFF2-40B4-BE49-F238E27FC236}">
              <a16:creationId xmlns:a16="http://schemas.microsoft.com/office/drawing/2014/main" id="{6A175ECF-93FA-4A3E-9910-92BB6D5D0E64}"/>
            </a:ext>
          </a:extLst>
        </xdr:cNvPr>
        <xdr:cNvCxnSpPr/>
      </xdr:nvCxnSpPr>
      <xdr:spPr>
        <a:xfrm>
          <a:off x="16459200" y="136042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4820" cy="259080"/>
    <xdr:sp macro="" textlink="">
      <xdr:nvSpPr>
        <xdr:cNvPr id="708" name="テキスト ボックス 707">
          <a:extLst>
            <a:ext uri="{FF2B5EF4-FFF2-40B4-BE49-F238E27FC236}">
              <a16:creationId xmlns:a16="http://schemas.microsoft.com/office/drawing/2014/main" id="{A6E96B1F-86E8-422C-AC66-6E2972BCBAF9}"/>
            </a:ext>
          </a:extLst>
        </xdr:cNvPr>
        <xdr:cNvSpPr txBox="1"/>
      </xdr:nvSpPr>
      <xdr:spPr>
        <a:xfrm>
          <a:off x="16047085" y="134689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709" name="直線コネクタ 708">
          <a:extLst>
            <a:ext uri="{FF2B5EF4-FFF2-40B4-BE49-F238E27FC236}">
              <a16:creationId xmlns:a16="http://schemas.microsoft.com/office/drawing/2014/main" id="{F5A8EEDA-1EBF-4F8C-9901-DBBAAB334377}"/>
            </a:ext>
          </a:extLst>
        </xdr:cNvPr>
        <xdr:cNvCxnSpPr/>
      </xdr:nvCxnSpPr>
      <xdr:spPr>
        <a:xfrm>
          <a:off x="16459200" y="1328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4820" cy="259080"/>
    <xdr:sp macro="" textlink="">
      <xdr:nvSpPr>
        <xdr:cNvPr id="710" name="テキスト ボックス 709">
          <a:extLst>
            <a:ext uri="{FF2B5EF4-FFF2-40B4-BE49-F238E27FC236}">
              <a16:creationId xmlns:a16="http://schemas.microsoft.com/office/drawing/2014/main" id="{BFC74E97-0BCF-4D1E-B9DB-0FFA3278AA9D}"/>
            </a:ext>
          </a:extLst>
        </xdr:cNvPr>
        <xdr:cNvSpPr txBox="1"/>
      </xdr:nvSpPr>
      <xdr:spPr>
        <a:xfrm>
          <a:off x="16047085" y="131362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a:extLst>
            <a:ext uri="{FF2B5EF4-FFF2-40B4-BE49-F238E27FC236}">
              <a16:creationId xmlns:a16="http://schemas.microsoft.com/office/drawing/2014/main" id="{26792440-4F6A-4DAE-AF72-CDE645CA753F}"/>
            </a:ext>
          </a:extLst>
        </xdr:cNvPr>
        <xdr:cNvCxnSpPr/>
      </xdr:nvCxnSpPr>
      <xdr:spPr>
        <a:xfrm>
          <a:off x="164592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12" name="テキスト ボックス 711">
          <a:extLst>
            <a:ext uri="{FF2B5EF4-FFF2-40B4-BE49-F238E27FC236}">
              <a16:creationId xmlns:a16="http://schemas.microsoft.com/office/drawing/2014/main" id="{C2F61F2E-F878-40C7-844C-A67375F049E8}"/>
            </a:ext>
          </a:extLst>
        </xdr:cNvPr>
        <xdr:cNvSpPr txBox="1"/>
      </xdr:nvSpPr>
      <xdr:spPr>
        <a:xfrm>
          <a:off x="16047085" y="1281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消防施設】&#10;一人当たり面積グラフ枠">
          <a:extLst>
            <a:ext uri="{FF2B5EF4-FFF2-40B4-BE49-F238E27FC236}">
              <a16:creationId xmlns:a16="http://schemas.microsoft.com/office/drawing/2014/main" id="{C56C9DEB-8C5B-4D35-8ECC-19B02648389B}"/>
            </a:ext>
          </a:extLst>
        </xdr:cNvPr>
        <xdr:cNvSpPr/>
      </xdr:nvSpPr>
      <xdr:spPr>
        <a:xfrm>
          <a:off x="164592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89535</xdr:rowOff>
    </xdr:from>
    <xdr:to>
      <xdr:col>116</xdr:col>
      <xdr:colOff>62865</xdr:colOff>
      <xdr:row>86</xdr:row>
      <xdr:rowOff>149225</xdr:rowOff>
    </xdr:to>
    <xdr:cxnSp macro="">
      <xdr:nvCxnSpPr>
        <xdr:cNvPr id="714" name="直線コネクタ 713">
          <a:extLst>
            <a:ext uri="{FF2B5EF4-FFF2-40B4-BE49-F238E27FC236}">
              <a16:creationId xmlns:a16="http://schemas.microsoft.com/office/drawing/2014/main" id="{E2B754F6-352D-4091-995C-55CBE0CB9A3B}"/>
            </a:ext>
          </a:extLst>
        </xdr:cNvPr>
        <xdr:cNvCxnSpPr/>
      </xdr:nvCxnSpPr>
      <xdr:spPr>
        <a:xfrm flipV="1">
          <a:off x="19947255" y="13466445"/>
          <a:ext cx="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153035</xdr:rowOff>
    </xdr:from>
    <xdr:ext cx="469900" cy="259080"/>
    <xdr:sp macro="" textlink="">
      <xdr:nvSpPr>
        <xdr:cNvPr id="715" name="【消防施設】&#10;一人当たり面積最小値テキスト">
          <a:extLst>
            <a:ext uri="{FF2B5EF4-FFF2-40B4-BE49-F238E27FC236}">
              <a16:creationId xmlns:a16="http://schemas.microsoft.com/office/drawing/2014/main" id="{5874CFB5-EB6B-4007-A429-AA2C5496BFE2}"/>
            </a:ext>
          </a:extLst>
        </xdr:cNvPr>
        <xdr:cNvSpPr txBox="1"/>
      </xdr:nvSpPr>
      <xdr:spPr>
        <a:xfrm>
          <a:off x="19985990" y="1489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149225</xdr:rowOff>
    </xdr:from>
    <xdr:to>
      <xdr:col>116</xdr:col>
      <xdr:colOff>152400</xdr:colOff>
      <xdr:row>86</xdr:row>
      <xdr:rowOff>149225</xdr:rowOff>
    </xdr:to>
    <xdr:cxnSp macro="">
      <xdr:nvCxnSpPr>
        <xdr:cNvPr id="716" name="直線コネクタ 715">
          <a:extLst>
            <a:ext uri="{FF2B5EF4-FFF2-40B4-BE49-F238E27FC236}">
              <a16:creationId xmlns:a16="http://schemas.microsoft.com/office/drawing/2014/main" id="{AD784624-CF34-49CD-8AFE-95670C6DC344}"/>
            </a:ext>
          </a:extLst>
        </xdr:cNvPr>
        <xdr:cNvCxnSpPr/>
      </xdr:nvCxnSpPr>
      <xdr:spPr>
        <a:xfrm>
          <a:off x="19885660" y="1489392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36195</xdr:rowOff>
    </xdr:from>
    <xdr:ext cx="469900" cy="259080"/>
    <xdr:sp macro="" textlink="">
      <xdr:nvSpPr>
        <xdr:cNvPr id="717" name="【消防施設】&#10;一人当たり面積最大値テキスト">
          <a:extLst>
            <a:ext uri="{FF2B5EF4-FFF2-40B4-BE49-F238E27FC236}">
              <a16:creationId xmlns:a16="http://schemas.microsoft.com/office/drawing/2014/main" id="{D97E05A3-8AEE-42CF-87CC-1AB063512A6A}"/>
            </a:ext>
          </a:extLst>
        </xdr:cNvPr>
        <xdr:cNvSpPr txBox="1"/>
      </xdr:nvSpPr>
      <xdr:spPr>
        <a:xfrm>
          <a:off x="19985990" y="13237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89535</xdr:rowOff>
    </xdr:from>
    <xdr:to>
      <xdr:col>116</xdr:col>
      <xdr:colOff>152400</xdr:colOff>
      <xdr:row>78</xdr:row>
      <xdr:rowOff>89535</xdr:rowOff>
    </xdr:to>
    <xdr:cxnSp macro="">
      <xdr:nvCxnSpPr>
        <xdr:cNvPr id="718" name="直線コネクタ 717">
          <a:extLst>
            <a:ext uri="{FF2B5EF4-FFF2-40B4-BE49-F238E27FC236}">
              <a16:creationId xmlns:a16="http://schemas.microsoft.com/office/drawing/2014/main" id="{BB9CFDD2-07DC-4AAE-8FC6-26736D59B832}"/>
            </a:ext>
          </a:extLst>
        </xdr:cNvPr>
        <xdr:cNvCxnSpPr/>
      </xdr:nvCxnSpPr>
      <xdr:spPr>
        <a:xfrm>
          <a:off x="19885660" y="1346644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168275</xdr:rowOff>
    </xdr:from>
    <xdr:ext cx="469900" cy="256540"/>
    <xdr:sp macro="" textlink="">
      <xdr:nvSpPr>
        <xdr:cNvPr id="719" name="【消防施設】&#10;一人当たり面積平均値テキスト">
          <a:extLst>
            <a:ext uri="{FF2B5EF4-FFF2-40B4-BE49-F238E27FC236}">
              <a16:creationId xmlns:a16="http://schemas.microsoft.com/office/drawing/2014/main" id="{965D31FC-DD5D-4BFB-A5D5-919707B537EA}"/>
            </a:ext>
          </a:extLst>
        </xdr:cNvPr>
        <xdr:cNvSpPr txBox="1"/>
      </xdr:nvSpPr>
      <xdr:spPr>
        <a:xfrm>
          <a:off x="19985990" y="1457388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145415</xdr:rowOff>
    </xdr:from>
    <xdr:to>
      <xdr:col>116</xdr:col>
      <xdr:colOff>114300</xdr:colOff>
      <xdr:row>86</xdr:row>
      <xdr:rowOff>75565</xdr:rowOff>
    </xdr:to>
    <xdr:sp macro="" textlink="">
      <xdr:nvSpPr>
        <xdr:cNvPr id="720" name="フローチャート: 判断 719">
          <a:extLst>
            <a:ext uri="{FF2B5EF4-FFF2-40B4-BE49-F238E27FC236}">
              <a16:creationId xmlns:a16="http://schemas.microsoft.com/office/drawing/2014/main" id="{B1542A51-BED6-4F73-9986-85D3EDFF4C70}"/>
            </a:ext>
          </a:extLst>
        </xdr:cNvPr>
        <xdr:cNvSpPr/>
      </xdr:nvSpPr>
      <xdr:spPr>
        <a:xfrm>
          <a:off x="19904710" y="147167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153035</xdr:rowOff>
    </xdr:from>
    <xdr:to>
      <xdr:col>112</xdr:col>
      <xdr:colOff>38100</xdr:colOff>
      <xdr:row>86</xdr:row>
      <xdr:rowOff>83185</xdr:rowOff>
    </xdr:to>
    <xdr:sp macro="" textlink="">
      <xdr:nvSpPr>
        <xdr:cNvPr id="721" name="フローチャート: 判断 720">
          <a:extLst>
            <a:ext uri="{FF2B5EF4-FFF2-40B4-BE49-F238E27FC236}">
              <a16:creationId xmlns:a16="http://schemas.microsoft.com/office/drawing/2014/main" id="{499B4CA4-4E71-42DF-9BE8-FB233F0756CD}"/>
            </a:ext>
          </a:extLst>
        </xdr:cNvPr>
        <xdr:cNvSpPr/>
      </xdr:nvSpPr>
      <xdr:spPr>
        <a:xfrm>
          <a:off x="19161760" y="147262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161925</xdr:rowOff>
    </xdr:from>
    <xdr:to>
      <xdr:col>107</xdr:col>
      <xdr:colOff>101600</xdr:colOff>
      <xdr:row>86</xdr:row>
      <xdr:rowOff>92075</xdr:rowOff>
    </xdr:to>
    <xdr:sp macro="" textlink="">
      <xdr:nvSpPr>
        <xdr:cNvPr id="722" name="フローチャート: 判断 721">
          <a:extLst>
            <a:ext uri="{FF2B5EF4-FFF2-40B4-BE49-F238E27FC236}">
              <a16:creationId xmlns:a16="http://schemas.microsoft.com/office/drawing/2014/main" id="{4B0CF126-31A9-41CF-B67D-FB015341EABA}"/>
            </a:ext>
          </a:extLst>
        </xdr:cNvPr>
        <xdr:cNvSpPr/>
      </xdr:nvSpPr>
      <xdr:spPr>
        <a:xfrm>
          <a:off x="18345150" y="147370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163195</xdr:rowOff>
    </xdr:from>
    <xdr:to>
      <xdr:col>102</xdr:col>
      <xdr:colOff>165100</xdr:colOff>
      <xdr:row>86</xdr:row>
      <xdr:rowOff>93345</xdr:rowOff>
    </xdr:to>
    <xdr:sp macro="" textlink="">
      <xdr:nvSpPr>
        <xdr:cNvPr id="723" name="フローチャート: 判断 722">
          <a:extLst>
            <a:ext uri="{FF2B5EF4-FFF2-40B4-BE49-F238E27FC236}">
              <a16:creationId xmlns:a16="http://schemas.microsoft.com/office/drawing/2014/main" id="{23623CC9-ECF4-43FF-BFAC-EFD7DC041E87}"/>
            </a:ext>
          </a:extLst>
        </xdr:cNvPr>
        <xdr:cNvSpPr/>
      </xdr:nvSpPr>
      <xdr:spPr>
        <a:xfrm>
          <a:off x="17547590" y="1473835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160655</xdr:rowOff>
    </xdr:from>
    <xdr:to>
      <xdr:col>98</xdr:col>
      <xdr:colOff>38100</xdr:colOff>
      <xdr:row>86</xdr:row>
      <xdr:rowOff>90805</xdr:rowOff>
    </xdr:to>
    <xdr:sp macro="" textlink="">
      <xdr:nvSpPr>
        <xdr:cNvPr id="724" name="フローチャート: 判断 723">
          <a:extLst>
            <a:ext uri="{FF2B5EF4-FFF2-40B4-BE49-F238E27FC236}">
              <a16:creationId xmlns:a16="http://schemas.microsoft.com/office/drawing/2014/main" id="{85612830-950B-46E7-BEC1-51E4D94C4036}"/>
            </a:ext>
          </a:extLst>
        </xdr:cNvPr>
        <xdr:cNvSpPr/>
      </xdr:nvSpPr>
      <xdr:spPr>
        <a:xfrm>
          <a:off x="16761460" y="147358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25" name="テキスト ボックス 724">
          <a:extLst>
            <a:ext uri="{FF2B5EF4-FFF2-40B4-BE49-F238E27FC236}">
              <a16:creationId xmlns:a16="http://schemas.microsoft.com/office/drawing/2014/main" id="{B93608FA-832C-48AF-B3E0-16BD9EDF4585}"/>
            </a:ext>
          </a:extLst>
        </xdr:cNvPr>
        <xdr:cNvSpPr txBox="1"/>
      </xdr:nvSpPr>
      <xdr:spPr>
        <a:xfrm>
          <a:off x="197764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6" name="テキスト ボックス 725">
          <a:extLst>
            <a:ext uri="{FF2B5EF4-FFF2-40B4-BE49-F238E27FC236}">
              <a16:creationId xmlns:a16="http://schemas.microsoft.com/office/drawing/2014/main" id="{14E93591-428C-4EB7-8A8E-830C579F9938}"/>
            </a:ext>
          </a:extLst>
        </xdr:cNvPr>
        <xdr:cNvSpPr txBox="1"/>
      </xdr:nvSpPr>
      <xdr:spPr>
        <a:xfrm>
          <a:off x="19033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7" name="テキスト ボックス 726">
          <a:extLst>
            <a:ext uri="{FF2B5EF4-FFF2-40B4-BE49-F238E27FC236}">
              <a16:creationId xmlns:a16="http://schemas.microsoft.com/office/drawing/2014/main" id="{338F8462-0CB3-4DE3-9AD7-511A26EB4F8E}"/>
            </a:ext>
          </a:extLst>
        </xdr:cNvPr>
        <xdr:cNvSpPr txBox="1"/>
      </xdr:nvSpPr>
      <xdr:spPr>
        <a:xfrm>
          <a:off x="18228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8" name="テキスト ボックス 727">
          <a:extLst>
            <a:ext uri="{FF2B5EF4-FFF2-40B4-BE49-F238E27FC236}">
              <a16:creationId xmlns:a16="http://schemas.microsoft.com/office/drawing/2014/main" id="{2529B7BB-8C12-4C6F-9ED1-2C652E4ABC3C}"/>
            </a:ext>
          </a:extLst>
        </xdr:cNvPr>
        <xdr:cNvSpPr txBox="1"/>
      </xdr:nvSpPr>
      <xdr:spPr>
        <a:xfrm>
          <a:off x="174307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9" name="テキスト ボックス 728">
          <a:extLst>
            <a:ext uri="{FF2B5EF4-FFF2-40B4-BE49-F238E27FC236}">
              <a16:creationId xmlns:a16="http://schemas.microsoft.com/office/drawing/2014/main" id="{503DF8A3-07D5-4A15-A3F6-6614BD4B9EBA}"/>
            </a:ext>
          </a:extLst>
        </xdr:cNvPr>
        <xdr:cNvSpPr txBox="1"/>
      </xdr:nvSpPr>
      <xdr:spPr>
        <a:xfrm>
          <a:off x="166331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167640</xdr:rowOff>
    </xdr:from>
    <xdr:to>
      <xdr:col>116</xdr:col>
      <xdr:colOff>114300</xdr:colOff>
      <xdr:row>86</xdr:row>
      <xdr:rowOff>97790</xdr:rowOff>
    </xdr:to>
    <xdr:sp macro="" textlink="">
      <xdr:nvSpPr>
        <xdr:cNvPr id="730" name="楕円 729">
          <a:extLst>
            <a:ext uri="{FF2B5EF4-FFF2-40B4-BE49-F238E27FC236}">
              <a16:creationId xmlns:a16="http://schemas.microsoft.com/office/drawing/2014/main" id="{3E732C84-3C6A-4EFA-A1E3-18E900A37BC3}"/>
            </a:ext>
          </a:extLst>
        </xdr:cNvPr>
        <xdr:cNvSpPr/>
      </xdr:nvSpPr>
      <xdr:spPr>
        <a:xfrm>
          <a:off x="19904710" y="1474470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123825</xdr:rowOff>
    </xdr:from>
    <xdr:ext cx="469900" cy="256540"/>
    <xdr:sp macro="" textlink="">
      <xdr:nvSpPr>
        <xdr:cNvPr id="731" name="【消防施設】&#10;一人当たり面積該当値テキスト">
          <a:extLst>
            <a:ext uri="{FF2B5EF4-FFF2-40B4-BE49-F238E27FC236}">
              <a16:creationId xmlns:a16="http://schemas.microsoft.com/office/drawing/2014/main" id="{A8EE908D-29D3-43CF-9674-3658F472AB04}"/>
            </a:ext>
          </a:extLst>
        </xdr:cNvPr>
        <xdr:cNvSpPr txBox="1"/>
      </xdr:nvSpPr>
      <xdr:spPr>
        <a:xfrm>
          <a:off x="19985990" y="146989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169545</xdr:rowOff>
    </xdr:from>
    <xdr:to>
      <xdr:col>112</xdr:col>
      <xdr:colOff>38100</xdr:colOff>
      <xdr:row>86</xdr:row>
      <xdr:rowOff>99695</xdr:rowOff>
    </xdr:to>
    <xdr:sp macro="" textlink="">
      <xdr:nvSpPr>
        <xdr:cNvPr id="732" name="楕円 731">
          <a:extLst>
            <a:ext uri="{FF2B5EF4-FFF2-40B4-BE49-F238E27FC236}">
              <a16:creationId xmlns:a16="http://schemas.microsoft.com/office/drawing/2014/main" id="{33647CDA-63B2-4D03-A173-3E455ACA12E2}"/>
            </a:ext>
          </a:extLst>
        </xdr:cNvPr>
        <xdr:cNvSpPr/>
      </xdr:nvSpPr>
      <xdr:spPr>
        <a:xfrm>
          <a:off x="19161760" y="1474660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46990</xdr:rowOff>
    </xdr:from>
    <xdr:to>
      <xdr:col>116</xdr:col>
      <xdr:colOff>63500</xdr:colOff>
      <xdr:row>86</xdr:row>
      <xdr:rowOff>48895</xdr:rowOff>
    </xdr:to>
    <xdr:cxnSp macro="">
      <xdr:nvCxnSpPr>
        <xdr:cNvPr id="733" name="直線コネクタ 732">
          <a:extLst>
            <a:ext uri="{FF2B5EF4-FFF2-40B4-BE49-F238E27FC236}">
              <a16:creationId xmlns:a16="http://schemas.microsoft.com/office/drawing/2014/main" id="{49082D2F-AFD4-41BD-A6FB-6009FA66C69E}"/>
            </a:ext>
          </a:extLst>
        </xdr:cNvPr>
        <xdr:cNvCxnSpPr/>
      </xdr:nvCxnSpPr>
      <xdr:spPr>
        <a:xfrm flipV="1">
          <a:off x="19204940" y="14793595"/>
          <a:ext cx="742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170815</xdr:rowOff>
    </xdr:from>
    <xdr:to>
      <xdr:col>107</xdr:col>
      <xdr:colOff>101600</xdr:colOff>
      <xdr:row>86</xdr:row>
      <xdr:rowOff>100965</xdr:rowOff>
    </xdr:to>
    <xdr:sp macro="" textlink="">
      <xdr:nvSpPr>
        <xdr:cNvPr id="734" name="楕円 733">
          <a:extLst>
            <a:ext uri="{FF2B5EF4-FFF2-40B4-BE49-F238E27FC236}">
              <a16:creationId xmlns:a16="http://schemas.microsoft.com/office/drawing/2014/main" id="{0873069C-2320-4692-B92F-7CA3A0496EE7}"/>
            </a:ext>
          </a:extLst>
        </xdr:cNvPr>
        <xdr:cNvSpPr/>
      </xdr:nvSpPr>
      <xdr:spPr>
        <a:xfrm>
          <a:off x="18345150" y="1474787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48895</xdr:rowOff>
    </xdr:from>
    <xdr:to>
      <xdr:col>111</xdr:col>
      <xdr:colOff>177800</xdr:colOff>
      <xdr:row>86</xdr:row>
      <xdr:rowOff>50165</xdr:rowOff>
    </xdr:to>
    <xdr:cxnSp macro="">
      <xdr:nvCxnSpPr>
        <xdr:cNvPr id="735" name="直線コネクタ 734">
          <a:extLst>
            <a:ext uri="{FF2B5EF4-FFF2-40B4-BE49-F238E27FC236}">
              <a16:creationId xmlns:a16="http://schemas.microsoft.com/office/drawing/2014/main" id="{BF74D261-4A4E-4B9F-8BC3-2283E31A4D01}"/>
            </a:ext>
          </a:extLst>
        </xdr:cNvPr>
        <xdr:cNvCxnSpPr/>
      </xdr:nvCxnSpPr>
      <xdr:spPr>
        <a:xfrm flipV="1">
          <a:off x="18399760" y="14795500"/>
          <a:ext cx="8051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1270</xdr:rowOff>
    </xdr:from>
    <xdr:to>
      <xdr:col>102</xdr:col>
      <xdr:colOff>165100</xdr:colOff>
      <xdr:row>86</xdr:row>
      <xdr:rowOff>102870</xdr:rowOff>
    </xdr:to>
    <xdr:sp macro="" textlink="">
      <xdr:nvSpPr>
        <xdr:cNvPr id="736" name="楕円 735">
          <a:extLst>
            <a:ext uri="{FF2B5EF4-FFF2-40B4-BE49-F238E27FC236}">
              <a16:creationId xmlns:a16="http://schemas.microsoft.com/office/drawing/2014/main" id="{A90F5561-A30B-43C1-8511-64BDDAE1F5E1}"/>
            </a:ext>
          </a:extLst>
        </xdr:cNvPr>
        <xdr:cNvSpPr/>
      </xdr:nvSpPr>
      <xdr:spPr>
        <a:xfrm>
          <a:off x="17547590" y="1474597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50165</xdr:rowOff>
    </xdr:from>
    <xdr:to>
      <xdr:col>107</xdr:col>
      <xdr:colOff>50800</xdr:colOff>
      <xdr:row>86</xdr:row>
      <xdr:rowOff>52070</xdr:rowOff>
    </xdr:to>
    <xdr:cxnSp macro="">
      <xdr:nvCxnSpPr>
        <xdr:cNvPr id="737" name="直線コネクタ 736">
          <a:extLst>
            <a:ext uri="{FF2B5EF4-FFF2-40B4-BE49-F238E27FC236}">
              <a16:creationId xmlns:a16="http://schemas.microsoft.com/office/drawing/2014/main" id="{FD421B39-0454-4795-A636-42AC91002559}"/>
            </a:ext>
          </a:extLst>
        </xdr:cNvPr>
        <xdr:cNvCxnSpPr/>
      </xdr:nvCxnSpPr>
      <xdr:spPr>
        <a:xfrm flipV="1">
          <a:off x="17602200" y="14798675"/>
          <a:ext cx="7975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3810</xdr:rowOff>
    </xdr:from>
    <xdr:to>
      <xdr:col>98</xdr:col>
      <xdr:colOff>38100</xdr:colOff>
      <xdr:row>86</xdr:row>
      <xdr:rowOff>105410</xdr:rowOff>
    </xdr:to>
    <xdr:sp macro="" textlink="">
      <xdr:nvSpPr>
        <xdr:cNvPr id="738" name="楕円 737">
          <a:extLst>
            <a:ext uri="{FF2B5EF4-FFF2-40B4-BE49-F238E27FC236}">
              <a16:creationId xmlns:a16="http://schemas.microsoft.com/office/drawing/2014/main" id="{CF6A4A4B-DFC3-4ED4-9312-CEB792F6E75A}"/>
            </a:ext>
          </a:extLst>
        </xdr:cNvPr>
        <xdr:cNvSpPr/>
      </xdr:nvSpPr>
      <xdr:spPr>
        <a:xfrm>
          <a:off x="16761460" y="147504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52070</xdr:rowOff>
    </xdr:from>
    <xdr:to>
      <xdr:col>102</xdr:col>
      <xdr:colOff>114300</xdr:colOff>
      <xdr:row>86</xdr:row>
      <xdr:rowOff>54610</xdr:rowOff>
    </xdr:to>
    <xdr:cxnSp macro="">
      <xdr:nvCxnSpPr>
        <xdr:cNvPr id="739" name="直線コネクタ 738">
          <a:extLst>
            <a:ext uri="{FF2B5EF4-FFF2-40B4-BE49-F238E27FC236}">
              <a16:creationId xmlns:a16="http://schemas.microsoft.com/office/drawing/2014/main" id="{B4F79207-49F2-492D-8B1D-10C40381623B}"/>
            </a:ext>
          </a:extLst>
        </xdr:cNvPr>
        <xdr:cNvCxnSpPr/>
      </xdr:nvCxnSpPr>
      <xdr:spPr>
        <a:xfrm flipV="1">
          <a:off x="16804640" y="14800580"/>
          <a:ext cx="79756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99695</xdr:rowOff>
    </xdr:from>
    <xdr:ext cx="469900" cy="256540"/>
    <xdr:sp macro="" textlink="">
      <xdr:nvSpPr>
        <xdr:cNvPr id="740" name="n_1aveValue【消防施設】&#10;一人当たり面積">
          <a:extLst>
            <a:ext uri="{FF2B5EF4-FFF2-40B4-BE49-F238E27FC236}">
              <a16:creationId xmlns:a16="http://schemas.microsoft.com/office/drawing/2014/main" id="{E4757F7D-DA28-41FA-A993-7BBDA88FE23C}"/>
            </a:ext>
          </a:extLst>
        </xdr:cNvPr>
        <xdr:cNvSpPr txBox="1"/>
      </xdr:nvSpPr>
      <xdr:spPr>
        <a:xfrm>
          <a:off x="18982055" y="144976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109220</xdr:rowOff>
    </xdr:from>
    <xdr:ext cx="467360" cy="256540"/>
    <xdr:sp macro="" textlink="">
      <xdr:nvSpPr>
        <xdr:cNvPr id="741" name="n_2aveValue【消防施設】&#10;一人当たり面積">
          <a:extLst>
            <a:ext uri="{FF2B5EF4-FFF2-40B4-BE49-F238E27FC236}">
              <a16:creationId xmlns:a16="http://schemas.microsoft.com/office/drawing/2014/main" id="{08A60DFA-04C6-4C81-BAF6-4EEC75F337B2}"/>
            </a:ext>
          </a:extLst>
        </xdr:cNvPr>
        <xdr:cNvSpPr txBox="1"/>
      </xdr:nvSpPr>
      <xdr:spPr>
        <a:xfrm>
          <a:off x="18181955" y="145091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109855</xdr:rowOff>
    </xdr:from>
    <xdr:ext cx="467360" cy="256540"/>
    <xdr:sp macro="" textlink="">
      <xdr:nvSpPr>
        <xdr:cNvPr id="742" name="n_3aveValue【消防施設】&#10;一人当たり面積">
          <a:extLst>
            <a:ext uri="{FF2B5EF4-FFF2-40B4-BE49-F238E27FC236}">
              <a16:creationId xmlns:a16="http://schemas.microsoft.com/office/drawing/2014/main" id="{7280064B-AB36-4AB0-80EF-9F24EA25934B}"/>
            </a:ext>
          </a:extLst>
        </xdr:cNvPr>
        <xdr:cNvSpPr txBox="1"/>
      </xdr:nvSpPr>
      <xdr:spPr>
        <a:xfrm>
          <a:off x="17384395" y="145097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107315</xdr:rowOff>
    </xdr:from>
    <xdr:ext cx="467360" cy="259080"/>
    <xdr:sp macro="" textlink="">
      <xdr:nvSpPr>
        <xdr:cNvPr id="743" name="n_4aveValue【消防施設】&#10;一人当たり面積">
          <a:extLst>
            <a:ext uri="{FF2B5EF4-FFF2-40B4-BE49-F238E27FC236}">
              <a16:creationId xmlns:a16="http://schemas.microsoft.com/office/drawing/2014/main" id="{0A59A96C-C40D-4926-ADB2-75C3A330AB83}"/>
            </a:ext>
          </a:extLst>
        </xdr:cNvPr>
        <xdr:cNvSpPr txBox="1"/>
      </xdr:nvSpPr>
      <xdr:spPr>
        <a:xfrm>
          <a:off x="16588740" y="14507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90805</xdr:rowOff>
    </xdr:from>
    <xdr:ext cx="469900" cy="258445"/>
    <xdr:sp macro="" textlink="">
      <xdr:nvSpPr>
        <xdr:cNvPr id="744" name="n_1mainValue【消防施設】&#10;一人当たり面積">
          <a:extLst>
            <a:ext uri="{FF2B5EF4-FFF2-40B4-BE49-F238E27FC236}">
              <a16:creationId xmlns:a16="http://schemas.microsoft.com/office/drawing/2014/main" id="{F31C1C7B-6706-43E5-9D48-074D8B7127F8}"/>
            </a:ext>
          </a:extLst>
        </xdr:cNvPr>
        <xdr:cNvSpPr txBox="1"/>
      </xdr:nvSpPr>
      <xdr:spPr>
        <a:xfrm>
          <a:off x="18982055" y="148393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92075</xdr:rowOff>
    </xdr:from>
    <xdr:ext cx="467360" cy="259080"/>
    <xdr:sp macro="" textlink="">
      <xdr:nvSpPr>
        <xdr:cNvPr id="745" name="n_2mainValue【消防施設】&#10;一人当たり面積">
          <a:extLst>
            <a:ext uri="{FF2B5EF4-FFF2-40B4-BE49-F238E27FC236}">
              <a16:creationId xmlns:a16="http://schemas.microsoft.com/office/drawing/2014/main" id="{6BA94772-2301-4427-97BB-A0519427956D}"/>
            </a:ext>
          </a:extLst>
        </xdr:cNvPr>
        <xdr:cNvSpPr txBox="1"/>
      </xdr:nvSpPr>
      <xdr:spPr>
        <a:xfrm>
          <a:off x="18181955" y="148405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93980</xdr:rowOff>
    </xdr:from>
    <xdr:ext cx="467360" cy="259080"/>
    <xdr:sp macro="" textlink="">
      <xdr:nvSpPr>
        <xdr:cNvPr id="746" name="n_3mainValue【消防施設】&#10;一人当たり面積">
          <a:extLst>
            <a:ext uri="{FF2B5EF4-FFF2-40B4-BE49-F238E27FC236}">
              <a16:creationId xmlns:a16="http://schemas.microsoft.com/office/drawing/2014/main" id="{9EACC155-5357-4EFF-90DA-1EC9A56E04EA}"/>
            </a:ext>
          </a:extLst>
        </xdr:cNvPr>
        <xdr:cNvSpPr txBox="1"/>
      </xdr:nvSpPr>
      <xdr:spPr>
        <a:xfrm>
          <a:off x="17384395" y="14842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96520</xdr:rowOff>
    </xdr:from>
    <xdr:ext cx="467360" cy="259080"/>
    <xdr:sp macro="" textlink="">
      <xdr:nvSpPr>
        <xdr:cNvPr id="747" name="n_4mainValue【消防施設】&#10;一人当たり面積">
          <a:extLst>
            <a:ext uri="{FF2B5EF4-FFF2-40B4-BE49-F238E27FC236}">
              <a16:creationId xmlns:a16="http://schemas.microsoft.com/office/drawing/2014/main" id="{F2C23D80-10D8-4E2A-BE03-98E7B3714042}"/>
            </a:ext>
          </a:extLst>
        </xdr:cNvPr>
        <xdr:cNvSpPr txBox="1"/>
      </xdr:nvSpPr>
      <xdr:spPr>
        <a:xfrm>
          <a:off x="16588740" y="14837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id="{F4297F44-ABCB-471C-A087-63D552C1ED02}"/>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id="{CCADFDFE-620D-4DA7-808B-791C761F838D}"/>
            </a:ext>
          </a:extLst>
        </xdr:cNvPr>
        <xdr:cNvSpPr/>
      </xdr:nvSpPr>
      <xdr:spPr>
        <a:xfrm>
          <a:off x="113157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id="{FEEE1F58-F4DB-49FC-8AB9-9F3C34696455}"/>
            </a:ext>
          </a:extLst>
        </xdr:cNvPr>
        <xdr:cNvSpPr/>
      </xdr:nvSpPr>
      <xdr:spPr>
        <a:xfrm>
          <a:off x="113157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id="{079256B7-4AE9-4746-AE6A-5C3B41F8546E}"/>
            </a:ext>
          </a:extLst>
        </xdr:cNvPr>
        <xdr:cNvSpPr/>
      </xdr:nvSpPr>
      <xdr:spPr>
        <a:xfrm>
          <a:off x="122326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id="{51E91F11-BC31-4433-8D72-E03B6BDD60EE}"/>
            </a:ext>
          </a:extLst>
        </xdr:cNvPr>
        <xdr:cNvSpPr/>
      </xdr:nvSpPr>
      <xdr:spPr>
        <a:xfrm>
          <a:off x="122326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id="{A3D2ECBC-4062-4447-9E08-473AF0407647}"/>
            </a:ext>
          </a:extLst>
        </xdr:cNvPr>
        <xdr:cNvSpPr/>
      </xdr:nvSpPr>
      <xdr:spPr>
        <a:xfrm>
          <a:off x="132613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id="{C91D9EDA-A827-4AAD-9F5A-20AB14F33DE3}"/>
            </a:ext>
          </a:extLst>
        </xdr:cNvPr>
        <xdr:cNvSpPr/>
      </xdr:nvSpPr>
      <xdr:spPr>
        <a:xfrm>
          <a:off x="132613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id="{CA0B2EC7-C81A-4E82-A647-AC1A6EFA1AAE}"/>
            </a:ext>
          </a:extLst>
        </xdr:cNvPr>
        <xdr:cNvSpPr/>
      </xdr:nvSpPr>
      <xdr:spPr>
        <a:xfrm>
          <a:off x="1120394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56" name="テキスト ボックス 755">
          <a:extLst>
            <a:ext uri="{FF2B5EF4-FFF2-40B4-BE49-F238E27FC236}">
              <a16:creationId xmlns:a16="http://schemas.microsoft.com/office/drawing/2014/main" id="{7F913EEB-B091-4C23-A2AF-7A2EE3DCBD5B}"/>
            </a:ext>
          </a:extLst>
        </xdr:cNvPr>
        <xdr:cNvSpPr txBox="1"/>
      </xdr:nvSpPr>
      <xdr:spPr>
        <a:xfrm>
          <a:off x="1116584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a:extLst>
            <a:ext uri="{FF2B5EF4-FFF2-40B4-BE49-F238E27FC236}">
              <a16:creationId xmlns:a16="http://schemas.microsoft.com/office/drawing/2014/main" id="{B9D3EE2A-8718-4EB8-BB1C-D2D607C97DEB}"/>
            </a:ext>
          </a:extLst>
        </xdr:cNvPr>
        <xdr:cNvCxnSpPr/>
      </xdr:nvCxnSpPr>
      <xdr:spPr>
        <a:xfrm>
          <a:off x="1120394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58" name="テキスト ボックス 757">
          <a:extLst>
            <a:ext uri="{FF2B5EF4-FFF2-40B4-BE49-F238E27FC236}">
              <a16:creationId xmlns:a16="http://schemas.microsoft.com/office/drawing/2014/main" id="{036FF835-36F5-4E74-BEC4-E8303F0C85C1}"/>
            </a:ext>
          </a:extLst>
        </xdr:cNvPr>
        <xdr:cNvSpPr txBox="1"/>
      </xdr:nvSpPr>
      <xdr:spPr>
        <a:xfrm>
          <a:off x="10801350" y="1890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9" name="直線コネクタ 758">
          <a:extLst>
            <a:ext uri="{FF2B5EF4-FFF2-40B4-BE49-F238E27FC236}">
              <a16:creationId xmlns:a16="http://schemas.microsoft.com/office/drawing/2014/main" id="{3BDF40AB-D7E3-436A-8442-E3730BCF7BB8}"/>
            </a:ext>
          </a:extLst>
        </xdr:cNvPr>
        <xdr:cNvCxnSpPr/>
      </xdr:nvCxnSpPr>
      <xdr:spPr>
        <a:xfrm>
          <a:off x="1120394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760" name="テキスト ボックス 759">
          <a:extLst>
            <a:ext uri="{FF2B5EF4-FFF2-40B4-BE49-F238E27FC236}">
              <a16:creationId xmlns:a16="http://schemas.microsoft.com/office/drawing/2014/main" id="{BD37D7A7-9E2A-486C-B433-9CF77AC1FB69}"/>
            </a:ext>
          </a:extLst>
        </xdr:cNvPr>
        <xdr:cNvSpPr txBox="1"/>
      </xdr:nvSpPr>
      <xdr:spPr>
        <a:xfrm>
          <a:off x="10801350" y="185794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61" name="直線コネクタ 760">
          <a:extLst>
            <a:ext uri="{FF2B5EF4-FFF2-40B4-BE49-F238E27FC236}">
              <a16:creationId xmlns:a16="http://schemas.microsoft.com/office/drawing/2014/main" id="{A048172D-0521-49F7-A2E4-2188728D82A6}"/>
            </a:ext>
          </a:extLst>
        </xdr:cNvPr>
        <xdr:cNvCxnSpPr/>
      </xdr:nvCxnSpPr>
      <xdr:spPr>
        <a:xfrm>
          <a:off x="1120394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62" name="テキスト ボックス 761">
          <a:extLst>
            <a:ext uri="{FF2B5EF4-FFF2-40B4-BE49-F238E27FC236}">
              <a16:creationId xmlns:a16="http://schemas.microsoft.com/office/drawing/2014/main" id="{26540B86-D62A-4C09-B2C3-5E182A2264FE}"/>
            </a:ext>
          </a:extLst>
        </xdr:cNvPr>
        <xdr:cNvSpPr txBox="1"/>
      </xdr:nvSpPr>
      <xdr:spPr>
        <a:xfrm>
          <a:off x="10842625" y="1825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63" name="直線コネクタ 762">
          <a:extLst>
            <a:ext uri="{FF2B5EF4-FFF2-40B4-BE49-F238E27FC236}">
              <a16:creationId xmlns:a16="http://schemas.microsoft.com/office/drawing/2014/main" id="{63067420-E118-4DCE-8600-D55CCB28B340}"/>
            </a:ext>
          </a:extLst>
        </xdr:cNvPr>
        <xdr:cNvCxnSpPr/>
      </xdr:nvCxnSpPr>
      <xdr:spPr>
        <a:xfrm>
          <a:off x="1120394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764" name="テキスト ボックス 763">
          <a:extLst>
            <a:ext uri="{FF2B5EF4-FFF2-40B4-BE49-F238E27FC236}">
              <a16:creationId xmlns:a16="http://schemas.microsoft.com/office/drawing/2014/main" id="{B129D0E7-5D7F-4A15-A2A6-1FA7C7080CD7}"/>
            </a:ext>
          </a:extLst>
        </xdr:cNvPr>
        <xdr:cNvSpPr txBox="1"/>
      </xdr:nvSpPr>
      <xdr:spPr>
        <a:xfrm>
          <a:off x="10842625" y="1792478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65" name="直線コネクタ 764">
          <a:extLst>
            <a:ext uri="{FF2B5EF4-FFF2-40B4-BE49-F238E27FC236}">
              <a16:creationId xmlns:a16="http://schemas.microsoft.com/office/drawing/2014/main" id="{00F5FDEF-39B4-4117-AA5D-004D9ED23152}"/>
            </a:ext>
          </a:extLst>
        </xdr:cNvPr>
        <xdr:cNvCxnSpPr/>
      </xdr:nvCxnSpPr>
      <xdr:spPr>
        <a:xfrm>
          <a:off x="1120394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66" name="テキスト ボックス 765">
          <a:extLst>
            <a:ext uri="{FF2B5EF4-FFF2-40B4-BE49-F238E27FC236}">
              <a16:creationId xmlns:a16="http://schemas.microsoft.com/office/drawing/2014/main" id="{98F1A74E-E3B0-4B75-9E8B-DC9461EFD615}"/>
            </a:ext>
          </a:extLst>
        </xdr:cNvPr>
        <xdr:cNvSpPr txBox="1"/>
      </xdr:nvSpPr>
      <xdr:spPr>
        <a:xfrm>
          <a:off x="1084262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67" name="直線コネクタ 766">
          <a:extLst>
            <a:ext uri="{FF2B5EF4-FFF2-40B4-BE49-F238E27FC236}">
              <a16:creationId xmlns:a16="http://schemas.microsoft.com/office/drawing/2014/main" id="{92626F08-4B8A-4247-87EE-89684E6CD96D}"/>
            </a:ext>
          </a:extLst>
        </xdr:cNvPr>
        <xdr:cNvCxnSpPr/>
      </xdr:nvCxnSpPr>
      <xdr:spPr>
        <a:xfrm>
          <a:off x="1120394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8" name="テキスト ボックス 767">
          <a:extLst>
            <a:ext uri="{FF2B5EF4-FFF2-40B4-BE49-F238E27FC236}">
              <a16:creationId xmlns:a16="http://schemas.microsoft.com/office/drawing/2014/main" id="{0FEA7C14-C098-4CF1-90E6-9F591ED23A43}"/>
            </a:ext>
          </a:extLst>
        </xdr:cNvPr>
        <xdr:cNvSpPr txBox="1"/>
      </xdr:nvSpPr>
      <xdr:spPr>
        <a:xfrm>
          <a:off x="10842625" y="1727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9" name="直線コネクタ 768">
          <a:extLst>
            <a:ext uri="{FF2B5EF4-FFF2-40B4-BE49-F238E27FC236}">
              <a16:creationId xmlns:a16="http://schemas.microsoft.com/office/drawing/2014/main" id="{1733E5F1-CAB2-4005-B781-8C751D2BCC9D}"/>
            </a:ext>
          </a:extLst>
        </xdr:cNvPr>
        <xdr:cNvCxnSpPr/>
      </xdr:nvCxnSpPr>
      <xdr:spPr>
        <a:xfrm>
          <a:off x="1120394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770" name="テキスト ボックス 769">
          <a:extLst>
            <a:ext uri="{FF2B5EF4-FFF2-40B4-BE49-F238E27FC236}">
              <a16:creationId xmlns:a16="http://schemas.microsoft.com/office/drawing/2014/main" id="{811DB3A5-76BE-4D69-AC76-78005A73791A}"/>
            </a:ext>
          </a:extLst>
        </xdr:cNvPr>
        <xdr:cNvSpPr txBox="1"/>
      </xdr:nvSpPr>
      <xdr:spPr>
        <a:xfrm>
          <a:off x="10904855" y="1694624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a:extLst>
            <a:ext uri="{FF2B5EF4-FFF2-40B4-BE49-F238E27FC236}">
              <a16:creationId xmlns:a16="http://schemas.microsoft.com/office/drawing/2014/main" id="{E95C4E53-B397-4EC0-8974-4DEC0BC06427}"/>
            </a:ext>
          </a:extLst>
        </xdr:cNvPr>
        <xdr:cNvCxnSpPr/>
      </xdr:nvCxnSpPr>
      <xdr:spPr>
        <a:xfrm>
          <a:off x="1120394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a:extLst>
            <a:ext uri="{FF2B5EF4-FFF2-40B4-BE49-F238E27FC236}">
              <a16:creationId xmlns:a16="http://schemas.microsoft.com/office/drawing/2014/main" id="{EB8E1D5E-2C46-4222-A43A-77080E18D40F}"/>
            </a:ext>
          </a:extLst>
        </xdr:cNvPr>
        <xdr:cNvSpPr/>
      </xdr:nvSpPr>
      <xdr:spPr>
        <a:xfrm>
          <a:off x="1120394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109</xdr:row>
      <xdr:rowOff>30480</xdr:rowOff>
    </xdr:to>
    <xdr:cxnSp macro="">
      <xdr:nvCxnSpPr>
        <xdr:cNvPr id="773" name="直線コネクタ 772">
          <a:extLst>
            <a:ext uri="{FF2B5EF4-FFF2-40B4-BE49-F238E27FC236}">
              <a16:creationId xmlns:a16="http://schemas.microsoft.com/office/drawing/2014/main" id="{3D3CA622-9BC3-4197-BDBB-BF246CC7EC65}"/>
            </a:ext>
          </a:extLst>
        </xdr:cNvPr>
        <xdr:cNvCxnSpPr/>
      </xdr:nvCxnSpPr>
      <xdr:spPr>
        <a:xfrm flipV="1">
          <a:off x="14703425" y="17090390"/>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34290</xdr:rowOff>
    </xdr:from>
    <xdr:ext cx="405130" cy="259080"/>
    <xdr:sp macro="" textlink="">
      <xdr:nvSpPr>
        <xdr:cNvPr id="774" name="【庁舎】&#10;有形固定資産減価償却率最小値テキスト">
          <a:extLst>
            <a:ext uri="{FF2B5EF4-FFF2-40B4-BE49-F238E27FC236}">
              <a16:creationId xmlns:a16="http://schemas.microsoft.com/office/drawing/2014/main" id="{BC872695-67B1-4E95-AC3B-5A936885AE31}"/>
            </a:ext>
          </a:extLst>
        </xdr:cNvPr>
        <xdr:cNvSpPr txBox="1"/>
      </xdr:nvSpPr>
      <xdr:spPr>
        <a:xfrm>
          <a:off x="14742160" y="187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5" name="直線コネクタ 774">
          <a:extLst>
            <a:ext uri="{FF2B5EF4-FFF2-40B4-BE49-F238E27FC236}">
              <a16:creationId xmlns:a16="http://schemas.microsoft.com/office/drawing/2014/main" id="{9882D25A-3087-412C-B299-274F8743074A}"/>
            </a:ext>
          </a:extLst>
        </xdr:cNvPr>
        <xdr:cNvCxnSpPr/>
      </xdr:nvCxnSpPr>
      <xdr:spPr>
        <a:xfrm>
          <a:off x="14611350" y="1871662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340360" cy="256540"/>
    <xdr:sp macro="" textlink="">
      <xdr:nvSpPr>
        <xdr:cNvPr id="776" name="【庁舎】&#10;有形固定資産減価償却率最大値テキスト">
          <a:extLst>
            <a:ext uri="{FF2B5EF4-FFF2-40B4-BE49-F238E27FC236}">
              <a16:creationId xmlns:a16="http://schemas.microsoft.com/office/drawing/2014/main" id="{72E9E635-24D4-4AB9-BF62-9393075F33BD}"/>
            </a:ext>
          </a:extLst>
        </xdr:cNvPr>
        <xdr:cNvSpPr txBox="1"/>
      </xdr:nvSpPr>
      <xdr:spPr>
        <a:xfrm>
          <a:off x="14742160" y="1686179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777" name="直線コネクタ 776">
          <a:extLst>
            <a:ext uri="{FF2B5EF4-FFF2-40B4-BE49-F238E27FC236}">
              <a16:creationId xmlns:a16="http://schemas.microsoft.com/office/drawing/2014/main" id="{DF283255-422D-4435-9006-15DF421B5AB2}"/>
            </a:ext>
          </a:extLst>
        </xdr:cNvPr>
        <xdr:cNvCxnSpPr/>
      </xdr:nvCxnSpPr>
      <xdr:spPr>
        <a:xfrm>
          <a:off x="14611350" y="170903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93980</xdr:rowOff>
    </xdr:from>
    <xdr:ext cx="405130" cy="259080"/>
    <xdr:sp macro="" textlink="">
      <xdr:nvSpPr>
        <xdr:cNvPr id="778" name="【庁舎】&#10;有形固定資産減価償却率平均値テキスト">
          <a:extLst>
            <a:ext uri="{FF2B5EF4-FFF2-40B4-BE49-F238E27FC236}">
              <a16:creationId xmlns:a16="http://schemas.microsoft.com/office/drawing/2014/main" id="{AAE74C3B-85A3-413B-B24F-57BDCC7AA76C}"/>
            </a:ext>
          </a:extLst>
        </xdr:cNvPr>
        <xdr:cNvSpPr txBox="1"/>
      </xdr:nvSpPr>
      <xdr:spPr>
        <a:xfrm>
          <a:off x="14742160" y="17757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9" name="フローチャート: 判断 778">
          <a:extLst>
            <a:ext uri="{FF2B5EF4-FFF2-40B4-BE49-F238E27FC236}">
              <a16:creationId xmlns:a16="http://schemas.microsoft.com/office/drawing/2014/main" id="{AC42E5B6-C66D-4ADD-B0C5-E4C7FE3B09EF}"/>
            </a:ext>
          </a:extLst>
        </xdr:cNvPr>
        <xdr:cNvSpPr/>
      </xdr:nvSpPr>
      <xdr:spPr>
        <a:xfrm>
          <a:off x="14649450" y="179000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73025</xdr:rowOff>
    </xdr:from>
    <xdr:to>
      <xdr:col>81</xdr:col>
      <xdr:colOff>101600</xdr:colOff>
      <xdr:row>105</xdr:row>
      <xdr:rowOff>3175</xdr:rowOff>
    </xdr:to>
    <xdr:sp macro="" textlink="">
      <xdr:nvSpPr>
        <xdr:cNvPr id="780" name="フローチャート: 判断 779">
          <a:extLst>
            <a:ext uri="{FF2B5EF4-FFF2-40B4-BE49-F238E27FC236}">
              <a16:creationId xmlns:a16="http://schemas.microsoft.com/office/drawing/2014/main" id="{FAD572EA-48D7-4705-8654-9C897F027FE0}"/>
            </a:ext>
          </a:extLst>
        </xdr:cNvPr>
        <xdr:cNvSpPr/>
      </xdr:nvSpPr>
      <xdr:spPr>
        <a:xfrm>
          <a:off x="13887450" y="17903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46355</xdr:rowOff>
    </xdr:from>
    <xdr:to>
      <xdr:col>76</xdr:col>
      <xdr:colOff>165100</xdr:colOff>
      <xdr:row>104</xdr:row>
      <xdr:rowOff>147955</xdr:rowOff>
    </xdr:to>
    <xdr:sp macro="" textlink="">
      <xdr:nvSpPr>
        <xdr:cNvPr id="781" name="フローチャート: 判断 780">
          <a:extLst>
            <a:ext uri="{FF2B5EF4-FFF2-40B4-BE49-F238E27FC236}">
              <a16:creationId xmlns:a16="http://schemas.microsoft.com/office/drawing/2014/main" id="{EA55DB32-6533-49D1-8D93-308FEADA2C6A}"/>
            </a:ext>
          </a:extLst>
        </xdr:cNvPr>
        <xdr:cNvSpPr/>
      </xdr:nvSpPr>
      <xdr:spPr>
        <a:xfrm>
          <a:off x="13089890" y="1787906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27305</xdr:rowOff>
    </xdr:from>
    <xdr:to>
      <xdr:col>72</xdr:col>
      <xdr:colOff>38100</xdr:colOff>
      <xdr:row>105</xdr:row>
      <xdr:rowOff>128905</xdr:rowOff>
    </xdr:to>
    <xdr:sp macro="" textlink="">
      <xdr:nvSpPr>
        <xdr:cNvPr id="782" name="フローチャート: 判断 781">
          <a:extLst>
            <a:ext uri="{FF2B5EF4-FFF2-40B4-BE49-F238E27FC236}">
              <a16:creationId xmlns:a16="http://schemas.microsoft.com/office/drawing/2014/main" id="{005845CF-029A-4D81-A770-78BE9E5B08F0}"/>
            </a:ext>
          </a:extLst>
        </xdr:cNvPr>
        <xdr:cNvSpPr/>
      </xdr:nvSpPr>
      <xdr:spPr>
        <a:xfrm>
          <a:off x="12303760" y="1802765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xdr:rowOff>
    </xdr:from>
    <xdr:to>
      <xdr:col>67</xdr:col>
      <xdr:colOff>101600</xdr:colOff>
      <xdr:row>105</xdr:row>
      <xdr:rowOff>107315</xdr:rowOff>
    </xdr:to>
    <xdr:sp macro="" textlink="">
      <xdr:nvSpPr>
        <xdr:cNvPr id="783" name="フローチャート: 判断 782">
          <a:extLst>
            <a:ext uri="{FF2B5EF4-FFF2-40B4-BE49-F238E27FC236}">
              <a16:creationId xmlns:a16="http://schemas.microsoft.com/office/drawing/2014/main" id="{7260919F-940B-4A41-998C-7A11A38C30C3}"/>
            </a:ext>
          </a:extLst>
        </xdr:cNvPr>
        <xdr:cNvSpPr/>
      </xdr:nvSpPr>
      <xdr:spPr>
        <a:xfrm>
          <a:off x="11487150" y="18010505"/>
          <a:ext cx="9779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84" name="テキスト ボックス 783">
          <a:extLst>
            <a:ext uri="{FF2B5EF4-FFF2-40B4-BE49-F238E27FC236}">
              <a16:creationId xmlns:a16="http://schemas.microsoft.com/office/drawing/2014/main" id="{473383A4-7349-4A4A-9BC2-807D49B88EC1}"/>
            </a:ext>
          </a:extLst>
        </xdr:cNvPr>
        <xdr:cNvSpPr txBox="1"/>
      </xdr:nvSpPr>
      <xdr:spPr>
        <a:xfrm>
          <a:off x="1453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85" name="テキスト ボックス 784">
          <a:extLst>
            <a:ext uri="{FF2B5EF4-FFF2-40B4-BE49-F238E27FC236}">
              <a16:creationId xmlns:a16="http://schemas.microsoft.com/office/drawing/2014/main" id="{04605BBC-59BF-4C94-8548-9661C2BC2303}"/>
            </a:ext>
          </a:extLst>
        </xdr:cNvPr>
        <xdr:cNvSpPr txBox="1"/>
      </xdr:nvSpPr>
      <xdr:spPr>
        <a:xfrm>
          <a:off x="13770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6" name="テキスト ボックス 785">
          <a:extLst>
            <a:ext uri="{FF2B5EF4-FFF2-40B4-BE49-F238E27FC236}">
              <a16:creationId xmlns:a16="http://schemas.microsoft.com/office/drawing/2014/main" id="{9CDBF6A8-CF72-447C-A911-603031177188}"/>
            </a:ext>
          </a:extLst>
        </xdr:cNvPr>
        <xdr:cNvSpPr txBox="1"/>
      </xdr:nvSpPr>
      <xdr:spPr>
        <a:xfrm>
          <a:off x="12973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7" name="テキスト ボックス 786">
          <a:extLst>
            <a:ext uri="{FF2B5EF4-FFF2-40B4-BE49-F238E27FC236}">
              <a16:creationId xmlns:a16="http://schemas.microsoft.com/office/drawing/2014/main" id="{62BCFC59-FFCD-4BB9-ABDC-06ED430C9C8F}"/>
            </a:ext>
          </a:extLst>
        </xdr:cNvPr>
        <xdr:cNvSpPr txBox="1"/>
      </xdr:nvSpPr>
      <xdr:spPr>
        <a:xfrm>
          <a:off x="12175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8" name="テキスト ボックス 787">
          <a:extLst>
            <a:ext uri="{FF2B5EF4-FFF2-40B4-BE49-F238E27FC236}">
              <a16:creationId xmlns:a16="http://schemas.microsoft.com/office/drawing/2014/main" id="{68B14E4B-F61E-4748-97F0-5FE35067DD3A}"/>
            </a:ext>
          </a:extLst>
        </xdr:cNvPr>
        <xdr:cNvSpPr txBox="1"/>
      </xdr:nvSpPr>
      <xdr:spPr>
        <a:xfrm>
          <a:off x="11370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123190</xdr:rowOff>
    </xdr:from>
    <xdr:to>
      <xdr:col>85</xdr:col>
      <xdr:colOff>177800</xdr:colOff>
      <xdr:row>106</xdr:row>
      <xdr:rowOff>53340</xdr:rowOff>
    </xdr:to>
    <xdr:sp macro="" textlink="">
      <xdr:nvSpPr>
        <xdr:cNvPr id="789" name="楕円 788">
          <a:extLst>
            <a:ext uri="{FF2B5EF4-FFF2-40B4-BE49-F238E27FC236}">
              <a16:creationId xmlns:a16="http://schemas.microsoft.com/office/drawing/2014/main" id="{133BE3ED-5E3B-4558-A4C0-E14BCC715ABA}"/>
            </a:ext>
          </a:extLst>
        </xdr:cNvPr>
        <xdr:cNvSpPr/>
      </xdr:nvSpPr>
      <xdr:spPr>
        <a:xfrm>
          <a:off x="14649450" y="181273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101600</xdr:rowOff>
    </xdr:from>
    <xdr:ext cx="405130" cy="259080"/>
    <xdr:sp macro="" textlink="">
      <xdr:nvSpPr>
        <xdr:cNvPr id="790" name="【庁舎】&#10;有形固定資産減価償却率該当値テキスト">
          <a:extLst>
            <a:ext uri="{FF2B5EF4-FFF2-40B4-BE49-F238E27FC236}">
              <a16:creationId xmlns:a16="http://schemas.microsoft.com/office/drawing/2014/main" id="{DCC335E1-C192-436C-BC04-D18798CDAD33}"/>
            </a:ext>
          </a:extLst>
        </xdr:cNvPr>
        <xdr:cNvSpPr txBox="1"/>
      </xdr:nvSpPr>
      <xdr:spPr>
        <a:xfrm>
          <a:off x="14742160" y="18100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105410</xdr:rowOff>
    </xdr:from>
    <xdr:to>
      <xdr:col>81</xdr:col>
      <xdr:colOff>101600</xdr:colOff>
      <xdr:row>106</xdr:row>
      <xdr:rowOff>35560</xdr:rowOff>
    </xdr:to>
    <xdr:sp macro="" textlink="">
      <xdr:nvSpPr>
        <xdr:cNvPr id="791" name="楕円 790">
          <a:extLst>
            <a:ext uri="{FF2B5EF4-FFF2-40B4-BE49-F238E27FC236}">
              <a16:creationId xmlns:a16="http://schemas.microsoft.com/office/drawing/2014/main" id="{5A047605-7AAA-4616-995C-E6264F094CFE}"/>
            </a:ext>
          </a:extLst>
        </xdr:cNvPr>
        <xdr:cNvSpPr/>
      </xdr:nvSpPr>
      <xdr:spPr>
        <a:xfrm>
          <a:off x="13887450" y="181057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156210</xdr:rowOff>
    </xdr:from>
    <xdr:to>
      <xdr:col>85</xdr:col>
      <xdr:colOff>127000</xdr:colOff>
      <xdr:row>106</xdr:row>
      <xdr:rowOff>2540</xdr:rowOff>
    </xdr:to>
    <xdr:cxnSp macro="">
      <xdr:nvCxnSpPr>
        <xdr:cNvPr id="792" name="直線コネクタ 791">
          <a:extLst>
            <a:ext uri="{FF2B5EF4-FFF2-40B4-BE49-F238E27FC236}">
              <a16:creationId xmlns:a16="http://schemas.microsoft.com/office/drawing/2014/main" id="{2665C2B1-B345-43BD-8177-DE68A5447352}"/>
            </a:ext>
          </a:extLst>
        </xdr:cNvPr>
        <xdr:cNvCxnSpPr/>
      </xdr:nvCxnSpPr>
      <xdr:spPr>
        <a:xfrm>
          <a:off x="13942060" y="18160365"/>
          <a:ext cx="762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110490</xdr:rowOff>
    </xdr:from>
    <xdr:to>
      <xdr:col>76</xdr:col>
      <xdr:colOff>165100</xdr:colOff>
      <xdr:row>106</xdr:row>
      <xdr:rowOff>40640</xdr:rowOff>
    </xdr:to>
    <xdr:sp macro="" textlink="">
      <xdr:nvSpPr>
        <xdr:cNvPr id="793" name="楕円 792">
          <a:extLst>
            <a:ext uri="{FF2B5EF4-FFF2-40B4-BE49-F238E27FC236}">
              <a16:creationId xmlns:a16="http://schemas.microsoft.com/office/drawing/2014/main" id="{41062254-7941-4A24-A0F1-DFEA7FC935C9}"/>
            </a:ext>
          </a:extLst>
        </xdr:cNvPr>
        <xdr:cNvSpPr/>
      </xdr:nvSpPr>
      <xdr:spPr>
        <a:xfrm>
          <a:off x="13089890" y="1811274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156210</xdr:rowOff>
    </xdr:from>
    <xdr:to>
      <xdr:col>81</xdr:col>
      <xdr:colOff>50800</xdr:colOff>
      <xdr:row>105</xdr:row>
      <xdr:rowOff>161290</xdr:rowOff>
    </xdr:to>
    <xdr:cxnSp macro="">
      <xdr:nvCxnSpPr>
        <xdr:cNvPr id="794" name="直線コネクタ 793">
          <a:extLst>
            <a:ext uri="{FF2B5EF4-FFF2-40B4-BE49-F238E27FC236}">
              <a16:creationId xmlns:a16="http://schemas.microsoft.com/office/drawing/2014/main" id="{A61843FF-FEDD-45FF-9B81-64F008ADDD3A}"/>
            </a:ext>
          </a:extLst>
        </xdr:cNvPr>
        <xdr:cNvCxnSpPr/>
      </xdr:nvCxnSpPr>
      <xdr:spPr>
        <a:xfrm flipV="1">
          <a:off x="13144500" y="18160365"/>
          <a:ext cx="7975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30480</xdr:rowOff>
    </xdr:from>
    <xdr:to>
      <xdr:col>72</xdr:col>
      <xdr:colOff>38100</xdr:colOff>
      <xdr:row>105</xdr:row>
      <xdr:rowOff>132080</xdr:rowOff>
    </xdr:to>
    <xdr:sp macro="" textlink="">
      <xdr:nvSpPr>
        <xdr:cNvPr id="795" name="楕円 794">
          <a:extLst>
            <a:ext uri="{FF2B5EF4-FFF2-40B4-BE49-F238E27FC236}">
              <a16:creationId xmlns:a16="http://schemas.microsoft.com/office/drawing/2014/main" id="{2B1EE728-64E3-4C3A-8906-E4C6FB54EEAF}"/>
            </a:ext>
          </a:extLst>
        </xdr:cNvPr>
        <xdr:cNvSpPr/>
      </xdr:nvSpPr>
      <xdr:spPr>
        <a:xfrm>
          <a:off x="12303760" y="1803082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81280</xdr:rowOff>
    </xdr:from>
    <xdr:to>
      <xdr:col>76</xdr:col>
      <xdr:colOff>114300</xdr:colOff>
      <xdr:row>105</xdr:row>
      <xdr:rowOff>161290</xdr:rowOff>
    </xdr:to>
    <xdr:cxnSp macro="">
      <xdr:nvCxnSpPr>
        <xdr:cNvPr id="796" name="直線コネクタ 795">
          <a:extLst>
            <a:ext uri="{FF2B5EF4-FFF2-40B4-BE49-F238E27FC236}">
              <a16:creationId xmlns:a16="http://schemas.microsoft.com/office/drawing/2014/main" id="{6E04734F-FB4B-4AB1-A932-F91B1E81561A}"/>
            </a:ext>
          </a:extLst>
        </xdr:cNvPr>
        <xdr:cNvCxnSpPr/>
      </xdr:nvCxnSpPr>
      <xdr:spPr>
        <a:xfrm>
          <a:off x="12346940" y="18085435"/>
          <a:ext cx="79756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635</xdr:rowOff>
    </xdr:from>
    <xdr:to>
      <xdr:col>67</xdr:col>
      <xdr:colOff>101600</xdr:colOff>
      <xdr:row>105</xdr:row>
      <xdr:rowOff>102235</xdr:rowOff>
    </xdr:to>
    <xdr:sp macro="" textlink="">
      <xdr:nvSpPr>
        <xdr:cNvPr id="797" name="楕円 796">
          <a:extLst>
            <a:ext uri="{FF2B5EF4-FFF2-40B4-BE49-F238E27FC236}">
              <a16:creationId xmlns:a16="http://schemas.microsoft.com/office/drawing/2014/main" id="{1CA76144-D4F0-4D19-AF80-AC6397F0B960}"/>
            </a:ext>
          </a:extLst>
        </xdr:cNvPr>
        <xdr:cNvSpPr/>
      </xdr:nvSpPr>
      <xdr:spPr>
        <a:xfrm>
          <a:off x="11487150" y="180028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52070</xdr:rowOff>
    </xdr:from>
    <xdr:to>
      <xdr:col>71</xdr:col>
      <xdr:colOff>177800</xdr:colOff>
      <xdr:row>105</xdr:row>
      <xdr:rowOff>81280</xdr:rowOff>
    </xdr:to>
    <xdr:cxnSp macro="">
      <xdr:nvCxnSpPr>
        <xdr:cNvPr id="798" name="直線コネクタ 797">
          <a:extLst>
            <a:ext uri="{FF2B5EF4-FFF2-40B4-BE49-F238E27FC236}">
              <a16:creationId xmlns:a16="http://schemas.microsoft.com/office/drawing/2014/main" id="{EAD8A875-2E4B-4595-AFB5-4F5F7BDD6F4B}"/>
            </a:ext>
          </a:extLst>
        </xdr:cNvPr>
        <xdr:cNvCxnSpPr/>
      </xdr:nvCxnSpPr>
      <xdr:spPr>
        <a:xfrm>
          <a:off x="11541760" y="18058130"/>
          <a:ext cx="8051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19685</xdr:rowOff>
    </xdr:from>
    <xdr:ext cx="405130" cy="256540"/>
    <xdr:sp macro="" textlink="">
      <xdr:nvSpPr>
        <xdr:cNvPr id="799" name="n_1aveValue【庁舎】&#10;有形固定資産減価償却率">
          <a:extLst>
            <a:ext uri="{FF2B5EF4-FFF2-40B4-BE49-F238E27FC236}">
              <a16:creationId xmlns:a16="http://schemas.microsoft.com/office/drawing/2014/main" id="{FDF25E41-0641-4F60-9696-C558E3004320}"/>
            </a:ext>
          </a:extLst>
        </xdr:cNvPr>
        <xdr:cNvSpPr txBox="1"/>
      </xdr:nvSpPr>
      <xdr:spPr>
        <a:xfrm>
          <a:off x="13738225" y="176752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164465</xdr:rowOff>
    </xdr:from>
    <xdr:ext cx="402590" cy="259080"/>
    <xdr:sp macro="" textlink="">
      <xdr:nvSpPr>
        <xdr:cNvPr id="800" name="n_2aveValue【庁舎】&#10;有形固定資産減価償却率">
          <a:extLst>
            <a:ext uri="{FF2B5EF4-FFF2-40B4-BE49-F238E27FC236}">
              <a16:creationId xmlns:a16="http://schemas.microsoft.com/office/drawing/2014/main" id="{33227C69-2BBB-4BCD-BA6A-622714CBFC36}"/>
            </a:ext>
          </a:extLst>
        </xdr:cNvPr>
        <xdr:cNvSpPr txBox="1"/>
      </xdr:nvSpPr>
      <xdr:spPr>
        <a:xfrm>
          <a:off x="12957175" y="17656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145415</xdr:rowOff>
    </xdr:from>
    <xdr:ext cx="402590" cy="256540"/>
    <xdr:sp macro="" textlink="">
      <xdr:nvSpPr>
        <xdr:cNvPr id="801" name="n_3aveValue【庁舎】&#10;有形固定資産減価償却率">
          <a:extLst>
            <a:ext uri="{FF2B5EF4-FFF2-40B4-BE49-F238E27FC236}">
              <a16:creationId xmlns:a16="http://schemas.microsoft.com/office/drawing/2014/main" id="{81AC3ACF-B32F-4FC0-8777-F7138FAB0E86}"/>
            </a:ext>
          </a:extLst>
        </xdr:cNvPr>
        <xdr:cNvSpPr txBox="1"/>
      </xdr:nvSpPr>
      <xdr:spPr>
        <a:xfrm>
          <a:off x="12171045" y="178028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98425</xdr:rowOff>
    </xdr:from>
    <xdr:ext cx="402590" cy="256540"/>
    <xdr:sp macro="" textlink="">
      <xdr:nvSpPr>
        <xdr:cNvPr id="802" name="n_4aveValue【庁舎】&#10;有形固定資産減価償却率">
          <a:extLst>
            <a:ext uri="{FF2B5EF4-FFF2-40B4-BE49-F238E27FC236}">
              <a16:creationId xmlns:a16="http://schemas.microsoft.com/office/drawing/2014/main" id="{6EFABCAF-6300-4D46-9E74-16F6DA6B65DE}"/>
            </a:ext>
          </a:extLst>
        </xdr:cNvPr>
        <xdr:cNvSpPr txBox="1"/>
      </xdr:nvSpPr>
      <xdr:spPr>
        <a:xfrm>
          <a:off x="11354435" y="180968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26670</xdr:rowOff>
    </xdr:from>
    <xdr:ext cx="405130" cy="259080"/>
    <xdr:sp macro="" textlink="">
      <xdr:nvSpPr>
        <xdr:cNvPr id="803" name="n_1mainValue【庁舎】&#10;有形固定資産減価償却率">
          <a:extLst>
            <a:ext uri="{FF2B5EF4-FFF2-40B4-BE49-F238E27FC236}">
              <a16:creationId xmlns:a16="http://schemas.microsoft.com/office/drawing/2014/main" id="{07D85769-51C9-4A03-8247-3E5A5B18F417}"/>
            </a:ext>
          </a:extLst>
        </xdr:cNvPr>
        <xdr:cNvSpPr txBox="1"/>
      </xdr:nvSpPr>
      <xdr:spPr>
        <a:xfrm>
          <a:off x="13738225" y="18198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31750</xdr:rowOff>
    </xdr:from>
    <xdr:ext cx="402590" cy="256540"/>
    <xdr:sp macro="" textlink="">
      <xdr:nvSpPr>
        <xdr:cNvPr id="804" name="n_2mainValue【庁舎】&#10;有形固定資産減価償却率">
          <a:extLst>
            <a:ext uri="{FF2B5EF4-FFF2-40B4-BE49-F238E27FC236}">
              <a16:creationId xmlns:a16="http://schemas.microsoft.com/office/drawing/2014/main" id="{BB6B82FA-E0BD-4B56-8D58-DA7F73CFC924}"/>
            </a:ext>
          </a:extLst>
        </xdr:cNvPr>
        <xdr:cNvSpPr txBox="1"/>
      </xdr:nvSpPr>
      <xdr:spPr>
        <a:xfrm>
          <a:off x="12957175" y="182035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123190</xdr:rowOff>
    </xdr:from>
    <xdr:ext cx="402590" cy="256540"/>
    <xdr:sp macro="" textlink="">
      <xdr:nvSpPr>
        <xdr:cNvPr id="805" name="n_3mainValue【庁舎】&#10;有形固定資産減価償却率">
          <a:extLst>
            <a:ext uri="{FF2B5EF4-FFF2-40B4-BE49-F238E27FC236}">
              <a16:creationId xmlns:a16="http://schemas.microsoft.com/office/drawing/2014/main" id="{8072D376-9114-4730-A6D7-7526A9AEA904}"/>
            </a:ext>
          </a:extLst>
        </xdr:cNvPr>
        <xdr:cNvSpPr txBox="1"/>
      </xdr:nvSpPr>
      <xdr:spPr>
        <a:xfrm>
          <a:off x="12171045" y="181273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103</xdr:row>
      <xdr:rowOff>118745</xdr:rowOff>
    </xdr:from>
    <xdr:ext cx="402590" cy="259080"/>
    <xdr:sp macro="" textlink="">
      <xdr:nvSpPr>
        <xdr:cNvPr id="806" name="n_4mainValue【庁舎】&#10;有形固定資産減価償却率">
          <a:extLst>
            <a:ext uri="{FF2B5EF4-FFF2-40B4-BE49-F238E27FC236}">
              <a16:creationId xmlns:a16="http://schemas.microsoft.com/office/drawing/2014/main" id="{CC17C6D9-29C2-46F2-988A-2F7EDCF9D530}"/>
            </a:ext>
          </a:extLst>
        </xdr:cNvPr>
        <xdr:cNvSpPr txBox="1"/>
      </xdr:nvSpPr>
      <xdr:spPr>
        <a:xfrm>
          <a:off x="11354435" y="177800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id="{F4B07C92-DC7D-45EC-A815-A7EDF30CE658}"/>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id="{23FACEFA-7749-4170-8E80-A4FBEA1CE115}"/>
            </a:ext>
          </a:extLst>
        </xdr:cNvPr>
        <xdr:cNvSpPr/>
      </xdr:nvSpPr>
      <xdr:spPr>
        <a:xfrm>
          <a:off x="165900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id="{A672E1E9-8A87-408E-B3F3-3ABA6EB24F84}"/>
            </a:ext>
          </a:extLst>
        </xdr:cNvPr>
        <xdr:cNvSpPr/>
      </xdr:nvSpPr>
      <xdr:spPr>
        <a:xfrm>
          <a:off x="165900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id="{09C68124-DEE5-4C50-AB6C-17CF77E0FA4A}"/>
            </a:ext>
          </a:extLst>
        </xdr:cNvPr>
        <xdr:cNvSpPr/>
      </xdr:nvSpPr>
      <xdr:spPr>
        <a:xfrm>
          <a:off x="174879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id="{99361C46-9103-42A6-96E1-BBF69ADA431D}"/>
            </a:ext>
          </a:extLst>
        </xdr:cNvPr>
        <xdr:cNvSpPr/>
      </xdr:nvSpPr>
      <xdr:spPr>
        <a:xfrm>
          <a:off x="174879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id="{DD17379D-2B88-4842-B852-059B343C62AD}"/>
            </a:ext>
          </a:extLst>
        </xdr:cNvPr>
        <xdr:cNvSpPr/>
      </xdr:nvSpPr>
      <xdr:spPr>
        <a:xfrm>
          <a:off x="185166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id="{0AD96B1C-B564-4B6D-8E5F-6A00FB1487C5}"/>
            </a:ext>
          </a:extLst>
        </xdr:cNvPr>
        <xdr:cNvSpPr/>
      </xdr:nvSpPr>
      <xdr:spPr>
        <a:xfrm>
          <a:off x="185166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id="{93BB17E8-6990-48F2-A6A6-9EA043395E2C}"/>
            </a:ext>
          </a:extLst>
        </xdr:cNvPr>
        <xdr:cNvSpPr/>
      </xdr:nvSpPr>
      <xdr:spPr>
        <a:xfrm>
          <a:off x="164592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15" name="テキスト ボックス 814">
          <a:extLst>
            <a:ext uri="{FF2B5EF4-FFF2-40B4-BE49-F238E27FC236}">
              <a16:creationId xmlns:a16="http://schemas.microsoft.com/office/drawing/2014/main" id="{19CDCDD9-C76A-4C7C-A0F5-F8608547456D}"/>
            </a:ext>
          </a:extLst>
        </xdr:cNvPr>
        <xdr:cNvSpPr txBox="1"/>
      </xdr:nvSpPr>
      <xdr:spPr>
        <a:xfrm>
          <a:off x="1644015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id="{DF2EC475-0A57-4A2D-A984-C4682F3A3B37}"/>
            </a:ext>
          </a:extLst>
        </xdr:cNvPr>
        <xdr:cNvCxnSpPr/>
      </xdr:nvCxnSpPr>
      <xdr:spPr>
        <a:xfrm>
          <a:off x="164592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7" name="直線コネクタ 816">
          <a:extLst>
            <a:ext uri="{FF2B5EF4-FFF2-40B4-BE49-F238E27FC236}">
              <a16:creationId xmlns:a16="http://schemas.microsoft.com/office/drawing/2014/main" id="{35A1E9BE-734E-494D-B5D5-6819020D7939}"/>
            </a:ext>
          </a:extLst>
        </xdr:cNvPr>
        <xdr:cNvCxnSpPr/>
      </xdr:nvCxnSpPr>
      <xdr:spPr>
        <a:xfrm>
          <a:off x="16459200" y="186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820" cy="259080"/>
    <xdr:sp macro="" textlink="">
      <xdr:nvSpPr>
        <xdr:cNvPr id="818" name="テキスト ボックス 817">
          <a:extLst>
            <a:ext uri="{FF2B5EF4-FFF2-40B4-BE49-F238E27FC236}">
              <a16:creationId xmlns:a16="http://schemas.microsoft.com/office/drawing/2014/main" id="{0C41C202-5036-436C-A64C-22B2A1089D1F}"/>
            </a:ext>
          </a:extLst>
        </xdr:cNvPr>
        <xdr:cNvSpPr txBox="1"/>
      </xdr:nvSpPr>
      <xdr:spPr>
        <a:xfrm>
          <a:off x="16047085" y="18528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9" name="直線コネクタ 818">
          <a:extLst>
            <a:ext uri="{FF2B5EF4-FFF2-40B4-BE49-F238E27FC236}">
              <a16:creationId xmlns:a16="http://schemas.microsoft.com/office/drawing/2014/main" id="{E3269317-648D-4AF5-8491-D4E4ED2794F1}"/>
            </a:ext>
          </a:extLst>
        </xdr:cNvPr>
        <xdr:cNvCxnSpPr/>
      </xdr:nvCxnSpPr>
      <xdr:spPr>
        <a:xfrm>
          <a:off x="16459200" y="182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820" cy="256540"/>
    <xdr:sp macro="" textlink="">
      <xdr:nvSpPr>
        <xdr:cNvPr id="820" name="テキスト ボックス 819">
          <a:extLst>
            <a:ext uri="{FF2B5EF4-FFF2-40B4-BE49-F238E27FC236}">
              <a16:creationId xmlns:a16="http://schemas.microsoft.com/office/drawing/2014/main" id="{44C46910-111D-488E-92D4-CA088FCFA81C}"/>
            </a:ext>
          </a:extLst>
        </xdr:cNvPr>
        <xdr:cNvSpPr txBox="1"/>
      </xdr:nvSpPr>
      <xdr:spPr>
        <a:xfrm>
          <a:off x="16047085" y="18143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1" name="直線コネクタ 820">
          <a:extLst>
            <a:ext uri="{FF2B5EF4-FFF2-40B4-BE49-F238E27FC236}">
              <a16:creationId xmlns:a16="http://schemas.microsoft.com/office/drawing/2014/main" id="{F007387F-BFBF-4F5F-BC7E-8E9843D355D7}"/>
            </a:ext>
          </a:extLst>
        </xdr:cNvPr>
        <xdr:cNvCxnSpPr/>
      </xdr:nvCxnSpPr>
      <xdr:spPr>
        <a:xfrm>
          <a:off x="16459200" y="179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820" cy="259080"/>
    <xdr:sp macro="" textlink="">
      <xdr:nvSpPr>
        <xdr:cNvPr id="822" name="テキスト ボックス 821">
          <a:extLst>
            <a:ext uri="{FF2B5EF4-FFF2-40B4-BE49-F238E27FC236}">
              <a16:creationId xmlns:a16="http://schemas.microsoft.com/office/drawing/2014/main" id="{752B81F9-B4FD-424D-860C-56B6852ABAA8}"/>
            </a:ext>
          </a:extLst>
        </xdr:cNvPr>
        <xdr:cNvSpPr txBox="1"/>
      </xdr:nvSpPr>
      <xdr:spPr>
        <a:xfrm>
          <a:off x="16047085" y="17762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3" name="直線コネクタ 822">
          <a:extLst>
            <a:ext uri="{FF2B5EF4-FFF2-40B4-BE49-F238E27FC236}">
              <a16:creationId xmlns:a16="http://schemas.microsoft.com/office/drawing/2014/main" id="{50D7E10C-3B74-4B16-A089-7E2EDF5A0FBB}"/>
            </a:ext>
          </a:extLst>
        </xdr:cNvPr>
        <xdr:cNvCxnSpPr/>
      </xdr:nvCxnSpPr>
      <xdr:spPr>
        <a:xfrm>
          <a:off x="16459200" y="175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820" cy="259080"/>
    <xdr:sp macro="" textlink="">
      <xdr:nvSpPr>
        <xdr:cNvPr id="824" name="テキスト ボックス 823">
          <a:extLst>
            <a:ext uri="{FF2B5EF4-FFF2-40B4-BE49-F238E27FC236}">
              <a16:creationId xmlns:a16="http://schemas.microsoft.com/office/drawing/2014/main" id="{0F48D013-7CF3-4855-A58D-7774AA5EB7F0}"/>
            </a:ext>
          </a:extLst>
        </xdr:cNvPr>
        <xdr:cNvSpPr txBox="1"/>
      </xdr:nvSpPr>
      <xdr:spPr>
        <a:xfrm>
          <a:off x="16047085" y="17381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5" name="直線コネクタ 824">
          <a:extLst>
            <a:ext uri="{FF2B5EF4-FFF2-40B4-BE49-F238E27FC236}">
              <a16:creationId xmlns:a16="http://schemas.microsoft.com/office/drawing/2014/main" id="{16C98A32-5A8D-4608-A14A-ECE7D41B378F}"/>
            </a:ext>
          </a:extLst>
        </xdr:cNvPr>
        <xdr:cNvCxnSpPr/>
      </xdr:nvCxnSpPr>
      <xdr:spPr>
        <a:xfrm>
          <a:off x="16459200" y="1714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820" cy="256540"/>
    <xdr:sp macro="" textlink="">
      <xdr:nvSpPr>
        <xdr:cNvPr id="826" name="テキスト ボックス 825">
          <a:extLst>
            <a:ext uri="{FF2B5EF4-FFF2-40B4-BE49-F238E27FC236}">
              <a16:creationId xmlns:a16="http://schemas.microsoft.com/office/drawing/2014/main" id="{8284A291-DFF2-4317-92EB-EDD5A709487C}"/>
            </a:ext>
          </a:extLst>
        </xdr:cNvPr>
        <xdr:cNvSpPr txBox="1"/>
      </xdr:nvSpPr>
      <xdr:spPr>
        <a:xfrm>
          <a:off x="16047085" y="17000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1F293058-9B77-4067-8D4E-CC7B8B43EF9F}"/>
            </a:ext>
          </a:extLst>
        </xdr:cNvPr>
        <xdr:cNvCxnSpPr/>
      </xdr:nvCxnSpPr>
      <xdr:spPr>
        <a:xfrm>
          <a:off x="164592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28" name="テキスト ボックス 827">
          <a:extLst>
            <a:ext uri="{FF2B5EF4-FFF2-40B4-BE49-F238E27FC236}">
              <a16:creationId xmlns:a16="http://schemas.microsoft.com/office/drawing/2014/main" id="{62D08789-6A56-4C81-BB1C-8E9D369C91F6}"/>
            </a:ext>
          </a:extLst>
        </xdr:cNvPr>
        <xdr:cNvSpPr txBox="1"/>
      </xdr:nvSpPr>
      <xdr:spPr>
        <a:xfrm>
          <a:off x="16047085" y="1662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a:extLst>
            <a:ext uri="{FF2B5EF4-FFF2-40B4-BE49-F238E27FC236}">
              <a16:creationId xmlns:a16="http://schemas.microsoft.com/office/drawing/2014/main" id="{1DAA2549-35C8-4D39-9CF9-175EBB4C8778}"/>
            </a:ext>
          </a:extLst>
        </xdr:cNvPr>
        <xdr:cNvSpPr/>
      </xdr:nvSpPr>
      <xdr:spPr>
        <a:xfrm>
          <a:off x="164592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13335</xdr:rowOff>
    </xdr:from>
    <xdr:to>
      <xdr:col>116</xdr:col>
      <xdr:colOff>62865</xdr:colOff>
      <xdr:row>108</xdr:row>
      <xdr:rowOff>106680</xdr:rowOff>
    </xdr:to>
    <xdr:cxnSp macro="">
      <xdr:nvCxnSpPr>
        <xdr:cNvPr id="830" name="直線コネクタ 829">
          <a:extLst>
            <a:ext uri="{FF2B5EF4-FFF2-40B4-BE49-F238E27FC236}">
              <a16:creationId xmlns:a16="http://schemas.microsoft.com/office/drawing/2014/main" id="{B30F53F6-B189-446A-A1CD-BE9125405E14}"/>
            </a:ext>
          </a:extLst>
        </xdr:cNvPr>
        <xdr:cNvCxnSpPr/>
      </xdr:nvCxnSpPr>
      <xdr:spPr>
        <a:xfrm flipV="1">
          <a:off x="19947255" y="17333595"/>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110490</xdr:rowOff>
    </xdr:from>
    <xdr:ext cx="469900" cy="256540"/>
    <xdr:sp macro="" textlink="">
      <xdr:nvSpPr>
        <xdr:cNvPr id="831" name="【庁舎】&#10;一人当たり面積最小値テキスト">
          <a:extLst>
            <a:ext uri="{FF2B5EF4-FFF2-40B4-BE49-F238E27FC236}">
              <a16:creationId xmlns:a16="http://schemas.microsoft.com/office/drawing/2014/main" id="{10048458-FFB0-4E4A-AAE9-D07BFB6C573A}"/>
            </a:ext>
          </a:extLst>
        </xdr:cNvPr>
        <xdr:cNvSpPr txBox="1"/>
      </xdr:nvSpPr>
      <xdr:spPr>
        <a:xfrm>
          <a:off x="19985990" y="186270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32" name="直線コネクタ 831">
          <a:extLst>
            <a:ext uri="{FF2B5EF4-FFF2-40B4-BE49-F238E27FC236}">
              <a16:creationId xmlns:a16="http://schemas.microsoft.com/office/drawing/2014/main" id="{97F85942-617B-425F-861E-F68ED5A80D7B}"/>
            </a:ext>
          </a:extLst>
        </xdr:cNvPr>
        <xdr:cNvCxnSpPr/>
      </xdr:nvCxnSpPr>
      <xdr:spPr>
        <a:xfrm>
          <a:off x="19885660" y="186213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132080</xdr:rowOff>
    </xdr:from>
    <xdr:ext cx="469900" cy="256540"/>
    <xdr:sp macro="" textlink="">
      <xdr:nvSpPr>
        <xdr:cNvPr id="833" name="【庁舎】&#10;一人当たり面積最大値テキスト">
          <a:extLst>
            <a:ext uri="{FF2B5EF4-FFF2-40B4-BE49-F238E27FC236}">
              <a16:creationId xmlns:a16="http://schemas.microsoft.com/office/drawing/2014/main" id="{916A96F7-E122-4B20-AC9B-B25C2F5DC8BF}"/>
            </a:ext>
          </a:extLst>
        </xdr:cNvPr>
        <xdr:cNvSpPr txBox="1"/>
      </xdr:nvSpPr>
      <xdr:spPr>
        <a:xfrm>
          <a:off x="19985990" y="171094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0.703</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13335</xdr:rowOff>
    </xdr:from>
    <xdr:to>
      <xdr:col>116</xdr:col>
      <xdr:colOff>152400</xdr:colOff>
      <xdr:row>101</xdr:row>
      <xdr:rowOff>13335</xdr:rowOff>
    </xdr:to>
    <xdr:cxnSp macro="">
      <xdr:nvCxnSpPr>
        <xdr:cNvPr id="834" name="直線コネクタ 833">
          <a:extLst>
            <a:ext uri="{FF2B5EF4-FFF2-40B4-BE49-F238E27FC236}">
              <a16:creationId xmlns:a16="http://schemas.microsoft.com/office/drawing/2014/main" id="{3B9D06A0-E2CD-43EA-BF29-CD8C15392E2D}"/>
            </a:ext>
          </a:extLst>
        </xdr:cNvPr>
        <xdr:cNvCxnSpPr/>
      </xdr:nvCxnSpPr>
      <xdr:spPr>
        <a:xfrm>
          <a:off x="19885660" y="1733359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15240</xdr:rowOff>
    </xdr:from>
    <xdr:ext cx="469900" cy="259080"/>
    <xdr:sp macro="" textlink="">
      <xdr:nvSpPr>
        <xdr:cNvPr id="835" name="【庁舎】&#10;一人当たり面積平均値テキスト">
          <a:extLst>
            <a:ext uri="{FF2B5EF4-FFF2-40B4-BE49-F238E27FC236}">
              <a16:creationId xmlns:a16="http://schemas.microsoft.com/office/drawing/2014/main" id="{9F731CFA-D6DD-4A47-9F1E-38E440B5A183}"/>
            </a:ext>
          </a:extLst>
        </xdr:cNvPr>
        <xdr:cNvSpPr txBox="1"/>
      </xdr:nvSpPr>
      <xdr:spPr>
        <a:xfrm>
          <a:off x="19985990" y="180213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6" name="フローチャート: 判断 835">
          <a:extLst>
            <a:ext uri="{FF2B5EF4-FFF2-40B4-BE49-F238E27FC236}">
              <a16:creationId xmlns:a16="http://schemas.microsoft.com/office/drawing/2014/main" id="{7FD65EC9-60CF-4751-95C7-CD754615FBBC}"/>
            </a:ext>
          </a:extLst>
        </xdr:cNvPr>
        <xdr:cNvSpPr/>
      </xdr:nvSpPr>
      <xdr:spPr>
        <a:xfrm>
          <a:off x="19904710" y="180390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37" name="フローチャート: 判断 836">
          <a:extLst>
            <a:ext uri="{FF2B5EF4-FFF2-40B4-BE49-F238E27FC236}">
              <a16:creationId xmlns:a16="http://schemas.microsoft.com/office/drawing/2014/main" id="{D763EF94-A90C-42EE-89FB-8F2B01EA1F46}"/>
            </a:ext>
          </a:extLst>
        </xdr:cNvPr>
        <xdr:cNvSpPr/>
      </xdr:nvSpPr>
      <xdr:spPr>
        <a:xfrm>
          <a:off x="19161760" y="180486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38" name="フローチャート: 判断 837">
          <a:extLst>
            <a:ext uri="{FF2B5EF4-FFF2-40B4-BE49-F238E27FC236}">
              <a16:creationId xmlns:a16="http://schemas.microsoft.com/office/drawing/2014/main" id="{1A8D4AF2-682A-430C-B651-3AB4B167E9E8}"/>
            </a:ext>
          </a:extLst>
        </xdr:cNvPr>
        <xdr:cNvSpPr/>
      </xdr:nvSpPr>
      <xdr:spPr>
        <a:xfrm>
          <a:off x="18345150" y="181095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145415</xdr:rowOff>
    </xdr:from>
    <xdr:to>
      <xdr:col>102</xdr:col>
      <xdr:colOff>165100</xdr:colOff>
      <xdr:row>106</xdr:row>
      <xdr:rowOff>75565</xdr:rowOff>
    </xdr:to>
    <xdr:sp macro="" textlink="">
      <xdr:nvSpPr>
        <xdr:cNvPr id="839" name="フローチャート: 判断 838">
          <a:extLst>
            <a:ext uri="{FF2B5EF4-FFF2-40B4-BE49-F238E27FC236}">
              <a16:creationId xmlns:a16="http://schemas.microsoft.com/office/drawing/2014/main" id="{2785E1BA-F225-47F3-B2A5-3D86E1E9B83C}"/>
            </a:ext>
          </a:extLst>
        </xdr:cNvPr>
        <xdr:cNvSpPr/>
      </xdr:nvSpPr>
      <xdr:spPr>
        <a:xfrm>
          <a:off x="17547590" y="181457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40" name="フローチャート: 判断 839">
          <a:extLst>
            <a:ext uri="{FF2B5EF4-FFF2-40B4-BE49-F238E27FC236}">
              <a16:creationId xmlns:a16="http://schemas.microsoft.com/office/drawing/2014/main" id="{5AB9C1C5-37C2-41E6-A5EC-F08404B0EA8A}"/>
            </a:ext>
          </a:extLst>
        </xdr:cNvPr>
        <xdr:cNvSpPr/>
      </xdr:nvSpPr>
      <xdr:spPr>
        <a:xfrm>
          <a:off x="16761460" y="181533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41" name="テキスト ボックス 840">
          <a:extLst>
            <a:ext uri="{FF2B5EF4-FFF2-40B4-BE49-F238E27FC236}">
              <a16:creationId xmlns:a16="http://schemas.microsoft.com/office/drawing/2014/main" id="{8FC558E7-ED81-4D82-B944-8DAD9F9AD097}"/>
            </a:ext>
          </a:extLst>
        </xdr:cNvPr>
        <xdr:cNvSpPr txBox="1"/>
      </xdr:nvSpPr>
      <xdr:spPr>
        <a:xfrm>
          <a:off x="197764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42" name="テキスト ボックス 841">
          <a:extLst>
            <a:ext uri="{FF2B5EF4-FFF2-40B4-BE49-F238E27FC236}">
              <a16:creationId xmlns:a16="http://schemas.microsoft.com/office/drawing/2014/main" id="{03AD1E78-D090-4CB2-8C5A-B7D86F8BB150}"/>
            </a:ext>
          </a:extLst>
        </xdr:cNvPr>
        <xdr:cNvSpPr txBox="1"/>
      </xdr:nvSpPr>
      <xdr:spPr>
        <a:xfrm>
          <a:off x="19033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43" name="テキスト ボックス 842">
          <a:extLst>
            <a:ext uri="{FF2B5EF4-FFF2-40B4-BE49-F238E27FC236}">
              <a16:creationId xmlns:a16="http://schemas.microsoft.com/office/drawing/2014/main" id="{BA4F09D2-A439-42EB-A3B2-CBDC934D14C8}"/>
            </a:ext>
          </a:extLst>
        </xdr:cNvPr>
        <xdr:cNvSpPr txBox="1"/>
      </xdr:nvSpPr>
      <xdr:spPr>
        <a:xfrm>
          <a:off x="18228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4" name="テキスト ボックス 843">
          <a:extLst>
            <a:ext uri="{FF2B5EF4-FFF2-40B4-BE49-F238E27FC236}">
              <a16:creationId xmlns:a16="http://schemas.microsoft.com/office/drawing/2014/main" id="{3604B2B7-D022-4006-92A7-98205D2DDCB8}"/>
            </a:ext>
          </a:extLst>
        </xdr:cNvPr>
        <xdr:cNvSpPr txBox="1"/>
      </xdr:nvSpPr>
      <xdr:spPr>
        <a:xfrm>
          <a:off x="174307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5" name="テキスト ボックス 844">
          <a:extLst>
            <a:ext uri="{FF2B5EF4-FFF2-40B4-BE49-F238E27FC236}">
              <a16:creationId xmlns:a16="http://schemas.microsoft.com/office/drawing/2014/main" id="{1D98A1BD-2EF6-4DFB-B010-12634C5F4EEB}"/>
            </a:ext>
          </a:extLst>
        </xdr:cNvPr>
        <xdr:cNvSpPr txBox="1"/>
      </xdr:nvSpPr>
      <xdr:spPr>
        <a:xfrm>
          <a:off x="166331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34925</xdr:rowOff>
    </xdr:from>
    <xdr:to>
      <xdr:col>116</xdr:col>
      <xdr:colOff>114300</xdr:colOff>
      <xdr:row>105</xdr:row>
      <xdr:rowOff>136525</xdr:rowOff>
    </xdr:to>
    <xdr:sp macro="" textlink="">
      <xdr:nvSpPr>
        <xdr:cNvPr id="846" name="楕円 845">
          <a:extLst>
            <a:ext uri="{FF2B5EF4-FFF2-40B4-BE49-F238E27FC236}">
              <a16:creationId xmlns:a16="http://schemas.microsoft.com/office/drawing/2014/main" id="{9584F9BF-31EA-427E-9077-A599AD636A56}"/>
            </a:ext>
          </a:extLst>
        </xdr:cNvPr>
        <xdr:cNvSpPr/>
      </xdr:nvSpPr>
      <xdr:spPr>
        <a:xfrm>
          <a:off x="19904710" y="180371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57785</xdr:rowOff>
    </xdr:from>
    <xdr:ext cx="469900" cy="259080"/>
    <xdr:sp macro="" textlink="">
      <xdr:nvSpPr>
        <xdr:cNvPr id="847" name="【庁舎】&#10;一人当たり面積該当値テキスト">
          <a:extLst>
            <a:ext uri="{FF2B5EF4-FFF2-40B4-BE49-F238E27FC236}">
              <a16:creationId xmlns:a16="http://schemas.microsoft.com/office/drawing/2014/main" id="{B973CF95-CD9A-4F64-AB71-C2DBE51D204A}"/>
            </a:ext>
          </a:extLst>
        </xdr:cNvPr>
        <xdr:cNvSpPr txBox="1"/>
      </xdr:nvSpPr>
      <xdr:spPr>
        <a:xfrm>
          <a:off x="19985990" y="17884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4445</xdr:rowOff>
    </xdr:from>
    <xdr:to>
      <xdr:col>112</xdr:col>
      <xdr:colOff>38100</xdr:colOff>
      <xdr:row>106</xdr:row>
      <xdr:rowOff>106045</xdr:rowOff>
    </xdr:to>
    <xdr:sp macro="" textlink="">
      <xdr:nvSpPr>
        <xdr:cNvPr id="848" name="楕円 847">
          <a:extLst>
            <a:ext uri="{FF2B5EF4-FFF2-40B4-BE49-F238E27FC236}">
              <a16:creationId xmlns:a16="http://schemas.microsoft.com/office/drawing/2014/main" id="{124601BA-FFB5-4049-B8F2-BB9FCC276A80}"/>
            </a:ext>
          </a:extLst>
        </xdr:cNvPr>
        <xdr:cNvSpPr/>
      </xdr:nvSpPr>
      <xdr:spPr>
        <a:xfrm>
          <a:off x="19161760" y="1818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86360</xdr:rowOff>
    </xdr:from>
    <xdr:to>
      <xdr:col>116</xdr:col>
      <xdr:colOff>63500</xdr:colOff>
      <xdr:row>106</xdr:row>
      <xdr:rowOff>55245</xdr:rowOff>
    </xdr:to>
    <xdr:cxnSp macro="">
      <xdr:nvCxnSpPr>
        <xdr:cNvPr id="849" name="直線コネクタ 848">
          <a:extLst>
            <a:ext uri="{FF2B5EF4-FFF2-40B4-BE49-F238E27FC236}">
              <a16:creationId xmlns:a16="http://schemas.microsoft.com/office/drawing/2014/main" id="{9E047DE2-3D34-495D-AD98-75CA3AD69034}"/>
            </a:ext>
          </a:extLst>
        </xdr:cNvPr>
        <xdr:cNvCxnSpPr/>
      </xdr:nvCxnSpPr>
      <xdr:spPr>
        <a:xfrm flipV="1">
          <a:off x="19204940" y="18090515"/>
          <a:ext cx="74295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55880</xdr:rowOff>
    </xdr:from>
    <xdr:to>
      <xdr:col>107</xdr:col>
      <xdr:colOff>101600</xdr:colOff>
      <xdr:row>105</xdr:row>
      <xdr:rowOff>157480</xdr:rowOff>
    </xdr:to>
    <xdr:sp macro="" textlink="">
      <xdr:nvSpPr>
        <xdr:cNvPr id="850" name="楕円 849">
          <a:extLst>
            <a:ext uri="{FF2B5EF4-FFF2-40B4-BE49-F238E27FC236}">
              <a16:creationId xmlns:a16="http://schemas.microsoft.com/office/drawing/2014/main" id="{DD067466-E1E9-479E-9C81-8DDA38ADF609}"/>
            </a:ext>
          </a:extLst>
        </xdr:cNvPr>
        <xdr:cNvSpPr/>
      </xdr:nvSpPr>
      <xdr:spPr>
        <a:xfrm>
          <a:off x="18345150" y="180619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106680</xdr:rowOff>
    </xdr:from>
    <xdr:to>
      <xdr:col>111</xdr:col>
      <xdr:colOff>177800</xdr:colOff>
      <xdr:row>106</xdr:row>
      <xdr:rowOff>55245</xdr:rowOff>
    </xdr:to>
    <xdr:cxnSp macro="">
      <xdr:nvCxnSpPr>
        <xdr:cNvPr id="851" name="直線コネクタ 850">
          <a:extLst>
            <a:ext uri="{FF2B5EF4-FFF2-40B4-BE49-F238E27FC236}">
              <a16:creationId xmlns:a16="http://schemas.microsoft.com/office/drawing/2014/main" id="{F924E3E1-3284-4FCB-B064-C5C702085D0E}"/>
            </a:ext>
          </a:extLst>
        </xdr:cNvPr>
        <xdr:cNvCxnSpPr/>
      </xdr:nvCxnSpPr>
      <xdr:spPr>
        <a:xfrm>
          <a:off x="18399760" y="18107025"/>
          <a:ext cx="80518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65405</xdr:rowOff>
    </xdr:from>
    <xdr:to>
      <xdr:col>102</xdr:col>
      <xdr:colOff>165100</xdr:colOff>
      <xdr:row>105</xdr:row>
      <xdr:rowOff>167005</xdr:rowOff>
    </xdr:to>
    <xdr:sp macro="" textlink="">
      <xdr:nvSpPr>
        <xdr:cNvPr id="852" name="楕円 851">
          <a:extLst>
            <a:ext uri="{FF2B5EF4-FFF2-40B4-BE49-F238E27FC236}">
              <a16:creationId xmlns:a16="http://schemas.microsoft.com/office/drawing/2014/main" id="{2381CAA6-9EF9-4B85-86BD-00D41D6C3795}"/>
            </a:ext>
          </a:extLst>
        </xdr:cNvPr>
        <xdr:cNvSpPr/>
      </xdr:nvSpPr>
      <xdr:spPr>
        <a:xfrm>
          <a:off x="17547590" y="1806575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106680</xdr:rowOff>
    </xdr:from>
    <xdr:to>
      <xdr:col>107</xdr:col>
      <xdr:colOff>50800</xdr:colOff>
      <xdr:row>105</xdr:row>
      <xdr:rowOff>116205</xdr:rowOff>
    </xdr:to>
    <xdr:cxnSp macro="">
      <xdr:nvCxnSpPr>
        <xdr:cNvPr id="853" name="直線コネクタ 852">
          <a:extLst>
            <a:ext uri="{FF2B5EF4-FFF2-40B4-BE49-F238E27FC236}">
              <a16:creationId xmlns:a16="http://schemas.microsoft.com/office/drawing/2014/main" id="{2DF67A9C-9E86-4FEA-BD09-E9DBE9E89CF0}"/>
            </a:ext>
          </a:extLst>
        </xdr:cNvPr>
        <xdr:cNvCxnSpPr/>
      </xdr:nvCxnSpPr>
      <xdr:spPr>
        <a:xfrm flipV="1">
          <a:off x="17602200" y="18107025"/>
          <a:ext cx="7975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54" name="楕円 853">
          <a:extLst>
            <a:ext uri="{FF2B5EF4-FFF2-40B4-BE49-F238E27FC236}">
              <a16:creationId xmlns:a16="http://schemas.microsoft.com/office/drawing/2014/main" id="{A7BB336C-8F59-4800-A165-1EF495735463}"/>
            </a:ext>
          </a:extLst>
        </xdr:cNvPr>
        <xdr:cNvSpPr/>
      </xdr:nvSpPr>
      <xdr:spPr>
        <a:xfrm>
          <a:off x="16761460" y="180771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116205</xdr:rowOff>
    </xdr:from>
    <xdr:to>
      <xdr:col>102</xdr:col>
      <xdr:colOff>114300</xdr:colOff>
      <xdr:row>105</xdr:row>
      <xdr:rowOff>125730</xdr:rowOff>
    </xdr:to>
    <xdr:cxnSp macro="">
      <xdr:nvCxnSpPr>
        <xdr:cNvPr id="855" name="直線コネクタ 854">
          <a:extLst>
            <a:ext uri="{FF2B5EF4-FFF2-40B4-BE49-F238E27FC236}">
              <a16:creationId xmlns:a16="http://schemas.microsoft.com/office/drawing/2014/main" id="{9CF1B6D2-FFB7-4CC0-85CB-1836C80CB71C}"/>
            </a:ext>
          </a:extLst>
        </xdr:cNvPr>
        <xdr:cNvCxnSpPr/>
      </xdr:nvCxnSpPr>
      <xdr:spPr>
        <a:xfrm flipV="1">
          <a:off x="16804640" y="18118455"/>
          <a:ext cx="79756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162560</xdr:rowOff>
    </xdr:from>
    <xdr:ext cx="469900" cy="259080"/>
    <xdr:sp macro="" textlink="">
      <xdr:nvSpPr>
        <xdr:cNvPr id="856" name="n_1aveValue【庁舎】&#10;一人当たり面積">
          <a:extLst>
            <a:ext uri="{FF2B5EF4-FFF2-40B4-BE49-F238E27FC236}">
              <a16:creationId xmlns:a16="http://schemas.microsoft.com/office/drawing/2014/main" id="{6CD6E6F4-4BC1-4CB2-B50B-661BB4346C0B}"/>
            </a:ext>
          </a:extLst>
        </xdr:cNvPr>
        <xdr:cNvSpPr txBox="1"/>
      </xdr:nvSpPr>
      <xdr:spPr>
        <a:xfrm>
          <a:off x="18982055" y="17823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30480</xdr:rowOff>
    </xdr:from>
    <xdr:ext cx="467360" cy="256540"/>
    <xdr:sp macro="" textlink="">
      <xdr:nvSpPr>
        <xdr:cNvPr id="857" name="n_2aveValue【庁舎】&#10;一人当たり面積">
          <a:extLst>
            <a:ext uri="{FF2B5EF4-FFF2-40B4-BE49-F238E27FC236}">
              <a16:creationId xmlns:a16="http://schemas.microsoft.com/office/drawing/2014/main" id="{8BD2F5AF-3FE2-4848-9F19-774ED75DA430}"/>
            </a:ext>
          </a:extLst>
        </xdr:cNvPr>
        <xdr:cNvSpPr txBox="1"/>
      </xdr:nvSpPr>
      <xdr:spPr>
        <a:xfrm>
          <a:off x="18181955" y="182022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66675</xdr:rowOff>
    </xdr:from>
    <xdr:ext cx="467360" cy="256540"/>
    <xdr:sp macro="" textlink="">
      <xdr:nvSpPr>
        <xdr:cNvPr id="858" name="n_3aveValue【庁舎】&#10;一人当たり面積">
          <a:extLst>
            <a:ext uri="{FF2B5EF4-FFF2-40B4-BE49-F238E27FC236}">
              <a16:creationId xmlns:a16="http://schemas.microsoft.com/office/drawing/2014/main" id="{0F52EAF0-C4F1-48A7-BC1A-4112BF7673F5}"/>
            </a:ext>
          </a:extLst>
        </xdr:cNvPr>
        <xdr:cNvSpPr txBox="1"/>
      </xdr:nvSpPr>
      <xdr:spPr>
        <a:xfrm>
          <a:off x="17384395" y="18238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72390</xdr:rowOff>
    </xdr:from>
    <xdr:ext cx="467360" cy="259080"/>
    <xdr:sp macro="" textlink="">
      <xdr:nvSpPr>
        <xdr:cNvPr id="859" name="n_4aveValue【庁舎】&#10;一人当たり面積">
          <a:extLst>
            <a:ext uri="{FF2B5EF4-FFF2-40B4-BE49-F238E27FC236}">
              <a16:creationId xmlns:a16="http://schemas.microsoft.com/office/drawing/2014/main" id="{CFE39B25-6BB1-4EA6-BB09-CD58DCDE7F1C}"/>
            </a:ext>
          </a:extLst>
        </xdr:cNvPr>
        <xdr:cNvSpPr txBox="1"/>
      </xdr:nvSpPr>
      <xdr:spPr>
        <a:xfrm>
          <a:off x="16588740" y="18246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97790</xdr:rowOff>
    </xdr:from>
    <xdr:ext cx="469900" cy="256540"/>
    <xdr:sp macro="" textlink="">
      <xdr:nvSpPr>
        <xdr:cNvPr id="860" name="n_1mainValue【庁舎】&#10;一人当たり面積">
          <a:extLst>
            <a:ext uri="{FF2B5EF4-FFF2-40B4-BE49-F238E27FC236}">
              <a16:creationId xmlns:a16="http://schemas.microsoft.com/office/drawing/2014/main" id="{5A6F2E00-DC89-41F3-9FA9-44C8DD2DBDD0}"/>
            </a:ext>
          </a:extLst>
        </xdr:cNvPr>
        <xdr:cNvSpPr txBox="1"/>
      </xdr:nvSpPr>
      <xdr:spPr>
        <a:xfrm>
          <a:off x="18982055" y="182676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2540</xdr:rowOff>
    </xdr:from>
    <xdr:ext cx="467360" cy="259080"/>
    <xdr:sp macro="" textlink="">
      <xdr:nvSpPr>
        <xdr:cNvPr id="861" name="n_2mainValue【庁舎】&#10;一人当たり面積">
          <a:extLst>
            <a:ext uri="{FF2B5EF4-FFF2-40B4-BE49-F238E27FC236}">
              <a16:creationId xmlns:a16="http://schemas.microsoft.com/office/drawing/2014/main" id="{61C151DA-D73B-4169-BBDD-F5D723A141F9}"/>
            </a:ext>
          </a:extLst>
        </xdr:cNvPr>
        <xdr:cNvSpPr txBox="1"/>
      </xdr:nvSpPr>
      <xdr:spPr>
        <a:xfrm>
          <a:off x="18181955" y="17833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12065</xdr:rowOff>
    </xdr:from>
    <xdr:ext cx="467360" cy="259080"/>
    <xdr:sp macro="" textlink="">
      <xdr:nvSpPr>
        <xdr:cNvPr id="862" name="n_3mainValue【庁舎】&#10;一人当たり面積">
          <a:extLst>
            <a:ext uri="{FF2B5EF4-FFF2-40B4-BE49-F238E27FC236}">
              <a16:creationId xmlns:a16="http://schemas.microsoft.com/office/drawing/2014/main" id="{71CD8FB1-B0D1-4AD0-9742-D63303F0D60F}"/>
            </a:ext>
          </a:extLst>
        </xdr:cNvPr>
        <xdr:cNvSpPr txBox="1"/>
      </xdr:nvSpPr>
      <xdr:spPr>
        <a:xfrm>
          <a:off x="17384395" y="178466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21590</xdr:rowOff>
    </xdr:from>
    <xdr:ext cx="467360" cy="259080"/>
    <xdr:sp macro="" textlink="">
      <xdr:nvSpPr>
        <xdr:cNvPr id="863" name="n_4mainValue【庁舎】&#10;一人当たり面積">
          <a:extLst>
            <a:ext uri="{FF2B5EF4-FFF2-40B4-BE49-F238E27FC236}">
              <a16:creationId xmlns:a16="http://schemas.microsoft.com/office/drawing/2014/main" id="{CC76CDCA-5CE2-454C-A4DF-55417879B3C9}"/>
            </a:ext>
          </a:extLst>
        </xdr:cNvPr>
        <xdr:cNvSpPr txBox="1"/>
      </xdr:nvSpPr>
      <xdr:spPr>
        <a:xfrm>
          <a:off x="16588740" y="178485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F72647F9-5808-4908-83E0-3668E25D3AAD}"/>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4BCE9904-A08C-4CBC-B348-F598D6F62F23}"/>
            </a:ext>
          </a:extLst>
        </xdr:cNvPr>
        <xdr:cNvSpPr/>
      </xdr:nvSpPr>
      <xdr:spPr>
        <a:xfrm>
          <a:off x="685800" y="19496405"/>
          <a:ext cx="3467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ECDC968F-DD8C-4A04-9DE2-4BC46F758AE1}"/>
            </a:ext>
          </a:extLst>
        </xdr:cNvPr>
        <xdr:cNvSpPr txBox="1"/>
      </xdr:nvSpPr>
      <xdr:spPr>
        <a:xfrm>
          <a:off x="762000" y="19746595"/>
          <a:ext cx="1987169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が類似団体と比較し依然として高い水準にある「図書館」及び「市民会館」については、市内で唯一の施設であり、代替機能もないことから、現有施設の使用年数について長寿命化を図りながら活用していく必要がある。「市民会館」と「庁舎」については同じ敷地内にあることから、行政の機構改革や、貸館の使用状況などから公共施設を効率的に使用することも同時に検討していきたい。「消防施設」は、消防庁舎をはじめとする建物よりも、防火水槽や通信指令設備等の工作物の減価償却率が高くなっており、消防活動等に必要となるそれら工作物等の計画的な更新等の必要性が高まっている。「体育館・プール」については、勝山市体育館ジオアリーナ建設の影響もあり、有形固定資産減価償却率は非常に低い水準となっているが、一人当たり面積が類似団体より高くなっていることから、今後も集約化を検討し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22,144
21,911
253.88
14,397,133
13,931,945
436,302
7,370,752
12,552,658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58.0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590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90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82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3ヵ年平均値の財政力指数は、平成25年度以降6ヵ年連続で0.45、令和元年度以降2ヵ年連続で0.44、令和3年度は0.42と、減少傾向で推移している。単年度数値で比較すると、平成28年度は0.467と指数が上昇したものの、令和元年度は0.426と減少し、令和3年度は昭和48年以降過去2番目に低い0.400の指数となった。令和3年度に大きく減額となった理由は、新型コロナウイルス感染症の影響等により、個人・法人市民税が大幅に減額となったこと等から、基準財政収入額全体が大きく減額となったことが主な要因である。特に、財政力指数に大きな影響を与える市税の動向は、人口減少も相まって減少傾向であり、市政運営における財政需要額も同様に減少傾向である見込であり、財政力指数は横ばいで推移するものと見込ま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590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590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590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84455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84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590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106045</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94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1905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9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156845</xdr:rowOff>
    </xdr:from>
    <xdr:to>
      <xdr:col>23</xdr:col>
      <xdr:colOff>184150</xdr:colOff>
      <xdr:row>41</xdr:row>
      <xdr:rowOff>86995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106045</xdr:rowOff>
    </xdr:from>
    <xdr:to>
      <xdr:col>19</xdr:col>
      <xdr:colOff>133350</xdr:colOff>
      <xdr:row>42</xdr:row>
      <xdr:rowOff>106045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76835</xdr:rowOff>
    </xdr:from>
    <xdr:ext cx="736600" cy="25590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38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86360</xdr:rowOff>
    </xdr:from>
    <xdr:to>
      <xdr:col>15</xdr:col>
      <xdr:colOff>82550</xdr:colOff>
      <xdr:row>42</xdr:row>
      <xdr:rowOff>106045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872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76835</xdr:rowOff>
    </xdr:from>
    <xdr:ext cx="762000" cy="25590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3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86360</xdr:rowOff>
    </xdr:from>
    <xdr:to>
      <xdr:col>11</xdr:col>
      <xdr:colOff>31750</xdr:colOff>
      <xdr:row>42</xdr:row>
      <xdr:rowOff>86360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46355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56515</xdr:rowOff>
    </xdr:from>
    <xdr:ext cx="762000" cy="2584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46355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56515</xdr:rowOff>
    </xdr:from>
    <xdr:ext cx="762000" cy="2584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67310</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55245</xdr:rowOff>
    </xdr:from>
    <xdr:to>
      <xdr:col>19</xdr:col>
      <xdr:colOff>184150</xdr:colOff>
      <xdr:row>42</xdr:row>
      <xdr:rowOff>156845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141605</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55245</xdr:rowOff>
    </xdr:from>
    <xdr:to>
      <xdr:col>15</xdr:col>
      <xdr:colOff>133350</xdr:colOff>
      <xdr:row>42</xdr:row>
      <xdr:rowOff>156845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141605</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121285</xdr:rowOff>
    </xdr:from>
    <xdr:ext cx="762000" cy="25590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221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121285</xdr:rowOff>
    </xdr:from>
    <xdr:ext cx="762000" cy="25590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221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07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825" cy="35560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経常収支比率が大きく落ち込んだ平成28年度以降、職員数の減少に加え、平成30年度、令和元年度は降雪量が少なかったこと等により改善。令和3年度は普通交付税（臨時財政対策債を含む）が国の補正の影響もあり大幅に増額となったこと、消費税率アップの影響から地方消費税交付金が増額となったこと等により経常一般財源等総額が大幅に増額となった。また、廃棄物処理施設ビュークリーンの建設時に借入れた地方債の償還が</a:t>
          </a:r>
          <a:r>
            <a:rPr kumimoji="1" lang="ja-JP" altLang="en-US" sz="1100">
              <a:latin typeface="ＭＳ ゴシック"/>
              <a:ea typeface="ＭＳ ゴシック"/>
            </a:rPr>
            <a:t>令和2年度で終了し皆減となった</a:t>
          </a:r>
          <a:r>
            <a:rPr kumimoji="1" lang="ja-JP" altLang="en-US" sz="1100">
              <a:latin typeface="ＭＳ Ｐゴシック"/>
              <a:ea typeface="ＭＳ Ｐゴシック"/>
            </a:rPr>
            <a:t>こと等により経常経費充当一般財源等が減少し、前年度比較7.5％と大きく改善する結果となった。しかしながら、人口減少等により経常一般財源等総額は減少する見込であることから、引き続き経常的経費の削減をする必要がある。</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90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590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590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31115</xdr:rowOff>
    </xdr:from>
    <xdr:to>
      <xdr:col>23</xdr:col>
      <xdr:colOff>133350</xdr:colOff>
      <xdr:row>65</xdr:row>
      <xdr:rowOff>160655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46665"/>
          <a:ext cx="0" cy="11582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132715</xdr:rowOff>
    </xdr:from>
    <xdr:ext cx="762000" cy="25590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769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160655</xdr:rowOff>
    </xdr:from>
    <xdr:to>
      <xdr:col>24</xdr:col>
      <xdr:colOff>12700</xdr:colOff>
      <xdr:row>65</xdr:row>
      <xdr:rowOff>160655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04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117475</xdr:rowOff>
    </xdr:from>
    <xdr:ext cx="762000" cy="259080"/>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90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31115</xdr:rowOff>
    </xdr:from>
    <xdr:to>
      <xdr:col>24</xdr:col>
      <xdr:colOff>12700</xdr:colOff>
      <xdr:row>59</xdr:row>
      <xdr:rowOff>31115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4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164465</xdr:rowOff>
    </xdr:from>
    <xdr:to>
      <xdr:col>23</xdr:col>
      <xdr:colOff>133350</xdr:colOff>
      <xdr:row>64</xdr:row>
      <xdr:rowOff>167005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22915"/>
          <a:ext cx="838200" cy="516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52070</xdr:rowOff>
    </xdr:from>
    <xdr:ext cx="762000" cy="25590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8197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80010</xdr:rowOff>
    </xdr:from>
    <xdr:to>
      <xdr:col>23</xdr:col>
      <xdr:colOff>184150</xdr:colOff>
      <xdr:row>63</xdr:row>
      <xdr:rowOff>10160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167005</xdr:rowOff>
    </xdr:from>
    <xdr:to>
      <xdr:col>19</xdr:col>
      <xdr:colOff>133350</xdr:colOff>
      <xdr:row>65</xdr:row>
      <xdr:rowOff>9525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1398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33655</xdr:rowOff>
    </xdr:from>
    <xdr:to>
      <xdr:col>19</xdr:col>
      <xdr:colOff>184150</xdr:colOff>
      <xdr:row>64</xdr:row>
      <xdr:rowOff>135255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0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145415</xdr:rowOff>
    </xdr:from>
    <xdr:ext cx="736600" cy="25590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7531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9525</xdr:rowOff>
    </xdr:from>
    <xdr:to>
      <xdr:col>15</xdr:col>
      <xdr:colOff>82550</xdr:colOff>
      <xdr:row>65</xdr:row>
      <xdr:rowOff>112395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15377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49530</xdr:rowOff>
    </xdr:from>
    <xdr:ext cx="762000" cy="25908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5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112395</xdr:rowOff>
    </xdr:from>
    <xdr:to>
      <xdr:col>11</xdr:col>
      <xdr:colOff>31750</xdr:colOff>
      <xdr:row>66</xdr:row>
      <xdr:rowOff>127635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256645"/>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60960</xdr:rowOff>
    </xdr:from>
    <xdr:to>
      <xdr:col>11</xdr:col>
      <xdr:colOff>82550</xdr:colOff>
      <xdr:row>64</xdr:row>
      <xdr:rowOff>162560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1270</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0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67945</xdr:rowOff>
    </xdr:from>
    <xdr:to>
      <xdr:col>7</xdr:col>
      <xdr:colOff>31750</xdr:colOff>
      <xdr:row>64</xdr:row>
      <xdr:rowOff>169545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4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8255</xdr:rowOff>
    </xdr:from>
    <xdr:ext cx="762000" cy="25590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096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90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90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90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90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90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113665</xdr:rowOff>
    </xdr:from>
    <xdr:to>
      <xdr:col>23</xdr:col>
      <xdr:colOff>184150</xdr:colOff>
      <xdr:row>62</xdr:row>
      <xdr:rowOff>43815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130175</xdr:rowOff>
    </xdr:from>
    <xdr:ext cx="762000" cy="259080"/>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1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116205</xdr:rowOff>
    </xdr:from>
    <xdr:to>
      <xdr:col>19</xdr:col>
      <xdr:colOff>184150</xdr:colOff>
      <xdr:row>65</xdr:row>
      <xdr:rowOff>46355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8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31115</xdr:rowOff>
    </xdr:from>
    <xdr:ext cx="736600" cy="25590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753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130175</xdr:rowOff>
    </xdr:from>
    <xdr:to>
      <xdr:col>15</xdr:col>
      <xdr:colOff>133350</xdr:colOff>
      <xdr:row>65</xdr:row>
      <xdr:rowOff>60325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0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45085</xdr:rowOff>
    </xdr:from>
    <xdr:ext cx="762000" cy="2584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89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61595</xdr:rowOff>
    </xdr:from>
    <xdr:to>
      <xdr:col>11</xdr:col>
      <xdr:colOff>82550</xdr:colOff>
      <xdr:row>65</xdr:row>
      <xdr:rowOff>163195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147955</xdr:rowOff>
    </xdr:from>
    <xdr:ext cx="762000" cy="2584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92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76835</xdr:rowOff>
    </xdr:from>
    <xdr:to>
      <xdr:col>7</xdr:col>
      <xdr:colOff>31750</xdr:colOff>
      <xdr:row>67</xdr:row>
      <xdr:rowOff>6985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9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163195</xdr:rowOff>
    </xdr:from>
    <xdr:ext cx="762000" cy="259080"/>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78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825" cy="35877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[181,906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166,517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29年度及び令和2年度に人口一人あたり決算額が大きく増額となった要因は、平成30年2月、令和3年1月の大雪により除排雪に要する経費が多額となり、維持補修費が大幅な増額となったためである。令和3年度がさらに増額となった要因は平年以上の降雪があったことに加え、新型コロナウイルスワクチン接種が本格的に開始となったことや、新型コロナウイルス感染症の影響で実施した各種経済対策の影響等により物件費が増額となった。なお、性質別に比較すると、人件費、物件費、維持補修費のうち、特に人件費が</a:t>
          </a:r>
          <a:r>
            <a:rPr kumimoji="1" lang="en-US" altLang="ja-JP" sz="1100">
              <a:latin typeface="ＭＳ Ｐゴシック"/>
              <a:ea typeface="ＭＳ Ｐゴシック"/>
            </a:rPr>
            <a:t>1</a:t>
          </a:r>
          <a:r>
            <a:rPr kumimoji="1" lang="ja-JP" altLang="en-US" sz="1100">
              <a:latin typeface="ＭＳ Ｐゴシック"/>
              <a:ea typeface="ＭＳ Ｐゴシック"/>
            </a:rPr>
            <a:t>人当たり類似団体平均値を超えて数値を押し上げていることから、厳格な職員定数管理を進めていく必要がある。</a:t>
          </a:r>
        </a:p>
      </xdr:txBody>
    </xdr:sp>
    <xdr:clientData/>
  </xdr:twoCellAnchor>
  <xdr:oneCellAnchor>
    <xdr:from>
      <xdr:col>3</xdr:col>
      <xdr:colOff>95250</xdr:colOff>
      <xdr:row>77</xdr:row>
      <xdr:rowOff>6350</xdr:rowOff>
    </xdr:from>
    <xdr:ext cx="349885" cy="22225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590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590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90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15875</xdr:rowOff>
    </xdr:from>
    <xdr:to>
      <xdr:col>23</xdr:col>
      <xdr:colOff>133350</xdr:colOff>
      <xdr:row>90</xdr:row>
      <xdr:rowOff>10795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325"/>
          <a:ext cx="0" cy="1537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154940</xdr:rowOff>
    </xdr:from>
    <xdr:ext cx="762000" cy="25590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139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303,975</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10795</xdr:rowOff>
    </xdr:from>
    <xdr:to>
      <xdr:col>24</xdr:col>
      <xdr:colOff>12700</xdr:colOff>
      <xdr:row>90</xdr:row>
      <xdr:rowOff>10795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4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102235</xdr:rowOff>
    </xdr:from>
    <xdr:ext cx="762000" cy="2584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6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112,739</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15875</xdr:rowOff>
    </xdr:from>
    <xdr:to>
      <xdr:col>24</xdr:col>
      <xdr:colOff>12700</xdr:colOff>
      <xdr:row>81</xdr:row>
      <xdr:rowOff>15875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54610</xdr:rowOff>
    </xdr:from>
    <xdr:to>
      <xdr:col>23</xdr:col>
      <xdr:colOff>133350</xdr:colOff>
      <xdr:row>84</xdr:row>
      <xdr:rowOff>57785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564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115570</xdr:rowOff>
    </xdr:from>
    <xdr:ext cx="762000" cy="259080"/>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44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99060</xdr:rowOff>
    </xdr:from>
    <xdr:to>
      <xdr:col>23</xdr:col>
      <xdr:colOff>184150</xdr:colOff>
      <xdr:row>84</xdr:row>
      <xdr:rowOff>29210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31115</xdr:rowOff>
    </xdr:from>
    <xdr:to>
      <xdr:col>19</xdr:col>
      <xdr:colOff>133350</xdr:colOff>
      <xdr:row>84</xdr:row>
      <xdr:rowOff>54610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61465"/>
          <a:ext cx="8890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10795</xdr:rowOff>
    </xdr:from>
    <xdr:to>
      <xdr:col>19</xdr:col>
      <xdr:colOff>184150</xdr:colOff>
      <xdr:row>83</xdr:row>
      <xdr:rowOff>112395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123190</xdr:rowOff>
    </xdr:from>
    <xdr:ext cx="736600" cy="25590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064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31115</xdr:rowOff>
    </xdr:from>
    <xdr:to>
      <xdr:col>15</xdr:col>
      <xdr:colOff>82550</xdr:colOff>
      <xdr:row>83</xdr:row>
      <xdr:rowOff>62230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2614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48895</xdr:rowOff>
    </xdr:from>
    <xdr:to>
      <xdr:col>15</xdr:col>
      <xdr:colOff>133350</xdr:colOff>
      <xdr:row>82</xdr:row>
      <xdr:rowOff>150495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160655</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76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62230</xdr:rowOff>
    </xdr:from>
    <xdr:to>
      <xdr:col>11</xdr:col>
      <xdr:colOff>31750</xdr:colOff>
      <xdr:row>84</xdr:row>
      <xdr:rowOff>22860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29258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6985</xdr:rowOff>
    </xdr:from>
    <xdr:to>
      <xdr:col>11</xdr:col>
      <xdr:colOff>82550</xdr:colOff>
      <xdr:row>82</xdr:row>
      <xdr:rowOff>109220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118745</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3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27940</xdr:rowOff>
    </xdr:from>
    <xdr:to>
      <xdr:col>7</xdr:col>
      <xdr:colOff>31750</xdr:colOff>
      <xdr:row>82</xdr:row>
      <xdr:rowOff>129540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139700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5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84</xdr:row>
      <xdr:rowOff>6985</xdr:rowOff>
    </xdr:from>
    <xdr:to>
      <xdr:col>23</xdr:col>
      <xdr:colOff>184150</xdr:colOff>
      <xdr:row>84</xdr:row>
      <xdr:rowOff>109220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08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150495</xdr:rowOff>
    </xdr:from>
    <xdr:ext cx="762000" cy="259080"/>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80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181,906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3810</xdr:rowOff>
    </xdr:from>
    <xdr:to>
      <xdr:col>19</xdr:col>
      <xdr:colOff>184150</xdr:colOff>
      <xdr:row>84</xdr:row>
      <xdr:rowOff>105410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90170</xdr:rowOff>
    </xdr:from>
    <xdr:ext cx="7366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91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181,554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151765</xdr:rowOff>
    </xdr:from>
    <xdr:to>
      <xdr:col>15</xdr:col>
      <xdr:colOff>133350</xdr:colOff>
      <xdr:row>83</xdr:row>
      <xdr:rowOff>81915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66675</xdr:rowOff>
    </xdr:from>
    <xdr:ext cx="762000" cy="25590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970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157,289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11430</xdr:rowOff>
    </xdr:from>
    <xdr:to>
      <xdr:col>11</xdr:col>
      <xdr:colOff>82550</xdr:colOff>
      <xdr:row>83</xdr:row>
      <xdr:rowOff>113030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4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97790</xdr:rowOff>
    </xdr:from>
    <xdr:ext cx="762000" cy="25590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281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161,147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143510</xdr:rowOff>
    </xdr:from>
    <xdr:to>
      <xdr:col>7</xdr:col>
      <xdr:colOff>31750</xdr:colOff>
      <xdr:row>84</xdr:row>
      <xdr:rowOff>73660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58420</xdr:rowOff>
    </xdr:from>
    <xdr:ext cx="762000" cy="259080"/>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6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177,606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825" cy="35877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ラスパイレス指数は直近</a:t>
          </a:r>
          <a:r>
            <a:rPr kumimoji="1" lang="en-US" altLang="ja-JP" sz="1100">
              <a:latin typeface="ＭＳ Ｐゴシック"/>
              <a:ea typeface="ＭＳ Ｐゴシック"/>
            </a:rPr>
            <a:t>5</a:t>
          </a:r>
          <a:r>
            <a:rPr kumimoji="1" lang="ja-JP" altLang="en-US" sz="1100">
              <a:latin typeface="ＭＳ Ｐゴシック"/>
              <a:ea typeface="ＭＳ Ｐゴシック"/>
            </a:rPr>
            <a:t>ヶ年を通して類似団体平均値を下回っており、適正な給与水準が維持されているものと思われる。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590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590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90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88</xdr:row>
      <xdr:rowOff>40640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115"/>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12065</xdr:rowOff>
    </xdr:from>
    <xdr:ext cx="762000" cy="259080"/>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09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40640</xdr:rowOff>
    </xdr:from>
    <xdr:to>
      <xdr:col>81</xdr:col>
      <xdr:colOff>133350</xdr:colOff>
      <xdr:row>88</xdr:row>
      <xdr:rowOff>40640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2000" cy="259080"/>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81</xdr:row>
      <xdr:rowOff>114300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0017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94615</xdr:rowOff>
    </xdr:from>
    <xdr:ext cx="762000" cy="259080"/>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24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122555</xdr:rowOff>
    </xdr:from>
    <xdr:to>
      <xdr:col>81</xdr:col>
      <xdr:colOff>95250</xdr:colOff>
      <xdr:row>84</xdr:row>
      <xdr:rowOff>52705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82</xdr:row>
      <xdr:rowOff>23495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00175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122555</xdr:rowOff>
    </xdr:from>
    <xdr:to>
      <xdr:col>77</xdr:col>
      <xdr:colOff>95250</xdr:colOff>
      <xdr:row>84</xdr:row>
      <xdr:rowOff>52705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37465</xdr:rowOff>
    </xdr:from>
    <xdr:ext cx="7366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39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23495</xdr:rowOff>
    </xdr:from>
    <xdr:to>
      <xdr:col>72</xdr:col>
      <xdr:colOff>203200</xdr:colOff>
      <xdr:row>82</xdr:row>
      <xdr:rowOff>63500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0823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149860</xdr:rowOff>
    </xdr:from>
    <xdr:to>
      <xdr:col>73</xdr:col>
      <xdr:colOff>44450</xdr:colOff>
      <xdr:row>84</xdr:row>
      <xdr:rowOff>80010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64770</xdr:rowOff>
    </xdr:from>
    <xdr:ext cx="762000" cy="25590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665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63500</xdr:rowOff>
    </xdr:from>
    <xdr:to>
      <xdr:col>68</xdr:col>
      <xdr:colOff>152400</xdr:colOff>
      <xdr:row>82</xdr:row>
      <xdr:rowOff>90170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1224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149860</xdr:rowOff>
    </xdr:from>
    <xdr:to>
      <xdr:col>68</xdr:col>
      <xdr:colOff>203200</xdr:colOff>
      <xdr:row>84</xdr:row>
      <xdr:rowOff>80010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64770</xdr:rowOff>
    </xdr:from>
    <xdr:ext cx="762000" cy="25590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665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5080</xdr:rowOff>
    </xdr:from>
    <xdr:to>
      <xdr:col>64</xdr:col>
      <xdr:colOff>152400</xdr:colOff>
      <xdr:row>84</xdr:row>
      <xdr:rowOff>106680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91440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9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80010</xdr:rowOff>
    </xdr:from>
    <xdr:ext cx="762000" cy="259080"/>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3810</xdr:rowOff>
    </xdr:from>
    <xdr:ext cx="7366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719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81</xdr:row>
      <xdr:rowOff>144145</xdr:rowOff>
    </xdr:from>
    <xdr:to>
      <xdr:col>73</xdr:col>
      <xdr:colOff>44450</xdr:colOff>
      <xdr:row>82</xdr:row>
      <xdr:rowOff>74930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031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84455</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800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124460</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84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39370</xdr:rowOff>
    </xdr:from>
    <xdr:to>
      <xdr:col>64</xdr:col>
      <xdr:colOff>152400</xdr:colOff>
      <xdr:row>82</xdr:row>
      <xdr:rowOff>140970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0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151130</xdr:rowOff>
    </xdr:from>
    <xdr:ext cx="762000" cy="25908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86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07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825" cy="35560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全ての項目のうち、類似団体比較で最も指標の悪いものが人件費であり、その原因となっているのが職員数の多さである。また、人口減少ペースに比して職員数の削減数が少ない状態にある。現在は、第</a:t>
          </a:r>
          <a:r>
            <a:rPr kumimoji="1" lang="en-US" altLang="ja-JP" sz="1100">
              <a:latin typeface="ＭＳ Ｐゴシック"/>
              <a:ea typeface="ＭＳ Ｐゴシック"/>
            </a:rPr>
            <a:t>2</a:t>
          </a:r>
          <a:r>
            <a:rPr kumimoji="1" lang="ja-JP" altLang="en-US" sz="1100">
              <a:latin typeface="ＭＳ Ｐゴシック"/>
              <a:ea typeface="ＭＳ Ｐゴシック"/>
            </a:rPr>
            <a:t>次勝山市行財政改革実施計画に職員数の削減を実施項目として掲げ取り組んでおり、令和3年度末時点では普通会計職員数は、前年度から8名減少して</a:t>
          </a:r>
          <a:r>
            <a:rPr kumimoji="1" lang="en-US" altLang="ja-JP" sz="1100">
              <a:latin typeface="ＭＳ Ｐゴシック"/>
              <a:ea typeface="ＭＳ Ｐゴシック"/>
            </a:rPr>
            <a:t>230</a:t>
          </a:r>
          <a:r>
            <a:rPr kumimoji="1" lang="ja-JP" altLang="en-US" sz="1100">
              <a:latin typeface="ＭＳ Ｐゴシック"/>
              <a:ea typeface="ＭＳ Ｐゴシック"/>
            </a:rPr>
            <a:t>名となったが、人口千人当たり職員数は</a:t>
          </a:r>
          <a:r>
            <a:rPr kumimoji="1" lang="en-US" altLang="ja-JP" sz="1100">
              <a:latin typeface="ＭＳ Ｐゴシック"/>
              <a:ea typeface="ＭＳ Ｐゴシック"/>
            </a:rPr>
            <a:t>10.39</a:t>
          </a:r>
          <a:r>
            <a:rPr kumimoji="1" lang="ja-JP" altLang="en-US" sz="1100">
              <a:latin typeface="ＭＳ Ｐゴシック"/>
              <a:ea typeface="ＭＳ Ｐゴシック"/>
            </a:rPr>
            <a:t>に悪化しているため、依然として類似団体と比較すると相当高い水準にあることから、引き続き厳格な定数管理を進めていく必要がある。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90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9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70485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5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590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256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9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153035</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95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49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64135</xdr:rowOff>
    </xdr:from>
    <xdr:ext cx="762000" cy="25590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3511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89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146685</xdr:rowOff>
    </xdr:from>
    <xdr:ext cx="762000" cy="25590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478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95250</xdr:rowOff>
    </xdr:from>
    <xdr:to>
      <xdr:col>81</xdr:col>
      <xdr:colOff>44450</xdr:colOff>
      <xdr:row>67</xdr:row>
      <xdr:rowOff>42545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39350"/>
          <a:ext cx="0" cy="14903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14605</xdr:rowOff>
    </xdr:from>
    <xdr:ext cx="762000" cy="259080"/>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0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42545</xdr:rowOff>
    </xdr:from>
    <xdr:to>
      <xdr:col>81</xdr:col>
      <xdr:colOff>133350</xdr:colOff>
      <xdr:row>67</xdr:row>
      <xdr:rowOff>42545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2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10160</xdr:rowOff>
    </xdr:from>
    <xdr:ext cx="762000" cy="259080"/>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95250</xdr:rowOff>
    </xdr:from>
    <xdr:to>
      <xdr:col>81</xdr:col>
      <xdr:colOff>133350</xdr:colOff>
      <xdr:row>58</xdr:row>
      <xdr:rowOff>95250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22225</xdr:rowOff>
    </xdr:from>
    <xdr:to>
      <xdr:col>81</xdr:col>
      <xdr:colOff>44450</xdr:colOff>
      <xdr:row>63</xdr:row>
      <xdr:rowOff>52705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2357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128905</xdr:rowOff>
    </xdr:from>
    <xdr:ext cx="762000" cy="259080"/>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159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112395</xdr:rowOff>
    </xdr:from>
    <xdr:to>
      <xdr:col>81</xdr:col>
      <xdr:colOff>95250</xdr:colOff>
      <xdr:row>62</xdr:row>
      <xdr:rowOff>42545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22225</xdr:rowOff>
    </xdr:from>
    <xdr:to>
      <xdr:col>77</xdr:col>
      <xdr:colOff>44450</xdr:colOff>
      <xdr:row>63</xdr:row>
      <xdr:rowOff>49530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8235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62230</xdr:rowOff>
    </xdr:from>
    <xdr:to>
      <xdr:col>77</xdr:col>
      <xdr:colOff>95250</xdr:colOff>
      <xdr:row>61</xdr:row>
      <xdr:rowOff>163830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3175</xdr:rowOff>
    </xdr:from>
    <xdr:ext cx="7366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90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34290</xdr:rowOff>
    </xdr:from>
    <xdr:to>
      <xdr:col>72</xdr:col>
      <xdr:colOff>203200</xdr:colOff>
      <xdr:row>63</xdr:row>
      <xdr:rowOff>49530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8356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29210</xdr:rowOff>
    </xdr:from>
    <xdr:to>
      <xdr:col>73</xdr:col>
      <xdr:colOff>44450</xdr:colOff>
      <xdr:row>61</xdr:row>
      <xdr:rowOff>130810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140970</xdr:rowOff>
    </xdr:from>
    <xdr:ext cx="762000" cy="25908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6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34290</xdr:rowOff>
    </xdr:from>
    <xdr:to>
      <xdr:col>68</xdr:col>
      <xdr:colOff>152400</xdr:colOff>
      <xdr:row>63</xdr:row>
      <xdr:rowOff>117475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83564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107950</xdr:rowOff>
    </xdr:from>
    <xdr:ext cx="762000" cy="25908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2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160020</xdr:rowOff>
    </xdr:from>
    <xdr:to>
      <xdr:col>64</xdr:col>
      <xdr:colOff>152400</xdr:colOff>
      <xdr:row>61</xdr:row>
      <xdr:rowOff>90170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100330</xdr:rowOff>
    </xdr:from>
    <xdr:ext cx="762000" cy="25590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158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90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90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90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90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90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1905</xdr:rowOff>
    </xdr:from>
    <xdr:to>
      <xdr:col>81</xdr:col>
      <xdr:colOff>95250</xdr:colOff>
      <xdr:row>63</xdr:row>
      <xdr:rowOff>103505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145415</xdr:rowOff>
    </xdr:from>
    <xdr:ext cx="762000" cy="25590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753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143510</xdr:rowOff>
    </xdr:from>
    <xdr:to>
      <xdr:col>77</xdr:col>
      <xdr:colOff>95250</xdr:colOff>
      <xdr:row>63</xdr:row>
      <xdr:rowOff>73025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73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57785</xdr:rowOff>
    </xdr:from>
    <xdr:ext cx="7366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591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170180</xdr:rowOff>
    </xdr:from>
    <xdr:to>
      <xdr:col>73</xdr:col>
      <xdr:colOff>44450</xdr:colOff>
      <xdr:row>63</xdr:row>
      <xdr:rowOff>100330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85090</xdr:rowOff>
    </xdr:from>
    <xdr:ext cx="762000"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86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154940</xdr:rowOff>
    </xdr:from>
    <xdr:to>
      <xdr:col>68</xdr:col>
      <xdr:colOff>203200</xdr:colOff>
      <xdr:row>63</xdr:row>
      <xdr:rowOff>85090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69850</xdr:rowOff>
    </xdr:from>
    <xdr:ext cx="762000" cy="25908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71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66675</xdr:rowOff>
    </xdr:from>
    <xdr:to>
      <xdr:col>64</xdr:col>
      <xdr:colOff>152400</xdr:colOff>
      <xdr:row>63</xdr:row>
      <xdr:rowOff>168275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8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153035</xdr:rowOff>
    </xdr:from>
    <xdr:ext cx="762000" cy="25908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95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825" cy="35877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latin typeface="ＭＳ Ｐゴシック"/>
              <a:ea typeface="ＭＳ Ｐゴシック"/>
            </a:rPr>
            <a:t>　3</a:t>
          </a:r>
          <a:r>
            <a:rPr kumimoji="1" lang="ja-JP" altLang="en-US" sz="1100">
              <a:latin typeface="ＭＳ Ｐゴシック"/>
              <a:ea typeface="ＭＳ Ｐゴシック"/>
            </a:rPr>
            <a:t>ヶ年平均値は前年度から0.1％改善となり、単年度で比較すると前年度から</a:t>
          </a:r>
          <a:r>
            <a:rPr kumimoji="1" lang="en-US" altLang="ja-JP" sz="1100">
              <a:latin typeface="ＭＳ Ｐゴシック"/>
              <a:ea typeface="ＭＳ Ｐゴシック"/>
            </a:rPr>
            <a:t>0.8</a:t>
          </a:r>
          <a:r>
            <a:rPr kumimoji="1" lang="ja-JP" altLang="en-US" sz="1100">
              <a:latin typeface="ＭＳ Ｐゴシック"/>
              <a:ea typeface="ＭＳ Ｐゴシック"/>
            </a:rPr>
            <a:t>ポイント改善した。これは、大野・勝山地区広域行政事務組合に対する公債費負担が令和2年度で終了し皆減となったことにより公債費全体で減となったこと、算定の分母となる標準財政規模が増額になったことにより標準財政規模に占める実質公債費の割合が減少したことが主な要因である。実質的な公債費の額は、今後しばらくは増額傾向となることが見込まれており、それらに充てる一般財源等の額が増えない限り、厳しい数値となると想定されることから、中長期的な視点をもって地方債の発行に頼らない財政運営を進めることが重要であ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590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4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590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122555</xdr:rowOff>
    </xdr:from>
    <xdr:to>
      <xdr:col>81</xdr:col>
      <xdr:colOff>44450</xdr:colOff>
      <xdr:row>45</xdr:row>
      <xdr:rowOff>74930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23305"/>
          <a:ext cx="0" cy="16668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46355</xdr:rowOff>
    </xdr:from>
    <xdr:ext cx="762000" cy="259080"/>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74930</xdr:rowOff>
    </xdr:from>
    <xdr:to>
      <xdr:col>81</xdr:col>
      <xdr:colOff>133350</xdr:colOff>
      <xdr:row>45</xdr:row>
      <xdr:rowOff>74930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9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37465</xdr:rowOff>
    </xdr:from>
    <xdr:ext cx="762000" cy="259080"/>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122555</xdr:rowOff>
    </xdr:from>
    <xdr:to>
      <xdr:col>81</xdr:col>
      <xdr:colOff>133350</xdr:colOff>
      <xdr:row>35</xdr:row>
      <xdr:rowOff>122555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59055</xdr:rowOff>
    </xdr:from>
    <xdr:to>
      <xdr:col>81</xdr:col>
      <xdr:colOff>44450</xdr:colOff>
      <xdr:row>41</xdr:row>
      <xdr:rowOff>70485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08850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13335</xdr:rowOff>
    </xdr:from>
    <xdr:ext cx="762000" cy="259080"/>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8713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168275</xdr:rowOff>
    </xdr:from>
    <xdr:to>
      <xdr:col>81</xdr:col>
      <xdr:colOff>95250</xdr:colOff>
      <xdr:row>41</xdr:row>
      <xdr:rowOff>98425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70485</xdr:rowOff>
    </xdr:from>
    <xdr:to>
      <xdr:col>77</xdr:col>
      <xdr:colOff>44450</xdr:colOff>
      <xdr:row>41</xdr:row>
      <xdr:rowOff>70485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0999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31115</xdr:rowOff>
    </xdr:from>
    <xdr:to>
      <xdr:col>77</xdr:col>
      <xdr:colOff>95250</xdr:colOff>
      <xdr:row>41</xdr:row>
      <xdr:rowOff>132715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6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117475</xdr:rowOff>
    </xdr:from>
    <xdr:ext cx="7366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46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59055</xdr:rowOff>
    </xdr:from>
    <xdr:to>
      <xdr:col>72</xdr:col>
      <xdr:colOff>203200</xdr:colOff>
      <xdr:row>41</xdr:row>
      <xdr:rowOff>70485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0885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100330</xdr:rowOff>
    </xdr:from>
    <xdr:to>
      <xdr:col>73</xdr:col>
      <xdr:colOff>44450</xdr:colOff>
      <xdr:row>42</xdr:row>
      <xdr:rowOff>30480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12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15240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59055</xdr:rowOff>
    </xdr:from>
    <xdr:to>
      <xdr:col>68</xdr:col>
      <xdr:colOff>152400</xdr:colOff>
      <xdr:row>41</xdr:row>
      <xdr:rowOff>81915</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0885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134620</xdr:rowOff>
    </xdr:from>
    <xdr:to>
      <xdr:col>68</xdr:col>
      <xdr:colOff>203200</xdr:colOff>
      <xdr:row>42</xdr:row>
      <xdr:rowOff>64770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49530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157480</xdr:rowOff>
    </xdr:from>
    <xdr:to>
      <xdr:col>64</xdr:col>
      <xdr:colOff>152400</xdr:colOff>
      <xdr:row>42</xdr:row>
      <xdr:rowOff>87630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72390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7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8255</xdr:rowOff>
    </xdr:from>
    <xdr:to>
      <xdr:col>81</xdr:col>
      <xdr:colOff>95250</xdr:colOff>
      <xdr:row>41</xdr:row>
      <xdr:rowOff>109855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151765</xdr:rowOff>
    </xdr:from>
    <xdr:ext cx="762000" cy="259080"/>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009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19685</xdr:rowOff>
    </xdr:from>
    <xdr:to>
      <xdr:col>77</xdr:col>
      <xdr:colOff>95250</xdr:colOff>
      <xdr:row>41</xdr:row>
      <xdr:rowOff>121285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132080</xdr:rowOff>
    </xdr:from>
    <xdr:ext cx="736600" cy="25590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81863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19685</xdr:rowOff>
    </xdr:from>
    <xdr:to>
      <xdr:col>73</xdr:col>
      <xdr:colOff>44450</xdr:colOff>
      <xdr:row>41</xdr:row>
      <xdr:rowOff>121285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132080</xdr:rowOff>
    </xdr:from>
    <xdr:ext cx="762000" cy="25590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8186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8255</xdr:rowOff>
    </xdr:from>
    <xdr:to>
      <xdr:col>68</xdr:col>
      <xdr:colOff>203200</xdr:colOff>
      <xdr:row>41</xdr:row>
      <xdr:rowOff>109855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120650</xdr:rowOff>
    </xdr:from>
    <xdr:ext cx="762000" cy="25590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8072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31115</xdr:rowOff>
    </xdr:from>
    <xdr:to>
      <xdr:col>64</xdr:col>
      <xdr:colOff>152400</xdr:colOff>
      <xdr:row>41</xdr:row>
      <xdr:rowOff>132715</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143510</xdr:rowOff>
    </xdr:from>
    <xdr:ext cx="762000" cy="25590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830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825" cy="35877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[58.0%]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29年度以降、過去に借入れた地方債の償還が終了したこと等により徐々に改善されてきたが、令和3年度については将来負担額は職員数の減を要因とした退職手当負担見込額の減額や、将来負担額に充てる充当可能財源等について、財政調整基金や減債基金等の充当可能基金残高の増、算定の分母となる標準財政規模の増により、21.8％と大きく改善された。将来負担すべき額のうち交付税措置される額を控除して算定することから、毎年度の予算編成における地方債の発行について、交付税措置のない地方債の発行を抑制するよう努めなければならない。</a:t>
          </a:r>
        </a:p>
      </xdr:txBody>
    </xdr:sp>
    <xdr:clientData/>
  </xdr:twoCellAnchor>
  <xdr:oneCellAnchor>
    <xdr:from>
      <xdr:col>61</xdr:col>
      <xdr:colOff>6350</xdr:colOff>
      <xdr:row>10</xdr:row>
      <xdr:rowOff>63500</xdr:rowOff>
    </xdr:from>
    <xdr:ext cx="298450" cy="22225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35560</xdr:rowOff>
    </xdr:from>
    <xdr:ext cx="762000" cy="259080"/>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29210</xdr:rowOff>
    </xdr:from>
    <xdr:ext cx="762000" cy="25590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429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157480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571750"/>
          <a:ext cx="0" cy="1357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129540</xdr:rowOff>
    </xdr:from>
    <xdr:ext cx="762000" cy="259080"/>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0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157480</xdr:rowOff>
    </xdr:from>
    <xdr:to>
      <xdr:col>81</xdr:col>
      <xdr:colOff>133350</xdr:colOff>
      <xdr:row>22</xdr:row>
      <xdr:rowOff>157480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2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86360</xdr:rowOff>
    </xdr:from>
    <xdr:ext cx="762000" cy="25590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3152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6985</xdr:rowOff>
    </xdr:from>
    <xdr:to>
      <xdr:col>81</xdr:col>
      <xdr:colOff>44450</xdr:colOff>
      <xdr:row>17</xdr:row>
      <xdr:rowOff>138430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921635"/>
          <a:ext cx="8382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116840</xdr:rowOff>
    </xdr:from>
    <xdr:ext cx="762000" cy="259080"/>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517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100330</xdr:rowOff>
    </xdr:from>
    <xdr:to>
      <xdr:col>81</xdr:col>
      <xdr:colOff>95250</xdr:colOff>
      <xdr:row>16</xdr:row>
      <xdr:rowOff>30480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67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138430</xdr:rowOff>
    </xdr:from>
    <xdr:to>
      <xdr:col>77</xdr:col>
      <xdr:colOff>44450</xdr:colOff>
      <xdr:row>17</xdr:row>
      <xdr:rowOff>140970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30530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2540</xdr:rowOff>
    </xdr:from>
    <xdr:to>
      <xdr:col>77</xdr:col>
      <xdr:colOff>95250</xdr:colOff>
      <xdr:row>16</xdr:row>
      <xdr:rowOff>104140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7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114300</xdr:rowOff>
    </xdr:from>
    <xdr:ext cx="7366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14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140970</xdr:rowOff>
    </xdr:from>
    <xdr:to>
      <xdr:col>72</xdr:col>
      <xdr:colOff>203200</xdr:colOff>
      <xdr:row>18</xdr:row>
      <xdr:rowOff>4445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305562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77470</xdr:rowOff>
    </xdr:from>
    <xdr:to>
      <xdr:col>73</xdr:col>
      <xdr:colOff>44450</xdr:colOff>
      <xdr:row>17</xdr:row>
      <xdr:rowOff>7620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82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17780</xdr:rowOff>
    </xdr:from>
    <xdr:ext cx="762000" cy="25590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895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4445</xdr:rowOff>
    </xdr:from>
    <xdr:to>
      <xdr:col>68</xdr:col>
      <xdr:colOff>152400</xdr:colOff>
      <xdr:row>18</xdr:row>
      <xdr:rowOff>22225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09054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95885</xdr:rowOff>
    </xdr:from>
    <xdr:to>
      <xdr:col>68</xdr:col>
      <xdr:colOff>203200</xdr:colOff>
      <xdr:row>17</xdr:row>
      <xdr:rowOff>26035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83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36195</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07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111760</xdr:rowOff>
    </xdr:from>
    <xdr:to>
      <xdr:col>64</xdr:col>
      <xdr:colOff>152400</xdr:colOff>
      <xdr:row>17</xdr:row>
      <xdr:rowOff>41910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8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52070</xdr:rowOff>
    </xdr:from>
    <xdr:ext cx="762000" cy="25590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6238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127635</xdr:rowOff>
    </xdr:from>
    <xdr:to>
      <xdr:col>81</xdr:col>
      <xdr:colOff>95250</xdr:colOff>
      <xdr:row>17</xdr:row>
      <xdr:rowOff>57785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99695</xdr:rowOff>
    </xdr:from>
    <xdr:ext cx="762000" cy="25590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842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87630</xdr:rowOff>
    </xdr:from>
    <xdr:to>
      <xdr:col>77</xdr:col>
      <xdr:colOff>95250</xdr:colOff>
      <xdr:row>18</xdr:row>
      <xdr:rowOff>17780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2540</xdr:rowOff>
    </xdr:from>
    <xdr:ext cx="736600" cy="25908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088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90170</xdr:rowOff>
    </xdr:from>
    <xdr:to>
      <xdr:col>73</xdr:col>
      <xdr:colOff>44450</xdr:colOff>
      <xdr:row>18</xdr:row>
      <xdr:rowOff>20320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0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5080</xdr:rowOff>
    </xdr:from>
    <xdr:ext cx="762000" cy="259080"/>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091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125095</xdr:rowOff>
    </xdr:from>
    <xdr:to>
      <xdr:col>68</xdr:col>
      <xdr:colOff>203200</xdr:colOff>
      <xdr:row>18</xdr:row>
      <xdr:rowOff>55245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40640</xdr:rowOff>
    </xdr:from>
    <xdr:ext cx="762000" cy="25590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1267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143510</xdr:rowOff>
    </xdr:from>
    <xdr:to>
      <xdr:col>64</xdr:col>
      <xdr:colOff>152400</xdr:colOff>
      <xdr:row>18</xdr:row>
      <xdr:rowOff>73025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058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58420</xdr:rowOff>
    </xdr:from>
    <xdr:ext cx="762000" cy="259080"/>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144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132715</xdr:colOff>
      <xdr:row>26</xdr:row>
      <xdr:rowOff>40640</xdr:rowOff>
    </xdr:from>
    <xdr:ext cx="9103360" cy="42481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761365" y="4498340"/>
          <a:ext cx="9103360"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en-US" altLang="ja-JP" sz="1000">
            <a:solidFill>
              <a:sysClr val="windowText" lastClr="000000"/>
            </a:solidFill>
            <a:latin typeface="ＭＳ Ｐゴシック"/>
            <a:ea typeface="ＭＳ Ｐゴシック"/>
          </a:endParaRPr>
        </a:p>
        <a:p>
          <a:pPr algn="l"/>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22,144
21,911
253.88
14,397,133
13,931,945
436,302
7,370,752
12,552,658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58.0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33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8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職員数が類似団体と比較して多いために、経常収支比率の人件費分が高くなっており、改善を図っていく。具体的には部課の統廃合や新規採用抑制による職員数の減など行財政改革への取組を通じて人件費の削減に努める。部門ごとの比較では、広域化が図られていない消防職や、小中学校をはじめとした教育関係職員の比率が特に高いことが要因となっている。</a:t>
          </a:r>
        </a:p>
      </xdr:txBody>
    </xdr:sp>
    <xdr:clientData/>
  </xdr:twoCellAnchor>
  <xdr:oneCellAnchor>
    <xdr:from>
      <xdr:col>3</xdr:col>
      <xdr:colOff>123825</xdr:colOff>
      <xdr:row>29</xdr:row>
      <xdr:rowOff>107950</xdr:rowOff>
    </xdr:from>
    <xdr:ext cx="29527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482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4825" cy="25590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482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482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8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4825" cy="25590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4825" cy="25908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90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135255</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10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22860</xdr:rowOff>
    </xdr:from>
    <xdr:ext cx="762000" cy="259080"/>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50165</xdr:rowOff>
    </xdr:from>
    <xdr:ext cx="762000" cy="259080"/>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135255</xdr:rowOff>
    </xdr:from>
    <xdr:to>
      <xdr:col>24</xdr:col>
      <xdr:colOff>114300</xdr:colOff>
      <xdr:row>33</xdr:row>
      <xdr:rowOff>135255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45085</xdr:rowOff>
    </xdr:from>
    <xdr:to>
      <xdr:col>24</xdr:col>
      <xdr:colOff>25400</xdr:colOff>
      <xdr:row>41</xdr:row>
      <xdr:rowOff>135255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03085"/>
          <a:ext cx="8382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144145</xdr:rowOff>
    </xdr:from>
    <xdr:ext cx="762000" cy="25590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34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127635</xdr:rowOff>
    </xdr:from>
    <xdr:to>
      <xdr:col>24</xdr:col>
      <xdr:colOff>76200</xdr:colOff>
      <xdr:row>38</xdr:row>
      <xdr:rowOff>57785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41</xdr:row>
      <xdr:rowOff>135255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946900"/>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65405</xdr:rowOff>
    </xdr:from>
    <xdr:to>
      <xdr:col>20</xdr:col>
      <xdr:colOff>38100</xdr:colOff>
      <xdr:row>38</xdr:row>
      <xdr:rowOff>167005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6350</xdr:rowOff>
    </xdr:from>
    <xdr:ext cx="733425" cy="25590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5000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40</xdr:row>
      <xdr:rowOff>88900</xdr:rowOff>
    </xdr:from>
    <xdr:to>
      <xdr:col>15</xdr:col>
      <xdr:colOff>98425</xdr:colOff>
      <xdr:row>41</xdr:row>
      <xdr:rowOff>48260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94690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168910</xdr:rowOff>
    </xdr:from>
    <xdr:to>
      <xdr:col>15</xdr:col>
      <xdr:colOff>149225</xdr:colOff>
      <xdr:row>37</xdr:row>
      <xdr:rowOff>99060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109220</xdr:rowOff>
    </xdr:from>
    <xdr:ext cx="762000" cy="25590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9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41</xdr:row>
      <xdr:rowOff>48260</xdr:rowOff>
    </xdr:from>
    <xdr:to>
      <xdr:col>11</xdr:col>
      <xdr:colOff>9525</xdr:colOff>
      <xdr:row>42</xdr:row>
      <xdr:rowOff>50800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707771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168910</xdr:rowOff>
    </xdr:from>
    <xdr:to>
      <xdr:col>11</xdr:col>
      <xdr:colOff>60325</xdr:colOff>
      <xdr:row>37</xdr:row>
      <xdr:rowOff>99060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109220</xdr:rowOff>
    </xdr:from>
    <xdr:ext cx="758825" cy="25590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9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168910</xdr:rowOff>
    </xdr:from>
    <xdr:to>
      <xdr:col>6</xdr:col>
      <xdr:colOff>171450</xdr:colOff>
      <xdr:row>37</xdr:row>
      <xdr:rowOff>99060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109220</xdr:rowOff>
    </xdr:from>
    <xdr:ext cx="758825" cy="25590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99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825"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166370</xdr:rowOff>
    </xdr:from>
    <xdr:to>
      <xdr:col>24</xdr:col>
      <xdr:colOff>76200</xdr:colOff>
      <xdr:row>40</xdr:row>
      <xdr:rowOff>95885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52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137795</xdr:rowOff>
    </xdr:from>
    <xdr:ext cx="762000" cy="259080"/>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2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41</xdr:row>
      <xdr:rowOff>84455</xdr:rowOff>
    </xdr:from>
    <xdr:to>
      <xdr:col>20</xdr:col>
      <xdr:colOff>38100</xdr:colOff>
      <xdr:row>42</xdr:row>
      <xdr:rowOff>14605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170815</xdr:rowOff>
    </xdr:from>
    <xdr:ext cx="733425" cy="2584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200265"/>
          <a:ext cx="733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124460</xdr:rowOff>
    </xdr:from>
    <xdr:ext cx="76200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8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40</xdr:row>
      <xdr:rowOff>168910</xdr:rowOff>
    </xdr:from>
    <xdr:to>
      <xdr:col>11</xdr:col>
      <xdr:colOff>60325</xdr:colOff>
      <xdr:row>41</xdr:row>
      <xdr:rowOff>99060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702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83820</xdr:rowOff>
    </xdr:from>
    <xdr:ext cx="75882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1132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42</xdr:row>
      <xdr:rowOff>0</xdr:rowOff>
    </xdr:from>
    <xdr:to>
      <xdr:col>6</xdr:col>
      <xdr:colOff>171450</xdr:colOff>
      <xdr:row>42</xdr:row>
      <xdr:rowOff>101600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86360</xdr:rowOff>
    </xdr:from>
    <xdr:ext cx="758825" cy="25590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2872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については、類似団体平均値を下回っており適正な水準にあると言える。しかしながら、商工費、消防費は類似団体平均値を大きく超過している状態である。備品購入費部門では、新型コロナウイルス感染症対策で整備した各種感染症対策用備品、委託料部門では各公共施設の指定管理料が影響しているものと思われる。観光関連の公共施設について、民間が運営することでより良くなると見込まれる施設については、積極的に民間へ売却を進めていく。</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5275" cy="22542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482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482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825" cy="25590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482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482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825" cy="25590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152400</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125730</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111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48260</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16</xdr:row>
      <xdr:rowOff>81280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6446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170180</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81280</xdr:rowOff>
    </xdr:from>
    <xdr:to>
      <xdr:col>73</xdr:col>
      <xdr:colOff>180975</xdr:colOff>
      <xdr:row>16</xdr:row>
      <xdr:rowOff>104140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24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128270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81280</xdr:rowOff>
    </xdr:from>
    <xdr:to>
      <xdr:col>69</xdr:col>
      <xdr:colOff>92075</xdr:colOff>
      <xdr:row>16</xdr:row>
      <xdr:rowOff>104140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24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97790</xdr:rowOff>
    </xdr:from>
    <xdr:ext cx="758825" cy="25590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4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74930</xdr:rowOff>
    </xdr:from>
    <xdr:ext cx="762000" cy="25590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82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5080</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05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153670</xdr:rowOff>
    </xdr:from>
    <xdr:ext cx="7366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82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142240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165100</xdr:rowOff>
    </xdr:from>
    <xdr:ext cx="758825"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654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142240</xdr:rowOff>
    </xdr:from>
    <xdr:ext cx="76200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a:t>
          </a:r>
          <a:r>
            <a:rPr kumimoji="1" lang="en-US" altLang="ja-JP" sz="1100">
              <a:latin typeface="ＭＳ Ｐゴシック"/>
              <a:ea typeface="ＭＳ Ｐゴシック"/>
            </a:rPr>
            <a:t>5</a:t>
          </a:r>
          <a:r>
            <a:rPr kumimoji="1" lang="ja-JP" altLang="en-US" sz="1100">
              <a:latin typeface="ＭＳ Ｐゴシック"/>
              <a:ea typeface="ＭＳ Ｐゴシック"/>
            </a:rPr>
            <a:t>ヶ年で最も悪化した平成</a:t>
          </a:r>
          <a:r>
            <a:rPr kumimoji="1" lang="en-US" altLang="ja-JP" sz="1100">
              <a:latin typeface="ＭＳ Ｐゴシック"/>
              <a:ea typeface="ＭＳ Ｐゴシック"/>
            </a:rPr>
            <a:t>29</a:t>
          </a:r>
          <a:r>
            <a:rPr kumimoji="1" lang="ja-JP" altLang="en-US" sz="1100">
              <a:latin typeface="ＭＳ Ｐゴシック"/>
              <a:ea typeface="ＭＳ Ｐゴシック"/>
            </a:rPr>
            <a:t>年度からは1.6ポイント改善しており、類似団体平均を下回る結果となった。これは経常経費が減額、経常経費に充当される特定財源が増額となった結果、一般財源等の額が減額となったためである。園児数の減少や、新型コロナウイルス感染症による受診控えの影響等により、助成事業費等が減額になったことが主な要因であ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527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82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82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825" cy="25590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82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82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825" cy="25590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54610</xdr:rowOff>
    </xdr:from>
    <xdr:ext cx="762000" cy="25590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62000" cy="25908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774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41910</xdr:rowOff>
    </xdr:from>
    <xdr:ext cx="762000" cy="25590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6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19050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282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3810</xdr:rowOff>
    </xdr:from>
    <xdr:ext cx="73342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19050</xdr:rowOff>
    </xdr:from>
    <xdr:to>
      <xdr:col>15</xdr:col>
      <xdr:colOff>98425</xdr:colOff>
      <xdr:row>57</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917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143510</xdr:rowOff>
    </xdr:from>
    <xdr:ext cx="762000" cy="25590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107950</xdr:rowOff>
    </xdr:from>
    <xdr:to>
      <xdr:col>11</xdr:col>
      <xdr:colOff>9525</xdr:colOff>
      <xdr:row>57</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80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130810</xdr:rowOff>
    </xdr:from>
    <xdr:ext cx="75882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130810</xdr:rowOff>
    </xdr:from>
    <xdr:ext cx="758825"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82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168910</xdr:rowOff>
    </xdr:from>
    <xdr:ext cx="762000" cy="25590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98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16510</xdr:rowOff>
    </xdr:from>
    <xdr:ext cx="73342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462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80010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0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143510</xdr:rowOff>
    </xdr:from>
    <xdr:ext cx="758825" cy="25590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161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143510</xdr:rowOff>
    </xdr:from>
    <xdr:ext cx="758825" cy="25590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161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下水道事業特別会計においては、使用料、受益者負担金が増額となったことに加え、雨水排水路整備事業が大幅に増額となり、下水道事業債の対象となる事業費支弁人件費も大幅に増額となったこと、また非適債事業が減額となったことにより、繰出金が減額となった。公営企業会計においては、経費の削減に加え、独立採算の原則を踏まえ料金等の適正化を図るなど、一般会計による負担を低減させるよう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5275"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82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482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825" cy="25590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482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82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825" cy="25590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114300</xdr:rowOff>
    </xdr:from>
    <xdr:ext cx="762000" cy="25908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83820</xdr:rowOff>
    </xdr:from>
    <xdr:ext cx="762000" cy="25908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58</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2632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8890</xdr:rowOff>
    </xdr:from>
    <xdr:ext cx="762000" cy="25590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4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644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142240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5080</xdr:rowOff>
    </xdr:from>
    <xdr:to>
      <xdr:col>73</xdr:col>
      <xdr:colOff>180975</xdr:colOff>
      <xdr:row>58</xdr:row>
      <xdr:rowOff>20320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491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100330</xdr:rowOff>
    </xdr:from>
    <xdr:ext cx="762000" cy="25590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5080</xdr:rowOff>
    </xdr:from>
    <xdr:to>
      <xdr:col>69</xdr:col>
      <xdr:colOff>92075</xdr:colOff>
      <xdr:row>58</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491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161290</xdr:rowOff>
    </xdr:from>
    <xdr:ext cx="75882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12700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82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74930</xdr:rowOff>
    </xdr:from>
    <xdr:ext cx="762000" cy="25590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47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60960</xdr:rowOff>
    </xdr:from>
    <xdr:to>
      <xdr:col>78</xdr:col>
      <xdr:colOff>120650</xdr:colOff>
      <xdr:row>58</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147320</xdr:rowOff>
    </xdr:from>
    <xdr:ext cx="7366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91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55880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9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40640</xdr:rowOff>
    </xdr:from>
    <xdr:ext cx="758825" cy="25590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8474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147320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9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類似団体平均値が年々高くなる一方、当市における数値は改善傾向にある。平成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は行財政改革実施計画における事務事業の見直しを図り、補助事業の廃止・縮減を進めたことにより、比率は改善されてきている。しかしながら、過去から経常的に継続事業としている補助事業や、類似事業の整理統合といった課題が残っており、コロナ禍で実施していなかった事業等についても必要性を再確認のうえ効果検証し、さらなる見直しを進める必要があ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527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90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86360</xdr:rowOff>
    </xdr:from>
    <xdr:to>
      <xdr:col>82</xdr:col>
      <xdr:colOff>107950</xdr:colOff>
      <xdr:row>40</xdr:row>
      <xdr:rowOff>145415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6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117475</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145415</xdr:rowOff>
    </xdr:from>
    <xdr:to>
      <xdr:col>82</xdr:col>
      <xdr:colOff>196850</xdr:colOff>
      <xdr:row>40</xdr:row>
      <xdr:rowOff>145415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635</xdr:rowOff>
    </xdr:from>
    <xdr:ext cx="762000"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86360</xdr:rowOff>
    </xdr:from>
    <xdr:to>
      <xdr:col>82</xdr:col>
      <xdr:colOff>196850</xdr:colOff>
      <xdr:row>34</xdr:row>
      <xdr:rowOff>86360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129540</xdr:rowOff>
    </xdr:from>
    <xdr:to>
      <xdr:col>82</xdr:col>
      <xdr:colOff>107950</xdr:colOff>
      <xdr:row>36</xdr:row>
      <xdr:rowOff>44450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3029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102870</xdr:rowOff>
    </xdr:from>
    <xdr:ext cx="762000" cy="25908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130810</xdr:rowOff>
    </xdr:from>
    <xdr:to>
      <xdr:col>82</xdr:col>
      <xdr:colOff>158750</xdr:colOff>
      <xdr:row>37</xdr:row>
      <xdr:rowOff>60960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44450</xdr:rowOff>
    </xdr:from>
    <xdr:to>
      <xdr:col>78</xdr:col>
      <xdr:colOff>69850</xdr:colOff>
      <xdr:row>36</xdr:row>
      <xdr:rowOff>86360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166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14605</xdr:rowOff>
    </xdr:from>
    <xdr:to>
      <xdr:col>78</xdr:col>
      <xdr:colOff>120650</xdr:colOff>
      <xdr:row>37</xdr:row>
      <xdr:rowOff>116205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100965</xdr:rowOff>
    </xdr:from>
    <xdr:ext cx="736600" cy="25590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61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81280</xdr:rowOff>
    </xdr:from>
    <xdr:to>
      <xdr:col>73</xdr:col>
      <xdr:colOff>180975</xdr:colOff>
      <xdr:row>36</xdr:row>
      <xdr:rowOff>86360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534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130810</xdr:rowOff>
    </xdr:from>
    <xdr:to>
      <xdr:col>74</xdr:col>
      <xdr:colOff>31750</xdr:colOff>
      <xdr:row>37</xdr:row>
      <xdr:rowOff>60960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45720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53975</xdr:rowOff>
    </xdr:from>
    <xdr:to>
      <xdr:col>69</xdr:col>
      <xdr:colOff>92075</xdr:colOff>
      <xdr:row>36</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261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103505</xdr:rowOff>
    </xdr:from>
    <xdr:to>
      <xdr:col>69</xdr:col>
      <xdr:colOff>142875</xdr:colOff>
      <xdr:row>37</xdr:row>
      <xdr:rowOff>33655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18415</xdr:rowOff>
    </xdr:from>
    <xdr:ext cx="758825" cy="25590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06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94615</xdr:rowOff>
    </xdr:from>
    <xdr:to>
      <xdr:col>65</xdr:col>
      <xdr:colOff>53975</xdr:colOff>
      <xdr:row>37</xdr:row>
      <xdr:rowOff>24765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9525</xdr:rowOff>
    </xdr:from>
    <xdr:ext cx="762000" cy="25590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82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35</xdr:row>
      <xdr:rowOff>78740</xdr:rowOff>
    </xdr:from>
    <xdr:to>
      <xdr:col>82</xdr:col>
      <xdr:colOff>158750</xdr:colOff>
      <xdr:row>36</xdr:row>
      <xdr:rowOff>8890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95250</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165100</xdr:rowOff>
    </xdr:from>
    <xdr:to>
      <xdr:col>78</xdr:col>
      <xdr:colOff>120650</xdr:colOff>
      <xdr:row>36</xdr:row>
      <xdr:rowOff>95250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105410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34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34925</xdr:rowOff>
    </xdr:from>
    <xdr:to>
      <xdr:col>74</xdr:col>
      <xdr:colOff>31750</xdr:colOff>
      <xdr:row>36</xdr:row>
      <xdr:rowOff>136525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146685</xdr:rowOff>
    </xdr:from>
    <xdr:ext cx="762000" cy="25590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759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142240</xdr:rowOff>
    </xdr:from>
    <xdr:ext cx="758825"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715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3175</xdr:rowOff>
    </xdr:from>
    <xdr:to>
      <xdr:col>65</xdr:col>
      <xdr:colOff>53975</xdr:colOff>
      <xdr:row>36</xdr:row>
      <xdr:rowOff>104775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114935</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臨時財政対策債分の増額に加え、公共事業等債等の償還元金が増額となり、公債費全体でも増額となった。令和4年度以降について、平成28年度以降地方財政措置がされるようになった公共施設の長寿命化工事、自然災害対策として実施する改良工事等の発行額が増額する見込みであるため、元金償還が増額となり、比率は悪化していく見込みであ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527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4825"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4825" cy="25908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4825" cy="25590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4825"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4825" cy="25908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4825" cy="25590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167640</xdr:rowOff>
    </xdr:from>
    <xdr:ext cx="762000" cy="25590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137160</xdr:rowOff>
    </xdr:from>
    <xdr:ext cx="762000" cy="259080"/>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92710</xdr:rowOff>
    </xdr:from>
    <xdr:to>
      <xdr:col>24</xdr:col>
      <xdr:colOff>25400</xdr:colOff>
      <xdr:row>77</xdr:row>
      <xdr:rowOff>123190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943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82550</xdr:rowOff>
    </xdr:from>
    <xdr:ext cx="762000" cy="259080"/>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123190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17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15240</xdr:rowOff>
    </xdr:from>
    <xdr:to>
      <xdr:col>20</xdr:col>
      <xdr:colOff>38100</xdr:colOff>
      <xdr:row>78</xdr:row>
      <xdr:rowOff>116840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101600</xdr:rowOff>
    </xdr:from>
    <xdr:ext cx="733425"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85090</xdr:rowOff>
    </xdr:from>
    <xdr:to>
      <xdr:col>15</xdr:col>
      <xdr:colOff>98425</xdr:colOff>
      <xdr:row>77</xdr:row>
      <xdr:rowOff>115570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867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15240</xdr:rowOff>
    </xdr:from>
    <xdr:to>
      <xdr:col>15</xdr:col>
      <xdr:colOff>149225</xdr:colOff>
      <xdr:row>78</xdr:row>
      <xdr:rowOff>116840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101600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85090</xdr:rowOff>
    </xdr:from>
    <xdr:to>
      <xdr:col>11</xdr:col>
      <xdr:colOff>9525</xdr:colOff>
      <xdr:row>77</xdr:row>
      <xdr:rowOff>130810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86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86360</xdr:rowOff>
    </xdr:from>
    <xdr:ext cx="758825" cy="25590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22860</xdr:rowOff>
    </xdr:from>
    <xdr:to>
      <xdr:col>6</xdr:col>
      <xdr:colOff>171450</xdr:colOff>
      <xdr:row>78</xdr:row>
      <xdr:rowOff>124460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109220</xdr:rowOff>
    </xdr:from>
    <xdr:ext cx="758825" cy="25590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825"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41910</xdr:rowOff>
    </xdr:from>
    <xdr:to>
      <xdr:col>24</xdr:col>
      <xdr:colOff>76200</xdr:colOff>
      <xdr:row>77</xdr:row>
      <xdr:rowOff>143510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58420</xdr:rowOff>
    </xdr:from>
    <xdr:ext cx="762000" cy="259080"/>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8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72390</xdr:rowOff>
    </xdr:from>
    <xdr:to>
      <xdr:col>20</xdr:col>
      <xdr:colOff>38100</xdr:colOff>
      <xdr:row>78</xdr:row>
      <xdr:rowOff>2540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12700</xdr:rowOff>
    </xdr:from>
    <xdr:ext cx="733425"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429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5080</xdr:rowOff>
    </xdr:from>
    <xdr:ext cx="76200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3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34290</xdr:rowOff>
    </xdr:from>
    <xdr:to>
      <xdr:col>11</xdr:col>
      <xdr:colOff>60325</xdr:colOff>
      <xdr:row>77</xdr:row>
      <xdr:rowOff>135890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146050</xdr:rowOff>
    </xdr:from>
    <xdr:ext cx="758825" cy="25590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0480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80010</xdr:rowOff>
    </xdr:from>
    <xdr:to>
      <xdr:col>6</xdr:col>
      <xdr:colOff>171450</xdr:colOff>
      <xdr:row>78</xdr:row>
      <xdr:rowOff>10160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20320</xdr:rowOff>
    </xdr:from>
    <xdr:ext cx="758825" cy="25590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505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比率は7.1％改善された結果となったが、経常経費に充当される一般財源等の総額が増額となった他、職員数の減少等により、必要となる経常一般財源が減額となったためである。人口減少等により市税等の一般財源は減少傾向にあることから、市民のニーズに見合った政策経費の財源に有効活用し、地方創生やふるさと回帰といった喫緊の課題解決に向けた施策の充実を図るためにも、恒常的に高い水準にある経常収支の抜本的な見直しを図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5275" cy="22542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825" cy="25590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825" cy="25590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825" cy="25590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825" cy="25590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143510</xdr:rowOff>
    </xdr:from>
    <xdr:to>
      <xdr:col>82</xdr:col>
      <xdr:colOff>107950</xdr:colOff>
      <xdr:row>80</xdr:row>
      <xdr:rowOff>76835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9360"/>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48895</xdr:rowOff>
    </xdr:from>
    <xdr:ext cx="762000" cy="259080"/>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76835</xdr:rowOff>
    </xdr:from>
    <xdr:to>
      <xdr:col>82</xdr:col>
      <xdr:colOff>196850</xdr:colOff>
      <xdr:row>80</xdr:row>
      <xdr:rowOff>76835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57785</xdr:rowOff>
    </xdr:from>
    <xdr:ext cx="762000" cy="259080"/>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61.6</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143510</xdr:rowOff>
    </xdr:from>
    <xdr:to>
      <xdr:col>82</xdr:col>
      <xdr:colOff>196850</xdr:colOff>
      <xdr:row>73</xdr:row>
      <xdr:rowOff>143510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170180</xdr:rowOff>
    </xdr:from>
    <xdr:to>
      <xdr:col>82</xdr:col>
      <xdr:colOff>107950</xdr:colOff>
      <xdr:row>77</xdr:row>
      <xdr:rowOff>152400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28930"/>
          <a:ext cx="8382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142240</xdr:rowOff>
    </xdr:from>
    <xdr:ext cx="762000" cy="259080"/>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170180</xdr:rowOff>
    </xdr:from>
    <xdr:to>
      <xdr:col>82</xdr:col>
      <xdr:colOff>158750</xdr:colOff>
      <xdr:row>76</xdr:row>
      <xdr:rowOff>100330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152400</xdr:rowOff>
    </xdr:from>
    <xdr:to>
      <xdr:col>78</xdr:col>
      <xdr:colOff>69850</xdr:colOff>
      <xdr:row>77</xdr:row>
      <xdr:rowOff>166370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540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149225</xdr:rowOff>
    </xdr:from>
    <xdr:to>
      <xdr:col>78</xdr:col>
      <xdr:colOff>120650</xdr:colOff>
      <xdr:row>77</xdr:row>
      <xdr:rowOff>79375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89535</xdr:rowOff>
    </xdr:from>
    <xdr:ext cx="736600" cy="25590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28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166370</xdr:rowOff>
    </xdr:from>
    <xdr:to>
      <xdr:col>73</xdr:col>
      <xdr:colOff>180975</xdr:colOff>
      <xdr:row>78</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36802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27940</xdr:rowOff>
    </xdr:from>
    <xdr:to>
      <xdr:col>74</xdr:col>
      <xdr:colOff>31750</xdr:colOff>
      <xdr:row>77</xdr:row>
      <xdr:rowOff>129540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139700</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9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81280</xdr:rowOff>
    </xdr:from>
    <xdr:to>
      <xdr:col>69</xdr:col>
      <xdr:colOff>92075</xdr:colOff>
      <xdr:row>79</xdr:row>
      <xdr:rowOff>6350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5438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5080</xdr:rowOff>
    </xdr:from>
    <xdr:to>
      <xdr:col>69</xdr:col>
      <xdr:colOff>142875</xdr:colOff>
      <xdr:row>77</xdr:row>
      <xdr:rowOff>106680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116840</xdr:rowOff>
    </xdr:from>
    <xdr:ext cx="75882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5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167640</xdr:rowOff>
    </xdr:from>
    <xdr:to>
      <xdr:col>65</xdr:col>
      <xdr:colOff>53975</xdr:colOff>
      <xdr:row>77</xdr:row>
      <xdr:rowOff>97790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107950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82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119380</xdr:rowOff>
    </xdr:from>
    <xdr:to>
      <xdr:col>82</xdr:col>
      <xdr:colOff>158750</xdr:colOff>
      <xdr:row>76</xdr:row>
      <xdr:rowOff>49530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135890</xdr:rowOff>
    </xdr:from>
    <xdr:ext cx="762000" cy="259080"/>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23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101600</xdr:rowOff>
    </xdr:from>
    <xdr:to>
      <xdr:col>78</xdr:col>
      <xdr:colOff>120650</xdr:colOff>
      <xdr:row>78</xdr:row>
      <xdr:rowOff>31750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16510</xdr:rowOff>
    </xdr:from>
    <xdr:ext cx="7366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89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114935</xdr:rowOff>
    </xdr:from>
    <xdr:to>
      <xdr:col>74</xdr:col>
      <xdr:colOff>31750</xdr:colOff>
      <xdr:row>78</xdr:row>
      <xdr:rowOff>45085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29845</xdr:rowOff>
    </xdr:from>
    <xdr:ext cx="762000" cy="25590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029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116840</xdr:rowOff>
    </xdr:from>
    <xdr:ext cx="758825"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899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126365</xdr:rowOff>
    </xdr:from>
    <xdr:to>
      <xdr:col>65</xdr:col>
      <xdr:colOff>53975</xdr:colOff>
      <xdr:row>79</xdr:row>
      <xdr:rowOff>56515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41275</xdr:rowOff>
    </xdr:from>
    <xdr:ext cx="762000" cy="25590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85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福井県勝山市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305" cy="27241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90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590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590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590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590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590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590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590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90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127635</xdr:rowOff>
    </xdr:from>
    <xdr:to>
      <xdr:col>29</xdr:col>
      <xdr:colOff>127000</xdr:colOff>
      <xdr:row>20</xdr:row>
      <xdr:rowOff>635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651500" y="2061210"/>
          <a:ext cx="0" cy="14160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144780</xdr:rowOff>
    </xdr:from>
    <xdr:ext cx="758825" cy="25590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95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52,156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635</xdr:rowOff>
    </xdr:from>
    <xdr:to>
      <xdr:col>30</xdr:col>
      <xdr:colOff>25400</xdr:colOff>
      <xdr:row>20</xdr:row>
      <xdr:rowOff>635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34772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42545</xdr:rowOff>
    </xdr:from>
    <xdr:ext cx="758825" cy="25590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6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151,300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127635</xdr:rowOff>
    </xdr:from>
    <xdr:to>
      <xdr:col>30</xdr:col>
      <xdr:colOff>25400</xdr:colOff>
      <xdr:row>11</xdr:row>
      <xdr:rowOff>127635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562600" y="20612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93345</xdr:rowOff>
    </xdr:from>
    <xdr:to>
      <xdr:col>29</xdr:col>
      <xdr:colOff>127000</xdr:colOff>
      <xdr:row>15</xdr:row>
      <xdr:rowOff>105410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5003800" y="2712720"/>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160655</xdr:rowOff>
    </xdr:from>
    <xdr:ext cx="758825" cy="259080"/>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03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17780</xdr:rowOff>
    </xdr:from>
    <xdr:to>
      <xdr:col>29</xdr:col>
      <xdr:colOff>177800</xdr:colOff>
      <xdr:row>16</xdr:row>
      <xdr:rowOff>118745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600700" y="2808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105410</xdr:rowOff>
    </xdr:from>
    <xdr:to>
      <xdr:col>26</xdr:col>
      <xdr:colOff>50800</xdr:colOff>
      <xdr:row>15</xdr:row>
      <xdr:rowOff>114935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4305300" y="272478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67945</xdr:rowOff>
    </xdr:from>
    <xdr:to>
      <xdr:col>26</xdr:col>
      <xdr:colOff>101600</xdr:colOff>
      <xdr:row>16</xdr:row>
      <xdr:rowOff>169545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95300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154940</xdr:rowOff>
    </xdr:from>
    <xdr:ext cx="736600" cy="25590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7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97790</xdr:rowOff>
    </xdr:from>
    <xdr:to>
      <xdr:col>22</xdr:col>
      <xdr:colOff>114300</xdr:colOff>
      <xdr:row>15</xdr:row>
      <xdr:rowOff>114935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a:off x="3606800" y="2717165"/>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137795</xdr:rowOff>
    </xdr:from>
    <xdr:to>
      <xdr:col>22</xdr:col>
      <xdr:colOff>165100</xdr:colOff>
      <xdr:row>17</xdr:row>
      <xdr:rowOff>67945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2545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52705</xdr:rowOff>
    </xdr:from>
    <xdr:ext cx="762000" cy="25590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9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69215</xdr:rowOff>
    </xdr:from>
    <xdr:to>
      <xdr:col>18</xdr:col>
      <xdr:colOff>177800</xdr:colOff>
      <xdr:row>15</xdr:row>
      <xdr:rowOff>97790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a:off x="2908300" y="2688590"/>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159385</xdr:rowOff>
    </xdr:from>
    <xdr:to>
      <xdr:col>19</xdr:col>
      <xdr:colOff>38100</xdr:colOff>
      <xdr:row>17</xdr:row>
      <xdr:rowOff>89535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556000" y="295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74930</xdr:rowOff>
    </xdr:from>
    <xdr:ext cx="762000" cy="25590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72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635</xdr:rowOff>
    </xdr:from>
    <xdr:to>
      <xdr:col>15</xdr:col>
      <xdr:colOff>101600</xdr:colOff>
      <xdr:row>17</xdr:row>
      <xdr:rowOff>102235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57500" y="2962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86995</xdr:rowOff>
    </xdr:from>
    <xdr:ext cx="762000" cy="25590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2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825"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15</xdr:row>
      <xdr:rowOff>42545</xdr:rowOff>
    </xdr:from>
    <xdr:to>
      <xdr:col>29</xdr:col>
      <xdr:colOff>177800</xdr:colOff>
      <xdr:row>15</xdr:row>
      <xdr:rowOff>144145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600700" y="266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59055</xdr:rowOff>
    </xdr:from>
    <xdr:ext cx="758825" cy="259080"/>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069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105,668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54610</xdr:rowOff>
    </xdr:from>
    <xdr:to>
      <xdr:col>26</xdr:col>
      <xdr:colOff>101600</xdr:colOff>
      <xdr:row>15</xdr:row>
      <xdr:rowOff>156210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953000" y="2673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166370</xdr:rowOff>
    </xdr:from>
    <xdr:ext cx="736600" cy="25590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4284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104,827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64135</xdr:rowOff>
    </xdr:from>
    <xdr:to>
      <xdr:col>22</xdr:col>
      <xdr:colOff>165100</xdr:colOff>
      <xdr:row>15</xdr:row>
      <xdr:rowOff>166370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254500" y="26835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4445</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45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104,184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46990</xdr:rowOff>
    </xdr:from>
    <xdr:to>
      <xdr:col>19</xdr:col>
      <xdr:colOff>38100</xdr:colOff>
      <xdr:row>15</xdr:row>
      <xdr:rowOff>148590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556000" y="2666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158750</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435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105,359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18415</xdr:rowOff>
    </xdr:from>
    <xdr:to>
      <xdr:col>15</xdr:col>
      <xdr:colOff>101600</xdr:colOff>
      <xdr:row>15</xdr:row>
      <xdr:rowOff>120650</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57500" y="26377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130175</xdr:rowOff>
    </xdr:from>
    <xdr:ext cx="762000" cy="25908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40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107,358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305" cy="27559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90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50800</xdr:rowOff>
    </xdr:from>
    <xdr:to>
      <xdr:col>29</xdr:col>
      <xdr:colOff>127000</xdr:colOff>
      <xdr:row>38</xdr:row>
      <xdr:rowOff>134620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651500" y="5975350"/>
          <a:ext cx="0" cy="16268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107315</xdr:rowOff>
    </xdr:from>
    <xdr:ext cx="758825" cy="259080"/>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9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134620</xdr:rowOff>
    </xdr:from>
    <xdr:to>
      <xdr:col>30</xdr:col>
      <xdr:colOff>25400</xdr:colOff>
      <xdr:row>38</xdr:row>
      <xdr:rowOff>134620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5562600" y="7602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309245</xdr:rowOff>
    </xdr:from>
    <xdr:ext cx="758825" cy="259080"/>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944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50,093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50800</xdr:rowOff>
    </xdr:from>
    <xdr:to>
      <xdr:col>30</xdr:col>
      <xdr:colOff>25400</xdr:colOff>
      <xdr:row>33</xdr:row>
      <xdr:rowOff>50800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5562600" y="5975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235585</xdr:rowOff>
    </xdr:from>
    <xdr:to>
      <xdr:col>29</xdr:col>
      <xdr:colOff>127000</xdr:colOff>
      <xdr:row>35</xdr:row>
      <xdr:rowOff>264795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5003800" y="6845935"/>
          <a:ext cx="6477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250190</xdr:rowOff>
    </xdr:from>
    <xdr:ext cx="758825" cy="259080"/>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6054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21,460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248920</xdr:rowOff>
    </xdr:from>
    <xdr:to>
      <xdr:col>29</xdr:col>
      <xdr:colOff>177800</xdr:colOff>
      <xdr:row>36</xdr:row>
      <xdr:rowOff>7620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5600700" y="685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235585</xdr:rowOff>
    </xdr:from>
    <xdr:to>
      <xdr:col>26</xdr:col>
      <xdr:colOff>50800</xdr:colOff>
      <xdr:row>35</xdr:row>
      <xdr:rowOff>254000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4305300" y="6845935"/>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274320</xdr:rowOff>
    </xdr:from>
    <xdr:to>
      <xdr:col>26</xdr:col>
      <xdr:colOff>101600</xdr:colOff>
      <xdr:row>36</xdr:row>
      <xdr:rowOff>32385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953000" y="68846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17780</xdr:rowOff>
    </xdr:from>
    <xdr:ext cx="736600" cy="25717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710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254000</xdr:rowOff>
    </xdr:from>
    <xdr:to>
      <xdr:col>22</xdr:col>
      <xdr:colOff>114300</xdr:colOff>
      <xdr:row>35</xdr:row>
      <xdr:rowOff>327025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flipV="1">
          <a:off x="3606800" y="6864350"/>
          <a:ext cx="698500" cy="730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255270</xdr:rowOff>
    </xdr:from>
    <xdr:to>
      <xdr:col>22</xdr:col>
      <xdr:colOff>165100</xdr:colOff>
      <xdr:row>36</xdr:row>
      <xdr:rowOff>13970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42545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341630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5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300990</xdr:rowOff>
    </xdr:from>
    <xdr:to>
      <xdr:col>18</xdr:col>
      <xdr:colOff>177800</xdr:colOff>
      <xdr:row>35</xdr:row>
      <xdr:rowOff>327025</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a:xfrm>
          <a:off x="2908300" y="6911340"/>
          <a:ext cx="6985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262255</xdr:rowOff>
    </xdr:from>
    <xdr:to>
      <xdr:col>19</xdr:col>
      <xdr:colOff>38100</xdr:colOff>
      <xdr:row>36</xdr:row>
      <xdr:rowOff>20320</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a:xfrm>
          <a:off x="35560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31115</xdr:rowOff>
    </xdr:from>
    <xdr:ext cx="762000" cy="25527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414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238125</xdr:rowOff>
    </xdr:from>
    <xdr:to>
      <xdr:col>15</xdr:col>
      <xdr:colOff>101600</xdr:colOff>
      <xdr:row>35</xdr:row>
      <xdr:rowOff>339090</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a:xfrm>
          <a:off x="28575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6985</xdr:rowOff>
    </xdr:from>
    <xdr:ext cx="762000" cy="25654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17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825"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213995</xdr:rowOff>
    </xdr:from>
    <xdr:to>
      <xdr:col>29</xdr:col>
      <xdr:colOff>177800</xdr:colOff>
      <xdr:row>35</xdr:row>
      <xdr:rowOff>316230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5600700" y="68243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59055</xdr:rowOff>
    </xdr:from>
    <xdr:ext cx="758825" cy="25971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69405"/>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22,535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184150</xdr:rowOff>
    </xdr:from>
    <xdr:to>
      <xdr:col>26</xdr:col>
      <xdr:colOff>101600</xdr:colOff>
      <xdr:row>35</xdr:row>
      <xdr:rowOff>286385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4953000" y="67945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297180</xdr:rowOff>
    </xdr:from>
    <xdr:ext cx="736600"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6463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23,420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203200</xdr:rowOff>
    </xdr:from>
    <xdr:to>
      <xdr:col>22</xdr:col>
      <xdr:colOff>165100</xdr:colOff>
      <xdr:row>35</xdr:row>
      <xdr:rowOff>305435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4254500" y="68135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314960</xdr:rowOff>
    </xdr:from>
    <xdr:ext cx="762000" cy="256540"/>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5824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22,855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275590</xdr:rowOff>
    </xdr:from>
    <xdr:to>
      <xdr:col>19</xdr:col>
      <xdr:colOff>38100</xdr:colOff>
      <xdr:row>36</xdr:row>
      <xdr:rowOff>34290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a:xfrm>
          <a:off x="3556000" y="688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19050</xdr:rowOff>
    </xdr:from>
    <xdr:ext cx="762000" cy="25590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9723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251460</xdr:rowOff>
    </xdr:from>
    <xdr:to>
      <xdr:col>15</xdr:col>
      <xdr:colOff>101600</xdr:colOff>
      <xdr:row>36</xdr:row>
      <xdr:rowOff>9525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a:xfrm>
          <a:off x="2857500" y="68618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337820</xdr:rowOff>
    </xdr:from>
    <xdr:ext cx="762000" cy="25717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9481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21,396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22,144
21,911
253.88
14,397,133
13,931,945
436,302
7,370,752
12,552,658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58.0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90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590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2455" cy="25590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245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245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590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22225</xdr:rowOff>
    </xdr:from>
    <xdr:to>
      <xdr:col>24</xdr:col>
      <xdr:colOff>62865</xdr:colOff>
      <xdr:row>39</xdr:row>
      <xdr:rowOff>65405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25"/>
          <a:ext cx="1270" cy="1586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69215</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42,062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65405</xdr:rowOff>
    </xdr:from>
    <xdr:to>
      <xdr:col>24</xdr:col>
      <xdr:colOff>152400</xdr:colOff>
      <xdr:row>39</xdr:row>
      <xdr:rowOff>65405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140335</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139,192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22225</xdr:rowOff>
    </xdr:from>
    <xdr:to>
      <xdr:col>24</xdr:col>
      <xdr:colOff>152400</xdr:colOff>
      <xdr:row>30</xdr:row>
      <xdr:rowOff>22225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40640</xdr:rowOff>
    </xdr:from>
    <xdr:to>
      <xdr:col>24</xdr:col>
      <xdr:colOff>63500</xdr:colOff>
      <xdr:row>33</xdr:row>
      <xdr:rowOff>70485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9849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111125</xdr:rowOff>
    </xdr:from>
    <xdr:ext cx="534670" cy="25590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42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132715</xdr:rowOff>
    </xdr:from>
    <xdr:to>
      <xdr:col>24</xdr:col>
      <xdr:colOff>114300</xdr:colOff>
      <xdr:row>35</xdr:row>
      <xdr:rowOff>63500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70485</xdr:rowOff>
    </xdr:from>
    <xdr:to>
      <xdr:col>19</xdr:col>
      <xdr:colOff>177800</xdr:colOff>
      <xdr:row>34</xdr:row>
      <xdr:rowOff>106045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2833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24130</xdr:rowOff>
    </xdr:from>
    <xdr:to>
      <xdr:col>20</xdr:col>
      <xdr:colOff>38100</xdr:colOff>
      <xdr:row>35</xdr:row>
      <xdr:rowOff>125730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116840</xdr:rowOff>
    </xdr:from>
    <xdr:ext cx="531495"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1175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50165</xdr:rowOff>
    </xdr:from>
    <xdr:to>
      <xdr:col>15</xdr:col>
      <xdr:colOff>50800</xdr:colOff>
      <xdr:row>34</xdr:row>
      <xdr:rowOff>106045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7946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62230</xdr:rowOff>
    </xdr:from>
    <xdr:to>
      <xdr:col>15</xdr:col>
      <xdr:colOff>101600</xdr:colOff>
      <xdr:row>36</xdr:row>
      <xdr:rowOff>163830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154940</xdr:rowOff>
    </xdr:from>
    <xdr:ext cx="531495" cy="25590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3271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33020</xdr:rowOff>
    </xdr:from>
    <xdr:to>
      <xdr:col>10</xdr:col>
      <xdr:colOff>114300</xdr:colOff>
      <xdr:row>34</xdr:row>
      <xdr:rowOff>50165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623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80010</xdr:rowOff>
    </xdr:from>
    <xdr:to>
      <xdr:col>10</xdr:col>
      <xdr:colOff>165100</xdr:colOff>
      <xdr:row>37</xdr:row>
      <xdr:rowOff>10160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1270</xdr:rowOff>
    </xdr:from>
    <xdr:ext cx="53149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344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10160</xdr:rowOff>
    </xdr:from>
    <xdr:ext cx="53149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3538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161290</xdr:rowOff>
    </xdr:from>
    <xdr:to>
      <xdr:col>24</xdr:col>
      <xdr:colOff>114300</xdr:colOff>
      <xdr:row>33</xdr:row>
      <xdr:rowOff>91440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12700</xdr:rowOff>
    </xdr:from>
    <xdr:ext cx="598805"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99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106,554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19685</xdr:rowOff>
    </xdr:from>
    <xdr:to>
      <xdr:col>20</xdr:col>
      <xdr:colOff>38100</xdr:colOff>
      <xdr:row>33</xdr:row>
      <xdr:rowOff>121285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31</xdr:row>
      <xdr:rowOff>137795</xdr:rowOff>
    </xdr:from>
    <xdr:ext cx="59563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580" y="54527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55245</xdr:rowOff>
    </xdr:from>
    <xdr:to>
      <xdr:col>15</xdr:col>
      <xdr:colOff>101600</xdr:colOff>
      <xdr:row>34</xdr:row>
      <xdr:rowOff>156845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1905</xdr:rowOff>
    </xdr:from>
    <xdr:ext cx="53149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56597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170815</xdr:rowOff>
    </xdr:from>
    <xdr:to>
      <xdr:col>10</xdr:col>
      <xdr:colOff>165100</xdr:colOff>
      <xdr:row>34</xdr:row>
      <xdr:rowOff>100965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117475</xdr:rowOff>
    </xdr:from>
    <xdr:ext cx="53149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56038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153670</xdr:rowOff>
    </xdr:from>
    <xdr:to>
      <xdr:col>6</xdr:col>
      <xdr:colOff>38100</xdr:colOff>
      <xdr:row>34</xdr:row>
      <xdr:rowOff>83820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100330</xdr:rowOff>
    </xdr:from>
    <xdr:ext cx="531495" cy="25590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55867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745" cy="25590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590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2455" cy="25590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2455"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2455"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113030</xdr:rowOff>
    </xdr:from>
    <xdr:to>
      <xdr:col>24</xdr:col>
      <xdr:colOff>62865</xdr:colOff>
      <xdr:row>58</xdr:row>
      <xdr:rowOff>38735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530"/>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42545</xdr:rowOff>
    </xdr:from>
    <xdr:ext cx="534670" cy="25590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6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38735</xdr:rowOff>
    </xdr:from>
    <xdr:to>
      <xdr:col>24</xdr:col>
      <xdr:colOff>152400</xdr:colOff>
      <xdr:row>58</xdr:row>
      <xdr:rowOff>38735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59690</xdr:rowOff>
    </xdr:from>
    <xdr:ext cx="598805" cy="25908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170,474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113030</xdr:rowOff>
    </xdr:from>
    <xdr:to>
      <xdr:col>24</xdr:col>
      <xdr:colOff>152400</xdr:colOff>
      <xdr:row>50</xdr:row>
      <xdr:rowOff>113030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82550</xdr:rowOff>
    </xdr:from>
    <xdr:to>
      <xdr:col>24</xdr:col>
      <xdr:colOff>63500</xdr:colOff>
      <xdr:row>57</xdr:row>
      <xdr:rowOff>118110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5520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34290</xdr:rowOff>
    </xdr:from>
    <xdr:ext cx="534670" cy="25908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11430</xdr:rowOff>
    </xdr:from>
    <xdr:to>
      <xdr:col>24</xdr:col>
      <xdr:colOff>114300</xdr:colOff>
      <xdr:row>56</xdr:row>
      <xdr:rowOff>113030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69850</xdr:rowOff>
    </xdr:from>
    <xdr:to>
      <xdr:col>19</xdr:col>
      <xdr:colOff>177800</xdr:colOff>
      <xdr:row>57</xdr:row>
      <xdr:rowOff>118110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425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85090</xdr:rowOff>
    </xdr:from>
    <xdr:to>
      <xdr:col>20</xdr:col>
      <xdr:colOff>38100</xdr:colOff>
      <xdr:row>57</xdr:row>
      <xdr:rowOff>15240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31750</xdr:rowOff>
    </xdr:from>
    <xdr:ext cx="531495" cy="25590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4615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46990</xdr:rowOff>
    </xdr:from>
    <xdr:to>
      <xdr:col>15</xdr:col>
      <xdr:colOff>50800</xdr:colOff>
      <xdr:row>57</xdr:row>
      <xdr:rowOff>69850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196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92710</xdr:rowOff>
    </xdr:from>
    <xdr:to>
      <xdr:col>15</xdr:col>
      <xdr:colOff>101600</xdr:colOff>
      <xdr:row>57</xdr:row>
      <xdr:rowOff>22860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39370</xdr:rowOff>
    </xdr:from>
    <xdr:ext cx="531495"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469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46990</xdr:rowOff>
    </xdr:from>
    <xdr:to>
      <xdr:col>10</xdr:col>
      <xdr:colOff>114300</xdr:colOff>
      <xdr:row>57</xdr:row>
      <xdr:rowOff>85090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196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140335</xdr:rowOff>
    </xdr:from>
    <xdr:to>
      <xdr:col>10</xdr:col>
      <xdr:colOff>165100</xdr:colOff>
      <xdr:row>57</xdr:row>
      <xdr:rowOff>70485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86995</xdr:rowOff>
    </xdr:from>
    <xdr:ext cx="531495" cy="25590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5167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122555</xdr:rowOff>
    </xdr:from>
    <xdr:to>
      <xdr:col>6</xdr:col>
      <xdr:colOff>38100</xdr:colOff>
      <xdr:row>57</xdr:row>
      <xdr:rowOff>52705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69215</xdr:rowOff>
    </xdr:from>
    <xdr:ext cx="531495"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4989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31750</xdr:rowOff>
    </xdr:from>
    <xdr:to>
      <xdr:col>24</xdr:col>
      <xdr:colOff>114300</xdr:colOff>
      <xdr:row>57</xdr:row>
      <xdr:rowOff>133350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10160</xdr:rowOff>
    </xdr:from>
    <xdr:ext cx="534670" cy="259080"/>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82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67310</xdr:rowOff>
    </xdr:from>
    <xdr:to>
      <xdr:col>20</xdr:col>
      <xdr:colOff>38100</xdr:colOff>
      <xdr:row>57</xdr:row>
      <xdr:rowOff>168910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160020</xdr:rowOff>
    </xdr:from>
    <xdr:ext cx="53149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99326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19050</xdr:rowOff>
    </xdr:from>
    <xdr:to>
      <xdr:col>15</xdr:col>
      <xdr:colOff>101600</xdr:colOff>
      <xdr:row>57</xdr:row>
      <xdr:rowOff>120650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111760</xdr:rowOff>
    </xdr:from>
    <xdr:ext cx="531495" cy="25590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98844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167640</xdr:rowOff>
    </xdr:from>
    <xdr:to>
      <xdr:col>10</xdr:col>
      <xdr:colOff>165100</xdr:colOff>
      <xdr:row>57</xdr:row>
      <xdr:rowOff>97790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88900</xdr:rowOff>
    </xdr:from>
    <xdr:ext cx="531495" cy="25590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98615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34290</xdr:rowOff>
    </xdr:from>
    <xdr:to>
      <xdr:col>6</xdr:col>
      <xdr:colOff>38100</xdr:colOff>
      <xdr:row>57</xdr:row>
      <xdr:rowOff>135890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127000</xdr:rowOff>
    </xdr:from>
    <xdr:ext cx="531495" cy="25908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98996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74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590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590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29845</xdr:rowOff>
    </xdr:from>
    <xdr:to>
      <xdr:col>24</xdr:col>
      <xdr:colOff>62865</xdr:colOff>
      <xdr:row>79</xdr:row>
      <xdr:rowOff>16510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795"/>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20320</xdr:rowOff>
    </xdr:from>
    <xdr:ext cx="469900" cy="25590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8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16510</xdr:rowOff>
    </xdr:from>
    <xdr:to>
      <xdr:col>24</xdr:col>
      <xdr:colOff>152400</xdr:colOff>
      <xdr:row>79</xdr:row>
      <xdr:rowOff>16510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1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147955</xdr:rowOff>
    </xdr:from>
    <xdr:ext cx="534670" cy="2584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72,760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29845</xdr:rowOff>
    </xdr:from>
    <xdr:to>
      <xdr:col>24</xdr:col>
      <xdr:colOff>152400</xdr:colOff>
      <xdr:row>71</xdr:row>
      <xdr:rowOff>29845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142240</xdr:rowOff>
    </xdr:from>
    <xdr:to>
      <xdr:col>24</xdr:col>
      <xdr:colOff>63500</xdr:colOff>
      <xdr:row>77</xdr:row>
      <xdr:rowOff>34925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17244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149225</xdr:rowOff>
    </xdr:from>
    <xdr:ext cx="469900" cy="259080"/>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50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170815</xdr:rowOff>
    </xdr:from>
    <xdr:to>
      <xdr:col>24</xdr:col>
      <xdr:colOff>114300</xdr:colOff>
      <xdr:row>78</xdr:row>
      <xdr:rowOff>100965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142240</xdr:rowOff>
    </xdr:from>
    <xdr:to>
      <xdr:col>19</xdr:col>
      <xdr:colOff>177800</xdr:colOff>
      <xdr:row>78</xdr:row>
      <xdr:rowOff>95885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172440"/>
          <a:ext cx="88900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10795</xdr:rowOff>
    </xdr:from>
    <xdr:to>
      <xdr:col>20</xdr:col>
      <xdr:colOff>38100</xdr:colOff>
      <xdr:row>78</xdr:row>
      <xdr:rowOff>112395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103505</xdr:rowOff>
    </xdr:from>
    <xdr:ext cx="466725"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350" y="134766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92710</xdr:rowOff>
    </xdr:from>
    <xdr:to>
      <xdr:col>15</xdr:col>
      <xdr:colOff>50800</xdr:colOff>
      <xdr:row>78</xdr:row>
      <xdr:rowOff>95885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658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67945</xdr:rowOff>
    </xdr:from>
    <xdr:to>
      <xdr:col>15</xdr:col>
      <xdr:colOff>101600</xdr:colOff>
      <xdr:row>78</xdr:row>
      <xdr:rowOff>169545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160655</xdr:rowOff>
    </xdr:from>
    <xdr:ext cx="466725"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350" y="135337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82550</xdr:rowOff>
    </xdr:from>
    <xdr:to>
      <xdr:col>10</xdr:col>
      <xdr:colOff>114300</xdr:colOff>
      <xdr:row>78</xdr:row>
      <xdr:rowOff>92710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112750"/>
          <a:ext cx="889000"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59055</xdr:rowOff>
    </xdr:from>
    <xdr:to>
      <xdr:col>10</xdr:col>
      <xdr:colOff>165100</xdr:colOff>
      <xdr:row>78</xdr:row>
      <xdr:rowOff>160655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151765</xdr:rowOff>
    </xdr:from>
    <xdr:ext cx="46672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350" y="135248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27940</xdr:rowOff>
    </xdr:from>
    <xdr:to>
      <xdr:col>6</xdr:col>
      <xdr:colOff>38100</xdr:colOff>
      <xdr:row>78</xdr:row>
      <xdr:rowOff>129540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120650</xdr:rowOff>
    </xdr:from>
    <xdr:ext cx="466725" cy="25590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350" y="134937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155575</xdr:rowOff>
    </xdr:from>
    <xdr:to>
      <xdr:col>24</xdr:col>
      <xdr:colOff>114300</xdr:colOff>
      <xdr:row>77</xdr:row>
      <xdr:rowOff>86360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85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6985</xdr:rowOff>
    </xdr:from>
    <xdr:ext cx="534670" cy="25590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371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91440</xdr:rowOff>
    </xdr:from>
    <xdr:to>
      <xdr:col>20</xdr:col>
      <xdr:colOff>38100</xdr:colOff>
      <xdr:row>77</xdr:row>
      <xdr:rowOff>21590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38100</xdr:rowOff>
    </xdr:from>
    <xdr:ext cx="53149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29965" y="12896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45085</xdr:rowOff>
    </xdr:from>
    <xdr:to>
      <xdr:col>15</xdr:col>
      <xdr:colOff>101600</xdr:colOff>
      <xdr:row>78</xdr:row>
      <xdr:rowOff>146685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163195</xdr:rowOff>
    </xdr:from>
    <xdr:ext cx="46672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350" y="131933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41910</xdr:rowOff>
    </xdr:from>
    <xdr:to>
      <xdr:col>10</xdr:col>
      <xdr:colOff>165100</xdr:colOff>
      <xdr:row>78</xdr:row>
      <xdr:rowOff>143510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160020</xdr:rowOff>
    </xdr:from>
    <xdr:ext cx="466725" cy="25908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350" y="131902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31750</xdr:rowOff>
    </xdr:from>
    <xdr:to>
      <xdr:col>6</xdr:col>
      <xdr:colOff>38100</xdr:colOff>
      <xdr:row>76</xdr:row>
      <xdr:rowOff>133350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74</xdr:row>
      <xdr:rowOff>149860</xdr:rowOff>
    </xdr:from>
    <xdr:ext cx="531495" cy="259080"/>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2965" y="12837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115,275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90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2455" cy="25590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2455"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2455" cy="25908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38100</xdr:rowOff>
    </xdr:from>
    <xdr:to>
      <xdr:col>24</xdr:col>
      <xdr:colOff>62865</xdr:colOff>
      <xdr:row>99</xdr:row>
      <xdr:rowOff>107315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600"/>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111125</xdr:rowOff>
    </xdr:from>
    <xdr:ext cx="534670" cy="25590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6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55,030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107315</xdr:rowOff>
    </xdr:from>
    <xdr:to>
      <xdr:col>24</xdr:col>
      <xdr:colOff>152400</xdr:colOff>
      <xdr:row>99</xdr:row>
      <xdr:rowOff>107315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0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156210</xdr:rowOff>
    </xdr:from>
    <xdr:ext cx="598805" cy="25590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8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182,017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38100</xdr:rowOff>
    </xdr:from>
    <xdr:to>
      <xdr:col>24</xdr:col>
      <xdr:colOff>152400</xdr:colOff>
      <xdr:row>90</xdr:row>
      <xdr:rowOff>38100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135255</xdr:rowOff>
    </xdr:from>
    <xdr:to>
      <xdr:col>24</xdr:col>
      <xdr:colOff>63500</xdr:colOff>
      <xdr:row>95</xdr:row>
      <xdr:rowOff>137160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251555"/>
          <a:ext cx="8382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76835</xdr:rowOff>
    </xdr:from>
    <xdr:ext cx="598805" cy="25590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8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98425</xdr:rowOff>
    </xdr:from>
    <xdr:to>
      <xdr:col>24</xdr:col>
      <xdr:colOff>114300</xdr:colOff>
      <xdr:row>96</xdr:row>
      <xdr:rowOff>29210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137160</xdr:rowOff>
    </xdr:from>
    <xdr:to>
      <xdr:col>19</xdr:col>
      <xdr:colOff>177800</xdr:colOff>
      <xdr:row>96</xdr:row>
      <xdr:rowOff>89535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2491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36830</xdr:rowOff>
    </xdr:from>
    <xdr:to>
      <xdr:col>20</xdr:col>
      <xdr:colOff>38100</xdr:colOff>
      <xdr:row>97</xdr:row>
      <xdr:rowOff>138430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129540</xdr:rowOff>
    </xdr:from>
    <xdr:ext cx="531495"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29965" y="167601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89535</xdr:rowOff>
    </xdr:from>
    <xdr:to>
      <xdr:col>15</xdr:col>
      <xdr:colOff>50800</xdr:colOff>
      <xdr:row>96</xdr:row>
      <xdr:rowOff>90170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487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55245</xdr:rowOff>
    </xdr:from>
    <xdr:to>
      <xdr:col>15</xdr:col>
      <xdr:colOff>101600</xdr:colOff>
      <xdr:row>97</xdr:row>
      <xdr:rowOff>156845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147955</xdr:rowOff>
    </xdr:from>
    <xdr:ext cx="531495" cy="2584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0965" y="167786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64770</xdr:rowOff>
    </xdr:from>
    <xdr:to>
      <xdr:col>10</xdr:col>
      <xdr:colOff>114300</xdr:colOff>
      <xdr:row>96</xdr:row>
      <xdr:rowOff>90170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5239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105410</xdr:rowOff>
    </xdr:from>
    <xdr:to>
      <xdr:col>10</xdr:col>
      <xdr:colOff>165100</xdr:colOff>
      <xdr:row>98</xdr:row>
      <xdr:rowOff>35560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26670</xdr:rowOff>
    </xdr:from>
    <xdr:ext cx="53149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1965" y="16828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96520</xdr:rowOff>
    </xdr:from>
    <xdr:to>
      <xdr:col>6</xdr:col>
      <xdr:colOff>38100</xdr:colOff>
      <xdr:row>98</xdr:row>
      <xdr:rowOff>26670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17780</xdr:rowOff>
    </xdr:from>
    <xdr:ext cx="531495" cy="25590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2965" y="168198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94</xdr:row>
      <xdr:rowOff>84455</xdr:rowOff>
    </xdr:from>
    <xdr:to>
      <xdr:col>24</xdr:col>
      <xdr:colOff>114300</xdr:colOff>
      <xdr:row>95</xdr:row>
      <xdr:rowOff>14605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107315</xdr:rowOff>
    </xdr:from>
    <xdr:ext cx="598805" cy="259080"/>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521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120,356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86360</xdr:rowOff>
    </xdr:from>
    <xdr:to>
      <xdr:col>20</xdr:col>
      <xdr:colOff>38100</xdr:colOff>
      <xdr:row>96</xdr:row>
      <xdr:rowOff>16510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33020</xdr:rowOff>
    </xdr:from>
    <xdr:ext cx="59563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580" y="161493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38735</xdr:rowOff>
    </xdr:from>
    <xdr:to>
      <xdr:col>15</xdr:col>
      <xdr:colOff>101600</xdr:colOff>
      <xdr:row>96</xdr:row>
      <xdr:rowOff>140335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156845</xdr:rowOff>
    </xdr:from>
    <xdr:ext cx="531495" cy="25590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0965" y="162731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39370</xdr:rowOff>
    </xdr:from>
    <xdr:to>
      <xdr:col>10</xdr:col>
      <xdr:colOff>165100</xdr:colOff>
      <xdr:row>96</xdr:row>
      <xdr:rowOff>140970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158115</xdr:rowOff>
    </xdr:from>
    <xdr:ext cx="531495" cy="25590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1965" y="162744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13970</xdr:rowOff>
    </xdr:from>
    <xdr:to>
      <xdr:col>6</xdr:col>
      <xdr:colOff>38100</xdr:colOff>
      <xdr:row>96</xdr:row>
      <xdr:rowOff>115570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132080</xdr:rowOff>
    </xdr:from>
    <xdr:ext cx="531495" cy="25590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2965" y="162483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745"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2455" cy="25590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826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2455"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2455" cy="25908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2455" cy="25590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39370</xdr:rowOff>
    </xdr:from>
    <xdr:to>
      <xdr:col>54</xdr:col>
      <xdr:colOff>189865</xdr:colOff>
      <xdr:row>37</xdr:row>
      <xdr:rowOff>148590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770"/>
          <a:ext cx="1270" cy="966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152400</xdr:rowOff>
    </xdr:from>
    <xdr:ext cx="534670" cy="259080"/>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31,315</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148590</xdr:rowOff>
    </xdr:from>
    <xdr:to>
      <xdr:col>55</xdr:col>
      <xdr:colOff>88900</xdr:colOff>
      <xdr:row>37</xdr:row>
      <xdr:rowOff>148590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157480</xdr:rowOff>
    </xdr:from>
    <xdr:ext cx="598805" cy="25590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098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158,145</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39370</xdr:rowOff>
    </xdr:from>
    <xdr:to>
      <xdr:col>55</xdr:col>
      <xdr:colOff>88900</xdr:colOff>
      <xdr:row>32</xdr:row>
      <xdr:rowOff>39370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155575</xdr:rowOff>
    </xdr:from>
    <xdr:to>
      <xdr:col>55</xdr:col>
      <xdr:colOff>0</xdr:colOff>
      <xdr:row>36</xdr:row>
      <xdr:rowOff>99695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70525"/>
          <a:ext cx="838200" cy="801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86360</xdr:rowOff>
    </xdr:from>
    <xdr:ext cx="534670" cy="25590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66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63500</xdr:rowOff>
    </xdr:from>
    <xdr:to>
      <xdr:col>55</xdr:col>
      <xdr:colOff>50800</xdr:colOff>
      <xdr:row>35</xdr:row>
      <xdr:rowOff>165100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155575</xdr:rowOff>
    </xdr:from>
    <xdr:to>
      <xdr:col>50</xdr:col>
      <xdr:colOff>114300</xdr:colOff>
      <xdr:row>36</xdr:row>
      <xdr:rowOff>151765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70525"/>
          <a:ext cx="889000" cy="853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121920</xdr:rowOff>
    </xdr:from>
    <xdr:to>
      <xdr:col>50</xdr:col>
      <xdr:colOff>165100</xdr:colOff>
      <xdr:row>31</xdr:row>
      <xdr:rowOff>52070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68580</xdr:rowOff>
    </xdr:from>
    <xdr:ext cx="59563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580" y="50406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151765</xdr:rowOff>
    </xdr:from>
    <xdr:to>
      <xdr:col>45</xdr:col>
      <xdr:colOff>177800</xdr:colOff>
      <xdr:row>36</xdr:row>
      <xdr:rowOff>154940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239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160655</xdr:rowOff>
    </xdr:from>
    <xdr:to>
      <xdr:col>46</xdr:col>
      <xdr:colOff>38100</xdr:colOff>
      <xdr:row>36</xdr:row>
      <xdr:rowOff>90805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107315</xdr:rowOff>
    </xdr:from>
    <xdr:ext cx="531495"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2965" y="59366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132080</xdr:rowOff>
    </xdr:from>
    <xdr:to>
      <xdr:col>41</xdr:col>
      <xdr:colOff>50800</xdr:colOff>
      <xdr:row>36</xdr:row>
      <xdr:rowOff>154940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042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36830</xdr:rowOff>
    </xdr:from>
    <xdr:to>
      <xdr:col>41</xdr:col>
      <xdr:colOff>101600</xdr:colOff>
      <xdr:row>36</xdr:row>
      <xdr:rowOff>138430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154940</xdr:rowOff>
    </xdr:from>
    <xdr:ext cx="531495" cy="25590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3965" y="59842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59055</xdr:rowOff>
    </xdr:from>
    <xdr:to>
      <xdr:col>36</xdr:col>
      <xdr:colOff>165100</xdr:colOff>
      <xdr:row>36</xdr:row>
      <xdr:rowOff>160655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6350</xdr:rowOff>
    </xdr:from>
    <xdr:ext cx="531495" cy="25590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4965" y="60071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48895</xdr:rowOff>
    </xdr:from>
    <xdr:to>
      <xdr:col>55</xdr:col>
      <xdr:colOff>50800</xdr:colOff>
      <xdr:row>36</xdr:row>
      <xdr:rowOff>150495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27305</xdr:rowOff>
    </xdr:from>
    <xdr:ext cx="534670" cy="259080"/>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99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104775</xdr:rowOff>
    </xdr:from>
    <xdr:to>
      <xdr:col>50</xdr:col>
      <xdr:colOff>165100</xdr:colOff>
      <xdr:row>32</xdr:row>
      <xdr:rowOff>34925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4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26035</xdr:rowOff>
    </xdr:from>
    <xdr:ext cx="59563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580" y="55124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165,436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100965</xdr:rowOff>
    </xdr:from>
    <xdr:to>
      <xdr:col>46</xdr:col>
      <xdr:colOff>38100</xdr:colOff>
      <xdr:row>37</xdr:row>
      <xdr:rowOff>31115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22225</xdr:rowOff>
    </xdr:from>
    <xdr:ext cx="531495" cy="2584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2965" y="63658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104140</xdr:rowOff>
    </xdr:from>
    <xdr:to>
      <xdr:col>41</xdr:col>
      <xdr:colOff>101600</xdr:colOff>
      <xdr:row>37</xdr:row>
      <xdr:rowOff>34290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26035</xdr:rowOff>
    </xdr:from>
    <xdr:ext cx="531495" cy="25908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3965" y="63696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80645</xdr:rowOff>
    </xdr:from>
    <xdr:to>
      <xdr:col>36</xdr:col>
      <xdr:colOff>165100</xdr:colOff>
      <xdr:row>37</xdr:row>
      <xdr:rowOff>10795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1905</xdr:rowOff>
    </xdr:from>
    <xdr:ext cx="531495" cy="25908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4965" y="6345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80,857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745" cy="25908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2455" cy="25590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2455" cy="25908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2455" cy="25908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130175</xdr:rowOff>
    </xdr:from>
    <xdr:to>
      <xdr:col>54</xdr:col>
      <xdr:colOff>189865</xdr:colOff>
      <xdr:row>58</xdr:row>
      <xdr:rowOff>52070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25"/>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55245</xdr:rowOff>
    </xdr:from>
    <xdr:ext cx="534670" cy="25590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3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21,551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52070</xdr:rowOff>
    </xdr:from>
    <xdr:to>
      <xdr:col>55</xdr:col>
      <xdr:colOff>88900</xdr:colOff>
      <xdr:row>58</xdr:row>
      <xdr:rowOff>52070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76835</xdr:rowOff>
    </xdr:from>
    <xdr:ext cx="598805" cy="25590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213,749</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130175</xdr:rowOff>
    </xdr:from>
    <xdr:to>
      <xdr:col>55</xdr:col>
      <xdr:colOff>88900</xdr:colOff>
      <xdr:row>49</xdr:row>
      <xdr:rowOff>130175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53975</xdr:rowOff>
    </xdr:from>
    <xdr:to>
      <xdr:col>55</xdr:col>
      <xdr:colOff>0</xdr:colOff>
      <xdr:row>55</xdr:row>
      <xdr:rowOff>127635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483725"/>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127635</xdr:rowOff>
    </xdr:from>
    <xdr:ext cx="534670" cy="259080"/>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149225</xdr:rowOff>
    </xdr:from>
    <xdr:to>
      <xdr:col>55</xdr:col>
      <xdr:colOff>50800</xdr:colOff>
      <xdr:row>56</xdr:row>
      <xdr:rowOff>79375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53975</xdr:rowOff>
    </xdr:from>
    <xdr:to>
      <xdr:col>50</xdr:col>
      <xdr:colOff>114300</xdr:colOff>
      <xdr:row>55</xdr:row>
      <xdr:rowOff>142240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48372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97790</xdr:rowOff>
    </xdr:from>
    <xdr:to>
      <xdr:col>50</xdr:col>
      <xdr:colOff>165100</xdr:colOff>
      <xdr:row>56</xdr:row>
      <xdr:rowOff>27940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19050</xdr:rowOff>
    </xdr:from>
    <xdr:ext cx="531495" cy="25590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1965" y="96202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139700</xdr:rowOff>
    </xdr:from>
    <xdr:to>
      <xdr:col>45</xdr:col>
      <xdr:colOff>177800</xdr:colOff>
      <xdr:row>55</xdr:row>
      <xdr:rowOff>142240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5694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111125</xdr:rowOff>
    </xdr:from>
    <xdr:to>
      <xdr:col>46</xdr:col>
      <xdr:colOff>38100</xdr:colOff>
      <xdr:row>56</xdr:row>
      <xdr:rowOff>41275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32385</xdr:rowOff>
    </xdr:from>
    <xdr:ext cx="531495" cy="25590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2965" y="96335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64770</xdr:rowOff>
    </xdr:from>
    <xdr:to>
      <xdr:col>41</xdr:col>
      <xdr:colOff>50800</xdr:colOff>
      <xdr:row>55</xdr:row>
      <xdr:rowOff>139700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49452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147955</xdr:rowOff>
    </xdr:from>
    <xdr:to>
      <xdr:col>41</xdr:col>
      <xdr:colOff>101600</xdr:colOff>
      <xdr:row>56</xdr:row>
      <xdr:rowOff>78105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69215</xdr:rowOff>
    </xdr:from>
    <xdr:ext cx="531495"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3965" y="96704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157480</xdr:rowOff>
    </xdr:from>
    <xdr:to>
      <xdr:col>36</xdr:col>
      <xdr:colOff>165100</xdr:colOff>
      <xdr:row>56</xdr:row>
      <xdr:rowOff>87630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78740</xdr:rowOff>
    </xdr:from>
    <xdr:ext cx="531495"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4965" y="96799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76835</xdr:rowOff>
    </xdr:from>
    <xdr:to>
      <xdr:col>55</xdr:col>
      <xdr:colOff>50800</xdr:colOff>
      <xdr:row>56</xdr:row>
      <xdr:rowOff>6985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99695</xdr:rowOff>
    </xdr:from>
    <xdr:ext cx="534670" cy="25590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3579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79,048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3175</xdr:rowOff>
    </xdr:from>
    <xdr:to>
      <xdr:col>50</xdr:col>
      <xdr:colOff>165100</xdr:colOff>
      <xdr:row>55</xdr:row>
      <xdr:rowOff>104775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121285</xdr:rowOff>
    </xdr:from>
    <xdr:ext cx="531495" cy="25590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1965" y="92081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91440</xdr:rowOff>
    </xdr:from>
    <xdr:to>
      <xdr:col>46</xdr:col>
      <xdr:colOff>38100</xdr:colOff>
      <xdr:row>56</xdr:row>
      <xdr:rowOff>21590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38100</xdr:rowOff>
    </xdr:from>
    <xdr:ext cx="531495"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2965" y="9296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88900</xdr:rowOff>
    </xdr:from>
    <xdr:to>
      <xdr:col>41</xdr:col>
      <xdr:colOff>101600</xdr:colOff>
      <xdr:row>56</xdr:row>
      <xdr:rowOff>19050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35560</xdr:rowOff>
    </xdr:from>
    <xdr:ext cx="531495" cy="25908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3965" y="9293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13970</xdr:rowOff>
    </xdr:from>
    <xdr:to>
      <xdr:col>36</xdr:col>
      <xdr:colOff>165100</xdr:colOff>
      <xdr:row>55</xdr:row>
      <xdr:rowOff>115570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132080</xdr:rowOff>
    </xdr:from>
    <xdr:ext cx="531495" cy="25590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4965" y="92189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90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2455" cy="259080"/>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850"/>
          <a:ext cx="127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123825</xdr:rowOff>
    </xdr:from>
    <xdr:ext cx="598805" cy="25590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42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124,565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6350</xdr:rowOff>
    </xdr:from>
    <xdr:to>
      <xdr:col>55</xdr:col>
      <xdr:colOff>88900</xdr:colOff>
      <xdr:row>70</xdr:row>
      <xdr:rowOff>6350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167640</xdr:rowOff>
    </xdr:from>
    <xdr:to>
      <xdr:col>55</xdr:col>
      <xdr:colOff>0</xdr:colOff>
      <xdr:row>78</xdr:row>
      <xdr:rowOff>26035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36929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113030</xdr:rowOff>
    </xdr:from>
    <xdr:ext cx="534670" cy="259080"/>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90170</xdr:rowOff>
    </xdr:from>
    <xdr:to>
      <xdr:col>55</xdr:col>
      <xdr:colOff>50800</xdr:colOff>
      <xdr:row>78</xdr:row>
      <xdr:rowOff>20320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115570</xdr:rowOff>
    </xdr:from>
    <xdr:to>
      <xdr:col>50</xdr:col>
      <xdr:colOff>114300</xdr:colOff>
      <xdr:row>78</xdr:row>
      <xdr:rowOff>26035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1722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63500</xdr:rowOff>
    </xdr:from>
    <xdr:to>
      <xdr:col>50</xdr:col>
      <xdr:colOff>165100</xdr:colOff>
      <xdr:row>77</xdr:row>
      <xdr:rowOff>165100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10160</xdr:rowOff>
    </xdr:from>
    <xdr:ext cx="531495"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1965" y="13040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115570</xdr:rowOff>
    </xdr:from>
    <xdr:to>
      <xdr:col>45</xdr:col>
      <xdr:colOff>177800</xdr:colOff>
      <xdr:row>78</xdr:row>
      <xdr:rowOff>106680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31722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73025</xdr:rowOff>
    </xdr:from>
    <xdr:to>
      <xdr:col>46</xdr:col>
      <xdr:colOff>38100</xdr:colOff>
      <xdr:row>78</xdr:row>
      <xdr:rowOff>3175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166370</xdr:rowOff>
    </xdr:from>
    <xdr:ext cx="531495" cy="25590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2965" y="133680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149860</xdr:rowOff>
    </xdr:from>
    <xdr:to>
      <xdr:col>41</xdr:col>
      <xdr:colOff>50800</xdr:colOff>
      <xdr:row>78</xdr:row>
      <xdr:rowOff>106680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5151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76200</xdr:rowOff>
    </xdr:from>
    <xdr:to>
      <xdr:col>41</xdr:col>
      <xdr:colOff>101600</xdr:colOff>
      <xdr:row>78</xdr:row>
      <xdr:rowOff>6350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22860</xdr:rowOff>
    </xdr:from>
    <xdr:ext cx="531495"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3965" y="13053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32385</xdr:rowOff>
    </xdr:from>
    <xdr:to>
      <xdr:col>36</xdr:col>
      <xdr:colOff>165100</xdr:colOff>
      <xdr:row>77</xdr:row>
      <xdr:rowOff>133985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150495</xdr:rowOff>
    </xdr:from>
    <xdr:ext cx="531495"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4965" y="13009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116840</xdr:rowOff>
    </xdr:from>
    <xdr:to>
      <xdr:col>55</xdr:col>
      <xdr:colOff>50800</xdr:colOff>
      <xdr:row>78</xdr:row>
      <xdr:rowOff>46990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95250</xdr:rowOff>
    </xdr:from>
    <xdr:ext cx="534670" cy="259080"/>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96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146685</xdr:rowOff>
    </xdr:from>
    <xdr:to>
      <xdr:col>50</xdr:col>
      <xdr:colOff>165100</xdr:colOff>
      <xdr:row>78</xdr:row>
      <xdr:rowOff>76835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67945</xdr:rowOff>
    </xdr:from>
    <xdr:ext cx="531495" cy="2584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1965" y="134410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64770</xdr:rowOff>
    </xdr:from>
    <xdr:to>
      <xdr:col>46</xdr:col>
      <xdr:colOff>38100</xdr:colOff>
      <xdr:row>77</xdr:row>
      <xdr:rowOff>166370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11430</xdr:rowOff>
    </xdr:from>
    <xdr:ext cx="531495"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2965" y="13041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55880</xdr:rowOff>
    </xdr:from>
    <xdr:to>
      <xdr:col>41</xdr:col>
      <xdr:colOff>101600</xdr:colOff>
      <xdr:row>78</xdr:row>
      <xdr:rowOff>157480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148590</xdr:rowOff>
    </xdr:from>
    <xdr:ext cx="466725" cy="25908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350" y="135216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99060</xdr:rowOff>
    </xdr:from>
    <xdr:to>
      <xdr:col>36</xdr:col>
      <xdr:colOff>165100</xdr:colOff>
      <xdr:row>78</xdr:row>
      <xdr:rowOff>29210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20320</xdr:rowOff>
    </xdr:from>
    <xdr:ext cx="531495" cy="25590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4965" y="133934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745"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2455" cy="25590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2455" cy="25908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2455" cy="25908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45720</xdr:rowOff>
    </xdr:from>
    <xdr:to>
      <xdr:col>54</xdr:col>
      <xdr:colOff>189865</xdr:colOff>
      <xdr:row>99</xdr:row>
      <xdr:rowOff>635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6220"/>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4445</xdr:rowOff>
    </xdr:from>
    <xdr:ext cx="469900" cy="259080"/>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xdr:rowOff>
    </xdr:from>
    <xdr:to>
      <xdr:col>55</xdr:col>
      <xdr:colOff>88900</xdr:colOff>
      <xdr:row>99</xdr:row>
      <xdr:rowOff>635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163830</xdr:rowOff>
    </xdr:from>
    <xdr:ext cx="598805" cy="259080"/>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202,368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45720</xdr:rowOff>
    </xdr:from>
    <xdr:to>
      <xdr:col>55</xdr:col>
      <xdr:colOff>88900</xdr:colOff>
      <xdr:row>90</xdr:row>
      <xdr:rowOff>45720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153670</xdr:rowOff>
    </xdr:from>
    <xdr:to>
      <xdr:col>55</xdr:col>
      <xdr:colOff>0</xdr:colOff>
      <xdr:row>97</xdr:row>
      <xdr:rowOff>69850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1287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20320</xdr:rowOff>
    </xdr:from>
    <xdr:ext cx="534670" cy="25590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6509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41910</xdr:rowOff>
    </xdr:from>
    <xdr:to>
      <xdr:col>55</xdr:col>
      <xdr:colOff>50800</xdr:colOff>
      <xdr:row>97</xdr:row>
      <xdr:rowOff>143510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153670</xdr:rowOff>
    </xdr:from>
    <xdr:to>
      <xdr:col>50</xdr:col>
      <xdr:colOff>114300</xdr:colOff>
      <xdr:row>97</xdr:row>
      <xdr:rowOff>106680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1287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6350</xdr:rowOff>
    </xdr:from>
    <xdr:to>
      <xdr:col>50</xdr:col>
      <xdr:colOff>165100</xdr:colOff>
      <xdr:row>97</xdr:row>
      <xdr:rowOff>107950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99060</xdr:rowOff>
    </xdr:from>
    <xdr:ext cx="531495" cy="25590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1965" y="167297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12700</xdr:rowOff>
    </xdr:from>
    <xdr:to>
      <xdr:col>45</xdr:col>
      <xdr:colOff>177800</xdr:colOff>
      <xdr:row>97</xdr:row>
      <xdr:rowOff>106680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64335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8255</xdr:rowOff>
    </xdr:from>
    <xdr:to>
      <xdr:col>46</xdr:col>
      <xdr:colOff>38100</xdr:colOff>
      <xdr:row>97</xdr:row>
      <xdr:rowOff>109855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126365</xdr:rowOff>
    </xdr:from>
    <xdr:ext cx="531495"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2965" y="164141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168910</xdr:rowOff>
    </xdr:from>
    <xdr:to>
      <xdr:col>41</xdr:col>
      <xdr:colOff>50800</xdr:colOff>
      <xdr:row>97</xdr:row>
      <xdr:rowOff>12700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6281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46355</xdr:rowOff>
    </xdr:from>
    <xdr:to>
      <xdr:col>41</xdr:col>
      <xdr:colOff>101600</xdr:colOff>
      <xdr:row>97</xdr:row>
      <xdr:rowOff>147955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139065</xdr:rowOff>
    </xdr:from>
    <xdr:ext cx="531495"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3965" y="167697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85090</xdr:rowOff>
    </xdr:from>
    <xdr:to>
      <xdr:col>36</xdr:col>
      <xdr:colOff>165100</xdr:colOff>
      <xdr:row>98</xdr:row>
      <xdr:rowOff>15240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6350</xdr:rowOff>
    </xdr:from>
    <xdr:ext cx="531495" cy="25590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4965" y="168084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19050</xdr:rowOff>
    </xdr:from>
    <xdr:to>
      <xdr:col>55</xdr:col>
      <xdr:colOff>50800</xdr:colOff>
      <xdr:row>97</xdr:row>
      <xdr:rowOff>120650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41910</xdr:rowOff>
    </xdr:from>
    <xdr:ext cx="534670" cy="25590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011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102870</xdr:rowOff>
    </xdr:from>
    <xdr:to>
      <xdr:col>50</xdr:col>
      <xdr:colOff>165100</xdr:colOff>
      <xdr:row>97</xdr:row>
      <xdr:rowOff>33020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49530</xdr:rowOff>
    </xdr:from>
    <xdr:ext cx="531495"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1965" y="163372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55880</xdr:rowOff>
    </xdr:from>
    <xdr:to>
      <xdr:col>46</xdr:col>
      <xdr:colOff>38100</xdr:colOff>
      <xdr:row>97</xdr:row>
      <xdr:rowOff>157480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148590</xdr:rowOff>
    </xdr:from>
    <xdr:ext cx="531495"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2965" y="167792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133350</xdr:rowOff>
    </xdr:from>
    <xdr:to>
      <xdr:col>41</xdr:col>
      <xdr:colOff>101600</xdr:colOff>
      <xdr:row>97</xdr:row>
      <xdr:rowOff>63500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80645</xdr:rowOff>
    </xdr:from>
    <xdr:ext cx="531495" cy="25908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3965" y="163683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118110</xdr:rowOff>
    </xdr:from>
    <xdr:to>
      <xdr:col>36</xdr:col>
      <xdr:colOff>165100</xdr:colOff>
      <xdr:row>97</xdr:row>
      <xdr:rowOff>48260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64770</xdr:rowOff>
    </xdr:from>
    <xdr:ext cx="531495" cy="25590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4965" y="163525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5745" cy="25908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590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590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505" y="5664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90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42545</xdr:rowOff>
    </xdr:from>
    <xdr:to>
      <xdr:col>85</xdr:col>
      <xdr:colOff>126365</xdr:colOff>
      <xdr:row>39</xdr:row>
      <xdr:rowOff>99060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04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160655</xdr:rowOff>
    </xdr:from>
    <xdr:ext cx="534670" cy="259080"/>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48,972</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42545</xdr:rowOff>
    </xdr:from>
    <xdr:to>
      <xdr:col>86</xdr:col>
      <xdr:colOff>25400</xdr:colOff>
      <xdr:row>30</xdr:row>
      <xdr:rowOff>42545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90805</xdr:rowOff>
    </xdr:from>
    <xdr:to>
      <xdr:col>85</xdr:col>
      <xdr:colOff>127000</xdr:colOff>
      <xdr:row>39</xdr:row>
      <xdr:rowOff>98425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773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109220</xdr:rowOff>
    </xdr:from>
    <xdr:ext cx="469900" cy="25590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287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86360</xdr:rowOff>
    </xdr:from>
    <xdr:to>
      <xdr:col>85</xdr:col>
      <xdr:colOff>177800</xdr:colOff>
      <xdr:row>39</xdr:row>
      <xdr:rowOff>16510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90805</xdr:rowOff>
    </xdr:from>
    <xdr:to>
      <xdr:col>81</xdr:col>
      <xdr:colOff>50800</xdr:colOff>
      <xdr:row>39</xdr:row>
      <xdr:rowOff>99060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77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8890</xdr:rowOff>
    </xdr:from>
    <xdr:to>
      <xdr:col>81</xdr:col>
      <xdr:colOff>101600</xdr:colOff>
      <xdr:row>38</xdr:row>
      <xdr:rowOff>110490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127000</xdr:rowOff>
    </xdr:from>
    <xdr:ext cx="466725"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350" y="62992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33655</xdr:rowOff>
    </xdr:from>
    <xdr:to>
      <xdr:col>76</xdr:col>
      <xdr:colOff>114300</xdr:colOff>
      <xdr:row>39</xdr:row>
      <xdr:rowOff>99060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202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128270</xdr:rowOff>
    </xdr:from>
    <xdr:ext cx="466725"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350" y="63004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33655</xdr:rowOff>
    </xdr:from>
    <xdr:to>
      <xdr:col>71</xdr:col>
      <xdr:colOff>177800</xdr:colOff>
      <xdr:row>39</xdr:row>
      <xdr:rowOff>88900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202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34290</xdr:rowOff>
    </xdr:from>
    <xdr:to>
      <xdr:col>72</xdr:col>
      <xdr:colOff>38100</xdr:colOff>
      <xdr:row>38</xdr:row>
      <xdr:rowOff>135890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152400</xdr:rowOff>
    </xdr:from>
    <xdr:ext cx="466725"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350" y="63246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70485</xdr:rowOff>
    </xdr:from>
    <xdr:to>
      <xdr:col>67</xdr:col>
      <xdr:colOff>101600</xdr:colOff>
      <xdr:row>39</xdr:row>
      <xdr:rowOff>635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17780</xdr:rowOff>
    </xdr:from>
    <xdr:ext cx="466725" cy="25590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350" y="63614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47625</xdr:rowOff>
    </xdr:from>
    <xdr:to>
      <xdr:col>85</xdr:col>
      <xdr:colOff>177800</xdr:colOff>
      <xdr:row>39</xdr:row>
      <xdr:rowOff>149225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133985</xdr:rowOff>
    </xdr:from>
    <xdr:ext cx="249555" cy="25590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908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40640</xdr:rowOff>
    </xdr:from>
    <xdr:to>
      <xdr:col>81</xdr:col>
      <xdr:colOff>101600</xdr:colOff>
      <xdr:row>39</xdr:row>
      <xdr:rowOff>141605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2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132715</xdr:rowOff>
    </xdr:from>
    <xdr:ext cx="378460" cy="25590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70" y="681926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48260</xdr:rowOff>
    </xdr:from>
    <xdr:to>
      <xdr:col>76</xdr:col>
      <xdr:colOff>165100</xdr:colOff>
      <xdr:row>39</xdr:row>
      <xdr:rowOff>149860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140970</xdr:rowOff>
    </xdr:from>
    <xdr:ext cx="246380" cy="25908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154940</xdr:rowOff>
    </xdr:from>
    <xdr:to>
      <xdr:col>72</xdr:col>
      <xdr:colOff>38100</xdr:colOff>
      <xdr:row>39</xdr:row>
      <xdr:rowOff>84455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75565</xdr:rowOff>
    </xdr:from>
    <xdr:ext cx="466725" cy="25590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350" y="67621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38100</xdr:rowOff>
    </xdr:from>
    <xdr:to>
      <xdr:col>67</xdr:col>
      <xdr:colOff>101600</xdr:colOff>
      <xdr:row>39</xdr:row>
      <xdr:rowOff>139700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130810</xdr:rowOff>
    </xdr:from>
    <xdr:ext cx="378460" cy="25908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70" y="6817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745" cy="25590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745" cy="25590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638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638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638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638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638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6380"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6380"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6380"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745"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90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2455" cy="25908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167005</xdr:rowOff>
    </xdr:from>
    <xdr:to>
      <xdr:col>85</xdr:col>
      <xdr:colOff>126365</xdr:colOff>
      <xdr:row>78</xdr:row>
      <xdr:rowOff>80645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055"/>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84455</xdr:rowOff>
    </xdr:from>
    <xdr:ext cx="534670" cy="259080"/>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80645</xdr:rowOff>
    </xdr:from>
    <xdr:to>
      <xdr:col>86</xdr:col>
      <xdr:colOff>25400</xdr:colOff>
      <xdr:row>78</xdr:row>
      <xdr:rowOff>80645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113665</xdr:rowOff>
    </xdr:from>
    <xdr:ext cx="598805" cy="2584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125,340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167005</xdr:rowOff>
    </xdr:from>
    <xdr:to>
      <xdr:col>86</xdr:col>
      <xdr:colOff>25400</xdr:colOff>
      <xdr:row>69</xdr:row>
      <xdr:rowOff>167005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50800</xdr:rowOff>
    </xdr:from>
    <xdr:to>
      <xdr:col>85</xdr:col>
      <xdr:colOff>127000</xdr:colOff>
      <xdr:row>75</xdr:row>
      <xdr:rowOff>98425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90955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166370</xdr:rowOff>
    </xdr:from>
    <xdr:ext cx="534670" cy="25590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222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143510</xdr:rowOff>
    </xdr:from>
    <xdr:to>
      <xdr:col>85</xdr:col>
      <xdr:colOff>177800</xdr:colOff>
      <xdr:row>75</xdr:row>
      <xdr:rowOff>73025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98425</xdr:rowOff>
    </xdr:from>
    <xdr:to>
      <xdr:col>81</xdr:col>
      <xdr:colOff>50800</xdr:colOff>
      <xdr:row>75</xdr:row>
      <xdr:rowOff>111760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9571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154940</xdr:rowOff>
    </xdr:from>
    <xdr:to>
      <xdr:col>81</xdr:col>
      <xdr:colOff>101600</xdr:colOff>
      <xdr:row>75</xdr:row>
      <xdr:rowOff>84455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100965</xdr:rowOff>
    </xdr:from>
    <xdr:ext cx="531495" cy="25590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3965" y="126168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111760</xdr:rowOff>
    </xdr:from>
    <xdr:to>
      <xdr:col>76</xdr:col>
      <xdr:colOff>114300</xdr:colOff>
      <xdr:row>75</xdr:row>
      <xdr:rowOff>151130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9705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25400</xdr:rowOff>
    </xdr:from>
    <xdr:to>
      <xdr:col>76</xdr:col>
      <xdr:colOff>165100</xdr:colOff>
      <xdr:row>75</xdr:row>
      <xdr:rowOff>127000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143510</xdr:rowOff>
    </xdr:from>
    <xdr:ext cx="531495" cy="25590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4965" y="12659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133350</xdr:rowOff>
    </xdr:from>
    <xdr:to>
      <xdr:col>71</xdr:col>
      <xdr:colOff>177800</xdr:colOff>
      <xdr:row>75</xdr:row>
      <xdr:rowOff>151130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9921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40640</xdr:rowOff>
    </xdr:from>
    <xdr:to>
      <xdr:col>72</xdr:col>
      <xdr:colOff>38100</xdr:colOff>
      <xdr:row>75</xdr:row>
      <xdr:rowOff>141605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158115</xdr:rowOff>
    </xdr:from>
    <xdr:ext cx="531495" cy="25590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5965" y="126739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33020</xdr:rowOff>
    </xdr:from>
    <xdr:to>
      <xdr:col>67</xdr:col>
      <xdr:colOff>101600</xdr:colOff>
      <xdr:row>75</xdr:row>
      <xdr:rowOff>134620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151130</xdr:rowOff>
    </xdr:from>
    <xdr:ext cx="531495"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6965" y="126669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75</xdr:row>
      <xdr:rowOff>0</xdr:rowOff>
    </xdr:from>
    <xdr:to>
      <xdr:col>85</xdr:col>
      <xdr:colOff>177800</xdr:colOff>
      <xdr:row>75</xdr:row>
      <xdr:rowOff>101600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149860</xdr:rowOff>
    </xdr:from>
    <xdr:ext cx="534670" cy="259080"/>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37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47625</xdr:rowOff>
    </xdr:from>
    <xdr:to>
      <xdr:col>81</xdr:col>
      <xdr:colOff>101600</xdr:colOff>
      <xdr:row>75</xdr:row>
      <xdr:rowOff>149225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140335</xdr:rowOff>
    </xdr:from>
    <xdr:ext cx="531495"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3965" y="129990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60960</xdr:rowOff>
    </xdr:from>
    <xdr:to>
      <xdr:col>76</xdr:col>
      <xdr:colOff>165100</xdr:colOff>
      <xdr:row>75</xdr:row>
      <xdr:rowOff>162560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153670</xdr:rowOff>
    </xdr:from>
    <xdr:ext cx="531495" cy="25908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4965" y="13012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100330</xdr:rowOff>
    </xdr:from>
    <xdr:to>
      <xdr:col>72</xdr:col>
      <xdr:colOff>38100</xdr:colOff>
      <xdr:row>76</xdr:row>
      <xdr:rowOff>30480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21590</xdr:rowOff>
    </xdr:from>
    <xdr:ext cx="531495" cy="25908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5965" y="13051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82550</xdr:rowOff>
    </xdr:from>
    <xdr:to>
      <xdr:col>67</xdr:col>
      <xdr:colOff>101600</xdr:colOff>
      <xdr:row>76</xdr:row>
      <xdr:rowOff>12700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3810</xdr:rowOff>
    </xdr:from>
    <xdr:ext cx="531495" cy="2590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6965" y="13034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745"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90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2455" cy="25908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132080</xdr:rowOff>
    </xdr:from>
    <xdr:to>
      <xdr:col>85</xdr:col>
      <xdr:colOff>126365</xdr:colOff>
      <xdr:row>99</xdr:row>
      <xdr:rowOff>37465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03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41275</xdr:rowOff>
    </xdr:from>
    <xdr:ext cx="378460" cy="25590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82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37465</xdr:rowOff>
    </xdr:from>
    <xdr:to>
      <xdr:col>86</xdr:col>
      <xdr:colOff>25400</xdr:colOff>
      <xdr:row>99</xdr:row>
      <xdr:rowOff>37465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78740</xdr:rowOff>
    </xdr:from>
    <xdr:ext cx="598805" cy="259080"/>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101,091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132080</xdr:rowOff>
    </xdr:from>
    <xdr:to>
      <xdr:col>86</xdr:col>
      <xdr:colOff>25400</xdr:colOff>
      <xdr:row>91</xdr:row>
      <xdr:rowOff>132080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166370</xdr:rowOff>
    </xdr:from>
    <xdr:to>
      <xdr:col>85</xdr:col>
      <xdr:colOff>127000</xdr:colOff>
      <xdr:row>97</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282670"/>
          <a:ext cx="838200" cy="373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116840</xdr:rowOff>
    </xdr:from>
    <xdr:ext cx="534670" cy="259080"/>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6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138430</xdr:rowOff>
    </xdr:from>
    <xdr:to>
      <xdr:col>85</xdr:col>
      <xdr:colOff>177800</xdr:colOff>
      <xdr:row>97</xdr:row>
      <xdr:rowOff>68580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25400</xdr:rowOff>
    </xdr:from>
    <xdr:to>
      <xdr:col>81</xdr:col>
      <xdr:colOff>50800</xdr:colOff>
      <xdr:row>97</xdr:row>
      <xdr:rowOff>116205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65605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66675</xdr:rowOff>
    </xdr:from>
    <xdr:to>
      <xdr:col>81</xdr:col>
      <xdr:colOff>101600</xdr:colOff>
      <xdr:row>97</xdr:row>
      <xdr:rowOff>168275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159385</xdr:rowOff>
    </xdr:from>
    <xdr:ext cx="531495" cy="2584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3965" y="167900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116205</xdr:rowOff>
    </xdr:from>
    <xdr:to>
      <xdr:col>76</xdr:col>
      <xdr:colOff>114300</xdr:colOff>
      <xdr:row>98</xdr:row>
      <xdr:rowOff>27305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74685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141605</xdr:rowOff>
    </xdr:from>
    <xdr:to>
      <xdr:col>76</xdr:col>
      <xdr:colOff>165100</xdr:colOff>
      <xdr:row>98</xdr:row>
      <xdr:rowOff>71755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63500</xdr:rowOff>
    </xdr:from>
    <xdr:ext cx="531495" cy="25590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4965" y="168656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27305</xdr:rowOff>
    </xdr:from>
    <xdr:to>
      <xdr:col>71</xdr:col>
      <xdr:colOff>177800</xdr:colOff>
      <xdr:row>98</xdr:row>
      <xdr:rowOff>107315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294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169545</xdr:rowOff>
    </xdr:from>
    <xdr:to>
      <xdr:col>72</xdr:col>
      <xdr:colOff>38100</xdr:colOff>
      <xdr:row>98</xdr:row>
      <xdr:rowOff>99695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90805</xdr:rowOff>
    </xdr:from>
    <xdr:ext cx="531495" cy="2584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5965" y="168929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164465</xdr:rowOff>
    </xdr:from>
    <xdr:to>
      <xdr:col>67</xdr:col>
      <xdr:colOff>101600</xdr:colOff>
      <xdr:row>98</xdr:row>
      <xdr:rowOff>94615</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111125</xdr:rowOff>
    </xdr:from>
    <xdr:ext cx="531495" cy="25590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6965" y="165703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115570</xdr:rowOff>
    </xdr:from>
    <xdr:to>
      <xdr:col>85</xdr:col>
      <xdr:colOff>177800</xdr:colOff>
      <xdr:row>95</xdr:row>
      <xdr:rowOff>45720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138430</xdr:rowOff>
    </xdr:from>
    <xdr:ext cx="534670" cy="259080"/>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083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146050</xdr:rowOff>
    </xdr:from>
    <xdr:to>
      <xdr:col>81</xdr:col>
      <xdr:colOff>101600</xdr:colOff>
      <xdr:row>97</xdr:row>
      <xdr:rowOff>76200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92710</xdr:rowOff>
    </xdr:from>
    <xdr:ext cx="531495"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3965" y="16380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65405</xdr:rowOff>
    </xdr:from>
    <xdr:to>
      <xdr:col>76</xdr:col>
      <xdr:colOff>165100</xdr:colOff>
      <xdr:row>97</xdr:row>
      <xdr:rowOff>167005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12065</xdr:rowOff>
    </xdr:from>
    <xdr:ext cx="531495"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4965" y="164712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21,364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147955</xdr:rowOff>
    </xdr:from>
    <xdr:to>
      <xdr:col>72</xdr:col>
      <xdr:colOff>38100</xdr:colOff>
      <xdr:row>98</xdr:row>
      <xdr:rowOff>78105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94615</xdr:rowOff>
    </xdr:from>
    <xdr:ext cx="531495"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5965" y="165538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56515</xdr:rowOff>
    </xdr:from>
    <xdr:to>
      <xdr:col>67</xdr:col>
      <xdr:colOff>101600</xdr:colOff>
      <xdr:row>98</xdr:row>
      <xdr:rowOff>158115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149225</xdr:rowOff>
    </xdr:from>
    <xdr:ext cx="466725" cy="25908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350" y="169513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745"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590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107950</xdr:rowOff>
    </xdr:from>
    <xdr:to>
      <xdr:col>116</xdr:col>
      <xdr:colOff>62865</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5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54610</xdr:rowOff>
    </xdr:from>
    <xdr:ext cx="534670" cy="25590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38,833</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107950</xdr:rowOff>
    </xdr:from>
    <xdr:to>
      <xdr:col>116</xdr:col>
      <xdr:colOff>152400</xdr:colOff>
      <xdr:row>30</xdr:row>
      <xdr:rowOff>107950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166370</xdr:rowOff>
    </xdr:from>
    <xdr:ext cx="469900" cy="25590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857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142240</xdr:rowOff>
    </xdr:from>
    <xdr:to>
      <xdr:col>116</xdr:col>
      <xdr:colOff>114300</xdr:colOff>
      <xdr:row>38</xdr:row>
      <xdr:rowOff>72390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161290</xdr:rowOff>
    </xdr:from>
    <xdr:to>
      <xdr:col>112</xdr:col>
      <xdr:colOff>38100</xdr:colOff>
      <xdr:row>38</xdr:row>
      <xdr:rowOff>91440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107950</xdr:rowOff>
    </xdr:from>
    <xdr:ext cx="466725"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350" y="628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170180</xdr:rowOff>
    </xdr:from>
    <xdr:to>
      <xdr:col>107</xdr:col>
      <xdr:colOff>101600</xdr:colOff>
      <xdr:row>38</xdr:row>
      <xdr:rowOff>100330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116840</xdr:rowOff>
    </xdr:from>
    <xdr:ext cx="46672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350" y="62890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47625</xdr:rowOff>
    </xdr:from>
    <xdr:to>
      <xdr:col>102</xdr:col>
      <xdr:colOff>165100</xdr:colOff>
      <xdr:row>38</xdr:row>
      <xdr:rowOff>149225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166370</xdr:rowOff>
    </xdr:from>
    <xdr:ext cx="466725" cy="25590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350" y="63385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72390</xdr:rowOff>
    </xdr:from>
    <xdr:to>
      <xdr:col>98</xdr:col>
      <xdr:colOff>38100</xdr:colOff>
      <xdr:row>39</xdr:row>
      <xdr:rowOff>2540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19050</xdr:rowOff>
    </xdr:from>
    <xdr:ext cx="466725" cy="25590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350" y="63627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6380" cy="25590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6380" cy="25590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6380" cy="25590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6380" cy="25590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745" cy="25908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590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90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113030</xdr:rowOff>
    </xdr:from>
    <xdr:to>
      <xdr:col>116</xdr:col>
      <xdr:colOff>62865</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8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59690</xdr:rowOff>
    </xdr:from>
    <xdr:ext cx="534670" cy="259080"/>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34,202</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113030</xdr:rowOff>
    </xdr:from>
    <xdr:to>
      <xdr:col>116</xdr:col>
      <xdr:colOff>152400</xdr:colOff>
      <xdr:row>51</xdr:row>
      <xdr:rowOff>113030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1270</xdr:rowOff>
    </xdr:from>
    <xdr:to>
      <xdr:col>116</xdr:col>
      <xdr:colOff>63500</xdr:colOff>
      <xdr:row>56</xdr:row>
      <xdr:rowOff>170180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602470"/>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84455</xdr:rowOff>
    </xdr:from>
    <xdr:ext cx="469900" cy="259080"/>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106045</xdr:rowOff>
    </xdr:from>
    <xdr:to>
      <xdr:col>116</xdr:col>
      <xdr:colOff>114300</xdr:colOff>
      <xdr:row>58</xdr:row>
      <xdr:rowOff>36195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1270</xdr:rowOff>
    </xdr:from>
    <xdr:to>
      <xdr:col>111</xdr:col>
      <xdr:colOff>177800</xdr:colOff>
      <xdr:row>56</xdr:row>
      <xdr:rowOff>115570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60247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109855</xdr:rowOff>
    </xdr:from>
    <xdr:to>
      <xdr:col>112</xdr:col>
      <xdr:colOff>38100</xdr:colOff>
      <xdr:row>58</xdr:row>
      <xdr:rowOff>40640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31115</xdr:rowOff>
    </xdr:from>
    <xdr:ext cx="466725" cy="25590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350" y="99752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102235</xdr:rowOff>
    </xdr:from>
    <xdr:to>
      <xdr:col>107</xdr:col>
      <xdr:colOff>50800</xdr:colOff>
      <xdr:row>56</xdr:row>
      <xdr:rowOff>115570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7034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147955</xdr:rowOff>
    </xdr:from>
    <xdr:to>
      <xdr:col>107</xdr:col>
      <xdr:colOff>101600</xdr:colOff>
      <xdr:row>58</xdr:row>
      <xdr:rowOff>78105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69215</xdr:rowOff>
    </xdr:from>
    <xdr:ext cx="466725"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350" y="100133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56</xdr:row>
      <xdr:rowOff>94615</xdr:rowOff>
    </xdr:from>
    <xdr:to>
      <xdr:col>102</xdr:col>
      <xdr:colOff>114300</xdr:colOff>
      <xdr:row>56</xdr:row>
      <xdr:rowOff>102235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6958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67310</xdr:rowOff>
    </xdr:from>
    <xdr:ext cx="466725"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350" y="100114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126365</xdr:rowOff>
    </xdr:from>
    <xdr:to>
      <xdr:col>98</xdr:col>
      <xdr:colOff>38100</xdr:colOff>
      <xdr:row>58</xdr:row>
      <xdr:rowOff>56515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47625</xdr:rowOff>
    </xdr:from>
    <xdr:ext cx="466725"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350" y="99917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119380</xdr:rowOff>
    </xdr:from>
    <xdr:to>
      <xdr:col>116</xdr:col>
      <xdr:colOff>114300</xdr:colOff>
      <xdr:row>57</xdr:row>
      <xdr:rowOff>49530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142240</xdr:rowOff>
    </xdr:from>
    <xdr:ext cx="534670" cy="259080"/>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571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55</xdr:row>
      <xdr:rowOff>121920</xdr:rowOff>
    </xdr:from>
    <xdr:to>
      <xdr:col>112</xdr:col>
      <xdr:colOff>38100</xdr:colOff>
      <xdr:row>56</xdr:row>
      <xdr:rowOff>52070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54</xdr:row>
      <xdr:rowOff>68580</xdr:rowOff>
    </xdr:from>
    <xdr:ext cx="531495" cy="25908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55965" y="93268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64770</xdr:rowOff>
    </xdr:from>
    <xdr:to>
      <xdr:col>107</xdr:col>
      <xdr:colOff>101600</xdr:colOff>
      <xdr:row>56</xdr:row>
      <xdr:rowOff>166370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55</xdr:row>
      <xdr:rowOff>11430</xdr:rowOff>
    </xdr:from>
    <xdr:ext cx="531495"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66965" y="94411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52070</xdr:rowOff>
    </xdr:from>
    <xdr:to>
      <xdr:col>102</xdr:col>
      <xdr:colOff>165100</xdr:colOff>
      <xdr:row>56</xdr:row>
      <xdr:rowOff>153035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653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54</xdr:row>
      <xdr:rowOff>169545</xdr:rowOff>
    </xdr:from>
    <xdr:ext cx="531495" cy="25590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7965" y="94278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43815</xdr:rowOff>
    </xdr:from>
    <xdr:to>
      <xdr:col>98</xdr:col>
      <xdr:colOff>38100</xdr:colOff>
      <xdr:row>56</xdr:row>
      <xdr:rowOff>145415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54</xdr:row>
      <xdr:rowOff>161925</xdr:rowOff>
    </xdr:from>
    <xdr:ext cx="531495" cy="2590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8965" y="9420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710" cy="22225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745" cy="25590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590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2455" cy="25908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2455" cy="25590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158750</xdr:rowOff>
    </xdr:from>
    <xdr:to>
      <xdr:col>116</xdr:col>
      <xdr:colOff>62865</xdr:colOff>
      <xdr:row>79</xdr:row>
      <xdr:rowOff>12065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250"/>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15875</xdr:rowOff>
    </xdr:from>
    <xdr:ext cx="534670" cy="259080"/>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21,700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12065</xdr:rowOff>
    </xdr:from>
    <xdr:to>
      <xdr:col>116</xdr:col>
      <xdr:colOff>152400</xdr:colOff>
      <xdr:row>79</xdr:row>
      <xdr:rowOff>12065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105410</xdr:rowOff>
    </xdr:from>
    <xdr:ext cx="534670" cy="259080"/>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95,005</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158750</xdr:rowOff>
    </xdr:from>
    <xdr:to>
      <xdr:col>116</xdr:col>
      <xdr:colOff>152400</xdr:colOff>
      <xdr:row>70</xdr:row>
      <xdr:rowOff>158750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143510</xdr:rowOff>
    </xdr:from>
    <xdr:to>
      <xdr:col>116</xdr:col>
      <xdr:colOff>63500</xdr:colOff>
      <xdr:row>74</xdr:row>
      <xdr:rowOff>156210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83081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22860</xdr:rowOff>
    </xdr:from>
    <xdr:ext cx="534670" cy="259080"/>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53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44450</xdr:rowOff>
    </xdr:from>
    <xdr:to>
      <xdr:col>116</xdr:col>
      <xdr:colOff>114300</xdr:colOff>
      <xdr:row>76</xdr:row>
      <xdr:rowOff>146050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156210</xdr:rowOff>
    </xdr:from>
    <xdr:to>
      <xdr:col>111</xdr:col>
      <xdr:colOff>177800</xdr:colOff>
      <xdr:row>75</xdr:row>
      <xdr:rowOff>31750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84351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153035</xdr:rowOff>
    </xdr:from>
    <xdr:ext cx="531495"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5965" y="131832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31750</xdr:rowOff>
    </xdr:from>
    <xdr:to>
      <xdr:col>107</xdr:col>
      <xdr:colOff>50800</xdr:colOff>
      <xdr:row>75</xdr:row>
      <xdr:rowOff>78740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8905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133985</xdr:rowOff>
    </xdr:from>
    <xdr:to>
      <xdr:col>107</xdr:col>
      <xdr:colOff>101600</xdr:colOff>
      <xdr:row>76</xdr:row>
      <xdr:rowOff>64135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55245</xdr:rowOff>
    </xdr:from>
    <xdr:ext cx="531495" cy="25590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6965" y="130854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78740</xdr:rowOff>
    </xdr:from>
    <xdr:to>
      <xdr:col>102</xdr:col>
      <xdr:colOff>114300</xdr:colOff>
      <xdr:row>75</xdr:row>
      <xdr:rowOff>95885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9374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111125</xdr:rowOff>
    </xdr:from>
    <xdr:to>
      <xdr:col>102</xdr:col>
      <xdr:colOff>165100</xdr:colOff>
      <xdr:row>76</xdr:row>
      <xdr:rowOff>41275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32385</xdr:rowOff>
    </xdr:from>
    <xdr:ext cx="531495" cy="25590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7965" y="130625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66675</xdr:rowOff>
    </xdr:from>
    <xdr:to>
      <xdr:col>98</xdr:col>
      <xdr:colOff>38100</xdr:colOff>
      <xdr:row>75</xdr:row>
      <xdr:rowOff>168275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159385</xdr:rowOff>
    </xdr:from>
    <xdr:ext cx="531495" cy="2584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8965" y="130181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92710</xdr:rowOff>
    </xdr:from>
    <xdr:to>
      <xdr:col>116</xdr:col>
      <xdr:colOff>114300</xdr:colOff>
      <xdr:row>75</xdr:row>
      <xdr:rowOff>22860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7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115570</xdr:rowOff>
    </xdr:from>
    <xdr:ext cx="534670" cy="259080"/>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631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105410</xdr:rowOff>
    </xdr:from>
    <xdr:to>
      <xdr:col>112</xdr:col>
      <xdr:colOff>38100</xdr:colOff>
      <xdr:row>75</xdr:row>
      <xdr:rowOff>35560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7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52070</xdr:rowOff>
    </xdr:from>
    <xdr:ext cx="531495" cy="25590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5965" y="125679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59,141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152400</xdr:rowOff>
    </xdr:from>
    <xdr:to>
      <xdr:col>107</xdr:col>
      <xdr:colOff>101600</xdr:colOff>
      <xdr:row>75</xdr:row>
      <xdr:rowOff>82550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99060</xdr:rowOff>
    </xdr:from>
    <xdr:ext cx="531495" cy="25590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6965" y="126149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56,651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27940</xdr:rowOff>
    </xdr:from>
    <xdr:to>
      <xdr:col>102</xdr:col>
      <xdr:colOff>165100</xdr:colOff>
      <xdr:row>75</xdr:row>
      <xdr:rowOff>129540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146050</xdr:rowOff>
    </xdr:from>
    <xdr:ext cx="531495" cy="25590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7965" y="126619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54,215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45085</xdr:rowOff>
    </xdr:from>
    <xdr:to>
      <xdr:col>98</xdr:col>
      <xdr:colOff>38100</xdr:colOff>
      <xdr:row>75</xdr:row>
      <xdr:rowOff>146685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163195</xdr:rowOff>
    </xdr:from>
    <xdr:ext cx="531495" cy="25908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8965" y="126790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710" cy="22225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5745" cy="25590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6685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745" cy="25590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90</xdr:row>
      <xdr:rowOff>111760</xdr:rowOff>
    </xdr:from>
    <xdr:ext cx="245745" cy="25590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080" y="15542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745" cy="25590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62865</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67310</xdr:rowOff>
    </xdr:from>
    <xdr:ext cx="249555" cy="259080"/>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124460</xdr:rowOff>
    </xdr:from>
    <xdr:ext cx="249555" cy="259080"/>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638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840" y="16869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638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840" y="16869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98</xdr:row>
      <xdr:rowOff>67310</xdr:rowOff>
    </xdr:from>
    <xdr:ext cx="24638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840" y="16869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149860</xdr:rowOff>
    </xdr:from>
    <xdr:ext cx="24638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840" y="15408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10160</xdr:rowOff>
    </xdr:from>
    <xdr:ext cx="249555" cy="259080"/>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92710</xdr:rowOff>
    </xdr:from>
    <xdr:ext cx="246380"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840" y="16551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6380" cy="25908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840" y="16551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96</xdr:row>
      <xdr:rowOff>92710</xdr:rowOff>
    </xdr:from>
    <xdr:ext cx="246380" cy="259080"/>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840" y="16551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6380" cy="259080"/>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840" y="16869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3年度において、類似団体平均値と比較して高い水準にある項目は、人件費、維持補修費、扶助費、普通建設事業費、貸付金、積立金、繰出金となっている。このうち人件費については、組織の広域化が図られていない消防分野や、人口規模の割に小中学校の学校数が多く、整理統合が進んでいない教育分野において職員数が多くなっており、これらの課題解決に向けて検討を進めている。維持補修費は、降雪量により除排雪経費が大きく増減となるが、令和3年度は平年以上の降雪となったため、類似団体と比較し高い水準となっている。また、扶助費は、人口減少が進む当市にとって、子育て支援の拡充により人口減少対策を講じていることから、どうしても経費が他団体と比較し高い水準となる傾向にある。また、国の施策により子育て分野における社会保障の充実が今後ますます進むものと見込まれることから、市単独で実施している施策についても、改めて的確な効果検証のもと、その施策の在り方を見つめ直すことが必要となっている。貸付金は、制度融資にかかる金融機関への預託金であり、</a:t>
          </a:r>
          <a:r>
            <a:rPr kumimoji="1" lang="ja-JP" altLang="en-US" sz="1300">
              <a:solidFill>
                <a:schemeClr val="dk1"/>
              </a:solidFill>
              <a:effectLst/>
              <a:latin typeface="ＭＳ Ｐゴシック"/>
              <a:ea typeface="ＭＳ Ｐゴシック"/>
              <a:cs typeface="+mn-cs"/>
            </a:rPr>
            <a:t>同じ年度内に返済されることから決算に与える影響は少ない。</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22,144
21,911
253.88
14,397,133
13,931,945
436,302
7,370,752
12,552,658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58.0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185" cy="25590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418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4185" cy="25590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4185"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4185" cy="25590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66420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418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33717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418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5010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185" cy="25590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76835</xdr:rowOff>
    </xdr:from>
    <xdr:to>
      <xdr:col>24</xdr:col>
      <xdr:colOff>62865</xdr:colOff>
      <xdr:row>39</xdr:row>
      <xdr:rowOff>76835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335"/>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80645</xdr:rowOff>
    </xdr:from>
    <xdr:ext cx="469900" cy="25908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76835</xdr:rowOff>
    </xdr:from>
    <xdr:to>
      <xdr:col>24</xdr:col>
      <xdr:colOff>152400</xdr:colOff>
      <xdr:row>39</xdr:row>
      <xdr:rowOff>76835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23495</xdr:rowOff>
    </xdr:from>
    <xdr:ext cx="469900" cy="25908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7,792</a:t>
          </a:r>
          <a:endParaRPr kumimoji="1" lang="ja-JP" altLang="en-US" sz="1000" b="1">
            <a:latin typeface="ＭＳ Ｐゴシック"/>
          </a:endParaRPr>
        </a:p>
      </xdr:txBody>
    </xdr:sp>
    <xdr:clientData/>
  </xdr:oneCellAnchor>
  <xdr:twoCellAnchor>
    <xdr:from>
      <xdr:col>23</xdr:col>
      <xdr:colOff>165100</xdr:colOff>
      <xdr:row>30</xdr:row>
      <xdr:rowOff>76835</xdr:rowOff>
    </xdr:from>
    <xdr:to>
      <xdr:col>24</xdr:col>
      <xdr:colOff>152400</xdr:colOff>
      <xdr:row>30</xdr:row>
      <xdr:rowOff>76835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170180</xdr:rowOff>
    </xdr:from>
    <xdr:to>
      <xdr:col>24</xdr:col>
      <xdr:colOff>63500</xdr:colOff>
      <xdr:row>32</xdr:row>
      <xdr:rowOff>27940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48513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12065</xdr:rowOff>
    </xdr:from>
    <xdr:ext cx="469900" cy="25908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42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33655</xdr:rowOff>
    </xdr:from>
    <xdr:to>
      <xdr:col>24</xdr:col>
      <xdr:colOff>114300</xdr:colOff>
      <xdr:row>36</xdr:row>
      <xdr:rowOff>135255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27940</xdr:rowOff>
    </xdr:from>
    <xdr:to>
      <xdr:col>19</xdr:col>
      <xdr:colOff>177800</xdr:colOff>
      <xdr:row>32</xdr:row>
      <xdr:rowOff>77470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5143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62230</xdr:rowOff>
    </xdr:from>
    <xdr:to>
      <xdr:col>20</xdr:col>
      <xdr:colOff>38100</xdr:colOff>
      <xdr:row>36</xdr:row>
      <xdr:rowOff>163830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154940</xdr:rowOff>
    </xdr:from>
    <xdr:ext cx="466725" cy="25590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63271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42545</xdr:rowOff>
    </xdr:from>
    <xdr:to>
      <xdr:col>15</xdr:col>
      <xdr:colOff>50800</xdr:colOff>
      <xdr:row>32</xdr:row>
      <xdr:rowOff>77470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2894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xdr:rowOff>
    </xdr:from>
    <xdr:to>
      <xdr:col>15</xdr:col>
      <xdr:colOff>101600</xdr:colOff>
      <xdr:row>36</xdr:row>
      <xdr:rowOff>113665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104775</xdr:rowOff>
    </xdr:from>
    <xdr:ext cx="466725" cy="25908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62769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31</xdr:row>
      <xdr:rowOff>45720</xdr:rowOff>
    </xdr:from>
    <xdr:to>
      <xdr:col>10</xdr:col>
      <xdr:colOff>114300</xdr:colOff>
      <xdr:row>32</xdr:row>
      <xdr:rowOff>42545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60670"/>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19685</xdr:rowOff>
    </xdr:from>
    <xdr:to>
      <xdr:col>10</xdr:col>
      <xdr:colOff>165100</xdr:colOff>
      <xdr:row>36</xdr:row>
      <xdr:rowOff>121285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113030</xdr:rowOff>
    </xdr:from>
    <xdr:ext cx="46672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62852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7620</xdr:rowOff>
    </xdr:from>
    <xdr:to>
      <xdr:col>6</xdr:col>
      <xdr:colOff>38100</xdr:colOff>
      <xdr:row>36</xdr:row>
      <xdr:rowOff>109220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100330</xdr:rowOff>
    </xdr:from>
    <xdr:ext cx="466725" cy="25590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62725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31</xdr:row>
      <xdr:rowOff>119380</xdr:rowOff>
    </xdr:from>
    <xdr:to>
      <xdr:col>24</xdr:col>
      <xdr:colOff>114300</xdr:colOff>
      <xdr:row>32</xdr:row>
      <xdr:rowOff>49530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142240</xdr:rowOff>
    </xdr:from>
    <xdr:ext cx="469900" cy="259080"/>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85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148590</xdr:rowOff>
    </xdr:from>
    <xdr:to>
      <xdr:col>20</xdr:col>
      <xdr:colOff>38100</xdr:colOff>
      <xdr:row>32</xdr:row>
      <xdr:rowOff>78740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30</xdr:row>
      <xdr:rowOff>95250</xdr:rowOff>
    </xdr:from>
    <xdr:ext cx="46672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52387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26670</xdr:rowOff>
    </xdr:from>
    <xdr:to>
      <xdr:col>15</xdr:col>
      <xdr:colOff>101600</xdr:colOff>
      <xdr:row>32</xdr:row>
      <xdr:rowOff>128270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144780</xdr:rowOff>
    </xdr:from>
    <xdr:ext cx="466725" cy="25590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52882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163195</xdr:rowOff>
    </xdr:from>
    <xdr:to>
      <xdr:col>10</xdr:col>
      <xdr:colOff>165100</xdr:colOff>
      <xdr:row>32</xdr:row>
      <xdr:rowOff>93345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109855</xdr:rowOff>
    </xdr:from>
    <xdr:ext cx="466725" cy="25590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52533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30</xdr:row>
      <xdr:rowOff>166370</xdr:rowOff>
    </xdr:from>
    <xdr:to>
      <xdr:col>6</xdr:col>
      <xdr:colOff>38100</xdr:colOff>
      <xdr:row>31</xdr:row>
      <xdr:rowOff>96520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29</xdr:row>
      <xdr:rowOff>113030</xdr:rowOff>
    </xdr:from>
    <xdr:ext cx="466725" cy="25908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50850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745" cy="25590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2455" cy="25908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2455" cy="25590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2455" cy="25908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2455" cy="259080"/>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66040</xdr:rowOff>
    </xdr:from>
    <xdr:to>
      <xdr:col>24</xdr:col>
      <xdr:colOff>62865</xdr:colOff>
      <xdr:row>59</xdr:row>
      <xdr:rowOff>135890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99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139700</xdr:rowOff>
    </xdr:from>
    <xdr:ext cx="534670" cy="259080"/>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37,966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135890</xdr:rowOff>
    </xdr:from>
    <xdr:to>
      <xdr:col>24</xdr:col>
      <xdr:colOff>152400</xdr:colOff>
      <xdr:row>59</xdr:row>
      <xdr:rowOff>135890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12700</xdr:rowOff>
    </xdr:from>
    <xdr:ext cx="598805" cy="259080"/>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227,184</a:t>
          </a:r>
          <a:endParaRPr kumimoji="1" lang="ja-JP" altLang="en-US" sz="1000" b="1">
            <a:latin typeface="ＭＳ Ｐゴシック"/>
          </a:endParaRPr>
        </a:p>
      </xdr:txBody>
    </xdr:sp>
    <xdr:clientData/>
  </xdr:oneCellAnchor>
  <xdr:twoCellAnchor>
    <xdr:from>
      <xdr:col>23</xdr:col>
      <xdr:colOff>165100</xdr:colOff>
      <xdr:row>51</xdr:row>
      <xdr:rowOff>66040</xdr:rowOff>
    </xdr:from>
    <xdr:to>
      <xdr:col>24</xdr:col>
      <xdr:colOff>152400</xdr:colOff>
      <xdr:row>51</xdr:row>
      <xdr:rowOff>66040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48895</xdr:rowOff>
    </xdr:from>
    <xdr:to>
      <xdr:col>24</xdr:col>
      <xdr:colOff>63500</xdr:colOff>
      <xdr:row>56</xdr:row>
      <xdr:rowOff>85090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135745"/>
          <a:ext cx="838200" cy="550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12700</xdr:rowOff>
    </xdr:from>
    <xdr:ext cx="534670" cy="259080"/>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34290</xdr:rowOff>
    </xdr:from>
    <xdr:to>
      <xdr:col>24</xdr:col>
      <xdr:colOff>114300</xdr:colOff>
      <xdr:row>57</xdr:row>
      <xdr:rowOff>135890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48895</xdr:rowOff>
    </xdr:from>
    <xdr:to>
      <xdr:col>19</xdr:col>
      <xdr:colOff>177800</xdr:colOff>
      <xdr:row>58</xdr:row>
      <xdr:rowOff>19050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135745"/>
          <a:ext cx="889000" cy="827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153035</xdr:rowOff>
    </xdr:from>
    <xdr:to>
      <xdr:col>20</xdr:col>
      <xdr:colOff>38100</xdr:colOff>
      <xdr:row>53</xdr:row>
      <xdr:rowOff>83185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99695</xdr:rowOff>
    </xdr:from>
    <xdr:ext cx="595630" cy="25590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580" y="88436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19050</xdr:rowOff>
    </xdr:from>
    <xdr:to>
      <xdr:col>15</xdr:col>
      <xdr:colOff>50800</xdr:colOff>
      <xdr:row>58</xdr:row>
      <xdr:rowOff>99060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6315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138430</xdr:rowOff>
    </xdr:from>
    <xdr:to>
      <xdr:col>15</xdr:col>
      <xdr:colOff>101600</xdr:colOff>
      <xdr:row>58</xdr:row>
      <xdr:rowOff>68580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86360</xdr:rowOff>
    </xdr:from>
    <xdr:ext cx="531495" cy="25590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0965" y="9687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99060</xdr:rowOff>
    </xdr:from>
    <xdr:to>
      <xdr:col>10</xdr:col>
      <xdr:colOff>114300</xdr:colOff>
      <xdr:row>58</xdr:row>
      <xdr:rowOff>113665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431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29845</xdr:rowOff>
    </xdr:from>
    <xdr:to>
      <xdr:col>10</xdr:col>
      <xdr:colOff>165100</xdr:colOff>
      <xdr:row>58</xdr:row>
      <xdr:rowOff>132080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147955</xdr:rowOff>
    </xdr:from>
    <xdr:ext cx="531495" cy="2584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1965" y="97491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57785</xdr:rowOff>
    </xdr:from>
    <xdr:to>
      <xdr:col>6</xdr:col>
      <xdr:colOff>38100</xdr:colOff>
      <xdr:row>58</xdr:row>
      <xdr:rowOff>159385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4445</xdr:rowOff>
    </xdr:from>
    <xdr:ext cx="531495"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2965" y="97770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34290</xdr:rowOff>
    </xdr:from>
    <xdr:to>
      <xdr:col>24</xdr:col>
      <xdr:colOff>114300</xdr:colOff>
      <xdr:row>56</xdr:row>
      <xdr:rowOff>135890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6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57150</xdr:rowOff>
    </xdr:from>
    <xdr:ext cx="598805" cy="259080"/>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486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112,163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169545</xdr:rowOff>
    </xdr:from>
    <xdr:to>
      <xdr:col>20</xdr:col>
      <xdr:colOff>38100</xdr:colOff>
      <xdr:row>53</xdr:row>
      <xdr:rowOff>99695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08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90805</xdr:rowOff>
    </xdr:from>
    <xdr:ext cx="595630" cy="2584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580" y="917765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139700</xdr:rowOff>
    </xdr:from>
    <xdr:to>
      <xdr:col>15</xdr:col>
      <xdr:colOff>101600</xdr:colOff>
      <xdr:row>58</xdr:row>
      <xdr:rowOff>69850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60960</xdr:rowOff>
    </xdr:from>
    <xdr:ext cx="531495" cy="25908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0965" y="10005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48260</xdr:rowOff>
    </xdr:from>
    <xdr:to>
      <xdr:col>10</xdr:col>
      <xdr:colOff>165100</xdr:colOff>
      <xdr:row>58</xdr:row>
      <xdr:rowOff>149860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140970</xdr:rowOff>
    </xdr:from>
    <xdr:ext cx="531495" cy="259080"/>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1965" y="10085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63500</xdr:rowOff>
    </xdr:from>
    <xdr:to>
      <xdr:col>6</xdr:col>
      <xdr:colOff>38100</xdr:colOff>
      <xdr:row>58</xdr:row>
      <xdr:rowOff>164465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7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155575</xdr:rowOff>
    </xdr:from>
    <xdr:ext cx="531495" cy="25590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2965" y="100996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186,365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2455" cy="25590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3827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2455" cy="25908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35013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2455" cy="25590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3174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2455" cy="25908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847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2455" cy="25590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2522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2455" cy="2584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2455" cy="259080"/>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590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154940</xdr:rowOff>
    </xdr:from>
    <xdr:to>
      <xdr:col>24</xdr:col>
      <xdr:colOff>62865</xdr:colOff>
      <xdr:row>79</xdr:row>
      <xdr:rowOff>169545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6440"/>
          <a:ext cx="127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1905</xdr:rowOff>
    </xdr:from>
    <xdr:ext cx="598805" cy="259080"/>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143,533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169545</xdr:rowOff>
    </xdr:from>
    <xdr:to>
      <xdr:col>24</xdr:col>
      <xdr:colOff>152400</xdr:colOff>
      <xdr:row>79</xdr:row>
      <xdr:rowOff>169545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4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100965</xdr:rowOff>
    </xdr:from>
    <xdr:ext cx="598805" cy="25590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101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286,686</a:t>
          </a:r>
          <a:endParaRPr kumimoji="1" lang="ja-JP" altLang="en-US" sz="1000" b="1">
            <a:latin typeface="ＭＳ Ｐゴシック"/>
          </a:endParaRPr>
        </a:p>
      </xdr:txBody>
    </xdr:sp>
    <xdr:clientData/>
  </xdr:oneCellAnchor>
  <xdr:twoCellAnchor>
    <xdr:from>
      <xdr:col>23</xdr:col>
      <xdr:colOff>165100</xdr:colOff>
      <xdr:row>70</xdr:row>
      <xdr:rowOff>154940</xdr:rowOff>
    </xdr:from>
    <xdr:to>
      <xdr:col>24</xdr:col>
      <xdr:colOff>152400</xdr:colOff>
      <xdr:row>70</xdr:row>
      <xdr:rowOff>154940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36195</xdr:rowOff>
    </xdr:from>
    <xdr:to>
      <xdr:col>24</xdr:col>
      <xdr:colOff>63500</xdr:colOff>
      <xdr:row>78</xdr:row>
      <xdr:rowOff>12700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37845"/>
          <a:ext cx="8382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22860</xdr:rowOff>
    </xdr:from>
    <xdr:ext cx="598805" cy="259080"/>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245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44450</xdr:rowOff>
    </xdr:from>
    <xdr:to>
      <xdr:col>24</xdr:col>
      <xdr:colOff>114300</xdr:colOff>
      <xdr:row>77</xdr:row>
      <xdr:rowOff>146050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12700</xdr:rowOff>
    </xdr:from>
    <xdr:to>
      <xdr:col>19</xdr:col>
      <xdr:colOff>177800</xdr:colOff>
      <xdr:row>78</xdr:row>
      <xdr:rowOff>123190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38580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144145</xdr:rowOff>
    </xdr:from>
    <xdr:to>
      <xdr:col>20</xdr:col>
      <xdr:colOff>38100</xdr:colOff>
      <xdr:row>79</xdr:row>
      <xdr:rowOff>74930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517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79</xdr:row>
      <xdr:rowOff>65405</xdr:rowOff>
    </xdr:from>
    <xdr:ext cx="595630" cy="25590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580" y="136099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123190</xdr:rowOff>
    </xdr:from>
    <xdr:to>
      <xdr:col>15</xdr:col>
      <xdr:colOff>50800</xdr:colOff>
      <xdr:row>78</xdr:row>
      <xdr:rowOff>158115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49629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31750</xdr:rowOff>
    </xdr:from>
    <xdr:to>
      <xdr:col>15</xdr:col>
      <xdr:colOff>101600</xdr:colOff>
      <xdr:row>79</xdr:row>
      <xdr:rowOff>133350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124460</xdr:rowOff>
    </xdr:from>
    <xdr:ext cx="59563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580" y="136690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132080</xdr:rowOff>
    </xdr:from>
    <xdr:to>
      <xdr:col>10</xdr:col>
      <xdr:colOff>114300</xdr:colOff>
      <xdr:row>78</xdr:row>
      <xdr:rowOff>158115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5051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83185</xdr:rowOff>
    </xdr:from>
    <xdr:to>
      <xdr:col>10</xdr:col>
      <xdr:colOff>165100</xdr:colOff>
      <xdr:row>80</xdr:row>
      <xdr:rowOff>13335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6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80</xdr:row>
      <xdr:rowOff>4445</xdr:rowOff>
    </xdr:from>
    <xdr:ext cx="59563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580" y="13720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79</xdr:row>
      <xdr:rowOff>58420</xdr:rowOff>
    </xdr:from>
    <xdr:to>
      <xdr:col>6</xdr:col>
      <xdr:colOff>38100</xdr:colOff>
      <xdr:row>79</xdr:row>
      <xdr:rowOff>160020</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6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151130</xdr:rowOff>
    </xdr:from>
    <xdr:ext cx="59563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580" y="136956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156845</xdr:rowOff>
    </xdr:from>
    <xdr:to>
      <xdr:col>24</xdr:col>
      <xdr:colOff>114300</xdr:colOff>
      <xdr:row>77</xdr:row>
      <xdr:rowOff>86995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8255</xdr:rowOff>
    </xdr:from>
    <xdr:ext cx="598805" cy="25590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3845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187,233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133350</xdr:rowOff>
    </xdr:from>
    <xdr:to>
      <xdr:col>20</xdr:col>
      <xdr:colOff>38100</xdr:colOff>
      <xdr:row>78</xdr:row>
      <xdr:rowOff>63500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80010</xdr:rowOff>
    </xdr:from>
    <xdr:ext cx="595630" cy="25908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580" y="131102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72390</xdr:rowOff>
    </xdr:from>
    <xdr:to>
      <xdr:col>15</xdr:col>
      <xdr:colOff>101600</xdr:colOff>
      <xdr:row>79</xdr:row>
      <xdr:rowOff>2540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19050</xdr:rowOff>
    </xdr:from>
    <xdr:ext cx="595630" cy="25590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580" y="132207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163,531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107315</xdr:rowOff>
    </xdr:from>
    <xdr:to>
      <xdr:col>10</xdr:col>
      <xdr:colOff>165100</xdr:colOff>
      <xdr:row>79</xdr:row>
      <xdr:rowOff>37465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53975</xdr:rowOff>
    </xdr:from>
    <xdr:ext cx="595630" cy="25590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580" y="132556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81280</xdr:rowOff>
    </xdr:from>
    <xdr:to>
      <xdr:col>6</xdr:col>
      <xdr:colOff>38100</xdr:colOff>
      <xdr:row>79</xdr:row>
      <xdr:rowOff>11430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27940</xdr:rowOff>
    </xdr:from>
    <xdr:ext cx="595630" cy="259080"/>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580" y="132295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162,715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745" cy="25590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590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2455" cy="25908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2455" cy="259080"/>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36830</xdr:rowOff>
    </xdr:from>
    <xdr:to>
      <xdr:col>24</xdr:col>
      <xdr:colOff>62865</xdr:colOff>
      <xdr:row>99</xdr:row>
      <xdr:rowOff>29210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33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4670" cy="25590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9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154940</xdr:rowOff>
    </xdr:from>
    <xdr:ext cx="598805" cy="25590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5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152,082</a:t>
          </a:r>
          <a:endParaRPr kumimoji="1" lang="ja-JP" altLang="en-US" sz="1000" b="1">
            <a:latin typeface="ＭＳ Ｐゴシック"/>
          </a:endParaRPr>
        </a:p>
      </xdr:txBody>
    </xdr:sp>
    <xdr:clientData/>
  </xdr:oneCellAnchor>
  <xdr:twoCellAnchor>
    <xdr:from>
      <xdr:col>23</xdr:col>
      <xdr:colOff>165100</xdr:colOff>
      <xdr:row>90</xdr:row>
      <xdr:rowOff>36830</xdr:rowOff>
    </xdr:from>
    <xdr:to>
      <xdr:col>24</xdr:col>
      <xdr:colOff>152400</xdr:colOff>
      <xdr:row>90</xdr:row>
      <xdr:rowOff>36830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121920</xdr:rowOff>
    </xdr:from>
    <xdr:to>
      <xdr:col>24</xdr:col>
      <xdr:colOff>63500</xdr:colOff>
      <xdr:row>98</xdr:row>
      <xdr:rowOff>163195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92402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30480</xdr:rowOff>
    </xdr:from>
    <xdr:ext cx="534670" cy="25590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8968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7620</xdr:rowOff>
    </xdr:from>
    <xdr:to>
      <xdr:col>24</xdr:col>
      <xdr:colOff>114300</xdr:colOff>
      <xdr:row>97</xdr:row>
      <xdr:rowOff>109220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163195</xdr:rowOff>
    </xdr:from>
    <xdr:to>
      <xdr:col>19</xdr:col>
      <xdr:colOff>177800</xdr:colOff>
      <xdr:row>98</xdr:row>
      <xdr:rowOff>167640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9652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105410</xdr:rowOff>
    </xdr:from>
    <xdr:to>
      <xdr:col>20</xdr:col>
      <xdr:colOff>38100</xdr:colOff>
      <xdr:row>98</xdr:row>
      <xdr:rowOff>35560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52070</xdr:rowOff>
    </xdr:from>
    <xdr:ext cx="531495" cy="25590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29965" y="165112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167640</xdr:rowOff>
    </xdr:from>
    <xdr:to>
      <xdr:col>15</xdr:col>
      <xdr:colOff>50800</xdr:colOff>
      <xdr:row>99</xdr:row>
      <xdr:rowOff>11430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969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113665</xdr:rowOff>
    </xdr:from>
    <xdr:to>
      <xdr:col>15</xdr:col>
      <xdr:colOff>101600</xdr:colOff>
      <xdr:row>98</xdr:row>
      <xdr:rowOff>43815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60325</xdr:rowOff>
    </xdr:from>
    <xdr:ext cx="53149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0965" y="165195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11430</xdr:rowOff>
    </xdr:from>
    <xdr:to>
      <xdr:col>10</xdr:col>
      <xdr:colOff>114300</xdr:colOff>
      <xdr:row>99</xdr:row>
      <xdr:rowOff>15240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9849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157480</xdr:rowOff>
    </xdr:from>
    <xdr:to>
      <xdr:col>10</xdr:col>
      <xdr:colOff>165100</xdr:colOff>
      <xdr:row>98</xdr:row>
      <xdr:rowOff>87630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104140</xdr:rowOff>
    </xdr:from>
    <xdr:ext cx="531495"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1965" y="165633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36195</xdr:rowOff>
    </xdr:from>
    <xdr:to>
      <xdr:col>6</xdr:col>
      <xdr:colOff>38100</xdr:colOff>
      <xdr:row>98</xdr:row>
      <xdr:rowOff>137795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154940</xdr:rowOff>
    </xdr:from>
    <xdr:ext cx="531495" cy="25590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2965" y="166141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98</xdr:row>
      <xdr:rowOff>71120</xdr:rowOff>
    </xdr:from>
    <xdr:to>
      <xdr:col>24</xdr:col>
      <xdr:colOff>114300</xdr:colOff>
      <xdr:row>99</xdr:row>
      <xdr:rowOff>1270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157480</xdr:rowOff>
    </xdr:from>
    <xdr:ext cx="534670" cy="25590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881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112395</xdr:rowOff>
    </xdr:from>
    <xdr:to>
      <xdr:col>20</xdr:col>
      <xdr:colOff>38100</xdr:colOff>
      <xdr:row>99</xdr:row>
      <xdr:rowOff>42545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33655</xdr:rowOff>
    </xdr:from>
    <xdr:ext cx="531495" cy="2584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29965" y="170072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116840</xdr:rowOff>
    </xdr:from>
    <xdr:to>
      <xdr:col>15</xdr:col>
      <xdr:colOff>101600</xdr:colOff>
      <xdr:row>99</xdr:row>
      <xdr:rowOff>46990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9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38100</xdr:rowOff>
    </xdr:from>
    <xdr:ext cx="53149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0965" y="170116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132080</xdr:rowOff>
    </xdr:from>
    <xdr:to>
      <xdr:col>10</xdr:col>
      <xdr:colOff>165100</xdr:colOff>
      <xdr:row>99</xdr:row>
      <xdr:rowOff>62230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53340</xdr:rowOff>
    </xdr:from>
    <xdr:ext cx="531495" cy="25590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1965" y="170268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135890</xdr:rowOff>
    </xdr:from>
    <xdr:to>
      <xdr:col>6</xdr:col>
      <xdr:colOff>38100</xdr:colOff>
      <xdr:row>99</xdr:row>
      <xdr:rowOff>66040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9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57150</xdr:rowOff>
    </xdr:from>
    <xdr:ext cx="531495" cy="259080"/>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2965" y="17030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5745" cy="25590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4185" cy="25590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4185" cy="25590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4185" cy="25590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185" cy="25590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161290</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240"/>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590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107950</xdr:rowOff>
    </xdr:from>
    <xdr:ext cx="469900" cy="259080"/>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5,155</a:t>
          </a:r>
          <a:endParaRPr kumimoji="1" lang="ja-JP" altLang="en-US" sz="1000" b="1">
            <a:latin typeface="ＭＳ Ｐゴシック"/>
          </a:endParaRPr>
        </a:p>
      </xdr:txBody>
    </xdr:sp>
    <xdr:clientData/>
  </xdr:oneCellAnchor>
  <xdr:twoCellAnchor>
    <xdr:from>
      <xdr:col>54</xdr:col>
      <xdr:colOff>101600</xdr:colOff>
      <xdr:row>31</xdr:row>
      <xdr:rowOff>161290</xdr:rowOff>
    </xdr:from>
    <xdr:to>
      <xdr:col>55</xdr:col>
      <xdr:colOff>88900</xdr:colOff>
      <xdr:row>31</xdr:row>
      <xdr:rowOff>161290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161290</xdr:rowOff>
    </xdr:from>
    <xdr:to>
      <xdr:col>55</xdr:col>
      <xdr:colOff>0</xdr:colOff>
      <xdr:row>32</xdr:row>
      <xdr:rowOff>9525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547624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14605</xdr:rowOff>
    </xdr:from>
    <xdr:ext cx="378460" cy="259080"/>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82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36195</xdr:rowOff>
    </xdr:from>
    <xdr:to>
      <xdr:col>55</xdr:col>
      <xdr:colOff>50800</xdr:colOff>
      <xdr:row>37</xdr:row>
      <xdr:rowOff>137795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9525</xdr:rowOff>
    </xdr:from>
    <xdr:to>
      <xdr:col>50</xdr:col>
      <xdr:colOff>114300</xdr:colOff>
      <xdr:row>32</xdr:row>
      <xdr:rowOff>33655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4959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12700</xdr:rowOff>
    </xdr:from>
    <xdr:to>
      <xdr:col>50</xdr:col>
      <xdr:colOff>165100</xdr:colOff>
      <xdr:row>37</xdr:row>
      <xdr:rowOff>114300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105410</xdr:rowOff>
    </xdr:from>
    <xdr:ext cx="466725"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350" y="644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33655</xdr:rowOff>
    </xdr:from>
    <xdr:to>
      <xdr:col>45</xdr:col>
      <xdr:colOff>177800</xdr:colOff>
      <xdr:row>32</xdr:row>
      <xdr:rowOff>53975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5200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26035</xdr:rowOff>
    </xdr:from>
    <xdr:to>
      <xdr:col>46</xdr:col>
      <xdr:colOff>38100</xdr:colOff>
      <xdr:row>37</xdr:row>
      <xdr:rowOff>127635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118745</xdr:rowOff>
    </xdr:from>
    <xdr:ext cx="466725"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350" y="64623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32</xdr:row>
      <xdr:rowOff>53975</xdr:rowOff>
    </xdr:from>
    <xdr:to>
      <xdr:col>41</xdr:col>
      <xdr:colOff>50800</xdr:colOff>
      <xdr:row>32</xdr:row>
      <xdr:rowOff>72390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5403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106680</xdr:rowOff>
    </xdr:from>
    <xdr:ext cx="466725"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350" y="64503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157480</xdr:rowOff>
    </xdr:from>
    <xdr:to>
      <xdr:col>36</xdr:col>
      <xdr:colOff>165100</xdr:colOff>
      <xdr:row>37</xdr:row>
      <xdr:rowOff>87630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78740</xdr:rowOff>
    </xdr:from>
    <xdr:ext cx="466725"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350" y="64223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31</xdr:row>
      <xdr:rowOff>110490</xdr:rowOff>
    </xdr:from>
    <xdr:to>
      <xdr:col>55</xdr:col>
      <xdr:colOff>50800</xdr:colOff>
      <xdr:row>32</xdr:row>
      <xdr:rowOff>40640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42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63500</xdr:rowOff>
    </xdr:from>
    <xdr:ext cx="469900" cy="25590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3784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130175</xdr:rowOff>
    </xdr:from>
    <xdr:to>
      <xdr:col>50</xdr:col>
      <xdr:colOff>165100</xdr:colOff>
      <xdr:row>32</xdr:row>
      <xdr:rowOff>60325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4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30</xdr:row>
      <xdr:rowOff>76835</xdr:rowOff>
    </xdr:from>
    <xdr:ext cx="466725" cy="25590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350" y="52203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154940</xdr:rowOff>
    </xdr:from>
    <xdr:to>
      <xdr:col>46</xdr:col>
      <xdr:colOff>38100</xdr:colOff>
      <xdr:row>32</xdr:row>
      <xdr:rowOff>84455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469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30</xdr:row>
      <xdr:rowOff>100965</xdr:rowOff>
    </xdr:from>
    <xdr:ext cx="466725" cy="25590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350" y="52444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32</xdr:row>
      <xdr:rowOff>3175</xdr:rowOff>
    </xdr:from>
    <xdr:to>
      <xdr:col>41</xdr:col>
      <xdr:colOff>101600</xdr:colOff>
      <xdr:row>32</xdr:row>
      <xdr:rowOff>104775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4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30</xdr:row>
      <xdr:rowOff>121285</xdr:rowOff>
    </xdr:from>
    <xdr:ext cx="466725" cy="25590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350" y="52647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32</xdr:row>
      <xdr:rowOff>21590</xdr:rowOff>
    </xdr:from>
    <xdr:to>
      <xdr:col>36</xdr:col>
      <xdr:colOff>165100</xdr:colOff>
      <xdr:row>32</xdr:row>
      <xdr:rowOff>123190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5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30</xdr:row>
      <xdr:rowOff>139700</xdr:rowOff>
    </xdr:from>
    <xdr:ext cx="466725" cy="259080"/>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350" y="52832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5745" cy="25590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590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505" y="9484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590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505" y="9027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590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505" y="8569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590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67310</xdr:rowOff>
    </xdr:from>
    <xdr:to>
      <xdr:col>54</xdr:col>
      <xdr:colOff>189865</xdr:colOff>
      <xdr:row>58</xdr:row>
      <xdr:rowOff>113665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260"/>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117475</xdr:rowOff>
    </xdr:from>
    <xdr:ext cx="469900" cy="259080"/>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113665</xdr:rowOff>
    </xdr:from>
    <xdr:to>
      <xdr:col>55</xdr:col>
      <xdr:colOff>88900</xdr:colOff>
      <xdr:row>58</xdr:row>
      <xdr:rowOff>113665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13970</xdr:rowOff>
    </xdr:from>
    <xdr:ext cx="534670" cy="259080"/>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55,670</a:t>
          </a:r>
          <a:endParaRPr kumimoji="1" lang="ja-JP" altLang="en-US" sz="1000" b="1">
            <a:latin typeface="ＭＳ Ｐゴシック"/>
          </a:endParaRPr>
        </a:p>
      </xdr:txBody>
    </xdr:sp>
    <xdr:clientData/>
  </xdr:oneCellAnchor>
  <xdr:twoCellAnchor>
    <xdr:from>
      <xdr:col>54</xdr:col>
      <xdr:colOff>101600</xdr:colOff>
      <xdr:row>51</xdr:row>
      <xdr:rowOff>67310</xdr:rowOff>
    </xdr:from>
    <xdr:to>
      <xdr:col>55</xdr:col>
      <xdr:colOff>88900</xdr:colOff>
      <xdr:row>51</xdr:row>
      <xdr:rowOff>67310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29210</xdr:rowOff>
    </xdr:from>
    <xdr:to>
      <xdr:col>55</xdr:col>
      <xdr:colOff>0</xdr:colOff>
      <xdr:row>54</xdr:row>
      <xdr:rowOff>31115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2875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109220</xdr:rowOff>
    </xdr:from>
    <xdr:ext cx="534670" cy="25590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389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130175</xdr:rowOff>
    </xdr:from>
    <xdr:to>
      <xdr:col>55</xdr:col>
      <xdr:colOff>50800</xdr:colOff>
      <xdr:row>56</xdr:row>
      <xdr:rowOff>60325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31115</xdr:rowOff>
    </xdr:from>
    <xdr:to>
      <xdr:col>50</xdr:col>
      <xdr:colOff>114300</xdr:colOff>
      <xdr:row>54</xdr:row>
      <xdr:rowOff>140970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28941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120650</xdr:rowOff>
    </xdr:from>
    <xdr:to>
      <xdr:col>50</xdr:col>
      <xdr:colOff>165100</xdr:colOff>
      <xdr:row>56</xdr:row>
      <xdr:rowOff>50165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50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41275</xdr:rowOff>
    </xdr:from>
    <xdr:ext cx="531495" cy="25590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1965" y="96424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49530</xdr:rowOff>
    </xdr:from>
    <xdr:to>
      <xdr:col>45</xdr:col>
      <xdr:colOff>177800</xdr:colOff>
      <xdr:row>54</xdr:row>
      <xdr:rowOff>140970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3078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109220</xdr:rowOff>
    </xdr:from>
    <xdr:to>
      <xdr:col>46</xdr:col>
      <xdr:colOff>38100</xdr:colOff>
      <xdr:row>56</xdr:row>
      <xdr:rowOff>39370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3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30480</xdr:rowOff>
    </xdr:from>
    <xdr:ext cx="531495" cy="25590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2965" y="96316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49530</xdr:rowOff>
    </xdr:from>
    <xdr:to>
      <xdr:col>41</xdr:col>
      <xdr:colOff>50800</xdr:colOff>
      <xdr:row>54</xdr:row>
      <xdr:rowOff>73025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30783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150495</xdr:rowOff>
    </xdr:from>
    <xdr:to>
      <xdr:col>41</xdr:col>
      <xdr:colOff>101600</xdr:colOff>
      <xdr:row>56</xdr:row>
      <xdr:rowOff>80645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8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71755</xdr:rowOff>
    </xdr:from>
    <xdr:ext cx="531495"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3965" y="9672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144145</xdr:rowOff>
    </xdr:from>
    <xdr:to>
      <xdr:col>36</xdr:col>
      <xdr:colOff>165100</xdr:colOff>
      <xdr:row>56</xdr:row>
      <xdr:rowOff>74930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65405</xdr:rowOff>
    </xdr:from>
    <xdr:ext cx="531495" cy="25590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4965" y="96666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53</xdr:row>
      <xdr:rowOff>149225</xdr:rowOff>
    </xdr:from>
    <xdr:to>
      <xdr:col>55</xdr:col>
      <xdr:colOff>50800</xdr:colOff>
      <xdr:row>54</xdr:row>
      <xdr:rowOff>79375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23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635</xdr:rowOff>
    </xdr:from>
    <xdr:ext cx="534670" cy="259080"/>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087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53</xdr:row>
      <xdr:rowOff>151765</xdr:rowOff>
    </xdr:from>
    <xdr:to>
      <xdr:col>50</xdr:col>
      <xdr:colOff>165100</xdr:colOff>
      <xdr:row>54</xdr:row>
      <xdr:rowOff>81915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2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98425</xdr:rowOff>
    </xdr:from>
    <xdr:ext cx="531495" cy="25590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1965" y="90138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90170</xdr:rowOff>
    </xdr:from>
    <xdr:to>
      <xdr:col>46</xdr:col>
      <xdr:colOff>38100</xdr:colOff>
      <xdr:row>55</xdr:row>
      <xdr:rowOff>20320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36830</xdr:rowOff>
    </xdr:from>
    <xdr:ext cx="531495"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2965" y="91236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170180</xdr:rowOff>
    </xdr:from>
    <xdr:to>
      <xdr:col>41</xdr:col>
      <xdr:colOff>101600</xdr:colOff>
      <xdr:row>54</xdr:row>
      <xdr:rowOff>100330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25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116840</xdr:rowOff>
    </xdr:from>
    <xdr:ext cx="531495" cy="25908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3965" y="90322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22225</xdr:rowOff>
    </xdr:from>
    <xdr:to>
      <xdr:col>36</xdr:col>
      <xdr:colOff>165100</xdr:colOff>
      <xdr:row>54</xdr:row>
      <xdr:rowOff>123825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2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140335</xdr:rowOff>
    </xdr:from>
    <xdr:ext cx="531495" cy="25908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4965" y="90557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5745" cy="25590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590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590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590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590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17780</xdr:rowOff>
    </xdr:from>
    <xdr:to>
      <xdr:col>54</xdr:col>
      <xdr:colOff>189865</xdr:colOff>
      <xdr:row>78</xdr:row>
      <xdr:rowOff>90170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8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93980</xdr:rowOff>
    </xdr:from>
    <xdr:ext cx="469900" cy="259080"/>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90170</xdr:rowOff>
    </xdr:from>
    <xdr:to>
      <xdr:col>55</xdr:col>
      <xdr:colOff>88900</xdr:colOff>
      <xdr:row>78</xdr:row>
      <xdr:rowOff>90170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135890</xdr:rowOff>
    </xdr:from>
    <xdr:ext cx="534670" cy="259080"/>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65,336</a:t>
          </a:r>
          <a:endParaRPr kumimoji="1" lang="ja-JP" altLang="en-US" sz="1000" b="1">
            <a:latin typeface="ＭＳ Ｐゴシック"/>
          </a:endParaRPr>
        </a:p>
      </xdr:txBody>
    </xdr:sp>
    <xdr:clientData/>
  </xdr:oneCellAnchor>
  <xdr:twoCellAnchor>
    <xdr:from>
      <xdr:col>54</xdr:col>
      <xdr:colOff>101600</xdr:colOff>
      <xdr:row>70</xdr:row>
      <xdr:rowOff>17780</xdr:rowOff>
    </xdr:from>
    <xdr:to>
      <xdr:col>55</xdr:col>
      <xdr:colOff>88900</xdr:colOff>
      <xdr:row>70</xdr:row>
      <xdr:rowOff>17780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160020</xdr:rowOff>
    </xdr:from>
    <xdr:to>
      <xdr:col>55</xdr:col>
      <xdr:colOff>0</xdr:colOff>
      <xdr:row>73</xdr:row>
      <xdr:rowOff>39370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50442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76835</xdr:rowOff>
    </xdr:from>
    <xdr:ext cx="534670" cy="25590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93558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98425</xdr:rowOff>
    </xdr:from>
    <xdr:to>
      <xdr:col>55</xdr:col>
      <xdr:colOff>50800</xdr:colOff>
      <xdr:row>76</xdr:row>
      <xdr:rowOff>29210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160020</xdr:rowOff>
    </xdr:from>
    <xdr:to>
      <xdr:col>50</xdr:col>
      <xdr:colOff>114300</xdr:colOff>
      <xdr:row>75</xdr:row>
      <xdr:rowOff>47625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504420"/>
          <a:ext cx="889000" cy="401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80645</xdr:rowOff>
    </xdr:from>
    <xdr:to>
      <xdr:col>50</xdr:col>
      <xdr:colOff>165100</xdr:colOff>
      <xdr:row>76</xdr:row>
      <xdr:rowOff>10160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39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1905</xdr:rowOff>
    </xdr:from>
    <xdr:ext cx="531495"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1965" y="130321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47625</xdr:rowOff>
    </xdr:from>
    <xdr:to>
      <xdr:col>45</xdr:col>
      <xdr:colOff>177800</xdr:colOff>
      <xdr:row>75</xdr:row>
      <xdr:rowOff>69215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90637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90170</xdr:rowOff>
    </xdr:from>
    <xdr:to>
      <xdr:col>46</xdr:col>
      <xdr:colOff>38100</xdr:colOff>
      <xdr:row>77</xdr:row>
      <xdr:rowOff>20320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11430</xdr:rowOff>
    </xdr:from>
    <xdr:ext cx="531495"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2965" y="13213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73</xdr:row>
      <xdr:rowOff>153035</xdr:rowOff>
    </xdr:from>
    <xdr:to>
      <xdr:col>41</xdr:col>
      <xdr:colOff>50800</xdr:colOff>
      <xdr:row>75</xdr:row>
      <xdr:rowOff>69215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668885"/>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112395</xdr:rowOff>
    </xdr:from>
    <xdr:to>
      <xdr:col>41</xdr:col>
      <xdr:colOff>101600</xdr:colOff>
      <xdr:row>77</xdr:row>
      <xdr:rowOff>42545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33655</xdr:rowOff>
    </xdr:from>
    <xdr:ext cx="531495" cy="2584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3965" y="132353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73660</xdr:rowOff>
    </xdr:from>
    <xdr:to>
      <xdr:col>36</xdr:col>
      <xdr:colOff>165100</xdr:colOff>
      <xdr:row>77</xdr:row>
      <xdr:rowOff>3810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166370</xdr:rowOff>
    </xdr:from>
    <xdr:ext cx="531495" cy="25590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4965" y="131965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72</xdr:row>
      <xdr:rowOff>160020</xdr:rowOff>
    </xdr:from>
    <xdr:to>
      <xdr:col>55</xdr:col>
      <xdr:colOff>50800</xdr:colOff>
      <xdr:row>73</xdr:row>
      <xdr:rowOff>90170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11430</xdr:rowOff>
    </xdr:from>
    <xdr:ext cx="534670" cy="259080"/>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355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72</xdr:row>
      <xdr:rowOff>109220</xdr:rowOff>
    </xdr:from>
    <xdr:to>
      <xdr:col>50</xdr:col>
      <xdr:colOff>165100</xdr:colOff>
      <xdr:row>73</xdr:row>
      <xdr:rowOff>39370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45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71</xdr:row>
      <xdr:rowOff>55880</xdr:rowOff>
    </xdr:from>
    <xdr:ext cx="531495"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1965" y="12228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168275</xdr:rowOff>
    </xdr:from>
    <xdr:to>
      <xdr:col>46</xdr:col>
      <xdr:colOff>38100</xdr:colOff>
      <xdr:row>75</xdr:row>
      <xdr:rowOff>98425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8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114935</xdr:rowOff>
    </xdr:from>
    <xdr:ext cx="531495" cy="25908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2965" y="126307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18415</xdr:rowOff>
    </xdr:from>
    <xdr:to>
      <xdr:col>41</xdr:col>
      <xdr:colOff>101600</xdr:colOff>
      <xdr:row>75</xdr:row>
      <xdr:rowOff>120650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877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136525</xdr:rowOff>
    </xdr:from>
    <xdr:ext cx="531495" cy="2584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3965" y="126523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73</xdr:row>
      <xdr:rowOff>102235</xdr:rowOff>
    </xdr:from>
    <xdr:to>
      <xdr:col>36</xdr:col>
      <xdr:colOff>165100</xdr:colOff>
      <xdr:row>74</xdr:row>
      <xdr:rowOff>32385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6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72</xdr:row>
      <xdr:rowOff>48895</xdr:rowOff>
    </xdr:from>
    <xdr:ext cx="531495"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4965" y="123932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5745" cy="25590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590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590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2455" cy="2584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2455" cy="25908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134620</xdr:rowOff>
    </xdr:from>
    <xdr:to>
      <xdr:col>54</xdr:col>
      <xdr:colOff>189865</xdr:colOff>
      <xdr:row>98</xdr:row>
      <xdr:rowOff>144780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67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148590</xdr:rowOff>
    </xdr:from>
    <xdr:ext cx="534670" cy="259080"/>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27,692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144780</xdr:rowOff>
    </xdr:from>
    <xdr:to>
      <xdr:col>55</xdr:col>
      <xdr:colOff>88900</xdr:colOff>
      <xdr:row>98</xdr:row>
      <xdr:rowOff>144780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81280</xdr:rowOff>
    </xdr:from>
    <xdr:ext cx="598805" cy="259080"/>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122,822</a:t>
          </a:r>
          <a:endParaRPr kumimoji="1" lang="ja-JP" altLang="en-US" sz="1000" b="1">
            <a:latin typeface="ＭＳ Ｐゴシック"/>
          </a:endParaRPr>
        </a:p>
      </xdr:txBody>
    </xdr:sp>
    <xdr:clientData/>
  </xdr:oneCellAnchor>
  <xdr:twoCellAnchor>
    <xdr:from>
      <xdr:col>54</xdr:col>
      <xdr:colOff>101600</xdr:colOff>
      <xdr:row>89</xdr:row>
      <xdr:rowOff>134620</xdr:rowOff>
    </xdr:from>
    <xdr:to>
      <xdr:col>55</xdr:col>
      <xdr:colOff>88900</xdr:colOff>
      <xdr:row>89</xdr:row>
      <xdr:rowOff>134620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81915</xdr:rowOff>
    </xdr:from>
    <xdr:to>
      <xdr:col>55</xdr:col>
      <xdr:colOff>0</xdr:colOff>
      <xdr:row>95</xdr:row>
      <xdr:rowOff>114935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198215"/>
          <a:ext cx="8382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63500</xdr:rowOff>
    </xdr:from>
    <xdr:ext cx="534670" cy="25590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5125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81915</xdr:rowOff>
    </xdr:from>
    <xdr:to>
      <xdr:col>50</xdr:col>
      <xdr:colOff>114300</xdr:colOff>
      <xdr:row>94</xdr:row>
      <xdr:rowOff>166370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19821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68580</xdr:rowOff>
    </xdr:from>
    <xdr:to>
      <xdr:col>50</xdr:col>
      <xdr:colOff>165100</xdr:colOff>
      <xdr:row>95</xdr:row>
      <xdr:rowOff>170180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161290</xdr:rowOff>
    </xdr:from>
    <xdr:ext cx="531495"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1965" y="164490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166370</xdr:rowOff>
    </xdr:from>
    <xdr:to>
      <xdr:col>45</xdr:col>
      <xdr:colOff>177800</xdr:colOff>
      <xdr:row>95</xdr:row>
      <xdr:rowOff>33655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2826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46355</xdr:rowOff>
    </xdr:from>
    <xdr:to>
      <xdr:col>46</xdr:col>
      <xdr:colOff>38100</xdr:colOff>
      <xdr:row>96</xdr:row>
      <xdr:rowOff>147955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139065</xdr:rowOff>
    </xdr:from>
    <xdr:ext cx="531495"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2965" y="165982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67945</xdr:rowOff>
    </xdr:from>
    <xdr:to>
      <xdr:col>41</xdr:col>
      <xdr:colOff>50800</xdr:colOff>
      <xdr:row>95</xdr:row>
      <xdr:rowOff>33655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18424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1905</xdr:rowOff>
    </xdr:from>
    <xdr:to>
      <xdr:col>41</xdr:col>
      <xdr:colOff>101600</xdr:colOff>
      <xdr:row>96</xdr:row>
      <xdr:rowOff>103505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6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94615</xdr:rowOff>
    </xdr:from>
    <xdr:ext cx="531495"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3965" y="165538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122555</xdr:rowOff>
    </xdr:from>
    <xdr:to>
      <xdr:col>36</xdr:col>
      <xdr:colOff>165100</xdr:colOff>
      <xdr:row>96</xdr:row>
      <xdr:rowOff>52705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43815</xdr:rowOff>
    </xdr:from>
    <xdr:ext cx="531495" cy="25590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4965" y="165030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64135</xdr:rowOff>
    </xdr:from>
    <xdr:to>
      <xdr:col>55</xdr:col>
      <xdr:colOff>50800</xdr:colOff>
      <xdr:row>95</xdr:row>
      <xdr:rowOff>166370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51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86995</xdr:rowOff>
    </xdr:from>
    <xdr:ext cx="534670" cy="25590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032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31115</xdr:rowOff>
    </xdr:from>
    <xdr:to>
      <xdr:col>50</xdr:col>
      <xdr:colOff>165100</xdr:colOff>
      <xdr:row>94</xdr:row>
      <xdr:rowOff>132715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1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149860</xdr:rowOff>
    </xdr:from>
    <xdr:ext cx="531495"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1965" y="15923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115570</xdr:rowOff>
    </xdr:from>
    <xdr:to>
      <xdr:col>46</xdr:col>
      <xdr:colOff>38100</xdr:colOff>
      <xdr:row>95</xdr:row>
      <xdr:rowOff>45720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62230</xdr:rowOff>
    </xdr:from>
    <xdr:ext cx="531495"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2965" y="16007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154940</xdr:rowOff>
    </xdr:from>
    <xdr:to>
      <xdr:col>41</xdr:col>
      <xdr:colOff>101600</xdr:colOff>
      <xdr:row>95</xdr:row>
      <xdr:rowOff>84455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271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100965</xdr:rowOff>
    </xdr:from>
    <xdr:ext cx="531495" cy="25590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3965" y="160458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17780</xdr:rowOff>
    </xdr:from>
    <xdr:to>
      <xdr:col>36</xdr:col>
      <xdr:colOff>165100</xdr:colOff>
      <xdr:row>94</xdr:row>
      <xdr:rowOff>118745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134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135255</xdr:rowOff>
    </xdr:from>
    <xdr:ext cx="531495" cy="25590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4965" y="159086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5745" cy="25590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590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6512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590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590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590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90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40640</xdr:rowOff>
    </xdr:from>
    <xdr:to>
      <xdr:col>85</xdr:col>
      <xdr:colOff>126365</xdr:colOff>
      <xdr:row>38</xdr:row>
      <xdr:rowOff>132080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4140"/>
          <a:ext cx="127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135255</xdr:rowOff>
    </xdr:from>
    <xdr:ext cx="534670" cy="25590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3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132080</xdr:rowOff>
    </xdr:from>
    <xdr:to>
      <xdr:col>86</xdr:col>
      <xdr:colOff>25400</xdr:colOff>
      <xdr:row>38</xdr:row>
      <xdr:rowOff>132080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158750</xdr:rowOff>
    </xdr:from>
    <xdr:ext cx="534670" cy="259080"/>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9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42,162</a:t>
          </a:r>
          <a:endParaRPr kumimoji="1" lang="ja-JP" altLang="en-US" sz="1000" b="1">
            <a:latin typeface="ＭＳ Ｐゴシック"/>
          </a:endParaRPr>
        </a:p>
      </xdr:txBody>
    </xdr:sp>
    <xdr:clientData/>
  </xdr:oneCellAnchor>
  <xdr:twoCellAnchor>
    <xdr:from>
      <xdr:col>85</xdr:col>
      <xdr:colOff>38100</xdr:colOff>
      <xdr:row>30</xdr:row>
      <xdr:rowOff>40640</xdr:rowOff>
    </xdr:from>
    <xdr:to>
      <xdr:col>86</xdr:col>
      <xdr:colOff>25400</xdr:colOff>
      <xdr:row>30</xdr:row>
      <xdr:rowOff>40640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8255</xdr:rowOff>
    </xdr:from>
    <xdr:to>
      <xdr:col>85</xdr:col>
      <xdr:colOff>127000</xdr:colOff>
      <xdr:row>35</xdr:row>
      <xdr:rowOff>93980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00900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57150</xdr:rowOff>
    </xdr:from>
    <xdr:ext cx="534670" cy="259080"/>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57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78740</xdr:rowOff>
    </xdr:from>
    <xdr:to>
      <xdr:col>85</xdr:col>
      <xdr:colOff>177800</xdr:colOff>
      <xdr:row>36</xdr:row>
      <xdr:rowOff>8890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8255</xdr:rowOff>
    </xdr:from>
    <xdr:to>
      <xdr:col>81</xdr:col>
      <xdr:colOff>50800</xdr:colOff>
      <xdr:row>36</xdr:row>
      <xdr:rowOff>156845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009005"/>
          <a:ext cx="8890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39370</xdr:rowOff>
    </xdr:from>
    <xdr:to>
      <xdr:col>81</xdr:col>
      <xdr:colOff>101600</xdr:colOff>
      <xdr:row>35</xdr:row>
      <xdr:rowOff>140970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132080</xdr:rowOff>
    </xdr:from>
    <xdr:ext cx="531495" cy="25590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3965" y="6132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118110</xdr:rowOff>
    </xdr:from>
    <xdr:to>
      <xdr:col>76</xdr:col>
      <xdr:colOff>114300</xdr:colOff>
      <xdr:row>36</xdr:row>
      <xdr:rowOff>156845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29031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52070</xdr:rowOff>
    </xdr:from>
    <xdr:ext cx="531495" cy="25590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4965" y="58813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118110</xdr:rowOff>
    </xdr:from>
    <xdr:to>
      <xdr:col>71</xdr:col>
      <xdr:colOff>177800</xdr:colOff>
      <xdr:row>37</xdr:row>
      <xdr:rowOff>29210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29031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168275</xdr:rowOff>
    </xdr:from>
    <xdr:to>
      <xdr:col>72</xdr:col>
      <xdr:colOff>38100</xdr:colOff>
      <xdr:row>36</xdr:row>
      <xdr:rowOff>98425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114935</xdr:rowOff>
    </xdr:from>
    <xdr:ext cx="531495"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5965" y="59442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162560</xdr:rowOff>
    </xdr:from>
    <xdr:to>
      <xdr:col>67</xdr:col>
      <xdr:colOff>101600</xdr:colOff>
      <xdr:row>36</xdr:row>
      <xdr:rowOff>92710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109220</xdr:rowOff>
    </xdr:from>
    <xdr:ext cx="531495" cy="25590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6965" y="59385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43180</xdr:rowOff>
    </xdr:from>
    <xdr:to>
      <xdr:col>85</xdr:col>
      <xdr:colOff>177800</xdr:colOff>
      <xdr:row>35</xdr:row>
      <xdr:rowOff>144780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66040</xdr:rowOff>
    </xdr:from>
    <xdr:ext cx="534670" cy="25590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8953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128905</xdr:rowOff>
    </xdr:from>
    <xdr:to>
      <xdr:col>81</xdr:col>
      <xdr:colOff>101600</xdr:colOff>
      <xdr:row>35</xdr:row>
      <xdr:rowOff>59055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75565</xdr:rowOff>
    </xdr:from>
    <xdr:ext cx="531495" cy="25590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3965" y="57334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106045</xdr:rowOff>
    </xdr:from>
    <xdr:to>
      <xdr:col>76</xdr:col>
      <xdr:colOff>165100</xdr:colOff>
      <xdr:row>37</xdr:row>
      <xdr:rowOff>36195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27305</xdr:rowOff>
    </xdr:from>
    <xdr:ext cx="531495"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4965" y="6370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67310</xdr:rowOff>
    </xdr:from>
    <xdr:to>
      <xdr:col>72</xdr:col>
      <xdr:colOff>38100</xdr:colOff>
      <xdr:row>36</xdr:row>
      <xdr:rowOff>168910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160020</xdr:rowOff>
    </xdr:from>
    <xdr:ext cx="531495"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5965" y="63322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149860</xdr:rowOff>
    </xdr:from>
    <xdr:to>
      <xdr:col>67</xdr:col>
      <xdr:colOff>101600</xdr:colOff>
      <xdr:row>37</xdr:row>
      <xdr:rowOff>80010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71120</xdr:rowOff>
    </xdr:from>
    <xdr:ext cx="531495" cy="25908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6965" y="6414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745" cy="25590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590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2455" cy="25590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2455" cy="2584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2455" cy="259080"/>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2455" cy="25590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139700</xdr:rowOff>
    </xdr:from>
    <xdr:to>
      <xdr:col>85</xdr:col>
      <xdr:colOff>126365</xdr:colOff>
      <xdr:row>59</xdr:row>
      <xdr:rowOff>113665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2200"/>
          <a:ext cx="127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117475</xdr:rowOff>
    </xdr:from>
    <xdr:ext cx="534670" cy="259080"/>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3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28,649</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113665</xdr:rowOff>
    </xdr:from>
    <xdr:to>
      <xdr:col>86</xdr:col>
      <xdr:colOff>25400</xdr:colOff>
      <xdr:row>59</xdr:row>
      <xdr:rowOff>113665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9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86360</xdr:rowOff>
    </xdr:from>
    <xdr:ext cx="598805" cy="25590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74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167,983</a:t>
          </a:r>
          <a:endParaRPr kumimoji="1" lang="ja-JP" altLang="en-US" sz="1000" b="1">
            <a:latin typeface="ＭＳ Ｐゴシック"/>
          </a:endParaRPr>
        </a:p>
      </xdr:txBody>
    </xdr:sp>
    <xdr:clientData/>
  </xdr:oneCellAnchor>
  <xdr:twoCellAnchor>
    <xdr:from>
      <xdr:col>85</xdr:col>
      <xdr:colOff>38100</xdr:colOff>
      <xdr:row>50</xdr:row>
      <xdr:rowOff>139700</xdr:rowOff>
    </xdr:from>
    <xdr:to>
      <xdr:col>86</xdr:col>
      <xdr:colOff>25400</xdr:colOff>
      <xdr:row>50</xdr:row>
      <xdr:rowOff>139700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19685</xdr:rowOff>
    </xdr:from>
    <xdr:to>
      <xdr:col>85</xdr:col>
      <xdr:colOff>127000</xdr:colOff>
      <xdr:row>57</xdr:row>
      <xdr:rowOff>41910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79233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39370</xdr:rowOff>
    </xdr:from>
    <xdr:ext cx="534670" cy="259080"/>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812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60325</xdr:rowOff>
    </xdr:from>
    <xdr:to>
      <xdr:col>85</xdr:col>
      <xdr:colOff>177800</xdr:colOff>
      <xdr:row>57</xdr:row>
      <xdr:rowOff>161925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19685</xdr:rowOff>
    </xdr:from>
    <xdr:to>
      <xdr:col>81</xdr:col>
      <xdr:colOff>50800</xdr:colOff>
      <xdr:row>58</xdr:row>
      <xdr:rowOff>22225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9233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44450</xdr:rowOff>
    </xdr:from>
    <xdr:to>
      <xdr:col>81</xdr:col>
      <xdr:colOff>101600</xdr:colOff>
      <xdr:row>57</xdr:row>
      <xdr:rowOff>146050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137160</xdr:rowOff>
    </xdr:from>
    <xdr:ext cx="531495"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3965" y="99098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81915</xdr:rowOff>
    </xdr:from>
    <xdr:to>
      <xdr:col>76</xdr:col>
      <xdr:colOff>114300</xdr:colOff>
      <xdr:row>58</xdr:row>
      <xdr:rowOff>22225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5456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94615</xdr:rowOff>
    </xdr:from>
    <xdr:to>
      <xdr:col>76</xdr:col>
      <xdr:colOff>165100</xdr:colOff>
      <xdr:row>58</xdr:row>
      <xdr:rowOff>24765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41275</xdr:rowOff>
    </xdr:from>
    <xdr:ext cx="531495" cy="25590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4965" y="96424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10160</xdr:rowOff>
    </xdr:from>
    <xdr:to>
      <xdr:col>71</xdr:col>
      <xdr:colOff>177800</xdr:colOff>
      <xdr:row>57</xdr:row>
      <xdr:rowOff>81915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78281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144145</xdr:rowOff>
    </xdr:from>
    <xdr:to>
      <xdr:col>72</xdr:col>
      <xdr:colOff>38100</xdr:colOff>
      <xdr:row>58</xdr:row>
      <xdr:rowOff>74930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65405</xdr:rowOff>
    </xdr:from>
    <xdr:ext cx="531495" cy="25590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5965" y="100095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124460</xdr:rowOff>
    </xdr:from>
    <xdr:to>
      <xdr:col>67</xdr:col>
      <xdr:colOff>101600</xdr:colOff>
      <xdr:row>58</xdr:row>
      <xdr:rowOff>54610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45720</xdr:rowOff>
    </xdr:from>
    <xdr:ext cx="531495"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6965" y="99898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162560</xdr:rowOff>
    </xdr:from>
    <xdr:to>
      <xdr:col>85</xdr:col>
      <xdr:colOff>177800</xdr:colOff>
      <xdr:row>57</xdr:row>
      <xdr:rowOff>92710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13970</xdr:rowOff>
    </xdr:from>
    <xdr:ext cx="534670" cy="259080"/>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15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140335</xdr:rowOff>
    </xdr:from>
    <xdr:to>
      <xdr:col>81</xdr:col>
      <xdr:colOff>101600</xdr:colOff>
      <xdr:row>57</xdr:row>
      <xdr:rowOff>70485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86995</xdr:rowOff>
    </xdr:from>
    <xdr:ext cx="531495" cy="25590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3965" y="95167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143510</xdr:rowOff>
    </xdr:from>
    <xdr:to>
      <xdr:col>76</xdr:col>
      <xdr:colOff>165100</xdr:colOff>
      <xdr:row>58</xdr:row>
      <xdr:rowOff>73025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64135</xdr:rowOff>
    </xdr:from>
    <xdr:ext cx="531495" cy="25590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4965" y="100082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31115</xdr:rowOff>
    </xdr:from>
    <xdr:to>
      <xdr:col>72</xdr:col>
      <xdr:colOff>38100</xdr:colOff>
      <xdr:row>57</xdr:row>
      <xdr:rowOff>132715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149225</xdr:rowOff>
    </xdr:from>
    <xdr:ext cx="531495"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5965" y="95789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130810</xdr:rowOff>
    </xdr:from>
    <xdr:to>
      <xdr:col>67</xdr:col>
      <xdr:colOff>101600</xdr:colOff>
      <xdr:row>57</xdr:row>
      <xdr:rowOff>60960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77470</xdr:rowOff>
    </xdr:from>
    <xdr:ext cx="531495" cy="25590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6965" y="95072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5745" cy="25908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590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590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590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42545</xdr:rowOff>
    </xdr:from>
    <xdr:to>
      <xdr:col>85</xdr:col>
      <xdr:colOff>126365</xdr:colOff>
      <xdr:row>79</xdr:row>
      <xdr:rowOff>99060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404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160655</xdr:rowOff>
    </xdr:from>
    <xdr:ext cx="534670" cy="259080"/>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9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48,972</a:t>
          </a:r>
          <a:endParaRPr kumimoji="1" lang="ja-JP" altLang="en-US" sz="1000" b="1">
            <a:latin typeface="ＭＳ Ｐゴシック"/>
          </a:endParaRPr>
        </a:p>
      </xdr:txBody>
    </xdr:sp>
    <xdr:clientData/>
  </xdr:oneCellAnchor>
  <xdr:twoCellAnchor>
    <xdr:from>
      <xdr:col>85</xdr:col>
      <xdr:colOff>38100</xdr:colOff>
      <xdr:row>70</xdr:row>
      <xdr:rowOff>42545</xdr:rowOff>
    </xdr:from>
    <xdr:to>
      <xdr:col>86</xdr:col>
      <xdr:colOff>25400</xdr:colOff>
      <xdr:row>70</xdr:row>
      <xdr:rowOff>42545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4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90805</xdr:rowOff>
    </xdr:from>
    <xdr:to>
      <xdr:col>85</xdr:col>
      <xdr:colOff>127000</xdr:colOff>
      <xdr:row>79</xdr:row>
      <xdr:rowOff>98425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6353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109220</xdr:rowOff>
    </xdr:from>
    <xdr:ext cx="469900" cy="25590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1087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86360</xdr:rowOff>
    </xdr:from>
    <xdr:to>
      <xdr:col>85</xdr:col>
      <xdr:colOff>177800</xdr:colOff>
      <xdr:row>79</xdr:row>
      <xdr:rowOff>16510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90805</xdr:rowOff>
    </xdr:from>
    <xdr:to>
      <xdr:col>81</xdr:col>
      <xdr:colOff>50800</xdr:colOff>
      <xdr:row>79</xdr:row>
      <xdr:rowOff>99060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635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8890</xdr:rowOff>
    </xdr:from>
    <xdr:to>
      <xdr:col>81</xdr:col>
      <xdr:colOff>101600</xdr:colOff>
      <xdr:row>78</xdr:row>
      <xdr:rowOff>110490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127000</xdr:rowOff>
    </xdr:from>
    <xdr:ext cx="466725"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350" y="131572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33655</xdr:rowOff>
    </xdr:from>
    <xdr:to>
      <xdr:col>76</xdr:col>
      <xdr:colOff>114300</xdr:colOff>
      <xdr:row>79</xdr:row>
      <xdr:rowOff>99060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782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10160</xdr:rowOff>
    </xdr:from>
    <xdr:to>
      <xdr:col>76</xdr:col>
      <xdr:colOff>165100</xdr:colOff>
      <xdr:row>78</xdr:row>
      <xdr:rowOff>111760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8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128270</xdr:rowOff>
    </xdr:from>
    <xdr:ext cx="466725"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350" y="131584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33655</xdr:rowOff>
    </xdr:from>
    <xdr:to>
      <xdr:col>71</xdr:col>
      <xdr:colOff>177800</xdr:colOff>
      <xdr:row>79</xdr:row>
      <xdr:rowOff>88900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782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34290</xdr:rowOff>
    </xdr:from>
    <xdr:to>
      <xdr:col>72</xdr:col>
      <xdr:colOff>38100</xdr:colOff>
      <xdr:row>78</xdr:row>
      <xdr:rowOff>135890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152400</xdr:rowOff>
    </xdr:from>
    <xdr:ext cx="466725"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350" y="131826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70485</xdr:rowOff>
    </xdr:from>
    <xdr:to>
      <xdr:col>67</xdr:col>
      <xdr:colOff>101600</xdr:colOff>
      <xdr:row>79</xdr:row>
      <xdr:rowOff>635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17780</xdr:rowOff>
    </xdr:from>
    <xdr:ext cx="466725" cy="25590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350" y="132194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47625</xdr:rowOff>
    </xdr:from>
    <xdr:to>
      <xdr:col>85</xdr:col>
      <xdr:colOff>177800</xdr:colOff>
      <xdr:row>79</xdr:row>
      <xdr:rowOff>149225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133985</xdr:rowOff>
    </xdr:from>
    <xdr:ext cx="249555" cy="25590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50708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40640</xdr:rowOff>
    </xdr:from>
    <xdr:to>
      <xdr:col>81</xdr:col>
      <xdr:colOff>101600</xdr:colOff>
      <xdr:row>79</xdr:row>
      <xdr:rowOff>141605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85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132715</xdr:rowOff>
    </xdr:from>
    <xdr:ext cx="378460" cy="25590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70" y="1367726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48260</xdr:rowOff>
    </xdr:from>
    <xdr:to>
      <xdr:col>76</xdr:col>
      <xdr:colOff>165100</xdr:colOff>
      <xdr:row>79</xdr:row>
      <xdr:rowOff>149860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140970</xdr:rowOff>
    </xdr:from>
    <xdr:ext cx="246380" cy="25908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840" y="13685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154940</xdr:rowOff>
    </xdr:from>
    <xdr:to>
      <xdr:col>72</xdr:col>
      <xdr:colOff>38100</xdr:colOff>
      <xdr:row>79</xdr:row>
      <xdr:rowOff>84455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28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75565</xdr:rowOff>
    </xdr:from>
    <xdr:ext cx="466725" cy="25590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350" y="136201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38100</xdr:rowOff>
    </xdr:from>
    <xdr:to>
      <xdr:col>67</xdr:col>
      <xdr:colOff>101600</xdr:colOff>
      <xdr:row>79</xdr:row>
      <xdr:rowOff>139700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130810</xdr:rowOff>
    </xdr:from>
    <xdr:ext cx="378460" cy="25908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70" y="13675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745" cy="25908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90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2455"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167005</xdr:rowOff>
    </xdr:from>
    <xdr:to>
      <xdr:col>85</xdr:col>
      <xdr:colOff>126365</xdr:colOff>
      <xdr:row>98</xdr:row>
      <xdr:rowOff>80645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6055"/>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84455</xdr:rowOff>
    </xdr:from>
    <xdr:ext cx="534670" cy="259080"/>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6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80645</xdr:rowOff>
    </xdr:from>
    <xdr:to>
      <xdr:col>86</xdr:col>
      <xdr:colOff>25400</xdr:colOff>
      <xdr:row>98</xdr:row>
      <xdr:rowOff>80645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82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113665</xdr:rowOff>
    </xdr:from>
    <xdr:ext cx="598805" cy="2584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1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125,340</a:t>
          </a:r>
          <a:endParaRPr kumimoji="1" lang="ja-JP" altLang="en-US" sz="1000" b="1">
            <a:latin typeface="ＭＳ Ｐゴシック"/>
          </a:endParaRPr>
        </a:p>
      </xdr:txBody>
    </xdr:sp>
    <xdr:clientData/>
  </xdr:oneCellAnchor>
  <xdr:twoCellAnchor>
    <xdr:from>
      <xdr:col>85</xdr:col>
      <xdr:colOff>38100</xdr:colOff>
      <xdr:row>89</xdr:row>
      <xdr:rowOff>167005</xdr:rowOff>
    </xdr:from>
    <xdr:to>
      <xdr:col>86</xdr:col>
      <xdr:colOff>25400</xdr:colOff>
      <xdr:row>89</xdr:row>
      <xdr:rowOff>167005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50800</xdr:rowOff>
    </xdr:from>
    <xdr:to>
      <xdr:col>85</xdr:col>
      <xdr:colOff>127000</xdr:colOff>
      <xdr:row>95</xdr:row>
      <xdr:rowOff>98425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33855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166370</xdr:rowOff>
    </xdr:from>
    <xdr:ext cx="534670" cy="25590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1122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143510</xdr:rowOff>
    </xdr:from>
    <xdr:to>
      <xdr:col>85</xdr:col>
      <xdr:colOff>177800</xdr:colOff>
      <xdr:row>95</xdr:row>
      <xdr:rowOff>73025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98425</xdr:rowOff>
    </xdr:from>
    <xdr:to>
      <xdr:col>81</xdr:col>
      <xdr:colOff>50800</xdr:colOff>
      <xdr:row>95</xdr:row>
      <xdr:rowOff>111760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3861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154940</xdr:rowOff>
    </xdr:from>
    <xdr:to>
      <xdr:col>81</xdr:col>
      <xdr:colOff>101600</xdr:colOff>
      <xdr:row>95</xdr:row>
      <xdr:rowOff>84455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100965</xdr:rowOff>
    </xdr:from>
    <xdr:ext cx="531495" cy="25590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3965" y="160458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111760</xdr:rowOff>
    </xdr:from>
    <xdr:to>
      <xdr:col>76</xdr:col>
      <xdr:colOff>114300</xdr:colOff>
      <xdr:row>95</xdr:row>
      <xdr:rowOff>151130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3995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25400</xdr:rowOff>
    </xdr:from>
    <xdr:to>
      <xdr:col>76</xdr:col>
      <xdr:colOff>165100</xdr:colOff>
      <xdr:row>95</xdr:row>
      <xdr:rowOff>127000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143510</xdr:rowOff>
    </xdr:from>
    <xdr:ext cx="531495" cy="25590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4965" y="16088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133350</xdr:rowOff>
    </xdr:from>
    <xdr:to>
      <xdr:col>71</xdr:col>
      <xdr:colOff>177800</xdr:colOff>
      <xdr:row>95</xdr:row>
      <xdr:rowOff>151130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4211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40640</xdr:rowOff>
    </xdr:from>
    <xdr:to>
      <xdr:col>72</xdr:col>
      <xdr:colOff>38100</xdr:colOff>
      <xdr:row>95</xdr:row>
      <xdr:rowOff>141605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158115</xdr:rowOff>
    </xdr:from>
    <xdr:ext cx="531495" cy="25590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5965" y="161029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33020</xdr:rowOff>
    </xdr:from>
    <xdr:to>
      <xdr:col>67</xdr:col>
      <xdr:colOff>101600</xdr:colOff>
      <xdr:row>95</xdr:row>
      <xdr:rowOff>134620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151130</xdr:rowOff>
    </xdr:from>
    <xdr:ext cx="531495"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6965" y="160959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0</xdr:rowOff>
    </xdr:from>
    <xdr:to>
      <xdr:col>85</xdr:col>
      <xdr:colOff>177800</xdr:colOff>
      <xdr:row>95</xdr:row>
      <xdr:rowOff>101600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2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149860</xdr:rowOff>
    </xdr:from>
    <xdr:ext cx="534670" cy="259080"/>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266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47625</xdr:rowOff>
    </xdr:from>
    <xdr:to>
      <xdr:col>81</xdr:col>
      <xdr:colOff>101600</xdr:colOff>
      <xdr:row>95</xdr:row>
      <xdr:rowOff>149225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3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140335</xdr:rowOff>
    </xdr:from>
    <xdr:ext cx="531495"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3965" y="164280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60960</xdr:rowOff>
    </xdr:from>
    <xdr:to>
      <xdr:col>76</xdr:col>
      <xdr:colOff>165100</xdr:colOff>
      <xdr:row>95</xdr:row>
      <xdr:rowOff>162560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3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153670</xdr:rowOff>
    </xdr:from>
    <xdr:ext cx="531495"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4965" y="16441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100330</xdr:rowOff>
    </xdr:from>
    <xdr:to>
      <xdr:col>72</xdr:col>
      <xdr:colOff>38100</xdr:colOff>
      <xdr:row>96</xdr:row>
      <xdr:rowOff>30480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3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21590</xdr:rowOff>
    </xdr:from>
    <xdr:ext cx="531495" cy="25908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5965" y="16480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82550</xdr:rowOff>
    </xdr:from>
    <xdr:to>
      <xdr:col>67</xdr:col>
      <xdr:colOff>101600</xdr:colOff>
      <xdr:row>96</xdr:row>
      <xdr:rowOff>12700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3810</xdr:rowOff>
    </xdr:from>
    <xdr:ext cx="531495"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6965" y="16463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745" cy="25908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185" cy="25908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4185" cy="25590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185" cy="259080"/>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4185" cy="25908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185" cy="25590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147955</xdr:rowOff>
    </xdr:from>
    <xdr:to>
      <xdr:col>116</xdr:col>
      <xdr:colOff>62865</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462905"/>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82550</xdr:rowOff>
    </xdr:from>
    <xdr:ext cx="249555" cy="259080"/>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69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94615</xdr:rowOff>
    </xdr:from>
    <xdr:ext cx="469900" cy="259080"/>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238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3,329</a:t>
          </a:r>
          <a:endParaRPr kumimoji="1" lang="ja-JP" altLang="en-US" sz="1000" b="1">
            <a:latin typeface="ＭＳ Ｐゴシック"/>
          </a:endParaRPr>
        </a:p>
      </xdr:txBody>
    </xdr:sp>
    <xdr:clientData/>
  </xdr:oneCellAnchor>
  <xdr:twoCellAnchor>
    <xdr:from>
      <xdr:col>115</xdr:col>
      <xdr:colOff>165100</xdr:colOff>
      <xdr:row>31</xdr:row>
      <xdr:rowOff>147955</xdr:rowOff>
    </xdr:from>
    <xdr:to>
      <xdr:col>116</xdr:col>
      <xdr:colOff>152400</xdr:colOff>
      <xdr:row>31</xdr:row>
      <xdr:rowOff>147955</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46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171450</xdr:rowOff>
    </xdr:from>
    <xdr:ext cx="313690" cy="259080"/>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151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148590</xdr:rowOff>
    </xdr:from>
    <xdr:to>
      <xdr:col>116</xdr:col>
      <xdr:colOff>114300</xdr:colOff>
      <xdr:row>39</xdr:row>
      <xdr:rowOff>78740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62230</xdr:rowOff>
    </xdr:from>
    <xdr:ext cx="37846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70" y="6405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154940</xdr:rowOff>
    </xdr:from>
    <xdr:to>
      <xdr:col>107</xdr:col>
      <xdr:colOff>101600</xdr:colOff>
      <xdr:row>39</xdr:row>
      <xdr:rowOff>84455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100965</xdr:rowOff>
    </xdr:from>
    <xdr:ext cx="313690" cy="25590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455" y="644461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143510</xdr:rowOff>
    </xdr:from>
    <xdr:to>
      <xdr:col>102</xdr:col>
      <xdr:colOff>165100</xdr:colOff>
      <xdr:row>39</xdr:row>
      <xdr:rowOff>73660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90170</xdr:rowOff>
    </xdr:from>
    <xdr:ext cx="31369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122555</xdr:rowOff>
    </xdr:from>
    <xdr:to>
      <xdr:col>98</xdr:col>
      <xdr:colOff>38100</xdr:colOff>
      <xdr:row>39</xdr:row>
      <xdr:rowOff>52705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69215</xdr:rowOff>
    </xdr:from>
    <xdr:ext cx="37846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70" y="6412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127000</xdr:rowOff>
    </xdr:from>
    <xdr:ext cx="249555" cy="259080"/>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2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6380" cy="25590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6380" cy="25590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6380" cy="25590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6380" cy="25590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5745" cy="25590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080" y="9827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745" cy="25590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50</xdr:row>
      <xdr:rowOff>111760</xdr:rowOff>
    </xdr:from>
    <xdr:ext cx="245745" cy="25590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080" y="8684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745" cy="25590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62865</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67310</xdr:rowOff>
    </xdr:from>
    <xdr:ext cx="249555" cy="259080"/>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124460</xdr:rowOff>
    </xdr:from>
    <xdr:ext cx="249555" cy="259080"/>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4638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840" y="1001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4638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840" y="1001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58</xdr:row>
      <xdr:rowOff>67310</xdr:rowOff>
    </xdr:from>
    <xdr:ext cx="24638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840" y="1001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149860</xdr:rowOff>
    </xdr:from>
    <xdr:ext cx="24638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840" y="8550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10160</xdr:rowOff>
    </xdr:from>
    <xdr:ext cx="249555" cy="259080"/>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92710</xdr:rowOff>
    </xdr:from>
    <xdr:ext cx="246380" cy="25908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840" y="9693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92710</xdr:rowOff>
    </xdr:from>
    <xdr:ext cx="246380"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840" y="9693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56</xdr:row>
      <xdr:rowOff>92710</xdr:rowOff>
    </xdr:from>
    <xdr:ext cx="246380" cy="25908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840" y="9693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46380" cy="259080"/>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840" y="10011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令和3年度</a:t>
          </a:r>
          <a:r>
            <a:rPr kumimoji="1" lang="ja-JP" altLang="en-US" sz="1300">
              <a:latin typeface="ＭＳ Ｐゴシック"/>
              <a:ea typeface="ＭＳ Ｐゴシック"/>
            </a:rPr>
            <a:t>において、</a:t>
          </a:r>
          <a:r>
            <a:rPr kumimoji="1" lang="ja-JP" altLang="ja-JP" sz="1300">
              <a:solidFill>
                <a:schemeClr val="dk1"/>
              </a:solidFill>
              <a:effectLst/>
              <a:latin typeface="ＭＳ Ｐゴシック"/>
              <a:ea typeface="ＭＳ Ｐゴシック"/>
              <a:cs typeface="+mn-cs"/>
            </a:rPr>
            <a:t>類似団体平均値と比較して高い水準にある項目は、</a:t>
          </a:r>
          <a:r>
            <a:rPr kumimoji="1" lang="ja-JP" altLang="en-US" sz="1300">
              <a:solidFill>
                <a:schemeClr val="dk1"/>
              </a:solidFill>
              <a:effectLst/>
              <a:latin typeface="ＭＳ Ｐゴシック"/>
              <a:ea typeface="ＭＳ Ｐゴシック"/>
              <a:cs typeface="+mn-cs"/>
            </a:rPr>
            <a:t>議会費、総務費、民生費、労働費、農林水産業費、商工費、土木費、消防費、教育費となっている。このうち、議会費では、そのコストのうち90</a:t>
          </a:r>
          <a:r>
            <a:rPr kumimoji="1" lang="en-US" altLang="ja-JP" sz="1300">
              <a:solidFill>
                <a:schemeClr val="dk1"/>
              </a:solidFill>
              <a:effectLst/>
              <a:latin typeface="ＭＳ Ｐゴシック"/>
              <a:ea typeface="ＭＳ Ｐゴシック"/>
              <a:cs typeface="+mn-cs"/>
            </a:rPr>
            <a:t>%以上</a:t>
          </a:r>
          <a:r>
            <a:rPr kumimoji="1" lang="ja-JP" altLang="en-US" sz="1300">
              <a:solidFill>
                <a:schemeClr val="dk1"/>
              </a:solidFill>
              <a:effectLst/>
              <a:latin typeface="ＭＳ Ｐゴシック"/>
              <a:ea typeface="ＭＳ Ｐゴシック"/>
              <a:cs typeface="+mn-cs"/>
            </a:rPr>
            <a:t>を人件費（議員報酬及び職員人件費）が占めていることが大きな要因となっている。労働費は、その決算額の大半を労働者向け貸付金が占めており、同じ年度内に返済されることから決算に与える影響は少ない。総務費、農林水産業費、民生費、商工費、教育費については、新型コロナウイルス感染症対策として実施した各種経済対策や、支援策を講じたことが主な要因となっている。土木費については平年以上の降雪があったこと等、消防費については</a:t>
          </a:r>
          <a:r>
            <a:rPr kumimoji="1" lang="ja-JP" altLang="en-US" sz="1300">
              <a:latin typeface="ＭＳ Ｐゴシック"/>
              <a:ea typeface="ＭＳ Ｐゴシック"/>
            </a:rPr>
            <a:t>消防はしご車の老朽化によりブーム付多目的消防ポンプ車を購入したこと等が主な増額となっている要因である。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財政調整基金残高は、適切な財源の確保と歳出の精査により、増額となっている。</a:t>
          </a:r>
          <a:r>
            <a:rPr kumimoji="1" lang="ja-JP" altLang="en-US" sz="1200">
              <a:solidFill>
                <a:sysClr val="windowText" lastClr="000000"/>
              </a:solidFill>
              <a:latin typeface="ＭＳ ゴシック"/>
              <a:ea typeface="ＭＳ ゴシック"/>
            </a:rPr>
            <a:t>また、実質収支額は国補正予算により普通交付税が増額されたこと、</a:t>
          </a:r>
          <a:r>
            <a:rPr kumimoji="1" lang="ja-JP" altLang="en-US" sz="1200">
              <a:latin typeface="ＭＳ ゴシック"/>
              <a:ea typeface="ＭＳ ゴシック"/>
            </a:rPr>
            <a:t>平年以上の降雪により特別交付税が増額になったこと</a:t>
          </a:r>
          <a:r>
            <a:rPr kumimoji="1" lang="ja-JP" altLang="en-US" sz="1200">
              <a:solidFill>
                <a:sysClr val="windowText" lastClr="000000"/>
              </a:solidFill>
              <a:latin typeface="ＭＳ ゴシック"/>
              <a:ea typeface="ＭＳ ゴシック"/>
            </a:rPr>
            <a:t>などが大きく影響し、普通会計の実質収支額は前年度比1億3千7百万円の増、標準財政規模に占める割合では1.71ポイントの増となった。</a:t>
          </a:r>
          <a:r>
            <a:rPr kumimoji="1" lang="ja-JP" altLang="en-US" sz="1200">
              <a:latin typeface="ＭＳ ゴシック"/>
              <a:ea typeface="ＭＳ ゴシック"/>
            </a:rPr>
            <a:t>実質単年度収支は</a:t>
          </a:r>
          <a:r>
            <a:rPr kumimoji="1" lang="ja-JP" altLang="en-US" sz="1200">
              <a:solidFill>
                <a:sysClr val="windowText" lastClr="000000"/>
              </a:solidFill>
              <a:latin typeface="ＭＳ ゴシック"/>
              <a:ea typeface="ＭＳ ゴシック"/>
            </a:rPr>
            <a:t>前年度比</a:t>
          </a:r>
          <a:r>
            <a:rPr kumimoji="1" lang="ja-JP" altLang="en-US" sz="1200">
              <a:latin typeface="ＭＳ ゴシック"/>
              <a:ea typeface="ＭＳ ゴシック"/>
            </a:rPr>
            <a:t>3千9百万円の増となり、標準財政規模に占める割合では0.41ポイントの増となった。今後も事務事業の見直し・統合など歳出の合理化等行財政改革を推進し、健全な財政運営に努めていく。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では引き続き実質収支額が増額となり、国民健康保険特別会計や介護保険特別会計などについては、新型コロナウイルス感染症の影響による受診控えが徐々に回復傾向であること等から、実質収支額が前年度から減額となった。これらのことにより、</a:t>
          </a:r>
          <a:r>
            <a:rPr kumimoji="1" lang="ja-JP" altLang="en-US" sz="1400">
              <a:solidFill>
                <a:sysClr val="windowText" lastClr="000000"/>
              </a:solidFill>
              <a:latin typeface="ＭＳ ゴシック"/>
              <a:ea typeface="ＭＳ ゴシック"/>
            </a:rPr>
            <a:t>全体でも0.83ポイントの増となった。</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election activeCell="L56" sqref="L56"/>
    </sheetView>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81" t="s">
        <v>138</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2"/>
      <c r="DK1" s="2"/>
      <c r="DL1" s="2"/>
      <c r="DM1" s="2"/>
      <c r="DN1" s="2"/>
      <c r="DO1" s="2"/>
    </row>
    <row r="2" spans="1:119" ht="23.4" x14ac:dyDescent="0.2">
      <c r="B2" s="3" t="s">
        <v>140</v>
      </c>
      <c r="C2" s="3"/>
      <c r="D2" s="9"/>
    </row>
    <row r="3" spans="1:119" ht="18.75" customHeight="1" x14ac:dyDescent="0.2">
      <c r="A3" s="2"/>
      <c r="B3" s="396" t="s">
        <v>141</v>
      </c>
      <c r="C3" s="397"/>
      <c r="D3" s="397"/>
      <c r="E3" s="398"/>
      <c r="F3" s="398"/>
      <c r="G3" s="398"/>
      <c r="H3" s="398"/>
      <c r="I3" s="398"/>
      <c r="J3" s="398"/>
      <c r="K3" s="398"/>
      <c r="L3" s="398" t="s">
        <v>145</v>
      </c>
      <c r="M3" s="398"/>
      <c r="N3" s="398"/>
      <c r="O3" s="398"/>
      <c r="P3" s="398"/>
      <c r="Q3" s="398"/>
      <c r="R3" s="404"/>
      <c r="S3" s="404"/>
      <c r="T3" s="404"/>
      <c r="U3" s="404"/>
      <c r="V3" s="405"/>
      <c r="W3" s="409" t="s">
        <v>147</v>
      </c>
      <c r="X3" s="410"/>
      <c r="Y3" s="410"/>
      <c r="Z3" s="410"/>
      <c r="AA3" s="410"/>
      <c r="AB3" s="397"/>
      <c r="AC3" s="404" t="s">
        <v>148</v>
      </c>
      <c r="AD3" s="410"/>
      <c r="AE3" s="410"/>
      <c r="AF3" s="410"/>
      <c r="AG3" s="410"/>
      <c r="AH3" s="410"/>
      <c r="AI3" s="410"/>
      <c r="AJ3" s="410"/>
      <c r="AK3" s="410"/>
      <c r="AL3" s="414"/>
      <c r="AM3" s="409" t="s">
        <v>149</v>
      </c>
      <c r="AN3" s="410"/>
      <c r="AO3" s="410"/>
      <c r="AP3" s="410"/>
      <c r="AQ3" s="410"/>
      <c r="AR3" s="410"/>
      <c r="AS3" s="410"/>
      <c r="AT3" s="410"/>
      <c r="AU3" s="410"/>
      <c r="AV3" s="410"/>
      <c r="AW3" s="410"/>
      <c r="AX3" s="414"/>
      <c r="AY3" s="437" t="s">
        <v>8</v>
      </c>
      <c r="AZ3" s="438"/>
      <c r="BA3" s="438"/>
      <c r="BB3" s="438"/>
      <c r="BC3" s="438"/>
      <c r="BD3" s="438"/>
      <c r="BE3" s="438"/>
      <c r="BF3" s="438"/>
      <c r="BG3" s="438"/>
      <c r="BH3" s="438"/>
      <c r="BI3" s="438"/>
      <c r="BJ3" s="438"/>
      <c r="BK3" s="438"/>
      <c r="BL3" s="438"/>
      <c r="BM3" s="582"/>
      <c r="BN3" s="409" t="s">
        <v>154</v>
      </c>
      <c r="BO3" s="410"/>
      <c r="BP3" s="410"/>
      <c r="BQ3" s="410"/>
      <c r="BR3" s="410"/>
      <c r="BS3" s="410"/>
      <c r="BT3" s="410"/>
      <c r="BU3" s="414"/>
      <c r="BV3" s="409" t="s">
        <v>12</v>
      </c>
      <c r="BW3" s="410"/>
      <c r="BX3" s="410"/>
      <c r="BY3" s="410"/>
      <c r="BZ3" s="410"/>
      <c r="CA3" s="410"/>
      <c r="CB3" s="410"/>
      <c r="CC3" s="414"/>
      <c r="CD3" s="437" t="s">
        <v>8</v>
      </c>
      <c r="CE3" s="438"/>
      <c r="CF3" s="438"/>
      <c r="CG3" s="438"/>
      <c r="CH3" s="438"/>
      <c r="CI3" s="438"/>
      <c r="CJ3" s="438"/>
      <c r="CK3" s="438"/>
      <c r="CL3" s="438"/>
      <c r="CM3" s="438"/>
      <c r="CN3" s="438"/>
      <c r="CO3" s="438"/>
      <c r="CP3" s="438"/>
      <c r="CQ3" s="438"/>
      <c r="CR3" s="438"/>
      <c r="CS3" s="582"/>
      <c r="CT3" s="409" t="s">
        <v>155</v>
      </c>
      <c r="CU3" s="410"/>
      <c r="CV3" s="410"/>
      <c r="CW3" s="410"/>
      <c r="CX3" s="410"/>
      <c r="CY3" s="410"/>
      <c r="CZ3" s="410"/>
      <c r="DA3" s="414"/>
      <c r="DB3" s="409" t="s">
        <v>157</v>
      </c>
      <c r="DC3" s="410"/>
      <c r="DD3" s="410"/>
      <c r="DE3" s="410"/>
      <c r="DF3" s="410"/>
      <c r="DG3" s="410"/>
      <c r="DH3" s="410"/>
      <c r="DI3" s="414"/>
    </row>
    <row r="4" spans="1:119" ht="18.75" customHeight="1" x14ac:dyDescent="0.2">
      <c r="A4" s="2"/>
      <c r="B4" s="399"/>
      <c r="C4" s="400"/>
      <c r="D4" s="400"/>
      <c r="E4" s="401"/>
      <c r="F4" s="401"/>
      <c r="G4" s="401"/>
      <c r="H4" s="401"/>
      <c r="I4" s="401"/>
      <c r="J4" s="401"/>
      <c r="K4" s="401"/>
      <c r="L4" s="401"/>
      <c r="M4" s="401"/>
      <c r="N4" s="401"/>
      <c r="O4" s="401"/>
      <c r="P4" s="401"/>
      <c r="Q4" s="401"/>
      <c r="R4" s="406"/>
      <c r="S4" s="406"/>
      <c r="T4" s="406"/>
      <c r="U4" s="406"/>
      <c r="V4" s="407"/>
      <c r="W4" s="411"/>
      <c r="X4" s="412"/>
      <c r="Y4" s="412"/>
      <c r="Z4" s="412"/>
      <c r="AA4" s="412"/>
      <c r="AB4" s="400"/>
      <c r="AC4" s="406"/>
      <c r="AD4" s="412"/>
      <c r="AE4" s="412"/>
      <c r="AF4" s="412"/>
      <c r="AG4" s="412"/>
      <c r="AH4" s="412"/>
      <c r="AI4" s="412"/>
      <c r="AJ4" s="412"/>
      <c r="AK4" s="412"/>
      <c r="AL4" s="415"/>
      <c r="AM4" s="413"/>
      <c r="AN4" s="370"/>
      <c r="AO4" s="370"/>
      <c r="AP4" s="370"/>
      <c r="AQ4" s="370"/>
      <c r="AR4" s="370"/>
      <c r="AS4" s="370"/>
      <c r="AT4" s="370"/>
      <c r="AU4" s="370"/>
      <c r="AV4" s="370"/>
      <c r="AW4" s="370"/>
      <c r="AX4" s="416"/>
      <c r="AY4" s="494" t="s">
        <v>158</v>
      </c>
      <c r="AZ4" s="495"/>
      <c r="BA4" s="495"/>
      <c r="BB4" s="495"/>
      <c r="BC4" s="495"/>
      <c r="BD4" s="495"/>
      <c r="BE4" s="495"/>
      <c r="BF4" s="495"/>
      <c r="BG4" s="495"/>
      <c r="BH4" s="495"/>
      <c r="BI4" s="495"/>
      <c r="BJ4" s="495"/>
      <c r="BK4" s="495"/>
      <c r="BL4" s="495"/>
      <c r="BM4" s="496"/>
      <c r="BN4" s="478">
        <v>14397133</v>
      </c>
      <c r="BO4" s="479"/>
      <c r="BP4" s="479"/>
      <c r="BQ4" s="479"/>
      <c r="BR4" s="479"/>
      <c r="BS4" s="479"/>
      <c r="BT4" s="479"/>
      <c r="BU4" s="480"/>
      <c r="BV4" s="478">
        <v>16287533</v>
      </c>
      <c r="BW4" s="479"/>
      <c r="BX4" s="479"/>
      <c r="BY4" s="479"/>
      <c r="BZ4" s="479"/>
      <c r="CA4" s="479"/>
      <c r="CB4" s="479"/>
      <c r="CC4" s="480"/>
      <c r="CD4" s="549" t="s">
        <v>160</v>
      </c>
      <c r="CE4" s="550"/>
      <c r="CF4" s="550"/>
      <c r="CG4" s="550"/>
      <c r="CH4" s="550"/>
      <c r="CI4" s="550"/>
      <c r="CJ4" s="550"/>
      <c r="CK4" s="550"/>
      <c r="CL4" s="550"/>
      <c r="CM4" s="550"/>
      <c r="CN4" s="550"/>
      <c r="CO4" s="550"/>
      <c r="CP4" s="550"/>
      <c r="CQ4" s="550"/>
      <c r="CR4" s="550"/>
      <c r="CS4" s="551"/>
      <c r="CT4" s="583">
        <v>5.9</v>
      </c>
      <c r="CU4" s="584"/>
      <c r="CV4" s="584"/>
      <c r="CW4" s="584"/>
      <c r="CX4" s="584"/>
      <c r="CY4" s="584"/>
      <c r="CZ4" s="584"/>
      <c r="DA4" s="585"/>
      <c r="DB4" s="583">
        <v>4.2</v>
      </c>
      <c r="DC4" s="584"/>
      <c r="DD4" s="584"/>
      <c r="DE4" s="584"/>
      <c r="DF4" s="584"/>
      <c r="DG4" s="584"/>
      <c r="DH4" s="584"/>
      <c r="DI4" s="585"/>
    </row>
    <row r="5" spans="1:119" ht="18.75" customHeight="1" x14ac:dyDescent="0.2">
      <c r="A5" s="2"/>
      <c r="B5" s="402"/>
      <c r="C5" s="371"/>
      <c r="D5" s="371"/>
      <c r="E5" s="403"/>
      <c r="F5" s="403"/>
      <c r="G5" s="403"/>
      <c r="H5" s="403"/>
      <c r="I5" s="403"/>
      <c r="J5" s="403"/>
      <c r="K5" s="403"/>
      <c r="L5" s="403"/>
      <c r="M5" s="403"/>
      <c r="N5" s="403"/>
      <c r="O5" s="403"/>
      <c r="P5" s="403"/>
      <c r="Q5" s="403"/>
      <c r="R5" s="369"/>
      <c r="S5" s="369"/>
      <c r="T5" s="369"/>
      <c r="U5" s="369"/>
      <c r="V5" s="408"/>
      <c r="W5" s="413"/>
      <c r="X5" s="370"/>
      <c r="Y5" s="370"/>
      <c r="Z5" s="370"/>
      <c r="AA5" s="370"/>
      <c r="AB5" s="371"/>
      <c r="AC5" s="369"/>
      <c r="AD5" s="370"/>
      <c r="AE5" s="370"/>
      <c r="AF5" s="370"/>
      <c r="AG5" s="370"/>
      <c r="AH5" s="370"/>
      <c r="AI5" s="370"/>
      <c r="AJ5" s="370"/>
      <c r="AK5" s="370"/>
      <c r="AL5" s="416"/>
      <c r="AM5" s="520" t="s">
        <v>161</v>
      </c>
      <c r="AN5" s="482"/>
      <c r="AO5" s="482"/>
      <c r="AP5" s="482"/>
      <c r="AQ5" s="482"/>
      <c r="AR5" s="482"/>
      <c r="AS5" s="482"/>
      <c r="AT5" s="483"/>
      <c r="AU5" s="521" t="s">
        <v>77</v>
      </c>
      <c r="AV5" s="522"/>
      <c r="AW5" s="522"/>
      <c r="AX5" s="522"/>
      <c r="AY5" s="488" t="s">
        <v>150</v>
      </c>
      <c r="AZ5" s="489"/>
      <c r="BA5" s="489"/>
      <c r="BB5" s="489"/>
      <c r="BC5" s="489"/>
      <c r="BD5" s="489"/>
      <c r="BE5" s="489"/>
      <c r="BF5" s="489"/>
      <c r="BG5" s="489"/>
      <c r="BH5" s="489"/>
      <c r="BI5" s="489"/>
      <c r="BJ5" s="489"/>
      <c r="BK5" s="489"/>
      <c r="BL5" s="489"/>
      <c r="BM5" s="490"/>
      <c r="BN5" s="491">
        <v>13931945</v>
      </c>
      <c r="BO5" s="492"/>
      <c r="BP5" s="492"/>
      <c r="BQ5" s="492"/>
      <c r="BR5" s="492"/>
      <c r="BS5" s="492"/>
      <c r="BT5" s="492"/>
      <c r="BU5" s="493"/>
      <c r="BV5" s="491">
        <v>15795485</v>
      </c>
      <c r="BW5" s="492"/>
      <c r="BX5" s="492"/>
      <c r="BY5" s="492"/>
      <c r="BZ5" s="492"/>
      <c r="CA5" s="492"/>
      <c r="CB5" s="492"/>
      <c r="CC5" s="493"/>
      <c r="CD5" s="502" t="s">
        <v>163</v>
      </c>
      <c r="CE5" s="453"/>
      <c r="CF5" s="453"/>
      <c r="CG5" s="453"/>
      <c r="CH5" s="453"/>
      <c r="CI5" s="453"/>
      <c r="CJ5" s="453"/>
      <c r="CK5" s="453"/>
      <c r="CL5" s="453"/>
      <c r="CM5" s="453"/>
      <c r="CN5" s="453"/>
      <c r="CO5" s="453"/>
      <c r="CP5" s="453"/>
      <c r="CQ5" s="453"/>
      <c r="CR5" s="453"/>
      <c r="CS5" s="503"/>
      <c r="CT5" s="354">
        <v>85</v>
      </c>
      <c r="CU5" s="355"/>
      <c r="CV5" s="355"/>
      <c r="CW5" s="355"/>
      <c r="CX5" s="355"/>
      <c r="CY5" s="355"/>
      <c r="CZ5" s="355"/>
      <c r="DA5" s="356"/>
      <c r="DB5" s="354">
        <v>92.5</v>
      </c>
      <c r="DC5" s="355"/>
      <c r="DD5" s="355"/>
      <c r="DE5" s="355"/>
      <c r="DF5" s="355"/>
      <c r="DG5" s="355"/>
      <c r="DH5" s="355"/>
      <c r="DI5" s="356"/>
    </row>
    <row r="6" spans="1:119" ht="18.75" customHeight="1" x14ac:dyDescent="0.2">
      <c r="A6" s="2"/>
      <c r="B6" s="417" t="s">
        <v>164</v>
      </c>
      <c r="C6" s="368"/>
      <c r="D6" s="368"/>
      <c r="E6" s="418"/>
      <c r="F6" s="418"/>
      <c r="G6" s="418"/>
      <c r="H6" s="418"/>
      <c r="I6" s="418"/>
      <c r="J6" s="418"/>
      <c r="K6" s="418"/>
      <c r="L6" s="418" t="s">
        <v>34</v>
      </c>
      <c r="M6" s="418"/>
      <c r="N6" s="418"/>
      <c r="O6" s="418"/>
      <c r="P6" s="418"/>
      <c r="Q6" s="418"/>
      <c r="R6" s="366"/>
      <c r="S6" s="366"/>
      <c r="T6" s="366"/>
      <c r="U6" s="366"/>
      <c r="V6" s="422"/>
      <c r="W6" s="425" t="s">
        <v>167</v>
      </c>
      <c r="X6" s="367"/>
      <c r="Y6" s="367"/>
      <c r="Z6" s="367"/>
      <c r="AA6" s="367"/>
      <c r="AB6" s="368"/>
      <c r="AC6" s="428" t="s">
        <v>168</v>
      </c>
      <c r="AD6" s="429"/>
      <c r="AE6" s="429"/>
      <c r="AF6" s="429"/>
      <c r="AG6" s="429"/>
      <c r="AH6" s="429"/>
      <c r="AI6" s="429"/>
      <c r="AJ6" s="429"/>
      <c r="AK6" s="429"/>
      <c r="AL6" s="430"/>
      <c r="AM6" s="520" t="s">
        <v>81</v>
      </c>
      <c r="AN6" s="482"/>
      <c r="AO6" s="482"/>
      <c r="AP6" s="482"/>
      <c r="AQ6" s="482"/>
      <c r="AR6" s="482"/>
      <c r="AS6" s="482"/>
      <c r="AT6" s="483"/>
      <c r="AU6" s="521" t="s">
        <v>77</v>
      </c>
      <c r="AV6" s="522"/>
      <c r="AW6" s="522"/>
      <c r="AX6" s="522"/>
      <c r="AY6" s="488" t="s">
        <v>172</v>
      </c>
      <c r="AZ6" s="489"/>
      <c r="BA6" s="489"/>
      <c r="BB6" s="489"/>
      <c r="BC6" s="489"/>
      <c r="BD6" s="489"/>
      <c r="BE6" s="489"/>
      <c r="BF6" s="489"/>
      <c r="BG6" s="489"/>
      <c r="BH6" s="489"/>
      <c r="BI6" s="489"/>
      <c r="BJ6" s="489"/>
      <c r="BK6" s="489"/>
      <c r="BL6" s="489"/>
      <c r="BM6" s="490"/>
      <c r="BN6" s="491">
        <v>465188</v>
      </c>
      <c r="BO6" s="492"/>
      <c r="BP6" s="492"/>
      <c r="BQ6" s="492"/>
      <c r="BR6" s="492"/>
      <c r="BS6" s="492"/>
      <c r="BT6" s="492"/>
      <c r="BU6" s="493"/>
      <c r="BV6" s="491">
        <v>492048</v>
      </c>
      <c r="BW6" s="492"/>
      <c r="BX6" s="492"/>
      <c r="BY6" s="492"/>
      <c r="BZ6" s="492"/>
      <c r="CA6" s="492"/>
      <c r="CB6" s="492"/>
      <c r="CC6" s="493"/>
      <c r="CD6" s="502" t="s">
        <v>173</v>
      </c>
      <c r="CE6" s="453"/>
      <c r="CF6" s="453"/>
      <c r="CG6" s="453"/>
      <c r="CH6" s="453"/>
      <c r="CI6" s="453"/>
      <c r="CJ6" s="453"/>
      <c r="CK6" s="453"/>
      <c r="CL6" s="453"/>
      <c r="CM6" s="453"/>
      <c r="CN6" s="453"/>
      <c r="CO6" s="453"/>
      <c r="CP6" s="453"/>
      <c r="CQ6" s="453"/>
      <c r="CR6" s="453"/>
      <c r="CS6" s="503"/>
      <c r="CT6" s="578">
        <v>89.3</v>
      </c>
      <c r="CU6" s="579"/>
      <c r="CV6" s="579"/>
      <c r="CW6" s="579"/>
      <c r="CX6" s="579"/>
      <c r="CY6" s="579"/>
      <c r="CZ6" s="579"/>
      <c r="DA6" s="580"/>
      <c r="DB6" s="578">
        <v>96.6</v>
      </c>
      <c r="DC6" s="579"/>
      <c r="DD6" s="579"/>
      <c r="DE6" s="579"/>
      <c r="DF6" s="579"/>
      <c r="DG6" s="579"/>
      <c r="DH6" s="579"/>
      <c r="DI6" s="580"/>
    </row>
    <row r="7" spans="1:119" ht="18.75" customHeight="1" x14ac:dyDescent="0.2">
      <c r="A7" s="2"/>
      <c r="B7" s="399"/>
      <c r="C7" s="400"/>
      <c r="D7" s="400"/>
      <c r="E7" s="401"/>
      <c r="F7" s="401"/>
      <c r="G7" s="401"/>
      <c r="H7" s="401"/>
      <c r="I7" s="401"/>
      <c r="J7" s="401"/>
      <c r="K7" s="401"/>
      <c r="L7" s="401"/>
      <c r="M7" s="401"/>
      <c r="N7" s="401"/>
      <c r="O7" s="401"/>
      <c r="P7" s="401"/>
      <c r="Q7" s="401"/>
      <c r="R7" s="406"/>
      <c r="S7" s="406"/>
      <c r="T7" s="406"/>
      <c r="U7" s="406"/>
      <c r="V7" s="407"/>
      <c r="W7" s="411"/>
      <c r="X7" s="412"/>
      <c r="Y7" s="412"/>
      <c r="Z7" s="412"/>
      <c r="AA7" s="412"/>
      <c r="AB7" s="400"/>
      <c r="AC7" s="431"/>
      <c r="AD7" s="432"/>
      <c r="AE7" s="432"/>
      <c r="AF7" s="432"/>
      <c r="AG7" s="432"/>
      <c r="AH7" s="432"/>
      <c r="AI7" s="432"/>
      <c r="AJ7" s="432"/>
      <c r="AK7" s="432"/>
      <c r="AL7" s="433"/>
      <c r="AM7" s="520" t="s">
        <v>174</v>
      </c>
      <c r="AN7" s="482"/>
      <c r="AO7" s="482"/>
      <c r="AP7" s="482"/>
      <c r="AQ7" s="482"/>
      <c r="AR7" s="482"/>
      <c r="AS7" s="482"/>
      <c r="AT7" s="483"/>
      <c r="AU7" s="521" t="s">
        <v>77</v>
      </c>
      <c r="AV7" s="522"/>
      <c r="AW7" s="522"/>
      <c r="AX7" s="522"/>
      <c r="AY7" s="488" t="s">
        <v>175</v>
      </c>
      <c r="AZ7" s="489"/>
      <c r="BA7" s="489"/>
      <c r="BB7" s="489"/>
      <c r="BC7" s="489"/>
      <c r="BD7" s="489"/>
      <c r="BE7" s="489"/>
      <c r="BF7" s="489"/>
      <c r="BG7" s="489"/>
      <c r="BH7" s="489"/>
      <c r="BI7" s="489"/>
      <c r="BJ7" s="489"/>
      <c r="BK7" s="489"/>
      <c r="BL7" s="489"/>
      <c r="BM7" s="490"/>
      <c r="BN7" s="491">
        <v>28886</v>
      </c>
      <c r="BO7" s="492"/>
      <c r="BP7" s="492"/>
      <c r="BQ7" s="492"/>
      <c r="BR7" s="492"/>
      <c r="BS7" s="492"/>
      <c r="BT7" s="492"/>
      <c r="BU7" s="493"/>
      <c r="BV7" s="491">
        <v>193056</v>
      </c>
      <c r="BW7" s="492"/>
      <c r="BX7" s="492"/>
      <c r="BY7" s="492"/>
      <c r="BZ7" s="492"/>
      <c r="CA7" s="492"/>
      <c r="CB7" s="492"/>
      <c r="CC7" s="493"/>
      <c r="CD7" s="502" t="s">
        <v>176</v>
      </c>
      <c r="CE7" s="453"/>
      <c r="CF7" s="453"/>
      <c r="CG7" s="453"/>
      <c r="CH7" s="453"/>
      <c r="CI7" s="453"/>
      <c r="CJ7" s="453"/>
      <c r="CK7" s="453"/>
      <c r="CL7" s="453"/>
      <c r="CM7" s="453"/>
      <c r="CN7" s="453"/>
      <c r="CO7" s="453"/>
      <c r="CP7" s="453"/>
      <c r="CQ7" s="453"/>
      <c r="CR7" s="453"/>
      <c r="CS7" s="503"/>
      <c r="CT7" s="491">
        <v>7370752</v>
      </c>
      <c r="CU7" s="492"/>
      <c r="CV7" s="492"/>
      <c r="CW7" s="492"/>
      <c r="CX7" s="492"/>
      <c r="CY7" s="492"/>
      <c r="CZ7" s="492"/>
      <c r="DA7" s="493"/>
      <c r="DB7" s="491">
        <v>7100201</v>
      </c>
      <c r="DC7" s="492"/>
      <c r="DD7" s="492"/>
      <c r="DE7" s="492"/>
      <c r="DF7" s="492"/>
      <c r="DG7" s="492"/>
      <c r="DH7" s="492"/>
      <c r="DI7" s="493"/>
    </row>
    <row r="8" spans="1:119" ht="18.75" customHeight="1" x14ac:dyDescent="0.2">
      <c r="A8" s="2"/>
      <c r="B8" s="419"/>
      <c r="C8" s="420"/>
      <c r="D8" s="420"/>
      <c r="E8" s="421"/>
      <c r="F8" s="421"/>
      <c r="G8" s="421"/>
      <c r="H8" s="421"/>
      <c r="I8" s="421"/>
      <c r="J8" s="421"/>
      <c r="K8" s="421"/>
      <c r="L8" s="421"/>
      <c r="M8" s="421"/>
      <c r="N8" s="421"/>
      <c r="O8" s="421"/>
      <c r="P8" s="421"/>
      <c r="Q8" s="421"/>
      <c r="R8" s="423"/>
      <c r="S8" s="423"/>
      <c r="T8" s="423"/>
      <c r="U8" s="423"/>
      <c r="V8" s="424"/>
      <c r="W8" s="426"/>
      <c r="X8" s="427"/>
      <c r="Y8" s="427"/>
      <c r="Z8" s="427"/>
      <c r="AA8" s="427"/>
      <c r="AB8" s="420"/>
      <c r="AC8" s="434"/>
      <c r="AD8" s="435"/>
      <c r="AE8" s="435"/>
      <c r="AF8" s="435"/>
      <c r="AG8" s="435"/>
      <c r="AH8" s="435"/>
      <c r="AI8" s="435"/>
      <c r="AJ8" s="435"/>
      <c r="AK8" s="435"/>
      <c r="AL8" s="436"/>
      <c r="AM8" s="520" t="s">
        <v>177</v>
      </c>
      <c r="AN8" s="482"/>
      <c r="AO8" s="482"/>
      <c r="AP8" s="482"/>
      <c r="AQ8" s="482"/>
      <c r="AR8" s="482"/>
      <c r="AS8" s="482"/>
      <c r="AT8" s="483"/>
      <c r="AU8" s="521" t="s">
        <v>77</v>
      </c>
      <c r="AV8" s="522"/>
      <c r="AW8" s="522"/>
      <c r="AX8" s="522"/>
      <c r="AY8" s="488" t="s">
        <v>180</v>
      </c>
      <c r="AZ8" s="489"/>
      <c r="BA8" s="489"/>
      <c r="BB8" s="489"/>
      <c r="BC8" s="489"/>
      <c r="BD8" s="489"/>
      <c r="BE8" s="489"/>
      <c r="BF8" s="489"/>
      <c r="BG8" s="489"/>
      <c r="BH8" s="489"/>
      <c r="BI8" s="489"/>
      <c r="BJ8" s="489"/>
      <c r="BK8" s="489"/>
      <c r="BL8" s="489"/>
      <c r="BM8" s="490"/>
      <c r="BN8" s="491">
        <v>436302</v>
      </c>
      <c r="BO8" s="492"/>
      <c r="BP8" s="492"/>
      <c r="BQ8" s="492"/>
      <c r="BR8" s="492"/>
      <c r="BS8" s="492"/>
      <c r="BT8" s="492"/>
      <c r="BU8" s="493"/>
      <c r="BV8" s="491">
        <v>298992</v>
      </c>
      <c r="BW8" s="492"/>
      <c r="BX8" s="492"/>
      <c r="BY8" s="492"/>
      <c r="BZ8" s="492"/>
      <c r="CA8" s="492"/>
      <c r="CB8" s="492"/>
      <c r="CC8" s="493"/>
      <c r="CD8" s="502" t="s">
        <v>181</v>
      </c>
      <c r="CE8" s="453"/>
      <c r="CF8" s="453"/>
      <c r="CG8" s="453"/>
      <c r="CH8" s="453"/>
      <c r="CI8" s="453"/>
      <c r="CJ8" s="453"/>
      <c r="CK8" s="453"/>
      <c r="CL8" s="453"/>
      <c r="CM8" s="453"/>
      <c r="CN8" s="453"/>
      <c r="CO8" s="453"/>
      <c r="CP8" s="453"/>
      <c r="CQ8" s="453"/>
      <c r="CR8" s="453"/>
      <c r="CS8" s="503"/>
      <c r="CT8" s="554">
        <v>0.42</v>
      </c>
      <c r="CU8" s="555"/>
      <c r="CV8" s="555"/>
      <c r="CW8" s="555"/>
      <c r="CX8" s="555"/>
      <c r="CY8" s="555"/>
      <c r="CZ8" s="555"/>
      <c r="DA8" s="556"/>
      <c r="DB8" s="554">
        <v>0.44</v>
      </c>
      <c r="DC8" s="555"/>
      <c r="DD8" s="555"/>
      <c r="DE8" s="555"/>
      <c r="DF8" s="555"/>
      <c r="DG8" s="555"/>
      <c r="DH8" s="555"/>
      <c r="DI8" s="556"/>
    </row>
    <row r="9" spans="1:119" ht="18.75" customHeight="1" x14ac:dyDescent="0.2">
      <c r="A9" s="2"/>
      <c r="B9" s="437" t="s">
        <v>22</v>
      </c>
      <c r="C9" s="438"/>
      <c r="D9" s="438"/>
      <c r="E9" s="438"/>
      <c r="F9" s="438"/>
      <c r="G9" s="438"/>
      <c r="H9" s="438"/>
      <c r="I9" s="438"/>
      <c r="J9" s="438"/>
      <c r="K9" s="439"/>
      <c r="L9" s="572" t="s">
        <v>16</v>
      </c>
      <c r="M9" s="573"/>
      <c r="N9" s="573"/>
      <c r="O9" s="573"/>
      <c r="P9" s="573"/>
      <c r="Q9" s="574"/>
      <c r="R9" s="575">
        <v>22150</v>
      </c>
      <c r="S9" s="576"/>
      <c r="T9" s="576"/>
      <c r="U9" s="576"/>
      <c r="V9" s="577"/>
      <c r="W9" s="409" t="s">
        <v>183</v>
      </c>
      <c r="X9" s="410"/>
      <c r="Y9" s="410"/>
      <c r="Z9" s="410"/>
      <c r="AA9" s="410"/>
      <c r="AB9" s="410"/>
      <c r="AC9" s="410"/>
      <c r="AD9" s="410"/>
      <c r="AE9" s="410"/>
      <c r="AF9" s="410"/>
      <c r="AG9" s="410"/>
      <c r="AH9" s="410"/>
      <c r="AI9" s="410"/>
      <c r="AJ9" s="410"/>
      <c r="AK9" s="410"/>
      <c r="AL9" s="414"/>
      <c r="AM9" s="520" t="s">
        <v>184</v>
      </c>
      <c r="AN9" s="482"/>
      <c r="AO9" s="482"/>
      <c r="AP9" s="482"/>
      <c r="AQ9" s="482"/>
      <c r="AR9" s="482"/>
      <c r="AS9" s="482"/>
      <c r="AT9" s="483"/>
      <c r="AU9" s="521" t="s">
        <v>187</v>
      </c>
      <c r="AV9" s="522"/>
      <c r="AW9" s="522"/>
      <c r="AX9" s="522"/>
      <c r="AY9" s="488" t="s">
        <v>78</v>
      </c>
      <c r="AZ9" s="489"/>
      <c r="BA9" s="489"/>
      <c r="BB9" s="489"/>
      <c r="BC9" s="489"/>
      <c r="BD9" s="489"/>
      <c r="BE9" s="489"/>
      <c r="BF9" s="489"/>
      <c r="BG9" s="489"/>
      <c r="BH9" s="489"/>
      <c r="BI9" s="489"/>
      <c r="BJ9" s="489"/>
      <c r="BK9" s="489"/>
      <c r="BL9" s="489"/>
      <c r="BM9" s="490"/>
      <c r="BN9" s="491">
        <v>137310</v>
      </c>
      <c r="BO9" s="492"/>
      <c r="BP9" s="492"/>
      <c r="BQ9" s="492"/>
      <c r="BR9" s="492"/>
      <c r="BS9" s="492"/>
      <c r="BT9" s="492"/>
      <c r="BU9" s="493"/>
      <c r="BV9" s="491">
        <v>47203</v>
      </c>
      <c r="BW9" s="492"/>
      <c r="BX9" s="492"/>
      <c r="BY9" s="492"/>
      <c r="BZ9" s="492"/>
      <c r="CA9" s="492"/>
      <c r="CB9" s="492"/>
      <c r="CC9" s="493"/>
      <c r="CD9" s="502" t="s">
        <v>75</v>
      </c>
      <c r="CE9" s="453"/>
      <c r="CF9" s="453"/>
      <c r="CG9" s="453"/>
      <c r="CH9" s="453"/>
      <c r="CI9" s="453"/>
      <c r="CJ9" s="453"/>
      <c r="CK9" s="453"/>
      <c r="CL9" s="453"/>
      <c r="CM9" s="453"/>
      <c r="CN9" s="453"/>
      <c r="CO9" s="453"/>
      <c r="CP9" s="453"/>
      <c r="CQ9" s="453"/>
      <c r="CR9" s="453"/>
      <c r="CS9" s="503"/>
      <c r="CT9" s="354">
        <v>12.2</v>
      </c>
      <c r="CU9" s="355"/>
      <c r="CV9" s="355"/>
      <c r="CW9" s="355"/>
      <c r="CX9" s="355"/>
      <c r="CY9" s="355"/>
      <c r="CZ9" s="355"/>
      <c r="DA9" s="356"/>
      <c r="DB9" s="354">
        <v>11.6</v>
      </c>
      <c r="DC9" s="355"/>
      <c r="DD9" s="355"/>
      <c r="DE9" s="355"/>
      <c r="DF9" s="355"/>
      <c r="DG9" s="355"/>
      <c r="DH9" s="355"/>
      <c r="DI9" s="356"/>
    </row>
    <row r="10" spans="1:119" ht="18.75" customHeight="1" x14ac:dyDescent="0.2">
      <c r="A10" s="2"/>
      <c r="B10" s="437"/>
      <c r="C10" s="438"/>
      <c r="D10" s="438"/>
      <c r="E10" s="438"/>
      <c r="F10" s="438"/>
      <c r="G10" s="438"/>
      <c r="H10" s="438"/>
      <c r="I10" s="438"/>
      <c r="J10" s="438"/>
      <c r="K10" s="439"/>
      <c r="L10" s="481" t="s">
        <v>189</v>
      </c>
      <c r="M10" s="482"/>
      <c r="N10" s="482"/>
      <c r="O10" s="482"/>
      <c r="P10" s="482"/>
      <c r="Q10" s="483"/>
      <c r="R10" s="484">
        <v>24125</v>
      </c>
      <c r="S10" s="485"/>
      <c r="T10" s="485"/>
      <c r="U10" s="485"/>
      <c r="V10" s="487"/>
      <c r="W10" s="411"/>
      <c r="X10" s="412"/>
      <c r="Y10" s="412"/>
      <c r="Z10" s="412"/>
      <c r="AA10" s="412"/>
      <c r="AB10" s="412"/>
      <c r="AC10" s="412"/>
      <c r="AD10" s="412"/>
      <c r="AE10" s="412"/>
      <c r="AF10" s="412"/>
      <c r="AG10" s="412"/>
      <c r="AH10" s="412"/>
      <c r="AI10" s="412"/>
      <c r="AJ10" s="412"/>
      <c r="AK10" s="412"/>
      <c r="AL10" s="415"/>
      <c r="AM10" s="520" t="s">
        <v>190</v>
      </c>
      <c r="AN10" s="482"/>
      <c r="AO10" s="482"/>
      <c r="AP10" s="482"/>
      <c r="AQ10" s="482"/>
      <c r="AR10" s="482"/>
      <c r="AS10" s="482"/>
      <c r="AT10" s="483"/>
      <c r="AU10" s="521" t="s">
        <v>77</v>
      </c>
      <c r="AV10" s="522"/>
      <c r="AW10" s="522"/>
      <c r="AX10" s="522"/>
      <c r="AY10" s="488" t="s">
        <v>192</v>
      </c>
      <c r="AZ10" s="489"/>
      <c r="BA10" s="489"/>
      <c r="BB10" s="489"/>
      <c r="BC10" s="489"/>
      <c r="BD10" s="489"/>
      <c r="BE10" s="489"/>
      <c r="BF10" s="489"/>
      <c r="BG10" s="489"/>
      <c r="BH10" s="489"/>
      <c r="BI10" s="489"/>
      <c r="BJ10" s="489"/>
      <c r="BK10" s="489"/>
      <c r="BL10" s="489"/>
      <c r="BM10" s="490"/>
      <c r="BN10" s="491">
        <v>146985</v>
      </c>
      <c r="BO10" s="492"/>
      <c r="BP10" s="492"/>
      <c r="BQ10" s="492"/>
      <c r="BR10" s="492"/>
      <c r="BS10" s="492"/>
      <c r="BT10" s="492"/>
      <c r="BU10" s="493"/>
      <c r="BV10" s="491">
        <v>485967</v>
      </c>
      <c r="BW10" s="492"/>
      <c r="BX10" s="492"/>
      <c r="BY10" s="492"/>
      <c r="BZ10" s="492"/>
      <c r="CA10" s="492"/>
      <c r="CB10" s="492"/>
      <c r="CC10" s="493"/>
      <c r="CD10" s="21" t="s">
        <v>193</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2">
      <c r="A11" s="2"/>
      <c r="B11" s="437"/>
      <c r="C11" s="438"/>
      <c r="D11" s="438"/>
      <c r="E11" s="438"/>
      <c r="F11" s="438"/>
      <c r="G11" s="438"/>
      <c r="H11" s="438"/>
      <c r="I11" s="438"/>
      <c r="J11" s="438"/>
      <c r="K11" s="439"/>
      <c r="L11" s="454" t="s">
        <v>196</v>
      </c>
      <c r="M11" s="455"/>
      <c r="N11" s="455"/>
      <c r="O11" s="455"/>
      <c r="P11" s="455"/>
      <c r="Q11" s="456"/>
      <c r="R11" s="569" t="s">
        <v>199</v>
      </c>
      <c r="S11" s="570"/>
      <c r="T11" s="570"/>
      <c r="U11" s="570"/>
      <c r="V11" s="571"/>
      <c r="W11" s="411"/>
      <c r="X11" s="412"/>
      <c r="Y11" s="412"/>
      <c r="Z11" s="412"/>
      <c r="AA11" s="412"/>
      <c r="AB11" s="412"/>
      <c r="AC11" s="412"/>
      <c r="AD11" s="412"/>
      <c r="AE11" s="412"/>
      <c r="AF11" s="412"/>
      <c r="AG11" s="412"/>
      <c r="AH11" s="412"/>
      <c r="AI11" s="412"/>
      <c r="AJ11" s="412"/>
      <c r="AK11" s="412"/>
      <c r="AL11" s="415"/>
      <c r="AM11" s="520" t="s">
        <v>200</v>
      </c>
      <c r="AN11" s="482"/>
      <c r="AO11" s="482"/>
      <c r="AP11" s="482"/>
      <c r="AQ11" s="482"/>
      <c r="AR11" s="482"/>
      <c r="AS11" s="482"/>
      <c r="AT11" s="483"/>
      <c r="AU11" s="521" t="s">
        <v>77</v>
      </c>
      <c r="AV11" s="522"/>
      <c r="AW11" s="522"/>
      <c r="AX11" s="522"/>
      <c r="AY11" s="488" t="s">
        <v>201</v>
      </c>
      <c r="AZ11" s="489"/>
      <c r="BA11" s="489"/>
      <c r="BB11" s="489"/>
      <c r="BC11" s="489"/>
      <c r="BD11" s="489"/>
      <c r="BE11" s="489"/>
      <c r="BF11" s="489"/>
      <c r="BG11" s="489"/>
      <c r="BH11" s="489"/>
      <c r="BI11" s="489"/>
      <c r="BJ11" s="489"/>
      <c r="BK11" s="489"/>
      <c r="BL11" s="489"/>
      <c r="BM11" s="490"/>
      <c r="BN11" s="491">
        <v>0</v>
      </c>
      <c r="BO11" s="492"/>
      <c r="BP11" s="492"/>
      <c r="BQ11" s="492"/>
      <c r="BR11" s="492"/>
      <c r="BS11" s="492"/>
      <c r="BT11" s="492"/>
      <c r="BU11" s="493"/>
      <c r="BV11" s="491">
        <v>0</v>
      </c>
      <c r="BW11" s="492"/>
      <c r="BX11" s="492"/>
      <c r="BY11" s="492"/>
      <c r="BZ11" s="492"/>
      <c r="CA11" s="492"/>
      <c r="CB11" s="492"/>
      <c r="CC11" s="493"/>
      <c r="CD11" s="502" t="s">
        <v>204</v>
      </c>
      <c r="CE11" s="453"/>
      <c r="CF11" s="453"/>
      <c r="CG11" s="453"/>
      <c r="CH11" s="453"/>
      <c r="CI11" s="453"/>
      <c r="CJ11" s="453"/>
      <c r="CK11" s="453"/>
      <c r="CL11" s="453"/>
      <c r="CM11" s="453"/>
      <c r="CN11" s="453"/>
      <c r="CO11" s="453"/>
      <c r="CP11" s="453"/>
      <c r="CQ11" s="453"/>
      <c r="CR11" s="453"/>
      <c r="CS11" s="503"/>
      <c r="CT11" s="554" t="s">
        <v>205</v>
      </c>
      <c r="CU11" s="555"/>
      <c r="CV11" s="555"/>
      <c r="CW11" s="555"/>
      <c r="CX11" s="555"/>
      <c r="CY11" s="555"/>
      <c r="CZ11" s="555"/>
      <c r="DA11" s="556"/>
      <c r="DB11" s="554" t="s">
        <v>205</v>
      </c>
      <c r="DC11" s="555"/>
      <c r="DD11" s="555"/>
      <c r="DE11" s="555"/>
      <c r="DF11" s="555"/>
      <c r="DG11" s="555"/>
      <c r="DH11" s="555"/>
      <c r="DI11" s="556"/>
    </row>
    <row r="12" spans="1:119" ht="18.75" customHeight="1" x14ac:dyDescent="0.2">
      <c r="A12" s="2"/>
      <c r="B12" s="440" t="s">
        <v>68</v>
      </c>
      <c r="C12" s="441"/>
      <c r="D12" s="441"/>
      <c r="E12" s="441"/>
      <c r="F12" s="441"/>
      <c r="G12" s="441"/>
      <c r="H12" s="441"/>
      <c r="I12" s="441"/>
      <c r="J12" s="441"/>
      <c r="K12" s="442"/>
      <c r="L12" s="557" t="s">
        <v>206</v>
      </c>
      <c r="M12" s="558"/>
      <c r="N12" s="558"/>
      <c r="O12" s="558"/>
      <c r="P12" s="558"/>
      <c r="Q12" s="559"/>
      <c r="R12" s="560">
        <v>22144</v>
      </c>
      <c r="S12" s="561"/>
      <c r="T12" s="561"/>
      <c r="U12" s="561"/>
      <c r="V12" s="562"/>
      <c r="W12" s="563" t="s">
        <v>8</v>
      </c>
      <c r="X12" s="522"/>
      <c r="Y12" s="522"/>
      <c r="Z12" s="522"/>
      <c r="AA12" s="522"/>
      <c r="AB12" s="564"/>
      <c r="AC12" s="565" t="s">
        <v>121</v>
      </c>
      <c r="AD12" s="566"/>
      <c r="AE12" s="566"/>
      <c r="AF12" s="566"/>
      <c r="AG12" s="567"/>
      <c r="AH12" s="565" t="s">
        <v>209</v>
      </c>
      <c r="AI12" s="566"/>
      <c r="AJ12" s="566"/>
      <c r="AK12" s="566"/>
      <c r="AL12" s="568"/>
      <c r="AM12" s="520" t="s">
        <v>210</v>
      </c>
      <c r="AN12" s="482"/>
      <c r="AO12" s="482"/>
      <c r="AP12" s="482"/>
      <c r="AQ12" s="482"/>
      <c r="AR12" s="482"/>
      <c r="AS12" s="482"/>
      <c r="AT12" s="483"/>
      <c r="AU12" s="521" t="s">
        <v>187</v>
      </c>
      <c r="AV12" s="522"/>
      <c r="AW12" s="522"/>
      <c r="AX12" s="522"/>
      <c r="AY12" s="488" t="s">
        <v>213</v>
      </c>
      <c r="AZ12" s="489"/>
      <c r="BA12" s="489"/>
      <c r="BB12" s="489"/>
      <c r="BC12" s="489"/>
      <c r="BD12" s="489"/>
      <c r="BE12" s="489"/>
      <c r="BF12" s="489"/>
      <c r="BG12" s="489"/>
      <c r="BH12" s="489"/>
      <c r="BI12" s="489"/>
      <c r="BJ12" s="489"/>
      <c r="BK12" s="489"/>
      <c r="BL12" s="489"/>
      <c r="BM12" s="490"/>
      <c r="BN12" s="491">
        <v>0</v>
      </c>
      <c r="BO12" s="492"/>
      <c r="BP12" s="492"/>
      <c r="BQ12" s="492"/>
      <c r="BR12" s="492"/>
      <c r="BS12" s="492"/>
      <c r="BT12" s="492"/>
      <c r="BU12" s="493"/>
      <c r="BV12" s="491">
        <v>288037</v>
      </c>
      <c r="BW12" s="492"/>
      <c r="BX12" s="492"/>
      <c r="BY12" s="492"/>
      <c r="BZ12" s="492"/>
      <c r="CA12" s="492"/>
      <c r="CB12" s="492"/>
      <c r="CC12" s="493"/>
      <c r="CD12" s="502" t="s">
        <v>214</v>
      </c>
      <c r="CE12" s="453"/>
      <c r="CF12" s="453"/>
      <c r="CG12" s="453"/>
      <c r="CH12" s="453"/>
      <c r="CI12" s="453"/>
      <c r="CJ12" s="453"/>
      <c r="CK12" s="453"/>
      <c r="CL12" s="453"/>
      <c r="CM12" s="453"/>
      <c r="CN12" s="453"/>
      <c r="CO12" s="453"/>
      <c r="CP12" s="453"/>
      <c r="CQ12" s="453"/>
      <c r="CR12" s="453"/>
      <c r="CS12" s="503"/>
      <c r="CT12" s="554" t="s">
        <v>205</v>
      </c>
      <c r="CU12" s="555"/>
      <c r="CV12" s="555"/>
      <c r="CW12" s="555"/>
      <c r="CX12" s="555"/>
      <c r="CY12" s="555"/>
      <c r="CZ12" s="555"/>
      <c r="DA12" s="556"/>
      <c r="DB12" s="554" t="s">
        <v>205</v>
      </c>
      <c r="DC12" s="555"/>
      <c r="DD12" s="555"/>
      <c r="DE12" s="555"/>
      <c r="DF12" s="555"/>
      <c r="DG12" s="555"/>
      <c r="DH12" s="555"/>
      <c r="DI12" s="556"/>
    </row>
    <row r="13" spans="1:119" ht="18.75" customHeight="1" x14ac:dyDescent="0.2">
      <c r="A13" s="2"/>
      <c r="B13" s="443"/>
      <c r="C13" s="444"/>
      <c r="D13" s="444"/>
      <c r="E13" s="444"/>
      <c r="F13" s="444"/>
      <c r="G13" s="444"/>
      <c r="H13" s="444"/>
      <c r="I13" s="444"/>
      <c r="J13" s="444"/>
      <c r="K13" s="445"/>
      <c r="L13" s="13"/>
      <c r="M13" s="543" t="s">
        <v>216</v>
      </c>
      <c r="N13" s="544"/>
      <c r="O13" s="544"/>
      <c r="P13" s="544"/>
      <c r="Q13" s="545"/>
      <c r="R13" s="546">
        <v>21911</v>
      </c>
      <c r="S13" s="547"/>
      <c r="T13" s="547"/>
      <c r="U13" s="547"/>
      <c r="V13" s="548"/>
      <c r="W13" s="425" t="s">
        <v>217</v>
      </c>
      <c r="X13" s="367"/>
      <c r="Y13" s="367"/>
      <c r="Z13" s="367"/>
      <c r="AA13" s="367"/>
      <c r="AB13" s="368"/>
      <c r="AC13" s="484">
        <v>599</v>
      </c>
      <c r="AD13" s="485"/>
      <c r="AE13" s="485"/>
      <c r="AF13" s="485"/>
      <c r="AG13" s="486"/>
      <c r="AH13" s="484">
        <v>780</v>
      </c>
      <c r="AI13" s="485"/>
      <c r="AJ13" s="485"/>
      <c r="AK13" s="485"/>
      <c r="AL13" s="487"/>
      <c r="AM13" s="520" t="s">
        <v>219</v>
      </c>
      <c r="AN13" s="482"/>
      <c r="AO13" s="482"/>
      <c r="AP13" s="482"/>
      <c r="AQ13" s="482"/>
      <c r="AR13" s="482"/>
      <c r="AS13" s="482"/>
      <c r="AT13" s="483"/>
      <c r="AU13" s="521" t="s">
        <v>187</v>
      </c>
      <c r="AV13" s="522"/>
      <c r="AW13" s="522"/>
      <c r="AX13" s="522"/>
      <c r="AY13" s="488" t="s">
        <v>221</v>
      </c>
      <c r="AZ13" s="489"/>
      <c r="BA13" s="489"/>
      <c r="BB13" s="489"/>
      <c r="BC13" s="489"/>
      <c r="BD13" s="489"/>
      <c r="BE13" s="489"/>
      <c r="BF13" s="489"/>
      <c r="BG13" s="489"/>
      <c r="BH13" s="489"/>
      <c r="BI13" s="489"/>
      <c r="BJ13" s="489"/>
      <c r="BK13" s="489"/>
      <c r="BL13" s="489"/>
      <c r="BM13" s="490"/>
      <c r="BN13" s="491">
        <v>284295</v>
      </c>
      <c r="BO13" s="492"/>
      <c r="BP13" s="492"/>
      <c r="BQ13" s="492"/>
      <c r="BR13" s="492"/>
      <c r="BS13" s="492"/>
      <c r="BT13" s="492"/>
      <c r="BU13" s="493"/>
      <c r="BV13" s="491">
        <v>245133</v>
      </c>
      <c r="BW13" s="492"/>
      <c r="BX13" s="492"/>
      <c r="BY13" s="492"/>
      <c r="BZ13" s="492"/>
      <c r="CA13" s="492"/>
      <c r="CB13" s="492"/>
      <c r="CC13" s="493"/>
      <c r="CD13" s="502" t="s">
        <v>222</v>
      </c>
      <c r="CE13" s="453"/>
      <c r="CF13" s="453"/>
      <c r="CG13" s="453"/>
      <c r="CH13" s="453"/>
      <c r="CI13" s="453"/>
      <c r="CJ13" s="453"/>
      <c r="CK13" s="453"/>
      <c r="CL13" s="453"/>
      <c r="CM13" s="453"/>
      <c r="CN13" s="453"/>
      <c r="CO13" s="453"/>
      <c r="CP13" s="453"/>
      <c r="CQ13" s="453"/>
      <c r="CR13" s="453"/>
      <c r="CS13" s="503"/>
      <c r="CT13" s="354">
        <v>8.4</v>
      </c>
      <c r="CU13" s="355"/>
      <c r="CV13" s="355"/>
      <c r="CW13" s="355"/>
      <c r="CX13" s="355"/>
      <c r="CY13" s="355"/>
      <c r="CZ13" s="355"/>
      <c r="DA13" s="356"/>
      <c r="DB13" s="354">
        <v>8.5</v>
      </c>
      <c r="DC13" s="355"/>
      <c r="DD13" s="355"/>
      <c r="DE13" s="355"/>
      <c r="DF13" s="355"/>
      <c r="DG13" s="355"/>
      <c r="DH13" s="355"/>
      <c r="DI13" s="356"/>
    </row>
    <row r="14" spans="1:119" ht="18.75" customHeight="1" x14ac:dyDescent="0.2">
      <c r="A14" s="2"/>
      <c r="B14" s="443"/>
      <c r="C14" s="444"/>
      <c r="D14" s="444"/>
      <c r="E14" s="444"/>
      <c r="F14" s="444"/>
      <c r="G14" s="444"/>
      <c r="H14" s="444"/>
      <c r="I14" s="444"/>
      <c r="J14" s="444"/>
      <c r="K14" s="445"/>
      <c r="L14" s="533" t="s">
        <v>226</v>
      </c>
      <c r="M14" s="552"/>
      <c r="N14" s="552"/>
      <c r="O14" s="552"/>
      <c r="P14" s="552"/>
      <c r="Q14" s="553"/>
      <c r="R14" s="546">
        <v>22581</v>
      </c>
      <c r="S14" s="547"/>
      <c r="T14" s="547"/>
      <c r="U14" s="547"/>
      <c r="V14" s="548"/>
      <c r="W14" s="413"/>
      <c r="X14" s="370"/>
      <c r="Y14" s="370"/>
      <c r="Z14" s="370"/>
      <c r="AA14" s="370"/>
      <c r="AB14" s="371"/>
      <c r="AC14" s="536">
        <v>5.4</v>
      </c>
      <c r="AD14" s="537"/>
      <c r="AE14" s="537"/>
      <c r="AF14" s="537"/>
      <c r="AG14" s="538"/>
      <c r="AH14" s="536">
        <v>6.3</v>
      </c>
      <c r="AI14" s="537"/>
      <c r="AJ14" s="537"/>
      <c r="AK14" s="537"/>
      <c r="AL14" s="539"/>
      <c r="AM14" s="520"/>
      <c r="AN14" s="482"/>
      <c r="AO14" s="482"/>
      <c r="AP14" s="482"/>
      <c r="AQ14" s="482"/>
      <c r="AR14" s="482"/>
      <c r="AS14" s="482"/>
      <c r="AT14" s="483"/>
      <c r="AU14" s="521"/>
      <c r="AV14" s="522"/>
      <c r="AW14" s="522"/>
      <c r="AX14" s="522"/>
      <c r="AY14" s="488"/>
      <c r="AZ14" s="489"/>
      <c r="BA14" s="489"/>
      <c r="BB14" s="489"/>
      <c r="BC14" s="489"/>
      <c r="BD14" s="489"/>
      <c r="BE14" s="489"/>
      <c r="BF14" s="489"/>
      <c r="BG14" s="489"/>
      <c r="BH14" s="489"/>
      <c r="BI14" s="489"/>
      <c r="BJ14" s="489"/>
      <c r="BK14" s="489"/>
      <c r="BL14" s="489"/>
      <c r="BM14" s="490"/>
      <c r="BN14" s="491"/>
      <c r="BO14" s="492"/>
      <c r="BP14" s="492"/>
      <c r="BQ14" s="492"/>
      <c r="BR14" s="492"/>
      <c r="BS14" s="492"/>
      <c r="BT14" s="492"/>
      <c r="BU14" s="493"/>
      <c r="BV14" s="491"/>
      <c r="BW14" s="492"/>
      <c r="BX14" s="492"/>
      <c r="BY14" s="492"/>
      <c r="BZ14" s="492"/>
      <c r="CA14" s="492"/>
      <c r="CB14" s="492"/>
      <c r="CC14" s="493"/>
      <c r="CD14" s="497" t="s">
        <v>229</v>
      </c>
      <c r="CE14" s="498"/>
      <c r="CF14" s="498"/>
      <c r="CG14" s="498"/>
      <c r="CH14" s="498"/>
      <c r="CI14" s="498"/>
      <c r="CJ14" s="498"/>
      <c r="CK14" s="498"/>
      <c r="CL14" s="498"/>
      <c r="CM14" s="498"/>
      <c r="CN14" s="498"/>
      <c r="CO14" s="498"/>
      <c r="CP14" s="498"/>
      <c r="CQ14" s="498"/>
      <c r="CR14" s="498"/>
      <c r="CS14" s="499"/>
      <c r="CT14" s="540">
        <v>58</v>
      </c>
      <c r="CU14" s="541"/>
      <c r="CV14" s="541"/>
      <c r="CW14" s="541"/>
      <c r="CX14" s="541"/>
      <c r="CY14" s="541"/>
      <c r="CZ14" s="541"/>
      <c r="DA14" s="542"/>
      <c r="DB14" s="540">
        <v>79.8</v>
      </c>
      <c r="DC14" s="541"/>
      <c r="DD14" s="541"/>
      <c r="DE14" s="541"/>
      <c r="DF14" s="541"/>
      <c r="DG14" s="541"/>
      <c r="DH14" s="541"/>
      <c r="DI14" s="542"/>
    </row>
    <row r="15" spans="1:119" ht="18.75" customHeight="1" x14ac:dyDescent="0.2">
      <c r="A15" s="2"/>
      <c r="B15" s="443"/>
      <c r="C15" s="444"/>
      <c r="D15" s="444"/>
      <c r="E15" s="444"/>
      <c r="F15" s="444"/>
      <c r="G15" s="444"/>
      <c r="H15" s="444"/>
      <c r="I15" s="444"/>
      <c r="J15" s="444"/>
      <c r="K15" s="445"/>
      <c r="L15" s="13"/>
      <c r="M15" s="543" t="s">
        <v>216</v>
      </c>
      <c r="N15" s="544"/>
      <c r="O15" s="544"/>
      <c r="P15" s="544"/>
      <c r="Q15" s="545"/>
      <c r="R15" s="546">
        <v>22308</v>
      </c>
      <c r="S15" s="547"/>
      <c r="T15" s="547"/>
      <c r="U15" s="547"/>
      <c r="V15" s="548"/>
      <c r="W15" s="425" t="s">
        <v>6</v>
      </c>
      <c r="X15" s="367"/>
      <c r="Y15" s="367"/>
      <c r="Z15" s="367"/>
      <c r="AA15" s="367"/>
      <c r="AB15" s="368"/>
      <c r="AC15" s="484">
        <v>3818</v>
      </c>
      <c r="AD15" s="485"/>
      <c r="AE15" s="485"/>
      <c r="AF15" s="485"/>
      <c r="AG15" s="486"/>
      <c r="AH15" s="484">
        <v>4424</v>
      </c>
      <c r="AI15" s="485"/>
      <c r="AJ15" s="485"/>
      <c r="AK15" s="485"/>
      <c r="AL15" s="487"/>
      <c r="AM15" s="520"/>
      <c r="AN15" s="482"/>
      <c r="AO15" s="482"/>
      <c r="AP15" s="482"/>
      <c r="AQ15" s="482"/>
      <c r="AR15" s="482"/>
      <c r="AS15" s="482"/>
      <c r="AT15" s="483"/>
      <c r="AU15" s="521"/>
      <c r="AV15" s="522"/>
      <c r="AW15" s="522"/>
      <c r="AX15" s="522"/>
      <c r="AY15" s="494" t="s">
        <v>231</v>
      </c>
      <c r="AZ15" s="495"/>
      <c r="BA15" s="495"/>
      <c r="BB15" s="495"/>
      <c r="BC15" s="495"/>
      <c r="BD15" s="495"/>
      <c r="BE15" s="495"/>
      <c r="BF15" s="495"/>
      <c r="BG15" s="495"/>
      <c r="BH15" s="495"/>
      <c r="BI15" s="495"/>
      <c r="BJ15" s="495"/>
      <c r="BK15" s="495"/>
      <c r="BL15" s="495"/>
      <c r="BM15" s="496"/>
      <c r="BN15" s="478">
        <v>2554146</v>
      </c>
      <c r="BO15" s="479"/>
      <c r="BP15" s="479"/>
      <c r="BQ15" s="479"/>
      <c r="BR15" s="479"/>
      <c r="BS15" s="479"/>
      <c r="BT15" s="479"/>
      <c r="BU15" s="480"/>
      <c r="BV15" s="478">
        <v>2696998</v>
      </c>
      <c r="BW15" s="479"/>
      <c r="BX15" s="479"/>
      <c r="BY15" s="479"/>
      <c r="BZ15" s="479"/>
      <c r="CA15" s="479"/>
      <c r="CB15" s="479"/>
      <c r="CC15" s="480"/>
      <c r="CD15" s="549" t="s">
        <v>215</v>
      </c>
      <c r="CE15" s="550"/>
      <c r="CF15" s="550"/>
      <c r="CG15" s="550"/>
      <c r="CH15" s="550"/>
      <c r="CI15" s="550"/>
      <c r="CJ15" s="550"/>
      <c r="CK15" s="550"/>
      <c r="CL15" s="550"/>
      <c r="CM15" s="550"/>
      <c r="CN15" s="550"/>
      <c r="CO15" s="550"/>
      <c r="CP15" s="550"/>
      <c r="CQ15" s="550"/>
      <c r="CR15" s="550"/>
      <c r="CS15" s="551"/>
      <c r="CT15" s="27"/>
      <c r="CU15" s="30"/>
      <c r="CV15" s="30"/>
      <c r="CW15" s="30"/>
      <c r="CX15" s="30"/>
      <c r="CY15" s="30"/>
      <c r="CZ15" s="30"/>
      <c r="DA15" s="33"/>
      <c r="DB15" s="27"/>
      <c r="DC15" s="30"/>
      <c r="DD15" s="30"/>
      <c r="DE15" s="30"/>
      <c r="DF15" s="30"/>
      <c r="DG15" s="30"/>
      <c r="DH15" s="30"/>
      <c r="DI15" s="33"/>
    </row>
    <row r="16" spans="1:119" ht="18.75" customHeight="1" x14ac:dyDescent="0.2">
      <c r="A16" s="2"/>
      <c r="B16" s="443"/>
      <c r="C16" s="444"/>
      <c r="D16" s="444"/>
      <c r="E16" s="444"/>
      <c r="F16" s="444"/>
      <c r="G16" s="444"/>
      <c r="H16" s="444"/>
      <c r="I16" s="444"/>
      <c r="J16" s="444"/>
      <c r="K16" s="445"/>
      <c r="L16" s="533" t="s">
        <v>51</v>
      </c>
      <c r="M16" s="534"/>
      <c r="N16" s="534"/>
      <c r="O16" s="534"/>
      <c r="P16" s="534"/>
      <c r="Q16" s="535"/>
      <c r="R16" s="530" t="s">
        <v>232</v>
      </c>
      <c r="S16" s="531"/>
      <c r="T16" s="531"/>
      <c r="U16" s="531"/>
      <c r="V16" s="532"/>
      <c r="W16" s="413"/>
      <c r="X16" s="370"/>
      <c r="Y16" s="370"/>
      <c r="Z16" s="370"/>
      <c r="AA16" s="370"/>
      <c r="AB16" s="371"/>
      <c r="AC16" s="536">
        <v>34.5</v>
      </c>
      <c r="AD16" s="537"/>
      <c r="AE16" s="537"/>
      <c r="AF16" s="537"/>
      <c r="AG16" s="538"/>
      <c r="AH16" s="536">
        <v>35.700000000000003</v>
      </c>
      <c r="AI16" s="537"/>
      <c r="AJ16" s="537"/>
      <c r="AK16" s="537"/>
      <c r="AL16" s="539"/>
      <c r="AM16" s="520"/>
      <c r="AN16" s="482"/>
      <c r="AO16" s="482"/>
      <c r="AP16" s="482"/>
      <c r="AQ16" s="482"/>
      <c r="AR16" s="482"/>
      <c r="AS16" s="482"/>
      <c r="AT16" s="483"/>
      <c r="AU16" s="521"/>
      <c r="AV16" s="522"/>
      <c r="AW16" s="522"/>
      <c r="AX16" s="522"/>
      <c r="AY16" s="488" t="s">
        <v>119</v>
      </c>
      <c r="AZ16" s="489"/>
      <c r="BA16" s="489"/>
      <c r="BB16" s="489"/>
      <c r="BC16" s="489"/>
      <c r="BD16" s="489"/>
      <c r="BE16" s="489"/>
      <c r="BF16" s="489"/>
      <c r="BG16" s="489"/>
      <c r="BH16" s="489"/>
      <c r="BI16" s="489"/>
      <c r="BJ16" s="489"/>
      <c r="BK16" s="489"/>
      <c r="BL16" s="489"/>
      <c r="BM16" s="490"/>
      <c r="BN16" s="491">
        <v>6379238</v>
      </c>
      <c r="BO16" s="492"/>
      <c r="BP16" s="492"/>
      <c r="BQ16" s="492"/>
      <c r="BR16" s="492"/>
      <c r="BS16" s="492"/>
      <c r="BT16" s="492"/>
      <c r="BU16" s="493"/>
      <c r="BV16" s="491">
        <v>6145360</v>
      </c>
      <c r="BW16" s="492"/>
      <c r="BX16" s="492"/>
      <c r="BY16" s="492"/>
      <c r="BZ16" s="492"/>
      <c r="CA16" s="492"/>
      <c r="CB16" s="492"/>
      <c r="CC16" s="493"/>
      <c r="CD16" s="20"/>
      <c r="CE16" s="352"/>
      <c r="CF16" s="352"/>
      <c r="CG16" s="352"/>
      <c r="CH16" s="352"/>
      <c r="CI16" s="352"/>
      <c r="CJ16" s="352"/>
      <c r="CK16" s="352"/>
      <c r="CL16" s="352"/>
      <c r="CM16" s="352"/>
      <c r="CN16" s="352"/>
      <c r="CO16" s="352"/>
      <c r="CP16" s="352"/>
      <c r="CQ16" s="352"/>
      <c r="CR16" s="352"/>
      <c r="CS16" s="353"/>
      <c r="CT16" s="354"/>
      <c r="CU16" s="355"/>
      <c r="CV16" s="355"/>
      <c r="CW16" s="355"/>
      <c r="CX16" s="355"/>
      <c r="CY16" s="355"/>
      <c r="CZ16" s="355"/>
      <c r="DA16" s="356"/>
      <c r="DB16" s="354"/>
      <c r="DC16" s="355"/>
      <c r="DD16" s="355"/>
      <c r="DE16" s="355"/>
      <c r="DF16" s="355"/>
      <c r="DG16" s="355"/>
      <c r="DH16" s="355"/>
      <c r="DI16" s="356"/>
    </row>
    <row r="17" spans="1:113" ht="18.75" customHeight="1" x14ac:dyDescent="0.2">
      <c r="A17" s="2"/>
      <c r="B17" s="446"/>
      <c r="C17" s="447"/>
      <c r="D17" s="447"/>
      <c r="E17" s="447"/>
      <c r="F17" s="447"/>
      <c r="G17" s="447"/>
      <c r="H17" s="447"/>
      <c r="I17" s="447"/>
      <c r="J17" s="447"/>
      <c r="K17" s="448"/>
      <c r="L17" s="14"/>
      <c r="M17" s="527" t="s">
        <v>112</v>
      </c>
      <c r="N17" s="528"/>
      <c r="O17" s="528"/>
      <c r="P17" s="528"/>
      <c r="Q17" s="529"/>
      <c r="R17" s="530" t="s">
        <v>236</v>
      </c>
      <c r="S17" s="531"/>
      <c r="T17" s="531"/>
      <c r="U17" s="531"/>
      <c r="V17" s="532"/>
      <c r="W17" s="425" t="s">
        <v>106</v>
      </c>
      <c r="X17" s="367"/>
      <c r="Y17" s="367"/>
      <c r="Z17" s="367"/>
      <c r="AA17" s="367"/>
      <c r="AB17" s="368"/>
      <c r="AC17" s="484">
        <v>6654</v>
      </c>
      <c r="AD17" s="485"/>
      <c r="AE17" s="485"/>
      <c r="AF17" s="485"/>
      <c r="AG17" s="486"/>
      <c r="AH17" s="484">
        <v>7199</v>
      </c>
      <c r="AI17" s="485"/>
      <c r="AJ17" s="485"/>
      <c r="AK17" s="485"/>
      <c r="AL17" s="487"/>
      <c r="AM17" s="520"/>
      <c r="AN17" s="482"/>
      <c r="AO17" s="482"/>
      <c r="AP17" s="482"/>
      <c r="AQ17" s="482"/>
      <c r="AR17" s="482"/>
      <c r="AS17" s="482"/>
      <c r="AT17" s="483"/>
      <c r="AU17" s="521"/>
      <c r="AV17" s="522"/>
      <c r="AW17" s="522"/>
      <c r="AX17" s="522"/>
      <c r="AY17" s="488" t="s">
        <v>237</v>
      </c>
      <c r="AZ17" s="489"/>
      <c r="BA17" s="489"/>
      <c r="BB17" s="489"/>
      <c r="BC17" s="489"/>
      <c r="BD17" s="489"/>
      <c r="BE17" s="489"/>
      <c r="BF17" s="489"/>
      <c r="BG17" s="489"/>
      <c r="BH17" s="489"/>
      <c r="BI17" s="489"/>
      <c r="BJ17" s="489"/>
      <c r="BK17" s="489"/>
      <c r="BL17" s="489"/>
      <c r="BM17" s="490"/>
      <c r="BN17" s="491">
        <v>3168556</v>
      </c>
      <c r="BO17" s="492"/>
      <c r="BP17" s="492"/>
      <c r="BQ17" s="492"/>
      <c r="BR17" s="492"/>
      <c r="BS17" s="492"/>
      <c r="BT17" s="492"/>
      <c r="BU17" s="493"/>
      <c r="BV17" s="491">
        <v>3361241</v>
      </c>
      <c r="BW17" s="492"/>
      <c r="BX17" s="492"/>
      <c r="BY17" s="492"/>
      <c r="BZ17" s="492"/>
      <c r="CA17" s="492"/>
      <c r="CB17" s="492"/>
      <c r="CC17" s="493"/>
      <c r="CD17" s="20"/>
      <c r="CE17" s="352"/>
      <c r="CF17" s="352"/>
      <c r="CG17" s="352"/>
      <c r="CH17" s="352"/>
      <c r="CI17" s="352"/>
      <c r="CJ17" s="352"/>
      <c r="CK17" s="352"/>
      <c r="CL17" s="352"/>
      <c r="CM17" s="352"/>
      <c r="CN17" s="352"/>
      <c r="CO17" s="352"/>
      <c r="CP17" s="352"/>
      <c r="CQ17" s="352"/>
      <c r="CR17" s="352"/>
      <c r="CS17" s="353"/>
      <c r="CT17" s="354"/>
      <c r="CU17" s="355"/>
      <c r="CV17" s="355"/>
      <c r="CW17" s="355"/>
      <c r="CX17" s="355"/>
      <c r="CY17" s="355"/>
      <c r="CZ17" s="355"/>
      <c r="DA17" s="356"/>
      <c r="DB17" s="354"/>
      <c r="DC17" s="355"/>
      <c r="DD17" s="355"/>
      <c r="DE17" s="355"/>
      <c r="DF17" s="355"/>
      <c r="DG17" s="355"/>
      <c r="DH17" s="355"/>
      <c r="DI17" s="356"/>
    </row>
    <row r="18" spans="1:113" ht="18.75" customHeight="1" x14ac:dyDescent="0.2">
      <c r="A18" s="2"/>
      <c r="B18" s="507" t="s">
        <v>238</v>
      </c>
      <c r="C18" s="439"/>
      <c r="D18" s="439"/>
      <c r="E18" s="508"/>
      <c r="F18" s="508"/>
      <c r="G18" s="508"/>
      <c r="H18" s="508"/>
      <c r="I18" s="508"/>
      <c r="J18" s="508"/>
      <c r="K18" s="508"/>
      <c r="L18" s="523">
        <v>253.88</v>
      </c>
      <c r="M18" s="523"/>
      <c r="N18" s="523"/>
      <c r="O18" s="523"/>
      <c r="P18" s="523"/>
      <c r="Q18" s="523"/>
      <c r="R18" s="524"/>
      <c r="S18" s="524"/>
      <c r="T18" s="524"/>
      <c r="U18" s="524"/>
      <c r="V18" s="525"/>
      <c r="W18" s="426"/>
      <c r="X18" s="427"/>
      <c r="Y18" s="427"/>
      <c r="Z18" s="427"/>
      <c r="AA18" s="427"/>
      <c r="AB18" s="420"/>
      <c r="AC18" s="463">
        <v>60.1</v>
      </c>
      <c r="AD18" s="464"/>
      <c r="AE18" s="464"/>
      <c r="AF18" s="464"/>
      <c r="AG18" s="526"/>
      <c r="AH18" s="463">
        <v>58</v>
      </c>
      <c r="AI18" s="464"/>
      <c r="AJ18" s="464"/>
      <c r="AK18" s="464"/>
      <c r="AL18" s="465"/>
      <c r="AM18" s="520"/>
      <c r="AN18" s="482"/>
      <c r="AO18" s="482"/>
      <c r="AP18" s="482"/>
      <c r="AQ18" s="482"/>
      <c r="AR18" s="482"/>
      <c r="AS18" s="482"/>
      <c r="AT18" s="483"/>
      <c r="AU18" s="521"/>
      <c r="AV18" s="522"/>
      <c r="AW18" s="522"/>
      <c r="AX18" s="522"/>
      <c r="AY18" s="488" t="s">
        <v>240</v>
      </c>
      <c r="AZ18" s="489"/>
      <c r="BA18" s="489"/>
      <c r="BB18" s="489"/>
      <c r="BC18" s="489"/>
      <c r="BD18" s="489"/>
      <c r="BE18" s="489"/>
      <c r="BF18" s="489"/>
      <c r="BG18" s="489"/>
      <c r="BH18" s="489"/>
      <c r="BI18" s="489"/>
      <c r="BJ18" s="489"/>
      <c r="BK18" s="489"/>
      <c r="BL18" s="489"/>
      <c r="BM18" s="490"/>
      <c r="BN18" s="491">
        <v>6511616</v>
      </c>
      <c r="BO18" s="492"/>
      <c r="BP18" s="492"/>
      <c r="BQ18" s="492"/>
      <c r="BR18" s="492"/>
      <c r="BS18" s="492"/>
      <c r="BT18" s="492"/>
      <c r="BU18" s="493"/>
      <c r="BV18" s="491">
        <v>6583273</v>
      </c>
      <c r="BW18" s="492"/>
      <c r="BX18" s="492"/>
      <c r="BY18" s="492"/>
      <c r="BZ18" s="492"/>
      <c r="CA18" s="492"/>
      <c r="CB18" s="492"/>
      <c r="CC18" s="493"/>
      <c r="CD18" s="20"/>
      <c r="CE18" s="352"/>
      <c r="CF18" s="352"/>
      <c r="CG18" s="352"/>
      <c r="CH18" s="352"/>
      <c r="CI18" s="352"/>
      <c r="CJ18" s="352"/>
      <c r="CK18" s="352"/>
      <c r="CL18" s="352"/>
      <c r="CM18" s="352"/>
      <c r="CN18" s="352"/>
      <c r="CO18" s="352"/>
      <c r="CP18" s="352"/>
      <c r="CQ18" s="352"/>
      <c r="CR18" s="352"/>
      <c r="CS18" s="353"/>
      <c r="CT18" s="354"/>
      <c r="CU18" s="355"/>
      <c r="CV18" s="355"/>
      <c r="CW18" s="355"/>
      <c r="CX18" s="355"/>
      <c r="CY18" s="355"/>
      <c r="CZ18" s="355"/>
      <c r="DA18" s="356"/>
      <c r="DB18" s="354"/>
      <c r="DC18" s="355"/>
      <c r="DD18" s="355"/>
      <c r="DE18" s="355"/>
      <c r="DF18" s="355"/>
      <c r="DG18" s="355"/>
      <c r="DH18" s="355"/>
      <c r="DI18" s="356"/>
    </row>
    <row r="19" spans="1:113" ht="18.75" customHeight="1" x14ac:dyDescent="0.2">
      <c r="A19" s="2"/>
      <c r="B19" s="507" t="s">
        <v>73</v>
      </c>
      <c r="C19" s="439"/>
      <c r="D19" s="439"/>
      <c r="E19" s="508"/>
      <c r="F19" s="508"/>
      <c r="G19" s="508"/>
      <c r="H19" s="508"/>
      <c r="I19" s="508"/>
      <c r="J19" s="508"/>
      <c r="K19" s="508"/>
      <c r="L19" s="509">
        <v>87</v>
      </c>
      <c r="M19" s="509"/>
      <c r="N19" s="509"/>
      <c r="O19" s="509"/>
      <c r="P19" s="509"/>
      <c r="Q19" s="509"/>
      <c r="R19" s="510"/>
      <c r="S19" s="510"/>
      <c r="T19" s="510"/>
      <c r="U19" s="510"/>
      <c r="V19" s="511"/>
      <c r="W19" s="409"/>
      <c r="X19" s="410"/>
      <c r="Y19" s="410"/>
      <c r="Z19" s="410"/>
      <c r="AA19" s="410"/>
      <c r="AB19" s="410"/>
      <c r="AC19" s="518"/>
      <c r="AD19" s="518"/>
      <c r="AE19" s="518"/>
      <c r="AF19" s="518"/>
      <c r="AG19" s="518"/>
      <c r="AH19" s="518"/>
      <c r="AI19" s="518"/>
      <c r="AJ19" s="518"/>
      <c r="AK19" s="518"/>
      <c r="AL19" s="519"/>
      <c r="AM19" s="520"/>
      <c r="AN19" s="482"/>
      <c r="AO19" s="482"/>
      <c r="AP19" s="482"/>
      <c r="AQ19" s="482"/>
      <c r="AR19" s="482"/>
      <c r="AS19" s="482"/>
      <c r="AT19" s="483"/>
      <c r="AU19" s="521"/>
      <c r="AV19" s="522"/>
      <c r="AW19" s="522"/>
      <c r="AX19" s="522"/>
      <c r="AY19" s="488" t="s">
        <v>223</v>
      </c>
      <c r="AZ19" s="489"/>
      <c r="BA19" s="489"/>
      <c r="BB19" s="489"/>
      <c r="BC19" s="489"/>
      <c r="BD19" s="489"/>
      <c r="BE19" s="489"/>
      <c r="BF19" s="489"/>
      <c r="BG19" s="489"/>
      <c r="BH19" s="489"/>
      <c r="BI19" s="489"/>
      <c r="BJ19" s="489"/>
      <c r="BK19" s="489"/>
      <c r="BL19" s="489"/>
      <c r="BM19" s="490"/>
      <c r="BN19" s="491">
        <v>9659000</v>
      </c>
      <c r="BO19" s="492"/>
      <c r="BP19" s="492"/>
      <c r="BQ19" s="492"/>
      <c r="BR19" s="492"/>
      <c r="BS19" s="492"/>
      <c r="BT19" s="492"/>
      <c r="BU19" s="493"/>
      <c r="BV19" s="491">
        <v>9612492</v>
      </c>
      <c r="BW19" s="492"/>
      <c r="BX19" s="492"/>
      <c r="BY19" s="492"/>
      <c r="BZ19" s="492"/>
      <c r="CA19" s="492"/>
      <c r="CB19" s="492"/>
      <c r="CC19" s="493"/>
      <c r="CD19" s="20"/>
      <c r="CE19" s="352"/>
      <c r="CF19" s="352"/>
      <c r="CG19" s="352"/>
      <c r="CH19" s="352"/>
      <c r="CI19" s="352"/>
      <c r="CJ19" s="352"/>
      <c r="CK19" s="352"/>
      <c r="CL19" s="352"/>
      <c r="CM19" s="352"/>
      <c r="CN19" s="352"/>
      <c r="CO19" s="352"/>
      <c r="CP19" s="352"/>
      <c r="CQ19" s="352"/>
      <c r="CR19" s="352"/>
      <c r="CS19" s="353"/>
      <c r="CT19" s="354"/>
      <c r="CU19" s="355"/>
      <c r="CV19" s="355"/>
      <c r="CW19" s="355"/>
      <c r="CX19" s="355"/>
      <c r="CY19" s="355"/>
      <c r="CZ19" s="355"/>
      <c r="DA19" s="356"/>
      <c r="DB19" s="354"/>
      <c r="DC19" s="355"/>
      <c r="DD19" s="355"/>
      <c r="DE19" s="355"/>
      <c r="DF19" s="355"/>
      <c r="DG19" s="355"/>
      <c r="DH19" s="355"/>
      <c r="DI19" s="356"/>
    </row>
    <row r="20" spans="1:113" ht="18.75" customHeight="1" x14ac:dyDescent="0.2">
      <c r="A20" s="2"/>
      <c r="B20" s="507" t="s">
        <v>242</v>
      </c>
      <c r="C20" s="439"/>
      <c r="D20" s="439"/>
      <c r="E20" s="508"/>
      <c r="F20" s="508"/>
      <c r="G20" s="508"/>
      <c r="H20" s="508"/>
      <c r="I20" s="508"/>
      <c r="J20" s="508"/>
      <c r="K20" s="508"/>
      <c r="L20" s="509">
        <v>7524</v>
      </c>
      <c r="M20" s="509"/>
      <c r="N20" s="509"/>
      <c r="O20" s="509"/>
      <c r="P20" s="509"/>
      <c r="Q20" s="509"/>
      <c r="R20" s="510"/>
      <c r="S20" s="510"/>
      <c r="T20" s="510"/>
      <c r="U20" s="510"/>
      <c r="V20" s="511"/>
      <c r="W20" s="426"/>
      <c r="X20" s="427"/>
      <c r="Y20" s="427"/>
      <c r="Z20" s="427"/>
      <c r="AA20" s="427"/>
      <c r="AB20" s="427"/>
      <c r="AC20" s="512"/>
      <c r="AD20" s="512"/>
      <c r="AE20" s="512"/>
      <c r="AF20" s="512"/>
      <c r="AG20" s="512"/>
      <c r="AH20" s="512"/>
      <c r="AI20" s="512"/>
      <c r="AJ20" s="512"/>
      <c r="AK20" s="512"/>
      <c r="AL20" s="513"/>
      <c r="AM20" s="514"/>
      <c r="AN20" s="455"/>
      <c r="AO20" s="455"/>
      <c r="AP20" s="455"/>
      <c r="AQ20" s="455"/>
      <c r="AR20" s="455"/>
      <c r="AS20" s="455"/>
      <c r="AT20" s="456"/>
      <c r="AU20" s="515"/>
      <c r="AV20" s="516"/>
      <c r="AW20" s="516"/>
      <c r="AX20" s="517"/>
      <c r="AY20" s="488"/>
      <c r="AZ20" s="489"/>
      <c r="BA20" s="489"/>
      <c r="BB20" s="489"/>
      <c r="BC20" s="489"/>
      <c r="BD20" s="489"/>
      <c r="BE20" s="489"/>
      <c r="BF20" s="489"/>
      <c r="BG20" s="489"/>
      <c r="BH20" s="489"/>
      <c r="BI20" s="489"/>
      <c r="BJ20" s="489"/>
      <c r="BK20" s="489"/>
      <c r="BL20" s="489"/>
      <c r="BM20" s="490"/>
      <c r="BN20" s="491"/>
      <c r="BO20" s="492"/>
      <c r="BP20" s="492"/>
      <c r="BQ20" s="492"/>
      <c r="BR20" s="492"/>
      <c r="BS20" s="492"/>
      <c r="BT20" s="492"/>
      <c r="BU20" s="493"/>
      <c r="BV20" s="491"/>
      <c r="BW20" s="492"/>
      <c r="BX20" s="492"/>
      <c r="BY20" s="492"/>
      <c r="BZ20" s="492"/>
      <c r="CA20" s="492"/>
      <c r="CB20" s="492"/>
      <c r="CC20" s="493"/>
      <c r="CD20" s="20"/>
      <c r="CE20" s="352"/>
      <c r="CF20" s="352"/>
      <c r="CG20" s="352"/>
      <c r="CH20" s="352"/>
      <c r="CI20" s="352"/>
      <c r="CJ20" s="352"/>
      <c r="CK20" s="352"/>
      <c r="CL20" s="352"/>
      <c r="CM20" s="352"/>
      <c r="CN20" s="352"/>
      <c r="CO20" s="352"/>
      <c r="CP20" s="352"/>
      <c r="CQ20" s="352"/>
      <c r="CR20" s="352"/>
      <c r="CS20" s="353"/>
      <c r="CT20" s="354"/>
      <c r="CU20" s="355"/>
      <c r="CV20" s="355"/>
      <c r="CW20" s="355"/>
      <c r="CX20" s="355"/>
      <c r="CY20" s="355"/>
      <c r="CZ20" s="355"/>
      <c r="DA20" s="356"/>
      <c r="DB20" s="354"/>
      <c r="DC20" s="355"/>
      <c r="DD20" s="355"/>
      <c r="DE20" s="355"/>
      <c r="DF20" s="355"/>
      <c r="DG20" s="355"/>
      <c r="DH20" s="355"/>
      <c r="DI20" s="356"/>
    </row>
    <row r="21" spans="1:113" ht="18.75" customHeight="1" x14ac:dyDescent="0.2">
      <c r="A21" s="2"/>
      <c r="B21" s="504" t="s">
        <v>244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66"/>
      <c r="AZ21" s="467"/>
      <c r="BA21" s="467"/>
      <c r="BB21" s="467"/>
      <c r="BC21" s="467"/>
      <c r="BD21" s="467"/>
      <c r="BE21" s="467"/>
      <c r="BF21" s="467"/>
      <c r="BG21" s="467"/>
      <c r="BH21" s="467"/>
      <c r="BI21" s="467"/>
      <c r="BJ21" s="467"/>
      <c r="BK21" s="467"/>
      <c r="BL21" s="467"/>
      <c r="BM21" s="468"/>
      <c r="BN21" s="469"/>
      <c r="BO21" s="470"/>
      <c r="BP21" s="470"/>
      <c r="BQ21" s="470"/>
      <c r="BR21" s="470"/>
      <c r="BS21" s="470"/>
      <c r="BT21" s="470"/>
      <c r="BU21" s="471"/>
      <c r="BV21" s="469"/>
      <c r="BW21" s="470"/>
      <c r="BX21" s="470"/>
      <c r="BY21" s="470"/>
      <c r="BZ21" s="470"/>
      <c r="CA21" s="470"/>
      <c r="CB21" s="470"/>
      <c r="CC21" s="471"/>
      <c r="CD21" s="20"/>
      <c r="CE21" s="352"/>
      <c r="CF21" s="352"/>
      <c r="CG21" s="352"/>
      <c r="CH21" s="352"/>
      <c r="CI21" s="352"/>
      <c r="CJ21" s="352"/>
      <c r="CK21" s="352"/>
      <c r="CL21" s="352"/>
      <c r="CM21" s="352"/>
      <c r="CN21" s="352"/>
      <c r="CO21" s="352"/>
      <c r="CP21" s="352"/>
      <c r="CQ21" s="352"/>
      <c r="CR21" s="352"/>
      <c r="CS21" s="353"/>
      <c r="CT21" s="354"/>
      <c r="CU21" s="355"/>
      <c r="CV21" s="355"/>
      <c r="CW21" s="355"/>
      <c r="CX21" s="355"/>
      <c r="CY21" s="355"/>
      <c r="CZ21" s="355"/>
      <c r="DA21" s="356"/>
      <c r="DB21" s="354"/>
      <c r="DC21" s="355"/>
      <c r="DD21" s="355"/>
      <c r="DE21" s="355"/>
      <c r="DF21" s="355"/>
      <c r="DG21" s="355"/>
      <c r="DH21" s="355"/>
      <c r="DI21" s="356"/>
    </row>
    <row r="22" spans="1:113" ht="18.75" customHeight="1" x14ac:dyDescent="0.2">
      <c r="A22" s="2"/>
      <c r="B22" s="473" t="s">
        <v>245</v>
      </c>
      <c r="C22" s="387"/>
      <c r="D22" s="388"/>
      <c r="E22" s="366" t="s">
        <v>8</v>
      </c>
      <c r="F22" s="367"/>
      <c r="G22" s="367"/>
      <c r="H22" s="367"/>
      <c r="I22" s="367"/>
      <c r="J22" s="367"/>
      <c r="K22" s="368"/>
      <c r="L22" s="366" t="s">
        <v>247</v>
      </c>
      <c r="M22" s="367"/>
      <c r="N22" s="367"/>
      <c r="O22" s="367"/>
      <c r="P22" s="368"/>
      <c r="Q22" s="372" t="s">
        <v>249</v>
      </c>
      <c r="R22" s="373"/>
      <c r="S22" s="373"/>
      <c r="T22" s="373"/>
      <c r="U22" s="373"/>
      <c r="V22" s="374"/>
      <c r="W22" s="386" t="s">
        <v>250</v>
      </c>
      <c r="X22" s="387"/>
      <c r="Y22" s="388"/>
      <c r="Z22" s="366" t="s">
        <v>8</v>
      </c>
      <c r="AA22" s="367"/>
      <c r="AB22" s="367"/>
      <c r="AC22" s="367"/>
      <c r="AD22" s="367"/>
      <c r="AE22" s="367"/>
      <c r="AF22" s="367"/>
      <c r="AG22" s="368"/>
      <c r="AH22" s="378" t="s">
        <v>185</v>
      </c>
      <c r="AI22" s="367"/>
      <c r="AJ22" s="367"/>
      <c r="AK22" s="367"/>
      <c r="AL22" s="368"/>
      <c r="AM22" s="378" t="s">
        <v>251</v>
      </c>
      <c r="AN22" s="379"/>
      <c r="AO22" s="379"/>
      <c r="AP22" s="379"/>
      <c r="AQ22" s="379"/>
      <c r="AR22" s="380"/>
      <c r="AS22" s="372" t="s">
        <v>249</v>
      </c>
      <c r="AT22" s="373"/>
      <c r="AU22" s="373"/>
      <c r="AV22" s="373"/>
      <c r="AW22" s="373"/>
      <c r="AX22" s="384"/>
      <c r="AY22" s="494" t="s">
        <v>253</v>
      </c>
      <c r="AZ22" s="495"/>
      <c r="BA22" s="495"/>
      <c r="BB22" s="495"/>
      <c r="BC22" s="495"/>
      <c r="BD22" s="495"/>
      <c r="BE22" s="495"/>
      <c r="BF22" s="495"/>
      <c r="BG22" s="495"/>
      <c r="BH22" s="495"/>
      <c r="BI22" s="495"/>
      <c r="BJ22" s="495"/>
      <c r="BK22" s="495"/>
      <c r="BL22" s="495"/>
      <c r="BM22" s="496"/>
      <c r="BN22" s="478">
        <v>12552658</v>
      </c>
      <c r="BO22" s="479"/>
      <c r="BP22" s="479"/>
      <c r="BQ22" s="479"/>
      <c r="BR22" s="479"/>
      <c r="BS22" s="479"/>
      <c r="BT22" s="479"/>
      <c r="BU22" s="480"/>
      <c r="BV22" s="478">
        <v>12588359</v>
      </c>
      <c r="BW22" s="479"/>
      <c r="BX22" s="479"/>
      <c r="BY22" s="479"/>
      <c r="BZ22" s="479"/>
      <c r="CA22" s="479"/>
      <c r="CB22" s="479"/>
      <c r="CC22" s="480"/>
      <c r="CD22" s="20"/>
      <c r="CE22" s="352"/>
      <c r="CF22" s="352"/>
      <c r="CG22" s="352"/>
      <c r="CH22" s="352"/>
      <c r="CI22" s="352"/>
      <c r="CJ22" s="352"/>
      <c r="CK22" s="352"/>
      <c r="CL22" s="352"/>
      <c r="CM22" s="352"/>
      <c r="CN22" s="352"/>
      <c r="CO22" s="352"/>
      <c r="CP22" s="352"/>
      <c r="CQ22" s="352"/>
      <c r="CR22" s="352"/>
      <c r="CS22" s="353"/>
      <c r="CT22" s="354"/>
      <c r="CU22" s="355"/>
      <c r="CV22" s="355"/>
      <c r="CW22" s="355"/>
      <c r="CX22" s="355"/>
      <c r="CY22" s="355"/>
      <c r="CZ22" s="355"/>
      <c r="DA22" s="356"/>
      <c r="DB22" s="354"/>
      <c r="DC22" s="355"/>
      <c r="DD22" s="355"/>
      <c r="DE22" s="355"/>
      <c r="DF22" s="355"/>
      <c r="DG22" s="355"/>
      <c r="DH22" s="355"/>
      <c r="DI22" s="356"/>
    </row>
    <row r="23" spans="1:113" ht="18.75" customHeight="1" x14ac:dyDescent="0.2">
      <c r="A23" s="2"/>
      <c r="B23" s="474"/>
      <c r="C23" s="390"/>
      <c r="D23" s="391"/>
      <c r="E23" s="369"/>
      <c r="F23" s="370"/>
      <c r="G23" s="370"/>
      <c r="H23" s="370"/>
      <c r="I23" s="370"/>
      <c r="J23" s="370"/>
      <c r="K23" s="371"/>
      <c r="L23" s="369"/>
      <c r="M23" s="370"/>
      <c r="N23" s="370"/>
      <c r="O23" s="370"/>
      <c r="P23" s="371"/>
      <c r="Q23" s="375"/>
      <c r="R23" s="376"/>
      <c r="S23" s="376"/>
      <c r="T23" s="376"/>
      <c r="U23" s="376"/>
      <c r="V23" s="377"/>
      <c r="W23" s="389"/>
      <c r="X23" s="390"/>
      <c r="Y23" s="391"/>
      <c r="Z23" s="369"/>
      <c r="AA23" s="370"/>
      <c r="AB23" s="370"/>
      <c r="AC23" s="370"/>
      <c r="AD23" s="370"/>
      <c r="AE23" s="370"/>
      <c r="AF23" s="370"/>
      <c r="AG23" s="371"/>
      <c r="AH23" s="369"/>
      <c r="AI23" s="370"/>
      <c r="AJ23" s="370"/>
      <c r="AK23" s="370"/>
      <c r="AL23" s="371"/>
      <c r="AM23" s="381"/>
      <c r="AN23" s="382"/>
      <c r="AO23" s="382"/>
      <c r="AP23" s="382"/>
      <c r="AQ23" s="382"/>
      <c r="AR23" s="383"/>
      <c r="AS23" s="375"/>
      <c r="AT23" s="376"/>
      <c r="AU23" s="376"/>
      <c r="AV23" s="376"/>
      <c r="AW23" s="376"/>
      <c r="AX23" s="385"/>
      <c r="AY23" s="488" t="s">
        <v>255</v>
      </c>
      <c r="AZ23" s="489"/>
      <c r="BA23" s="489"/>
      <c r="BB23" s="489"/>
      <c r="BC23" s="489"/>
      <c r="BD23" s="489"/>
      <c r="BE23" s="489"/>
      <c r="BF23" s="489"/>
      <c r="BG23" s="489"/>
      <c r="BH23" s="489"/>
      <c r="BI23" s="489"/>
      <c r="BJ23" s="489"/>
      <c r="BK23" s="489"/>
      <c r="BL23" s="489"/>
      <c r="BM23" s="490"/>
      <c r="BN23" s="491">
        <v>9980666</v>
      </c>
      <c r="BO23" s="492"/>
      <c r="BP23" s="492"/>
      <c r="BQ23" s="492"/>
      <c r="BR23" s="492"/>
      <c r="BS23" s="492"/>
      <c r="BT23" s="492"/>
      <c r="BU23" s="493"/>
      <c r="BV23" s="491">
        <v>10135576</v>
      </c>
      <c r="BW23" s="492"/>
      <c r="BX23" s="492"/>
      <c r="BY23" s="492"/>
      <c r="BZ23" s="492"/>
      <c r="CA23" s="492"/>
      <c r="CB23" s="492"/>
      <c r="CC23" s="493"/>
      <c r="CD23" s="20"/>
      <c r="CE23" s="352"/>
      <c r="CF23" s="352"/>
      <c r="CG23" s="352"/>
      <c r="CH23" s="352"/>
      <c r="CI23" s="352"/>
      <c r="CJ23" s="352"/>
      <c r="CK23" s="352"/>
      <c r="CL23" s="352"/>
      <c r="CM23" s="352"/>
      <c r="CN23" s="352"/>
      <c r="CO23" s="352"/>
      <c r="CP23" s="352"/>
      <c r="CQ23" s="352"/>
      <c r="CR23" s="352"/>
      <c r="CS23" s="353"/>
      <c r="CT23" s="354"/>
      <c r="CU23" s="355"/>
      <c r="CV23" s="355"/>
      <c r="CW23" s="355"/>
      <c r="CX23" s="355"/>
      <c r="CY23" s="355"/>
      <c r="CZ23" s="355"/>
      <c r="DA23" s="356"/>
      <c r="DB23" s="354"/>
      <c r="DC23" s="355"/>
      <c r="DD23" s="355"/>
      <c r="DE23" s="355"/>
      <c r="DF23" s="355"/>
      <c r="DG23" s="355"/>
      <c r="DH23" s="355"/>
      <c r="DI23" s="356"/>
    </row>
    <row r="24" spans="1:113" ht="18.75" customHeight="1" x14ac:dyDescent="0.2">
      <c r="A24" s="2"/>
      <c r="B24" s="474"/>
      <c r="C24" s="390"/>
      <c r="D24" s="391"/>
      <c r="E24" s="481" t="s">
        <v>257</v>
      </c>
      <c r="F24" s="482"/>
      <c r="G24" s="482"/>
      <c r="H24" s="482"/>
      <c r="I24" s="482"/>
      <c r="J24" s="482"/>
      <c r="K24" s="483"/>
      <c r="L24" s="484">
        <v>1</v>
      </c>
      <c r="M24" s="485"/>
      <c r="N24" s="485"/>
      <c r="O24" s="485"/>
      <c r="P24" s="486"/>
      <c r="Q24" s="484">
        <v>8500</v>
      </c>
      <c r="R24" s="485"/>
      <c r="S24" s="485"/>
      <c r="T24" s="485"/>
      <c r="U24" s="485"/>
      <c r="V24" s="486"/>
      <c r="W24" s="389"/>
      <c r="X24" s="390"/>
      <c r="Y24" s="391"/>
      <c r="Z24" s="481" t="s">
        <v>258</v>
      </c>
      <c r="AA24" s="482"/>
      <c r="AB24" s="482"/>
      <c r="AC24" s="482"/>
      <c r="AD24" s="482"/>
      <c r="AE24" s="482"/>
      <c r="AF24" s="482"/>
      <c r="AG24" s="483"/>
      <c r="AH24" s="484">
        <v>224</v>
      </c>
      <c r="AI24" s="485"/>
      <c r="AJ24" s="485"/>
      <c r="AK24" s="485"/>
      <c r="AL24" s="486"/>
      <c r="AM24" s="484">
        <v>723296</v>
      </c>
      <c r="AN24" s="485"/>
      <c r="AO24" s="485"/>
      <c r="AP24" s="485"/>
      <c r="AQ24" s="485"/>
      <c r="AR24" s="486"/>
      <c r="AS24" s="484">
        <v>3229</v>
      </c>
      <c r="AT24" s="485"/>
      <c r="AU24" s="485"/>
      <c r="AV24" s="485"/>
      <c r="AW24" s="485"/>
      <c r="AX24" s="487"/>
      <c r="AY24" s="466" t="s">
        <v>260</v>
      </c>
      <c r="AZ24" s="467"/>
      <c r="BA24" s="467"/>
      <c r="BB24" s="467"/>
      <c r="BC24" s="467"/>
      <c r="BD24" s="467"/>
      <c r="BE24" s="467"/>
      <c r="BF24" s="467"/>
      <c r="BG24" s="467"/>
      <c r="BH24" s="467"/>
      <c r="BI24" s="467"/>
      <c r="BJ24" s="467"/>
      <c r="BK24" s="467"/>
      <c r="BL24" s="467"/>
      <c r="BM24" s="468"/>
      <c r="BN24" s="491">
        <v>7811264</v>
      </c>
      <c r="BO24" s="492"/>
      <c r="BP24" s="492"/>
      <c r="BQ24" s="492"/>
      <c r="BR24" s="492"/>
      <c r="BS24" s="492"/>
      <c r="BT24" s="492"/>
      <c r="BU24" s="493"/>
      <c r="BV24" s="491">
        <v>7791720</v>
      </c>
      <c r="BW24" s="492"/>
      <c r="BX24" s="492"/>
      <c r="BY24" s="492"/>
      <c r="BZ24" s="492"/>
      <c r="CA24" s="492"/>
      <c r="CB24" s="492"/>
      <c r="CC24" s="493"/>
      <c r="CD24" s="20"/>
      <c r="CE24" s="352"/>
      <c r="CF24" s="352"/>
      <c r="CG24" s="352"/>
      <c r="CH24" s="352"/>
      <c r="CI24" s="352"/>
      <c r="CJ24" s="352"/>
      <c r="CK24" s="352"/>
      <c r="CL24" s="352"/>
      <c r="CM24" s="352"/>
      <c r="CN24" s="352"/>
      <c r="CO24" s="352"/>
      <c r="CP24" s="352"/>
      <c r="CQ24" s="352"/>
      <c r="CR24" s="352"/>
      <c r="CS24" s="353"/>
      <c r="CT24" s="354"/>
      <c r="CU24" s="355"/>
      <c r="CV24" s="355"/>
      <c r="CW24" s="355"/>
      <c r="CX24" s="355"/>
      <c r="CY24" s="355"/>
      <c r="CZ24" s="355"/>
      <c r="DA24" s="356"/>
      <c r="DB24" s="354"/>
      <c r="DC24" s="355"/>
      <c r="DD24" s="355"/>
      <c r="DE24" s="355"/>
      <c r="DF24" s="355"/>
      <c r="DG24" s="355"/>
      <c r="DH24" s="355"/>
      <c r="DI24" s="356"/>
    </row>
    <row r="25" spans="1:113" ht="18.75" customHeight="1" x14ac:dyDescent="0.2">
      <c r="A25" s="2"/>
      <c r="B25" s="474"/>
      <c r="C25" s="390"/>
      <c r="D25" s="391"/>
      <c r="E25" s="481" t="s">
        <v>234</v>
      </c>
      <c r="F25" s="482"/>
      <c r="G25" s="482"/>
      <c r="H25" s="482"/>
      <c r="I25" s="482"/>
      <c r="J25" s="482"/>
      <c r="K25" s="483"/>
      <c r="L25" s="484">
        <v>1</v>
      </c>
      <c r="M25" s="485"/>
      <c r="N25" s="485"/>
      <c r="O25" s="485"/>
      <c r="P25" s="486"/>
      <c r="Q25" s="484">
        <v>7100</v>
      </c>
      <c r="R25" s="485"/>
      <c r="S25" s="485"/>
      <c r="T25" s="485"/>
      <c r="U25" s="485"/>
      <c r="V25" s="486"/>
      <c r="W25" s="389"/>
      <c r="X25" s="390"/>
      <c r="Y25" s="391"/>
      <c r="Z25" s="481" t="s">
        <v>261</v>
      </c>
      <c r="AA25" s="482"/>
      <c r="AB25" s="482"/>
      <c r="AC25" s="482"/>
      <c r="AD25" s="482"/>
      <c r="AE25" s="482"/>
      <c r="AF25" s="482"/>
      <c r="AG25" s="483"/>
      <c r="AH25" s="484">
        <v>37</v>
      </c>
      <c r="AI25" s="485"/>
      <c r="AJ25" s="485"/>
      <c r="AK25" s="485"/>
      <c r="AL25" s="486"/>
      <c r="AM25" s="484">
        <v>118252</v>
      </c>
      <c r="AN25" s="485"/>
      <c r="AO25" s="485"/>
      <c r="AP25" s="485"/>
      <c r="AQ25" s="485"/>
      <c r="AR25" s="486"/>
      <c r="AS25" s="484">
        <v>3196</v>
      </c>
      <c r="AT25" s="485"/>
      <c r="AU25" s="485"/>
      <c r="AV25" s="485"/>
      <c r="AW25" s="485"/>
      <c r="AX25" s="487"/>
      <c r="AY25" s="494" t="s">
        <v>40</v>
      </c>
      <c r="AZ25" s="495"/>
      <c r="BA25" s="495"/>
      <c r="BB25" s="495"/>
      <c r="BC25" s="495"/>
      <c r="BD25" s="495"/>
      <c r="BE25" s="495"/>
      <c r="BF25" s="495"/>
      <c r="BG25" s="495"/>
      <c r="BH25" s="495"/>
      <c r="BI25" s="495"/>
      <c r="BJ25" s="495"/>
      <c r="BK25" s="495"/>
      <c r="BL25" s="495"/>
      <c r="BM25" s="496"/>
      <c r="BN25" s="478">
        <v>532500</v>
      </c>
      <c r="BO25" s="479"/>
      <c r="BP25" s="479"/>
      <c r="BQ25" s="479"/>
      <c r="BR25" s="479"/>
      <c r="BS25" s="479"/>
      <c r="BT25" s="479"/>
      <c r="BU25" s="480"/>
      <c r="BV25" s="478">
        <v>606055</v>
      </c>
      <c r="BW25" s="479"/>
      <c r="BX25" s="479"/>
      <c r="BY25" s="479"/>
      <c r="BZ25" s="479"/>
      <c r="CA25" s="479"/>
      <c r="CB25" s="479"/>
      <c r="CC25" s="480"/>
      <c r="CD25" s="20"/>
      <c r="CE25" s="352"/>
      <c r="CF25" s="352"/>
      <c r="CG25" s="352"/>
      <c r="CH25" s="352"/>
      <c r="CI25" s="352"/>
      <c r="CJ25" s="352"/>
      <c r="CK25" s="352"/>
      <c r="CL25" s="352"/>
      <c r="CM25" s="352"/>
      <c r="CN25" s="352"/>
      <c r="CO25" s="352"/>
      <c r="CP25" s="352"/>
      <c r="CQ25" s="352"/>
      <c r="CR25" s="352"/>
      <c r="CS25" s="353"/>
      <c r="CT25" s="354"/>
      <c r="CU25" s="355"/>
      <c r="CV25" s="355"/>
      <c r="CW25" s="355"/>
      <c r="CX25" s="355"/>
      <c r="CY25" s="355"/>
      <c r="CZ25" s="355"/>
      <c r="DA25" s="356"/>
      <c r="DB25" s="354"/>
      <c r="DC25" s="355"/>
      <c r="DD25" s="355"/>
      <c r="DE25" s="355"/>
      <c r="DF25" s="355"/>
      <c r="DG25" s="355"/>
      <c r="DH25" s="355"/>
      <c r="DI25" s="356"/>
    </row>
    <row r="26" spans="1:113" ht="18.75" customHeight="1" x14ac:dyDescent="0.2">
      <c r="A26" s="2"/>
      <c r="B26" s="474"/>
      <c r="C26" s="390"/>
      <c r="D26" s="391"/>
      <c r="E26" s="481" t="s">
        <v>262</v>
      </c>
      <c r="F26" s="482"/>
      <c r="G26" s="482"/>
      <c r="H26" s="482"/>
      <c r="I26" s="482"/>
      <c r="J26" s="482"/>
      <c r="K26" s="483"/>
      <c r="L26" s="484">
        <v>1</v>
      </c>
      <c r="M26" s="485"/>
      <c r="N26" s="485"/>
      <c r="O26" s="485"/>
      <c r="P26" s="486"/>
      <c r="Q26" s="484">
        <v>6050</v>
      </c>
      <c r="R26" s="485"/>
      <c r="S26" s="485"/>
      <c r="T26" s="485"/>
      <c r="U26" s="485"/>
      <c r="V26" s="486"/>
      <c r="W26" s="389"/>
      <c r="X26" s="390"/>
      <c r="Y26" s="391"/>
      <c r="Z26" s="481" t="s">
        <v>263</v>
      </c>
      <c r="AA26" s="500"/>
      <c r="AB26" s="500"/>
      <c r="AC26" s="500"/>
      <c r="AD26" s="500"/>
      <c r="AE26" s="500"/>
      <c r="AF26" s="500"/>
      <c r="AG26" s="501"/>
      <c r="AH26" s="484">
        <v>19</v>
      </c>
      <c r="AI26" s="485"/>
      <c r="AJ26" s="485"/>
      <c r="AK26" s="485"/>
      <c r="AL26" s="486"/>
      <c r="AM26" s="484">
        <v>60135</v>
      </c>
      <c r="AN26" s="485"/>
      <c r="AO26" s="485"/>
      <c r="AP26" s="485"/>
      <c r="AQ26" s="485"/>
      <c r="AR26" s="486"/>
      <c r="AS26" s="484">
        <v>3165</v>
      </c>
      <c r="AT26" s="485"/>
      <c r="AU26" s="485"/>
      <c r="AV26" s="485"/>
      <c r="AW26" s="485"/>
      <c r="AX26" s="487"/>
      <c r="AY26" s="502" t="s">
        <v>264</v>
      </c>
      <c r="AZ26" s="453"/>
      <c r="BA26" s="453"/>
      <c r="BB26" s="453"/>
      <c r="BC26" s="453"/>
      <c r="BD26" s="453"/>
      <c r="BE26" s="453"/>
      <c r="BF26" s="453"/>
      <c r="BG26" s="453"/>
      <c r="BH26" s="453"/>
      <c r="BI26" s="453"/>
      <c r="BJ26" s="453"/>
      <c r="BK26" s="453"/>
      <c r="BL26" s="453"/>
      <c r="BM26" s="503"/>
      <c r="BN26" s="491" t="s">
        <v>205</v>
      </c>
      <c r="BO26" s="492"/>
      <c r="BP26" s="492"/>
      <c r="BQ26" s="492"/>
      <c r="BR26" s="492"/>
      <c r="BS26" s="492"/>
      <c r="BT26" s="492"/>
      <c r="BU26" s="493"/>
      <c r="BV26" s="491" t="s">
        <v>205</v>
      </c>
      <c r="BW26" s="492"/>
      <c r="BX26" s="492"/>
      <c r="BY26" s="492"/>
      <c r="BZ26" s="492"/>
      <c r="CA26" s="492"/>
      <c r="CB26" s="492"/>
      <c r="CC26" s="493"/>
      <c r="CD26" s="20"/>
      <c r="CE26" s="352"/>
      <c r="CF26" s="352"/>
      <c r="CG26" s="352"/>
      <c r="CH26" s="352"/>
      <c r="CI26" s="352"/>
      <c r="CJ26" s="352"/>
      <c r="CK26" s="352"/>
      <c r="CL26" s="352"/>
      <c r="CM26" s="352"/>
      <c r="CN26" s="352"/>
      <c r="CO26" s="352"/>
      <c r="CP26" s="352"/>
      <c r="CQ26" s="352"/>
      <c r="CR26" s="352"/>
      <c r="CS26" s="353"/>
      <c r="CT26" s="354"/>
      <c r="CU26" s="355"/>
      <c r="CV26" s="355"/>
      <c r="CW26" s="355"/>
      <c r="CX26" s="355"/>
      <c r="CY26" s="355"/>
      <c r="CZ26" s="355"/>
      <c r="DA26" s="356"/>
      <c r="DB26" s="354"/>
      <c r="DC26" s="355"/>
      <c r="DD26" s="355"/>
      <c r="DE26" s="355"/>
      <c r="DF26" s="355"/>
      <c r="DG26" s="355"/>
      <c r="DH26" s="355"/>
      <c r="DI26" s="356"/>
    </row>
    <row r="27" spans="1:113" ht="18.75" customHeight="1" x14ac:dyDescent="0.2">
      <c r="A27" s="2"/>
      <c r="B27" s="474"/>
      <c r="C27" s="390"/>
      <c r="D27" s="391"/>
      <c r="E27" s="481" t="s">
        <v>265</v>
      </c>
      <c r="F27" s="482"/>
      <c r="G27" s="482"/>
      <c r="H27" s="482"/>
      <c r="I27" s="482"/>
      <c r="J27" s="482"/>
      <c r="K27" s="483"/>
      <c r="L27" s="484">
        <v>1</v>
      </c>
      <c r="M27" s="485"/>
      <c r="N27" s="485"/>
      <c r="O27" s="485"/>
      <c r="P27" s="486"/>
      <c r="Q27" s="484">
        <v>4400</v>
      </c>
      <c r="R27" s="485"/>
      <c r="S27" s="485"/>
      <c r="T27" s="485"/>
      <c r="U27" s="485"/>
      <c r="V27" s="486"/>
      <c r="W27" s="389"/>
      <c r="X27" s="390"/>
      <c r="Y27" s="391"/>
      <c r="Z27" s="481" t="s">
        <v>267</v>
      </c>
      <c r="AA27" s="482"/>
      <c r="AB27" s="482"/>
      <c r="AC27" s="482"/>
      <c r="AD27" s="482"/>
      <c r="AE27" s="482"/>
      <c r="AF27" s="482"/>
      <c r="AG27" s="483"/>
      <c r="AH27" s="484">
        <v>6</v>
      </c>
      <c r="AI27" s="485"/>
      <c r="AJ27" s="485"/>
      <c r="AK27" s="485"/>
      <c r="AL27" s="486"/>
      <c r="AM27" s="484">
        <v>22118</v>
      </c>
      <c r="AN27" s="485"/>
      <c r="AO27" s="485"/>
      <c r="AP27" s="485"/>
      <c r="AQ27" s="485"/>
      <c r="AR27" s="486"/>
      <c r="AS27" s="484">
        <v>3686</v>
      </c>
      <c r="AT27" s="485"/>
      <c r="AU27" s="485"/>
      <c r="AV27" s="485"/>
      <c r="AW27" s="485"/>
      <c r="AX27" s="487"/>
      <c r="AY27" s="497" t="s">
        <v>270</v>
      </c>
      <c r="AZ27" s="498"/>
      <c r="BA27" s="498"/>
      <c r="BB27" s="498"/>
      <c r="BC27" s="498"/>
      <c r="BD27" s="498"/>
      <c r="BE27" s="498"/>
      <c r="BF27" s="498"/>
      <c r="BG27" s="498"/>
      <c r="BH27" s="498"/>
      <c r="BI27" s="498"/>
      <c r="BJ27" s="498"/>
      <c r="BK27" s="498"/>
      <c r="BL27" s="498"/>
      <c r="BM27" s="499"/>
      <c r="BN27" s="469">
        <v>88000</v>
      </c>
      <c r="BO27" s="470"/>
      <c r="BP27" s="470"/>
      <c r="BQ27" s="470"/>
      <c r="BR27" s="470"/>
      <c r="BS27" s="470"/>
      <c r="BT27" s="470"/>
      <c r="BU27" s="471"/>
      <c r="BV27" s="469">
        <v>171383</v>
      </c>
      <c r="BW27" s="470"/>
      <c r="BX27" s="470"/>
      <c r="BY27" s="470"/>
      <c r="BZ27" s="470"/>
      <c r="CA27" s="470"/>
      <c r="CB27" s="470"/>
      <c r="CC27" s="471"/>
      <c r="CD27" s="16"/>
      <c r="CE27" s="352"/>
      <c r="CF27" s="352"/>
      <c r="CG27" s="352"/>
      <c r="CH27" s="352"/>
      <c r="CI27" s="352"/>
      <c r="CJ27" s="352"/>
      <c r="CK27" s="352"/>
      <c r="CL27" s="352"/>
      <c r="CM27" s="352"/>
      <c r="CN27" s="352"/>
      <c r="CO27" s="352"/>
      <c r="CP27" s="352"/>
      <c r="CQ27" s="352"/>
      <c r="CR27" s="352"/>
      <c r="CS27" s="353"/>
      <c r="CT27" s="354"/>
      <c r="CU27" s="355"/>
      <c r="CV27" s="355"/>
      <c r="CW27" s="355"/>
      <c r="CX27" s="355"/>
      <c r="CY27" s="355"/>
      <c r="CZ27" s="355"/>
      <c r="DA27" s="356"/>
      <c r="DB27" s="354"/>
      <c r="DC27" s="355"/>
      <c r="DD27" s="355"/>
      <c r="DE27" s="355"/>
      <c r="DF27" s="355"/>
      <c r="DG27" s="355"/>
      <c r="DH27" s="355"/>
      <c r="DI27" s="356"/>
    </row>
    <row r="28" spans="1:113" ht="18.75" customHeight="1" x14ac:dyDescent="0.2">
      <c r="A28" s="2"/>
      <c r="B28" s="474"/>
      <c r="C28" s="390"/>
      <c r="D28" s="391"/>
      <c r="E28" s="481" t="s">
        <v>271</v>
      </c>
      <c r="F28" s="482"/>
      <c r="G28" s="482"/>
      <c r="H28" s="482"/>
      <c r="I28" s="482"/>
      <c r="J28" s="482"/>
      <c r="K28" s="483"/>
      <c r="L28" s="484">
        <v>1</v>
      </c>
      <c r="M28" s="485"/>
      <c r="N28" s="485"/>
      <c r="O28" s="485"/>
      <c r="P28" s="486"/>
      <c r="Q28" s="484">
        <v>3700</v>
      </c>
      <c r="R28" s="485"/>
      <c r="S28" s="485"/>
      <c r="T28" s="485"/>
      <c r="U28" s="485"/>
      <c r="V28" s="486"/>
      <c r="W28" s="389"/>
      <c r="X28" s="390"/>
      <c r="Y28" s="391"/>
      <c r="Z28" s="481" t="s">
        <v>41</v>
      </c>
      <c r="AA28" s="482"/>
      <c r="AB28" s="482"/>
      <c r="AC28" s="482"/>
      <c r="AD28" s="482"/>
      <c r="AE28" s="482"/>
      <c r="AF28" s="482"/>
      <c r="AG28" s="483"/>
      <c r="AH28" s="484" t="s">
        <v>205</v>
      </c>
      <c r="AI28" s="485"/>
      <c r="AJ28" s="485"/>
      <c r="AK28" s="485"/>
      <c r="AL28" s="486"/>
      <c r="AM28" s="484" t="s">
        <v>205</v>
      </c>
      <c r="AN28" s="485"/>
      <c r="AO28" s="485"/>
      <c r="AP28" s="485"/>
      <c r="AQ28" s="485"/>
      <c r="AR28" s="486"/>
      <c r="AS28" s="484" t="s">
        <v>205</v>
      </c>
      <c r="AT28" s="485"/>
      <c r="AU28" s="485"/>
      <c r="AV28" s="485"/>
      <c r="AW28" s="485"/>
      <c r="AX28" s="487"/>
      <c r="AY28" s="357" t="s">
        <v>274</v>
      </c>
      <c r="AZ28" s="358"/>
      <c r="BA28" s="358"/>
      <c r="BB28" s="359"/>
      <c r="BC28" s="494" t="s">
        <v>111</v>
      </c>
      <c r="BD28" s="495"/>
      <c r="BE28" s="495"/>
      <c r="BF28" s="495"/>
      <c r="BG28" s="495"/>
      <c r="BH28" s="495"/>
      <c r="BI28" s="495"/>
      <c r="BJ28" s="495"/>
      <c r="BK28" s="495"/>
      <c r="BL28" s="495"/>
      <c r="BM28" s="496"/>
      <c r="BN28" s="478">
        <v>1766583</v>
      </c>
      <c r="BO28" s="479"/>
      <c r="BP28" s="479"/>
      <c r="BQ28" s="479"/>
      <c r="BR28" s="479"/>
      <c r="BS28" s="479"/>
      <c r="BT28" s="479"/>
      <c r="BU28" s="480"/>
      <c r="BV28" s="478">
        <v>1619598</v>
      </c>
      <c r="BW28" s="479"/>
      <c r="BX28" s="479"/>
      <c r="BY28" s="479"/>
      <c r="BZ28" s="479"/>
      <c r="CA28" s="479"/>
      <c r="CB28" s="479"/>
      <c r="CC28" s="480"/>
      <c r="CD28" s="20"/>
      <c r="CE28" s="352"/>
      <c r="CF28" s="352"/>
      <c r="CG28" s="352"/>
      <c r="CH28" s="352"/>
      <c r="CI28" s="352"/>
      <c r="CJ28" s="352"/>
      <c r="CK28" s="352"/>
      <c r="CL28" s="352"/>
      <c r="CM28" s="352"/>
      <c r="CN28" s="352"/>
      <c r="CO28" s="352"/>
      <c r="CP28" s="352"/>
      <c r="CQ28" s="352"/>
      <c r="CR28" s="352"/>
      <c r="CS28" s="353"/>
      <c r="CT28" s="354"/>
      <c r="CU28" s="355"/>
      <c r="CV28" s="355"/>
      <c r="CW28" s="355"/>
      <c r="CX28" s="355"/>
      <c r="CY28" s="355"/>
      <c r="CZ28" s="355"/>
      <c r="DA28" s="356"/>
      <c r="DB28" s="354"/>
      <c r="DC28" s="355"/>
      <c r="DD28" s="355"/>
      <c r="DE28" s="355"/>
      <c r="DF28" s="355"/>
      <c r="DG28" s="355"/>
      <c r="DH28" s="355"/>
      <c r="DI28" s="356"/>
    </row>
    <row r="29" spans="1:113" ht="18.75" customHeight="1" x14ac:dyDescent="0.2">
      <c r="A29" s="2"/>
      <c r="B29" s="474"/>
      <c r="C29" s="390"/>
      <c r="D29" s="391"/>
      <c r="E29" s="481" t="s">
        <v>275</v>
      </c>
      <c r="F29" s="482"/>
      <c r="G29" s="482"/>
      <c r="H29" s="482"/>
      <c r="I29" s="482"/>
      <c r="J29" s="482"/>
      <c r="K29" s="483"/>
      <c r="L29" s="484">
        <v>14</v>
      </c>
      <c r="M29" s="485"/>
      <c r="N29" s="485"/>
      <c r="O29" s="485"/>
      <c r="P29" s="486"/>
      <c r="Q29" s="484">
        <v>3500</v>
      </c>
      <c r="R29" s="485"/>
      <c r="S29" s="485"/>
      <c r="T29" s="485"/>
      <c r="U29" s="485"/>
      <c r="V29" s="486"/>
      <c r="W29" s="392"/>
      <c r="X29" s="393"/>
      <c r="Y29" s="394"/>
      <c r="Z29" s="481" t="s">
        <v>277</v>
      </c>
      <c r="AA29" s="482"/>
      <c r="AB29" s="482"/>
      <c r="AC29" s="482"/>
      <c r="AD29" s="482"/>
      <c r="AE29" s="482"/>
      <c r="AF29" s="482"/>
      <c r="AG29" s="483"/>
      <c r="AH29" s="484">
        <v>230</v>
      </c>
      <c r="AI29" s="485"/>
      <c r="AJ29" s="485"/>
      <c r="AK29" s="485"/>
      <c r="AL29" s="486"/>
      <c r="AM29" s="484">
        <v>745414</v>
      </c>
      <c r="AN29" s="485"/>
      <c r="AO29" s="485"/>
      <c r="AP29" s="485"/>
      <c r="AQ29" s="485"/>
      <c r="AR29" s="486"/>
      <c r="AS29" s="484">
        <v>3241</v>
      </c>
      <c r="AT29" s="485"/>
      <c r="AU29" s="485"/>
      <c r="AV29" s="485"/>
      <c r="AW29" s="485"/>
      <c r="AX29" s="487"/>
      <c r="AY29" s="360"/>
      <c r="AZ29" s="361"/>
      <c r="BA29" s="361"/>
      <c r="BB29" s="362"/>
      <c r="BC29" s="488" t="s">
        <v>279</v>
      </c>
      <c r="BD29" s="489"/>
      <c r="BE29" s="489"/>
      <c r="BF29" s="489"/>
      <c r="BG29" s="489"/>
      <c r="BH29" s="489"/>
      <c r="BI29" s="489"/>
      <c r="BJ29" s="489"/>
      <c r="BK29" s="489"/>
      <c r="BL29" s="489"/>
      <c r="BM29" s="490"/>
      <c r="BN29" s="491">
        <v>1438142</v>
      </c>
      <c r="BO29" s="492"/>
      <c r="BP29" s="492"/>
      <c r="BQ29" s="492"/>
      <c r="BR29" s="492"/>
      <c r="BS29" s="492"/>
      <c r="BT29" s="492"/>
      <c r="BU29" s="493"/>
      <c r="BV29" s="491">
        <v>354065</v>
      </c>
      <c r="BW29" s="492"/>
      <c r="BX29" s="492"/>
      <c r="BY29" s="492"/>
      <c r="BZ29" s="492"/>
      <c r="CA29" s="492"/>
      <c r="CB29" s="492"/>
      <c r="CC29" s="493"/>
      <c r="CD29" s="16"/>
      <c r="CE29" s="352"/>
      <c r="CF29" s="352"/>
      <c r="CG29" s="352"/>
      <c r="CH29" s="352"/>
      <c r="CI29" s="352"/>
      <c r="CJ29" s="352"/>
      <c r="CK29" s="352"/>
      <c r="CL29" s="352"/>
      <c r="CM29" s="352"/>
      <c r="CN29" s="352"/>
      <c r="CO29" s="352"/>
      <c r="CP29" s="352"/>
      <c r="CQ29" s="352"/>
      <c r="CR29" s="352"/>
      <c r="CS29" s="353"/>
      <c r="CT29" s="354"/>
      <c r="CU29" s="355"/>
      <c r="CV29" s="355"/>
      <c r="CW29" s="355"/>
      <c r="CX29" s="355"/>
      <c r="CY29" s="355"/>
      <c r="CZ29" s="355"/>
      <c r="DA29" s="356"/>
      <c r="DB29" s="354"/>
      <c r="DC29" s="355"/>
      <c r="DD29" s="355"/>
      <c r="DE29" s="355"/>
      <c r="DF29" s="355"/>
      <c r="DG29" s="355"/>
      <c r="DH29" s="355"/>
      <c r="DI29" s="356"/>
    </row>
    <row r="30" spans="1:113" ht="18.75" customHeight="1" x14ac:dyDescent="0.2">
      <c r="A30" s="2"/>
      <c r="B30" s="475"/>
      <c r="C30" s="476"/>
      <c r="D30" s="477"/>
      <c r="E30" s="454"/>
      <c r="F30" s="455"/>
      <c r="G30" s="455"/>
      <c r="H30" s="455"/>
      <c r="I30" s="455"/>
      <c r="J30" s="455"/>
      <c r="K30" s="456"/>
      <c r="L30" s="457"/>
      <c r="M30" s="458"/>
      <c r="N30" s="458"/>
      <c r="O30" s="458"/>
      <c r="P30" s="459"/>
      <c r="Q30" s="457"/>
      <c r="R30" s="458"/>
      <c r="S30" s="458"/>
      <c r="T30" s="458"/>
      <c r="U30" s="458"/>
      <c r="V30" s="459"/>
      <c r="W30" s="460" t="s">
        <v>281</v>
      </c>
      <c r="X30" s="461"/>
      <c r="Y30" s="461"/>
      <c r="Z30" s="461"/>
      <c r="AA30" s="461"/>
      <c r="AB30" s="461"/>
      <c r="AC30" s="461"/>
      <c r="AD30" s="461"/>
      <c r="AE30" s="461"/>
      <c r="AF30" s="461"/>
      <c r="AG30" s="462"/>
      <c r="AH30" s="463">
        <v>94.5</v>
      </c>
      <c r="AI30" s="464"/>
      <c r="AJ30" s="464"/>
      <c r="AK30" s="464"/>
      <c r="AL30" s="464"/>
      <c r="AM30" s="464"/>
      <c r="AN30" s="464"/>
      <c r="AO30" s="464"/>
      <c r="AP30" s="464"/>
      <c r="AQ30" s="464"/>
      <c r="AR30" s="464"/>
      <c r="AS30" s="464"/>
      <c r="AT30" s="464"/>
      <c r="AU30" s="464"/>
      <c r="AV30" s="464"/>
      <c r="AW30" s="464"/>
      <c r="AX30" s="465"/>
      <c r="AY30" s="363"/>
      <c r="AZ30" s="364"/>
      <c r="BA30" s="364"/>
      <c r="BB30" s="365"/>
      <c r="BC30" s="466" t="s">
        <v>76</v>
      </c>
      <c r="BD30" s="467"/>
      <c r="BE30" s="467"/>
      <c r="BF30" s="467"/>
      <c r="BG30" s="467"/>
      <c r="BH30" s="467"/>
      <c r="BI30" s="467"/>
      <c r="BJ30" s="467"/>
      <c r="BK30" s="467"/>
      <c r="BL30" s="467"/>
      <c r="BM30" s="468"/>
      <c r="BN30" s="469">
        <v>411875</v>
      </c>
      <c r="BO30" s="470"/>
      <c r="BP30" s="470"/>
      <c r="BQ30" s="470"/>
      <c r="BR30" s="470"/>
      <c r="BS30" s="470"/>
      <c r="BT30" s="470"/>
      <c r="BU30" s="471"/>
      <c r="BV30" s="469">
        <v>376492</v>
      </c>
      <c r="BW30" s="470"/>
      <c r="BX30" s="470"/>
      <c r="BY30" s="470"/>
      <c r="BZ30" s="470"/>
      <c r="CA30" s="470"/>
      <c r="CB30" s="470"/>
      <c r="CC30" s="471"/>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2">
      <c r="A31" s="2"/>
      <c r="B31" s="4"/>
      <c r="DI31" s="35"/>
    </row>
    <row r="32" spans="1:113" ht="13.5" customHeight="1" x14ac:dyDescent="0.2">
      <c r="A32" s="2"/>
      <c r="B32" s="5"/>
      <c r="C32" s="472" t="s">
        <v>191</v>
      </c>
      <c r="D32" s="472"/>
      <c r="E32" s="472"/>
      <c r="F32" s="472"/>
      <c r="G32" s="472"/>
      <c r="H32" s="472"/>
      <c r="I32" s="472"/>
      <c r="J32" s="472"/>
      <c r="K32" s="472"/>
      <c r="L32" s="472"/>
      <c r="M32" s="472"/>
      <c r="N32" s="472"/>
      <c r="O32" s="472"/>
      <c r="P32" s="472"/>
      <c r="Q32" s="472"/>
      <c r="R32" s="472"/>
      <c r="S32" s="472"/>
      <c r="U32" s="453" t="s">
        <v>101</v>
      </c>
      <c r="V32" s="453"/>
      <c r="W32" s="453"/>
      <c r="X32" s="453"/>
      <c r="Y32" s="453"/>
      <c r="Z32" s="453"/>
      <c r="AA32" s="453"/>
      <c r="AB32" s="453"/>
      <c r="AC32" s="453"/>
      <c r="AD32" s="453"/>
      <c r="AE32" s="453"/>
      <c r="AF32" s="453"/>
      <c r="AG32" s="453"/>
      <c r="AH32" s="453"/>
      <c r="AI32" s="453"/>
      <c r="AJ32" s="453"/>
      <c r="AK32" s="453"/>
      <c r="AM32" s="453" t="s">
        <v>283</v>
      </c>
      <c r="AN32" s="453"/>
      <c r="AO32" s="453"/>
      <c r="AP32" s="453"/>
      <c r="AQ32" s="453"/>
      <c r="AR32" s="453"/>
      <c r="AS32" s="453"/>
      <c r="AT32" s="453"/>
      <c r="AU32" s="453"/>
      <c r="AV32" s="453"/>
      <c r="AW32" s="453"/>
      <c r="AX32" s="453"/>
      <c r="AY32" s="453"/>
      <c r="AZ32" s="453"/>
      <c r="BA32" s="453"/>
      <c r="BB32" s="453"/>
      <c r="BC32" s="453"/>
      <c r="BE32" s="453" t="s">
        <v>284</v>
      </c>
      <c r="BF32" s="453"/>
      <c r="BG32" s="453"/>
      <c r="BH32" s="453"/>
      <c r="BI32" s="453"/>
      <c r="BJ32" s="453"/>
      <c r="BK32" s="453"/>
      <c r="BL32" s="453"/>
      <c r="BM32" s="453"/>
      <c r="BN32" s="453"/>
      <c r="BO32" s="453"/>
      <c r="BP32" s="453"/>
      <c r="BQ32" s="453"/>
      <c r="BR32" s="453"/>
      <c r="BS32" s="453"/>
      <c r="BT32" s="453"/>
      <c r="BU32" s="453"/>
      <c r="BW32" s="453" t="s">
        <v>286</v>
      </c>
      <c r="BX32" s="453"/>
      <c r="BY32" s="453"/>
      <c r="BZ32" s="453"/>
      <c r="CA32" s="453"/>
      <c r="CB32" s="453"/>
      <c r="CC32" s="453"/>
      <c r="CD32" s="453"/>
      <c r="CE32" s="453"/>
      <c r="CF32" s="453"/>
      <c r="CG32" s="453"/>
      <c r="CH32" s="453"/>
      <c r="CI32" s="453"/>
      <c r="CJ32" s="453"/>
      <c r="CK32" s="453"/>
      <c r="CL32" s="453"/>
      <c r="CM32" s="453"/>
      <c r="CO32" s="453" t="s">
        <v>169</v>
      </c>
      <c r="CP32" s="453"/>
      <c r="CQ32" s="453"/>
      <c r="CR32" s="453"/>
      <c r="CS32" s="453"/>
      <c r="CT32" s="453"/>
      <c r="CU32" s="453"/>
      <c r="CV32" s="453"/>
      <c r="CW32" s="453"/>
      <c r="CX32" s="453"/>
      <c r="CY32" s="453"/>
      <c r="CZ32" s="453"/>
      <c r="DA32" s="453"/>
      <c r="DB32" s="453"/>
      <c r="DC32" s="453"/>
      <c r="DD32" s="453"/>
      <c r="DE32" s="453"/>
      <c r="DI32" s="35"/>
    </row>
    <row r="33" spans="1:113" ht="13.5" customHeight="1" x14ac:dyDescent="0.2">
      <c r="A33" s="2"/>
      <c r="B33" s="5"/>
      <c r="C33" s="432" t="s">
        <v>63</v>
      </c>
      <c r="D33" s="432"/>
      <c r="E33" s="412" t="s">
        <v>287</v>
      </c>
      <c r="F33" s="412"/>
      <c r="G33" s="412"/>
      <c r="H33" s="412"/>
      <c r="I33" s="412"/>
      <c r="J33" s="412"/>
      <c r="K33" s="412"/>
      <c r="L33" s="412"/>
      <c r="M33" s="412"/>
      <c r="N33" s="412"/>
      <c r="O33" s="412"/>
      <c r="P33" s="412"/>
      <c r="Q33" s="412"/>
      <c r="R33" s="412"/>
      <c r="S33" s="412"/>
      <c r="T33" s="11"/>
      <c r="U33" s="432" t="s">
        <v>63</v>
      </c>
      <c r="V33" s="432"/>
      <c r="W33" s="412" t="s">
        <v>287</v>
      </c>
      <c r="X33" s="412"/>
      <c r="Y33" s="412"/>
      <c r="Z33" s="412"/>
      <c r="AA33" s="412"/>
      <c r="AB33" s="412"/>
      <c r="AC33" s="412"/>
      <c r="AD33" s="412"/>
      <c r="AE33" s="412"/>
      <c r="AF33" s="412"/>
      <c r="AG33" s="412"/>
      <c r="AH33" s="412"/>
      <c r="AI33" s="412"/>
      <c r="AJ33" s="412"/>
      <c r="AK33" s="412"/>
      <c r="AL33" s="11"/>
      <c r="AM33" s="432" t="s">
        <v>63</v>
      </c>
      <c r="AN33" s="432"/>
      <c r="AO33" s="412" t="s">
        <v>287</v>
      </c>
      <c r="AP33" s="412"/>
      <c r="AQ33" s="412"/>
      <c r="AR33" s="412"/>
      <c r="AS33" s="412"/>
      <c r="AT33" s="412"/>
      <c r="AU33" s="412"/>
      <c r="AV33" s="412"/>
      <c r="AW33" s="412"/>
      <c r="AX33" s="412"/>
      <c r="AY33" s="412"/>
      <c r="AZ33" s="412"/>
      <c r="BA33" s="412"/>
      <c r="BB33" s="412"/>
      <c r="BC33" s="412"/>
      <c r="BD33" s="7"/>
      <c r="BE33" s="412" t="s">
        <v>289</v>
      </c>
      <c r="BF33" s="412"/>
      <c r="BG33" s="412" t="s">
        <v>170</v>
      </c>
      <c r="BH33" s="412"/>
      <c r="BI33" s="412"/>
      <c r="BJ33" s="412"/>
      <c r="BK33" s="412"/>
      <c r="BL33" s="412"/>
      <c r="BM33" s="412"/>
      <c r="BN33" s="412"/>
      <c r="BO33" s="412"/>
      <c r="BP33" s="412"/>
      <c r="BQ33" s="412"/>
      <c r="BR33" s="412"/>
      <c r="BS33" s="412"/>
      <c r="BT33" s="412"/>
      <c r="BU33" s="412"/>
      <c r="BV33" s="7"/>
      <c r="BW33" s="432" t="s">
        <v>289</v>
      </c>
      <c r="BX33" s="432"/>
      <c r="BY33" s="412" t="s">
        <v>120</v>
      </c>
      <c r="BZ33" s="412"/>
      <c r="CA33" s="412"/>
      <c r="CB33" s="412"/>
      <c r="CC33" s="412"/>
      <c r="CD33" s="412"/>
      <c r="CE33" s="412"/>
      <c r="CF33" s="412"/>
      <c r="CG33" s="412"/>
      <c r="CH33" s="412"/>
      <c r="CI33" s="412"/>
      <c r="CJ33" s="412"/>
      <c r="CK33" s="412"/>
      <c r="CL33" s="412"/>
      <c r="CM33" s="412"/>
      <c r="CN33" s="11"/>
      <c r="CO33" s="432" t="s">
        <v>63</v>
      </c>
      <c r="CP33" s="432"/>
      <c r="CQ33" s="412" t="s">
        <v>290</v>
      </c>
      <c r="CR33" s="412"/>
      <c r="CS33" s="412"/>
      <c r="CT33" s="412"/>
      <c r="CU33" s="412"/>
      <c r="CV33" s="412"/>
      <c r="CW33" s="412"/>
      <c r="CX33" s="412"/>
      <c r="CY33" s="412"/>
      <c r="CZ33" s="412"/>
      <c r="DA33" s="412"/>
      <c r="DB33" s="412"/>
      <c r="DC33" s="412"/>
      <c r="DD33" s="412"/>
      <c r="DE33" s="412"/>
      <c r="DF33" s="11"/>
      <c r="DG33" s="452" t="s">
        <v>89</v>
      </c>
      <c r="DH33" s="452"/>
      <c r="DI33" s="18"/>
    </row>
    <row r="34" spans="1:113" ht="32.25" customHeight="1" x14ac:dyDescent="0.2">
      <c r="A34" s="2"/>
      <c r="B34" s="5"/>
      <c r="C34" s="450">
        <f>IF(E34="","",1)</f>
        <v>1</v>
      </c>
      <c r="D34" s="450"/>
      <c r="E34" s="449" t="str">
        <f>IF('各会計、関係団体の財政状況及び健全化判断比率'!B7="","",'各会計、関係団体の財政状況及び健全化判断比率'!B7)</f>
        <v>一般会計</v>
      </c>
      <c r="F34" s="449"/>
      <c r="G34" s="449"/>
      <c r="H34" s="449"/>
      <c r="I34" s="449"/>
      <c r="J34" s="449"/>
      <c r="K34" s="449"/>
      <c r="L34" s="449"/>
      <c r="M34" s="449"/>
      <c r="N34" s="449"/>
      <c r="O34" s="449"/>
      <c r="P34" s="449"/>
      <c r="Q34" s="449"/>
      <c r="R34" s="449"/>
      <c r="S34" s="449"/>
      <c r="T34" s="2"/>
      <c r="U34" s="450">
        <f>IF(W34="","",MAX(C34:D43)+1)</f>
        <v>4</v>
      </c>
      <c r="V34" s="450"/>
      <c r="W34" s="449" t="str">
        <f>IF('各会計、関係団体の財政状況及び健全化判断比率'!B28="","",'各会計、関係団体の財政状況及び健全化判断比率'!B28)</f>
        <v>国民健康保険特別会計</v>
      </c>
      <c r="X34" s="449"/>
      <c r="Y34" s="449"/>
      <c r="Z34" s="449"/>
      <c r="AA34" s="449"/>
      <c r="AB34" s="449"/>
      <c r="AC34" s="449"/>
      <c r="AD34" s="449"/>
      <c r="AE34" s="449"/>
      <c r="AF34" s="449"/>
      <c r="AG34" s="449"/>
      <c r="AH34" s="449"/>
      <c r="AI34" s="449"/>
      <c r="AJ34" s="449"/>
      <c r="AK34" s="449"/>
      <c r="AL34" s="2"/>
      <c r="AM34" s="450">
        <f>IF(AO34="","",MAX(C34:D43,U34:V43)+1)</f>
        <v>7</v>
      </c>
      <c r="AN34" s="450"/>
      <c r="AO34" s="449" t="str">
        <f>IF('各会計、関係団体の財政状況及び健全化判断比率'!B31="","",'各会計、関係団体の財政状況及び健全化判断比率'!B31)</f>
        <v>水道事業会計</v>
      </c>
      <c r="AP34" s="449"/>
      <c r="AQ34" s="449"/>
      <c r="AR34" s="449"/>
      <c r="AS34" s="449"/>
      <c r="AT34" s="449"/>
      <c r="AU34" s="449"/>
      <c r="AV34" s="449"/>
      <c r="AW34" s="449"/>
      <c r="AX34" s="449"/>
      <c r="AY34" s="449"/>
      <c r="AZ34" s="449"/>
      <c r="BA34" s="449"/>
      <c r="BB34" s="449"/>
      <c r="BC34" s="449"/>
      <c r="BD34" s="2"/>
      <c r="BE34" s="450">
        <f>IF(BG34="","",MAX(C34:D43,U34:V43,AM34:AN43)+1)</f>
        <v>8</v>
      </c>
      <c r="BF34" s="450"/>
      <c r="BG34" s="449" t="str">
        <f>IF('各会計、関係団体の財政状況及び健全化判断比率'!B32="","",'各会計、関係団体の財政状況及び健全化判断比率'!B32)</f>
        <v>下水道事業特別会計</v>
      </c>
      <c r="BH34" s="449"/>
      <c r="BI34" s="449"/>
      <c r="BJ34" s="449"/>
      <c r="BK34" s="449"/>
      <c r="BL34" s="449"/>
      <c r="BM34" s="449"/>
      <c r="BN34" s="449"/>
      <c r="BO34" s="449"/>
      <c r="BP34" s="449"/>
      <c r="BQ34" s="449"/>
      <c r="BR34" s="449"/>
      <c r="BS34" s="449"/>
      <c r="BT34" s="449"/>
      <c r="BU34" s="449"/>
      <c r="BV34" s="2"/>
      <c r="BW34" s="450">
        <f>IF(BY34="","",MAX(C34:D43,U34:V43,AM34:AN43,BE34:BF43)+1)</f>
        <v>10</v>
      </c>
      <c r="BX34" s="450"/>
      <c r="BY34" s="449" t="str">
        <f>IF('各会計、関係団体の財政状況及び健全化判断比率'!B68="","",'各会計、関係団体の財政状況及び健全化判断比率'!B68)</f>
        <v>勝山・永平寺衛生管理組合</v>
      </c>
      <c r="BZ34" s="449"/>
      <c r="CA34" s="449"/>
      <c r="CB34" s="449"/>
      <c r="CC34" s="449"/>
      <c r="CD34" s="449"/>
      <c r="CE34" s="449"/>
      <c r="CF34" s="449"/>
      <c r="CG34" s="449"/>
      <c r="CH34" s="449"/>
      <c r="CI34" s="449"/>
      <c r="CJ34" s="449"/>
      <c r="CK34" s="449"/>
      <c r="CL34" s="449"/>
      <c r="CM34" s="449"/>
      <c r="CN34" s="2"/>
      <c r="CO34" s="450">
        <f>IF(CQ34="","",MAX(C34:D43,U34:V43,AM34:AN43,BE34:BF43,BW34:BX43)+1)</f>
        <v>17</v>
      </c>
      <c r="CP34" s="450"/>
      <c r="CQ34" s="449" t="str">
        <f>IF('各会計、関係団体の財政状況及び健全化判断比率'!BS7="","",'各会計、関係団体の財政状況及び健全化判断比率'!BS7)</f>
        <v>勝山市農業公社</v>
      </c>
      <c r="CR34" s="449"/>
      <c r="CS34" s="449"/>
      <c r="CT34" s="449"/>
      <c r="CU34" s="449"/>
      <c r="CV34" s="449"/>
      <c r="CW34" s="449"/>
      <c r="CX34" s="449"/>
      <c r="CY34" s="449"/>
      <c r="CZ34" s="449"/>
      <c r="DA34" s="449"/>
      <c r="DB34" s="449"/>
      <c r="DC34" s="449"/>
      <c r="DD34" s="449"/>
      <c r="DE34" s="449"/>
      <c r="DG34" s="451" t="str">
        <f>IF('各会計、関係団体の財政状況及び健全化判断比率'!BR7="","",'各会計、関係団体の財政状況及び健全化判断比率'!BR7)</f>
        <v/>
      </c>
      <c r="DH34" s="451"/>
      <c r="DI34" s="18"/>
    </row>
    <row r="35" spans="1:113" ht="32.25" customHeight="1" x14ac:dyDescent="0.2">
      <c r="A35" s="2"/>
      <c r="B35" s="5"/>
      <c r="C35" s="450">
        <f t="shared" ref="C35:C43" si="0">IF(E35="","",C34+1)</f>
        <v>2</v>
      </c>
      <c r="D35" s="450"/>
      <c r="E35" s="449" t="str">
        <f>IF('各会計、関係団体の財政状況及び健全化判断比率'!B8="","",'各会計、関係団体の財政状況及び健全化判断比率'!B8)</f>
        <v>育英資金特別会計</v>
      </c>
      <c r="F35" s="449"/>
      <c r="G35" s="449"/>
      <c r="H35" s="449"/>
      <c r="I35" s="449"/>
      <c r="J35" s="449"/>
      <c r="K35" s="449"/>
      <c r="L35" s="449"/>
      <c r="M35" s="449"/>
      <c r="N35" s="449"/>
      <c r="O35" s="449"/>
      <c r="P35" s="449"/>
      <c r="Q35" s="449"/>
      <c r="R35" s="449"/>
      <c r="S35" s="449"/>
      <c r="T35" s="2"/>
      <c r="U35" s="450">
        <f t="shared" ref="U35:U43" si="1">IF(W35="","",U34+1)</f>
        <v>5</v>
      </c>
      <c r="V35" s="450"/>
      <c r="W35" s="449" t="str">
        <f>IF('各会計、関係団体の財政状況及び健全化判断比率'!B29="","",'各会計、関係団体の財政状況及び健全化判断比率'!B29)</f>
        <v>介護保険特別会計</v>
      </c>
      <c r="X35" s="449"/>
      <c r="Y35" s="449"/>
      <c r="Z35" s="449"/>
      <c r="AA35" s="449"/>
      <c r="AB35" s="449"/>
      <c r="AC35" s="449"/>
      <c r="AD35" s="449"/>
      <c r="AE35" s="449"/>
      <c r="AF35" s="449"/>
      <c r="AG35" s="449"/>
      <c r="AH35" s="449"/>
      <c r="AI35" s="449"/>
      <c r="AJ35" s="449"/>
      <c r="AK35" s="449"/>
      <c r="AL35" s="2"/>
      <c r="AM35" s="450" t="str">
        <f t="shared" ref="AM35:AM43" si="2">IF(AO35="","",AM34+1)</f>
        <v/>
      </c>
      <c r="AN35" s="450"/>
      <c r="AO35" s="449"/>
      <c r="AP35" s="449"/>
      <c r="AQ35" s="449"/>
      <c r="AR35" s="449"/>
      <c r="AS35" s="449"/>
      <c r="AT35" s="449"/>
      <c r="AU35" s="449"/>
      <c r="AV35" s="449"/>
      <c r="AW35" s="449"/>
      <c r="AX35" s="449"/>
      <c r="AY35" s="449"/>
      <c r="AZ35" s="449"/>
      <c r="BA35" s="449"/>
      <c r="BB35" s="449"/>
      <c r="BC35" s="449"/>
      <c r="BD35" s="2"/>
      <c r="BE35" s="450">
        <f t="shared" ref="BE35:BE43" si="3">IF(BG35="","",BE34+1)</f>
        <v>9</v>
      </c>
      <c r="BF35" s="450"/>
      <c r="BG35" s="449" t="str">
        <f>IF('各会計、関係団体の財政状況及び健全化判断比率'!B33="","",'各会計、関係団体の財政状況及び健全化判断比率'!B33)</f>
        <v>農業集落排水事業特別会計</v>
      </c>
      <c r="BH35" s="449"/>
      <c r="BI35" s="449"/>
      <c r="BJ35" s="449"/>
      <c r="BK35" s="449"/>
      <c r="BL35" s="449"/>
      <c r="BM35" s="449"/>
      <c r="BN35" s="449"/>
      <c r="BO35" s="449"/>
      <c r="BP35" s="449"/>
      <c r="BQ35" s="449"/>
      <c r="BR35" s="449"/>
      <c r="BS35" s="449"/>
      <c r="BT35" s="449"/>
      <c r="BU35" s="449"/>
      <c r="BV35" s="2"/>
      <c r="BW35" s="450">
        <f t="shared" ref="BW35:BW43" si="4">IF(BY35="","",BW34+1)</f>
        <v>11</v>
      </c>
      <c r="BX35" s="450"/>
      <c r="BY35" s="449" t="str">
        <f>IF('各会計、関係団体の財政状況及び健全化判断比率'!B69="","",'各会計、関係団体の財政状況及び健全化判断比率'!B69)</f>
        <v>大野・勝山地区広域行政事務組合</v>
      </c>
      <c r="BZ35" s="449"/>
      <c r="CA35" s="449"/>
      <c r="CB35" s="449"/>
      <c r="CC35" s="449"/>
      <c r="CD35" s="449"/>
      <c r="CE35" s="449"/>
      <c r="CF35" s="449"/>
      <c r="CG35" s="449"/>
      <c r="CH35" s="449"/>
      <c r="CI35" s="449"/>
      <c r="CJ35" s="449"/>
      <c r="CK35" s="449"/>
      <c r="CL35" s="449"/>
      <c r="CM35" s="449"/>
      <c r="CN35" s="2"/>
      <c r="CO35" s="450">
        <f t="shared" ref="CO35:CO43" si="5">IF(CQ35="","",CO34+1)</f>
        <v>18</v>
      </c>
      <c r="CP35" s="450"/>
      <c r="CQ35" s="449" t="str">
        <f>IF('各会計、関係団体の財政状況及び健全化判断比率'!BS8="","",'各会計、関係団体の財政状況及び健全化判断比率'!BS8)</f>
        <v>勝山市土地開発公社</v>
      </c>
      <c r="CR35" s="449"/>
      <c r="CS35" s="449"/>
      <c r="CT35" s="449"/>
      <c r="CU35" s="449"/>
      <c r="CV35" s="449"/>
      <c r="CW35" s="449"/>
      <c r="CX35" s="449"/>
      <c r="CY35" s="449"/>
      <c r="CZ35" s="449"/>
      <c r="DA35" s="449"/>
      <c r="DB35" s="449"/>
      <c r="DC35" s="449"/>
      <c r="DD35" s="449"/>
      <c r="DE35" s="449"/>
      <c r="DG35" s="451" t="str">
        <f>IF('各会計、関係団体の財政状況及び健全化判断比率'!BR8="","",'各会計、関係団体の財政状況及び健全化判断比率'!BR8)</f>
        <v/>
      </c>
      <c r="DH35" s="451"/>
      <c r="DI35" s="18"/>
    </row>
    <row r="36" spans="1:113" ht="32.25" customHeight="1" x14ac:dyDescent="0.2">
      <c r="A36" s="2"/>
      <c r="B36" s="5"/>
      <c r="C36" s="450">
        <f t="shared" si="0"/>
        <v>3</v>
      </c>
      <c r="D36" s="450"/>
      <c r="E36" s="449" t="str">
        <f>IF('各会計、関係団体の財政状況及び健全化判断比率'!B9="","",'各会計、関係団体の財政状況及び健全化判断比率'!B9)</f>
        <v>市有林造成事業特別会計</v>
      </c>
      <c r="F36" s="449"/>
      <c r="G36" s="449"/>
      <c r="H36" s="449"/>
      <c r="I36" s="449"/>
      <c r="J36" s="449"/>
      <c r="K36" s="449"/>
      <c r="L36" s="449"/>
      <c r="M36" s="449"/>
      <c r="N36" s="449"/>
      <c r="O36" s="449"/>
      <c r="P36" s="449"/>
      <c r="Q36" s="449"/>
      <c r="R36" s="449"/>
      <c r="S36" s="449"/>
      <c r="T36" s="2"/>
      <c r="U36" s="450">
        <f t="shared" si="1"/>
        <v>6</v>
      </c>
      <c r="V36" s="450"/>
      <c r="W36" s="449" t="str">
        <f>IF('各会計、関係団体の財政状況及び健全化判断比率'!B30="","",'各会計、関係団体の財政状況及び健全化判断比率'!B30)</f>
        <v>後期高齢者医療特別会計</v>
      </c>
      <c r="X36" s="449"/>
      <c r="Y36" s="449"/>
      <c r="Z36" s="449"/>
      <c r="AA36" s="449"/>
      <c r="AB36" s="449"/>
      <c r="AC36" s="449"/>
      <c r="AD36" s="449"/>
      <c r="AE36" s="449"/>
      <c r="AF36" s="449"/>
      <c r="AG36" s="449"/>
      <c r="AH36" s="449"/>
      <c r="AI36" s="449"/>
      <c r="AJ36" s="449"/>
      <c r="AK36" s="449"/>
      <c r="AL36" s="2"/>
      <c r="AM36" s="450" t="str">
        <f t="shared" si="2"/>
        <v/>
      </c>
      <c r="AN36" s="450"/>
      <c r="AO36" s="449"/>
      <c r="AP36" s="449"/>
      <c r="AQ36" s="449"/>
      <c r="AR36" s="449"/>
      <c r="AS36" s="449"/>
      <c r="AT36" s="449"/>
      <c r="AU36" s="449"/>
      <c r="AV36" s="449"/>
      <c r="AW36" s="449"/>
      <c r="AX36" s="449"/>
      <c r="AY36" s="449"/>
      <c r="AZ36" s="449"/>
      <c r="BA36" s="449"/>
      <c r="BB36" s="449"/>
      <c r="BC36" s="449"/>
      <c r="BD36" s="2"/>
      <c r="BE36" s="450" t="str">
        <f t="shared" si="3"/>
        <v/>
      </c>
      <c r="BF36" s="450"/>
      <c r="BG36" s="449"/>
      <c r="BH36" s="449"/>
      <c r="BI36" s="449"/>
      <c r="BJ36" s="449"/>
      <c r="BK36" s="449"/>
      <c r="BL36" s="449"/>
      <c r="BM36" s="449"/>
      <c r="BN36" s="449"/>
      <c r="BO36" s="449"/>
      <c r="BP36" s="449"/>
      <c r="BQ36" s="449"/>
      <c r="BR36" s="449"/>
      <c r="BS36" s="449"/>
      <c r="BT36" s="449"/>
      <c r="BU36" s="449"/>
      <c r="BV36" s="2"/>
      <c r="BW36" s="450">
        <f t="shared" si="4"/>
        <v>12</v>
      </c>
      <c r="BX36" s="450"/>
      <c r="BY36" s="449" t="str">
        <f>IF('各会計、関係団体の財政状況及び健全化判断比率'!B70="","",'各会計、関係団体の財政状況及び健全化判断比率'!B70)</f>
        <v>福井県市町総合事務組合（事業会計分）</v>
      </c>
      <c r="BZ36" s="449"/>
      <c r="CA36" s="449"/>
      <c r="CB36" s="449"/>
      <c r="CC36" s="449"/>
      <c r="CD36" s="449"/>
      <c r="CE36" s="449"/>
      <c r="CF36" s="449"/>
      <c r="CG36" s="449"/>
      <c r="CH36" s="449"/>
      <c r="CI36" s="449"/>
      <c r="CJ36" s="449"/>
      <c r="CK36" s="449"/>
      <c r="CL36" s="449"/>
      <c r="CM36" s="449"/>
      <c r="CN36" s="2"/>
      <c r="CO36" s="450" t="str">
        <f t="shared" si="5"/>
        <v/>
      </c>
      <c r="CP36" s="450"/>
      <c r="CQ36" s="449" t="str">
        <f>IF('各会計、関係団体の財政状況及び健全化判断比率'!BS9="","",'各会計、関係団体の財政状況及び健全化判断比率'!BS9)</f>
        <v/>
      </c>
      <c r="CR36" s="449"/>
      <c r="CS36" s="449"/>
      <c r="CT36" s="449"/>
      <c r="CU36" s="449"/>
      <c r="CV36" s="449"/>
      <c r="CW36" s="449"/>
      <c r="CX36" s="449"/>
      <c r="CY36" s="449"/>
      <c r="CZ36" s="449"/>
      <c r="DA36" s="449"/>
      <c r="DB36" s="449"/>
      <c r="DC36" s="449"/>
      <c r="DD36" s="449"/>
      <c r="DE36" s="449"/>
      <c r="DG36" s="451" t="str">
        <f>IF('各会計、関係団体の財政状況及び健全化判断比率'!BR9="","",'各会計、関係団体の財政状況及び健全化判断比率'!BR9)</f>
        <v/>
      </c>
      <c r="DH36" s="451"/>
      <c r="DI36" s="18"/>
    </row>
    <row r="37" spans="1:113" ht="32.25" customHeight="1" x14ac:dyDescent="0.2">
      <c r="A37" s="2"/>
      <c r="B37" s="5"/>
      <c r="C37" s="450" t="str">
        <f t="shared" si="0"/>
        <v/>
      </c>
      <c r="D37" s="450"/>
      <c r="E37" s="449" t="str">
        <f>IF('各会計、関係団体の財政状況及び健全化判断比率'!B10="","",'各会計、関係団体の財政状況及び健全化判断比率'!B10)</f>
        <v/>
      </c>
      <c r="F37" s="449"/>
      <c r="G37" s="449"/>
      <c r="H37" s="449"/>
      <c r="I37" s="449"/>
      <c r="J37" s="449"/>
      <c r="K37" s="449"/>
      <c r="L37" s="449"/>
      <c r="M37" s="449"/>
      <c r="N37" s="449"/>
      <c r="O37" s="449"/>
      <c r="P37" s="449"/>
      <c r="Q37" s="449"/>
      <c r="R37" s="449"/>
      <c r="S37" s="449"/>
      <c r="T37" s="2"/>
      <c r="U37" s="450" t="str">
        <f t="shared" si="1"/>
        <v/>
      </c>
      <c r="V37" s="450"/>
      <c r="W37" s="449"/>
      <c r="X37" s="449"/>
      <c r="Y37" s="449"/>
      <c r="Z37" s="449"/>
      <c r="AA37" s="449"/>
      <c r="AB37" s="449"/>
      <c r="AC37" s="449"/>
      <c r="AD37" s="449"/>
      <c r="AE37" s="449"/>
      <c r="AF37" s="449"/>
      <c r="AG37" s="449"/>
      <c r="AH37" s="449"/>
      <c r="AI37" s="449"/>
      <c r="AJ37" s="449"/>
      <c r="AK37" s="449"/>
      <c r="AL37" s="2"/>
      <c r="AM37" s="450" t="str">
        <f t="shared" si="2"/>
        <v/>
      </c>
      <c r="AN37" s="450"/>
      <c r="AO37" s="449"/>
      <c r="AP37" s="449"/>
      <c r="AQ37" s="449"/>
      <c r="AR37" s="449"/>
      <c r="AS37" s="449"/>
      <c r="AT37" s="449"/>
      <c r="AU37" s="449"/>
      <c r="AV37" s="449"/>
      <c r="AW37" s="449"/>
      <c r="AX37" s="449"/>
      <c r="AY37" s="449"/>
      <c r="AZ37" s="449"/>
      <c r="BA37" s="449"/>
      <c r="BB37" s="449"/>
      <c r="BC37" s="449"/>
      <c r="BD37" s="2"/>
      <c r="BE37" s="450" t="str">
        <f t="shared" si="3"/>
        <v/>
      </c>
      <c r="BF37" s="450"/>
      <c r="BG37" s="449"/>
      <c r="BH37" s="449"/>
      <c r="BI37" s="449"/>
      <c r="BJ37" s="449"/>
      <c r="BK37" s="449"/>
      <c r="BL37" s="449"/>
      <c r="BM37" s="449"/>
      <c r="BN37" s="449"/>
      <c r="BO37" s="449"/>
      <c r="BP37" s="449"/>
      <c r="BQ37" s="449"/>
      <c r="BR37" s="449"/>
      <c r="BS37" s="449"/>
      <c r="BT37" s="449"/>
      <c r="BU37" s="449"/>
      <c r="BV37" s="2"/>
      <c r="BW37" s="450">
        <f t="shared" si="4"/>
        <v>13</v>
      </c>
      <c r="BX37" s="450"/>
      <c r="BY37" s="449" t="str">
        <f>IF('各会計、関係団体の財政状況及び健全化判断比率'!B71="","",'各会計、関係団体の財政状況及び健全化判断比率'!B71)</f>
        <v>福井県市町総合事務組合（普通会計分）</v>
      </c>
      <c r="BZ37" s="449"/>
      <c r="CA37" s="449"/>
      <c r="CB37" s="449"/>
      <c r="CC37" s="449"/>
      <c r="CD37" s="449"/>
      <c r="CE37" s="449"/>
      <c r="CF37" s="449"/>
      <c r="CG37" s="449"/>
      <c r="CH37" s="449"/>
      <c r="CI37" s="449"/>
      <c r="CJ37" s="449"/>
      <c r="CK37" s="449"/>
      <c r="CL37" s="449"/>
      <c r="CM37" s="449"/>
      <c r="CN37" s="2"/>
      <c r="CO37" s="450" t="str">
        <f t="shared" si="5"/>
        <v/>
      </c>
      <c r="CP37" s="450"/>
      <c r="CQ37" s="449" t="str">
        <f>IF('各会計、関係団体の財政状況及び健全化判断比率'!BS10="","",'各会計、関係団体の財政状況及び健全化判断比率'!BS10)</f>
        <v/>
      </c>
      <c r="CR37" s="449"/>
      <c r="CS37" s="449"/>
      <c r="CT37" s="449"/>
      <c r="CU37" s="449"/>
      <c r="CV37" s="449"/>
      <c r="CW37" s="449"/>
      <c r="CX37" s="449"/>
      <c r="CY37" s="449"/>
      <c r="CZ37" s="449"/>
      <c r="DA37" s="449"/>
      <c r="DB37" s="449"/>
      <c r="DC37" s="449"/>
      <c r="DD37" s="449"/>
      <c r="DE37" s="449"/>
      <c r="DG37" s="451" t="str">
        <f>IF('各会計、関係団体の財政状況及び健全化判断比率'!BR10="","",'各会計、関係団体の財政状況及び健全化判断比率'!BR10)</f>
        <v/>
      </c>
      <c r="DH37" s="451"/>
      <c r="DI37" s="18"/>
    </row>
    <row r="38" spans="1:113" ht="32.25" customHeight="1" x14ac:dyDescent="0.2">
      <c r="A38" s="2"/>
      <c r="B38" s="5"/>
      <c r="C38" s="450" t="str">
        <f t="shared" si="0"/>
        <v/>
      </c>
      <c r="D38" s="450"/>
      <c r="E38" s="449" t="str">
        <f>IF('各会計、関係団体の財政状況及び健全化判断比率'!B11="","",'各会計、関係団体の財政状況及び健全化判断比率'!B11)</f>
        <v/>
      </c>
      <c r="F38" s="449"/>
      <c r="G38" s="449"/>
      <c r="H38" s="449"/>
      <c r="I38" s="449"/>
      <c r="J38" s="449"/>
      <c r="K38" s="449"/>
      <c r="L38" s="449"/>
      <c r="M38" s="449"/>
      <c r="N38" s="449"/>
      <c r="O38" s="449"/>
      <c r="P38" s="449"/>
      <c r="Q38" s="449"/>
      <c r="R38" s="449"/>
      <c r="S38" s="449"/>
      <c r="T38" s="2"/>
      <c r="U38" s="450" t="str">
        <f t="shared" si="1"/>
        <v/>
      </c>
      <c r="V38" s="450"/>
      <c r="W38" s="449"/>
      <c r="X38" s="449"/>
      <c r="Y38" s="449"/>
      <c r="Z38" s="449"/>
      <c r="AA38" s="449"/>
      <c r="AB38" s="449"/>
      <c r="AC38" s="449"/>
      <c r="AD38" s="449"/>
      <c r="AE38" s="449"/>
      <c r="AF38" s="449"/>
      <c r="AG38" s="449"/>
      <c r="AH38" s="449"/>
      <c r="AI38" s="449"/>
      <c r="AJ38" s="449"/>
      <c r="AK38" s="449"/>
      <c r="AL38" s="2"/>
      <c r="AM38" s="450" t="str">
        <f t="shared" si="2"/>
        <v/>
      </c>
      <c r="AN38" s="450"/>
      <c r="AO38" s="449"/>
      <c r="AP38" s="449"/>
      <c r="AQ38" s="449"/>
      <c r="AR38" s="449"/>
      <c r="AS38" s="449"/>
      <c r="AT38" s="449"/>
      <c r="AU38" s="449"/>
      <c r="AV38" s="449"/>
      <c r="AW38" s="449"/>
      <c r="AX38" s="449"/>
      <c r="AY38" s="449"/>
      <c r="AZ38" s="449"/>
      <c r="BA38" s="449"/>
      <c r="BB38" s="449"/>
      <c r="BC38" s="449"/>
      <c r="BD38" s="2"/>
      <c r="BE38" s="450" t="str">
        <f t="shared" si="3"/>
        <v/>
      </c>
      <c r="BF38" s="450"/>
      <c r="BG38" s="449"/>
      <c r="BH38" s="449"/>
      <c r="BI38" s="449"/>
      <c r="BJ38" s="449"/>
      <c r="BK38" s="449"/>
      <c r="BL38" s="449"/>
      <c r="BM38" s="449"/>
      <c r="BN38" s="449"/>
      <c r="BO38" s="449"/>
      <c r="BP38" s="449"/>
      <c r="BQ38" s="449"/>
      <c r="BR38" s="449"/>
      <c r="BS38" s="449"/>
      <c r="BT38" s="449"/>
      <c r="BU38" s="449"/>
      <c r="BV38" s="2"/>
      <c r="BW38" s="450">
        <f t="shared" si="4"/>
        <v>14</v>
      </c>
      <c r="BX38" s="450"/>
      <c r="BY38" s="449" t="str">
        <f>IF('各会計、関係団体の財政状況及び健全化判断比率'!B72="","",'各会計、関係団体の財政状況及び健全化判断比率'!B72)</f>
        <v>福井県後期高齢者医療広域連合</v>
      </c>
      <c r="BZ38" s="449"/>
      <c r="CA38" s="449"/>
      <c r="CB38" s="449"/>
      <c r="CC38" s="449"/>
      <c r="CD38" s="449"/>
      <c r="CE38" s="449"/>
      <c r="CF38" s="449"/>
      <c r="CG38" s="449"/>
      <c r="CH38" s="449"/>
      <c r="CI38" s="449"/>
      <c r="CJ38" s="449"/>
      <c r="CK38" s="449"/>
      <c r="CL38" s="449"/>
      <c r="CM38" s="449"/>
      <c r="CN38" s="2"/>
      <c r="CO38" s="450" t="str">
        <f t="shared" si="5"/>
        <v/>
      </c>
      <c r="CP38" s="450"/>
      <c r="CQ38" s="449" t="str">
        <f>IF('各会計、関係団体の財政状況及び健全化判断比率'!BS11="","",'各会計、関係団体の財政状況及び健全化判断比率'!BS11)</f>
        <v/>
      </c>
      <c r="CR38" s="449"/>
      <c r="CS38" s="449"/>
      <c r="CT38" s="449"/>
      <c r="CU38" s="449"/>
      <c r="CV38" s="449"/>
      <c r="CW38" s="449"/>
      <c r="CX38" s="449"/>
      <c r="CY38" s="449"/>
      <c r="CZ38" s="449"/>
      <c r="DA38" s="449"/>
      <c r="DB38" s="449"/>
      <c r="DC38" s="449"/>
      <c r="DD38" s="449"/>
      <c r="DE38" s="449"/>
      <c r="DG38" s="451" t="str">
        <f>IF('各会計、関係団体の財政状況及び健全化判断比率'!BR11="","",'各会計、関係団体の財政状況及び健全化判断比率'!BR11)</f>
        <v/>
      </c>
      <c r="DH38" s="451"/>
      <c r="DI38" s="18"/>
    </row>
    <row r="39" spans="1:113" ht="32.25" customHeight="1" x14ac:dyDescent="0.2">
      <c r="A39" s="2"/>
      <c r="B39" s="5"/>
      <c r="C39" s="450" t="str">
        <f t="shared" si="0"/>
        <v/>
      </c>
      <c r="D39" s="450"/>
      <c r="E39" s="449" t="str">
        <f>IF('各会計、関係団体の財政状況及び健全化判断比率'!B12="","",'各会計、関係団体の財政状況及び健全化判断比率'!B12)</f>
        <v/>
      </c>
      <c r="F39" s="449"/>
      <c r="G39" s="449"/>
      <c r="H39" s="449"/>
      <c r="I39" s="449"/>
      <c r="J39" s="449"/>
      <c r="K39" s="449"/>
      <c r="L39" s="449"/>
      <c r="M39" s="449"/>
      <c r="N39" s="449"/>
      <c r="O39" s="449"/>
      <c r="P39" s="449"/>
      <c r="Q39" s="449"/>
      <c r="R39" s="449"/>
      <c r="S39" s="449"/>
      <c r="T39" s="2"/>
      <c r="U39" s="450" t="str">
        <f t="shared" si="1"/>
        <v/>
      </c>
      <c r="V39" s="450"/>
      <c r="W39" s="449"/>
      <c r="X39" s="449"/>
      <c r="Y39" s="449"/>
      <c r="Z39" s="449"/>
      <c r="AA39" s="449"/>
      <c r="AB39" s="449"/>
      <c r="AC39" s="449"/>
      <c r="AD39" s="449"/>
      <c r="AE39" s="449"/>
      <c r="AF39" s="449"/>
      <c r="AG39" s="449"/>
      <c r="AH39" s="449"/>
      <c r="AI39" s="449"/>
      <c r="AJ39" s="449"/>
      <c r="AK39" s="449"/>
      <c r="AL39" s="2"/>
      <c r="AM39" s="450" t="str">
        <f t="shared" si="2"/>
        <v/>
      </c>
      <c r="AN39" s="450"/>
      <c r="AO39" s="449"/>
      <c r="AP39" s="449"/>
      <c r="AQ39" s="449"/>
      <c r="AR39" s="449"/>
      <c r="AS39" s="449"/>
      <c r="AT39" s="449"/>
      <c r="AU39" s="449"/>
      <c r="AV39" s="449"/>
      <c r="AW39" s="449"/>
      <c r="AX39" s="449"/>
      <c r="AY39" s="449"/>
      <c r="AZ39" s="449"/>
      <c r="BA39" s="449"/>
      <c r="BB39" s="449"/>
      <c r="BC39" s="449"/>
      <c r="BD39" s="2"/>
      <c r="BE39" s="450" t="str">
        <f t="shared" si="3"/>
        <v/>
      </c>
      <c r="BF39" s="450"/>
      <c r="BG39" s="449"/>
      <c r="BH39" s="449"/>
      <c r="BI39" s="449"/>
      <c r="BJ39" s="449"/>
      <c r="BK39" s="449"/>
      <c r="BL39" s="449"/>
      <c r="BM39" s="449"/>
      <c r="BN39" s="449"/>
      <c r="BO39" s="449"/>
      <c r="BP39" s="449"/>
      <c r="BQ39" s="449"/>
      <c r="BR39" s="449"/>
      <c r="BS39" s="449"/>
      <c r="BT39" s="449"/>
      <c r="BU39" s="449"/>
      <c r="BV39" s="2"/>
      <c r="BW39" s="450">
        <f t="shared" si="4"/>
        <v>15</v>
      </c>
      <c r="BX39" s="450"/>
      <c r="BY39" s="449" t="str">
        <f>IF('各会計、関係団体の財政状況及び健全化判断比率'!B73="","",'各会計、関係団体の財政状況及び健全化判断比率'!B73)</f>
        <v>福井県後期高齢者医療広域連合（事業会計）</v>
      </c>
      <c r="BZ39" s="449"/>
      <c r="CA39" s="449"/>
      <c r="CB39" s="449"/>
      <c r="CC39" s="449"/>
      <c r="CD39" s="449"/>
      <c r="CE39" s="449"/>
      <c r="CF39" s="449"/>
      <c r="CG39" s="449"/>
      <c r="CH39" s="449"/>
      <c r="CI39" s="449"/>
      <c r="CJ39" s="449"/>
      <c r="CK39" s="449"/>
      <c r="CL39" s="449"/>
      <c r="CM39" s="449"/>
      <c r="CN39" s="2"/>
      <c r="CO39" s="450" t="str">
        <f t="shared" si="5"/>
        <v/>
      </c>
      <c r="CP39" s="450"/>
      <c r="CQ39" s="449" t="str">
        <f>IF('各会計、関係団体の財政状況及び健全化判断比率'!BS12="","",'各会計、関係団体の財政状況及び健全化判断比率'!BS12)</f>
        <v/>
      </c>
      <c r="CR39" s="449"/>
      <c r="CS39" s="449"/>
      <c r="CT39" s="449"/>
      <c r="CU39" s="449"/>
      <c r="CV39" s="449"/>
      <c r="CW39" s="449"/>
      <c r="CX39" s="449"/>
      <c r="CY39" s="449"/>
      <c r="CZ39" s="449"/>
      <c r="DA39" s="449"/>
      <c r="DB39" s="449"/>
      <c r="DC39" s="449"/>
      <c r="DD39" s="449"/>
      <c r="DE39" s="449"/>
      <c r="DG39" s="451" t="str">
        <f>IF('各会計、関係団体の財政状況及び健全化判断比率'!BR12="","",'各会計、関係団体の財政状況及び健全化判断比率'!BR12)</f>
        <v/>
      </c>
      <c r="DH39" s="451"/>
      <c r="DI39" s="18"/>
    </row>
    <row r="40" spans="1:113" ht="32.25" customHeight="1" x14ac:dyDescent="0.2">
      <c r="A40" s="2"/>
      <c r="B40" s="5"/>
      <c r="C40" s="450" t="str">
        <f t="shared" si="0"/>
        <v/>
      </c>
      <c r="D40" s="450"/>
      <c r="E40" s="449" t="str">
        <f>IF('各会計、関係団体の財政状況及び健全化判断比率'!B13="","",'各会計、関係団体の財政状況及び健全化判断比率'!B13)</f>
        <v/>
      </c>
      <c r="F40" s="449"/>
      <c r="G40" s="449"/>
      <c r="H40" s="449"/>
      <c r="I40" s="449"/>
      <c r="J40" s="449"/>
      <c r="K40" s="449"/>
      <c r="L40" s="449"/>
      <c r="M40" s="449"/>
      <c r="N40" s="449"/>
      <c r="O40" s="449"/>
      <c r="P40" s="449"/>
      <c r="Q40" s="449"/>
      <c r="R40" s="449"/>
      <c r="S40" s="449"/>
      <c r="T40" s="2"/>
      <c r="U40" s="450" t="str">
        <f t="shared" si="1"/>
        <v/>
      </c>
      <c r="V40" s="450"/>
      <c r="W40" s="449"/>
      <c r="X40" s="449"/>
      <c r="Y40" s="449"/>
      <c r="Z40" s="449"/>
      <c r="AA40" s="449"/>
      <c r="AB40" s="449"/>
      <c r="AC40" s="449"/>
      <c r="AD40" s="449"/>
      <c r="AE40" s="449"/>
      <c r="AF40" s="449"/>
      <c r="AG40" s="449"/>
      <c r="AH40" s="449"/>
      <c r="AI40" s="449"/>
      <c r="AJ40" s="449"/>
      <c r="AK40" s="449"/>
      <c r="AL40" s="2"/>
      <c r="AM40" s="450" t="str">
        <f t="shared" si="2"/>
        <v/>
      </c>
      <c r="AN40" s="450"/>
      <c r="AO40" s="449"/>
      <c r="AP40" s="449"/>
      <c r="AQ40" s="449"/>
      <c r="AR40" s="449"/>
      <c r="AS40" s="449"/>
      <c r="AT40" s="449"/>
      <c r="AU40" s="449"/>
      <c r="AV40" s="449"/>
      <c r="AW40" s="449"/>
      <c r="AX40" s="449"/>
      <c r="AY40" s="449"/>
      <c r="AZ40" s="449"/>
      <c r="BA40" s="449"/>
      <c r="BB40" s="449"/>
      <c r="BC40" s="449"/>
      <c r="BD40" s="2"/>
      <c r="BE40" s="450" t="str">
        <f t="shared" si="3"/>
        <v/>
      </c>
      <c r="BF40" s="450"/>
      <c r="BG40" s="449"/>
      <c r="BH40" s="449"/>
      <c r="BI40" s="449"/>
      <c r="BJ40" s="449"/>
      <c r="BK40" s="449"/>
      <c r="BL40" s="449"/>
      <c r="BM40" s="449"/>
      <c r="BN40" s="449"/>
      <c r="BO40" s="449"/>
      <c r="BP40" s="449"/>
      <c r="BQ40" s="449"/>
      <c r="BR40" s="449"/>
      <c r="BS40" s="449"/>
      <c r="BT40" s="449"/>
      <c r="BU40" s="449"/>
      <c r="BV40" s="2"/>
      <c r="BW40" s="450">
        <f t="shared" si="4"/>
        <v>16</v>
      </c>
      <c r="BX40" s="450"/>
      <c r="BY40" s="449" t="str">
        <f>IF('各会計、関係団体の財政状況及び健全化判断比率'!B74="","",'各会計、関係団体の財政状況及び健全化判断比率'!B74)</f>
        <v>福井県自治会館組合</v>
      </c>
      <c r="BZ40" s="449"/>
      <c r="CA40" s="449"/>
      <c r="CB40" s="449"/>
      <c r="CC40" s="449"/>
      <c r="CD40" s="449"/>
      <c r="CE40" s="449"/>
      <c r="CF40" s="449"/>
      <c r="CG40" s="449"/>
      <c r="CH40" s="449"/>
      <c r="CI40" s="449"/>
      <c r="CJ40" s="449"/>
      <c r="CK40" s="449"/>
      <c r="CL40" s="449"/>
      <c r="CM40" s="449"/>
      <c r="CN40" s="2"/>
      <c r="CO40" s="450" t="str">
        <f t="shared" si="5"/>
        <v/>
      </c>
      <c r="CP40" s="450"/>
      <c r="CQ40" s="449" t="str">
        <f>IF('各会計、関係団体の財政状況及び健全化判断比率'!BS13="","",'各会計、関係団体の財政状況及び健全化判断比率'!BS13)</f>
        <v/>
      </c>
      <c r="CR40" s="449"/>
      <c r="CS40" s="449"/>
      <c r="CT40" s="449"/>
      <c r="CU40" s="449"/>
      <c r="CV40" s="449"/>
      <c r="CW40" s="449"/>
      <c r="CX40" s="449"/>
      <c r="CY40" s="449"/>
      <c r="CZ40" s="449"/>
      <c r="DA40" s="449"/>
      <c r="DB40" s="449"/>
      <c r="DC40" s="449"/>
      <c r="DD40" s="449"/>
      <c r="DE40" s="449"/>
      <c r="DG40" s="451" t="str">
        <f>IF('各会計、関係団体の財政状況及び健全化判断比率'!BR13="","",'各会計、関係団体の財政状況及び健全化判断比率'!BR13)</f>
        <v/>
      </c>
      <c r="DH40" s="451"/>
      <c r="DI40" s="18"/>
    </row>
    <row r="41" spans="1:113" ht="32.25" customHeight="1" x14ac:dyDescent="0.2">
      <c r="A41" s="2"/>
      <c r="B41" s="5"/>
      <c r="C41" s="450" t="str">
        <f t="shared" si="0"/>
        <v/>
      </c>
      <c r="D41" s="450"/>
      <c r="E41" s="449" t="str">
        <f>IF('各会計、関係団体の財政状況及び健全化判断比率'!B14="","",'各会計、関係団体の財政状況及び健全化判断比率'!B14)</f>
        <v/>
      </c>
      <c r="F41" s="449"/>
      <c r="G41" s="449"/>
      <c r="H41" s="449"/>
      <c r="I41" s="449"/>
      <c r="J41" s="449"/>
      <c r="K41" s="449"/>
      <c r="L41" s="449"/>
      <c r="M41" s="449"/>
      <c r="N41" s="449"/>
      <c r="O41" s="449"/>
      <c r="P41" s="449"/>
      <c r="Q41" s="449"/>
      <c r="R41" s="449"/>
      <c r="S41" s="449"/>
      <c r="T41" s="2"/>
      <c r="U41" s="450" t="str">
        <f t="shared" si="1"/>
        <v/>
      </c>
      <c r="V41" s="450"/>
      <c r="W41" s="449"/>
      <c r="X41" s="449"/>
      <c r="Y41" s="449"/>
      <c r="Z41" s="449"/>
      <c r="AA41" s="449"/>
      <c r="AB41" s="449"/>
      <c r="AC41" s="449"/>
      <c r="AD41" s="449"/>
      <c r="AE41" s="449"/>
      <c r="AF41" s="449"/>
      <c r="AG41" s="449"/>
      <c r="AH41" s="449"/>
      <c r="AI41" s="449"/>
      <c r="AJ41" s="449"/>
      <c r="AK41" s="449"/>
      <c r="AL41" s="2"/>
      <c r="AM41" s="450" t="str">
        <f t="shared" si="2"/>
        <v/>
      </c>
      <c r="AN41" s="450"/>
      <c r="AO41" s="449"/>
      <c r="AP41" s="449"/>
      <c r="AQ41" s="449"/>
      <c r="AR41" s="449"/>
      <c r="AS41" s="449"/>
      <c r="AT41" s="449"/>
      <c r="AU41" s="449"/>
      <c r="AV41" s="449"/>
      <c r="AW41" s="449"/>
      <c r="AX41" s="449"/>
      <c r="AY41" s="449"/>
      <c r="AZ41" s="449"/>
      <c r="BA41" s="449"/>
      <c r="BB41" s="449"/>
      <c r="BC41" s="449"/>
      <c r="BD41" s="2"/>
      <c r="BE41" s="450" t="str">
        <f t="shared" si="3"/>
        <v/>
      </c>
      <c r="BF41" s="450"/>
      <c r="BG41" s="449"/>
      <c r="BH41" s="449"/>
      <c r="BI41" s="449"/>
      <c r="BJ41" s="449"/>
      <c r="BK41" s="449"/>
      <c r="BL41" s="449"/>
      <c r="BM41" s="449"/>
      <c r="BN41" s="449"/>
      <c r="BO41" s="449"/>
      <c r="BP41" s="449"/>
      <c r="BQ41" s="449"/>
      <c r="BR41" s="449"/>
      <c r="BS41" s="449"/>
      <c r="BT41" s="449"/>
      <c r="BU41" s="449"/>
      <c r="BV41" s="2"/>
      <c r="BW41" s="450" t="str">
        <f t="shared" si="4"/>
        <v/>
      </c>
      <c r="BX41" s="450"/>
      <c r="BY41" s="449" t="str">
        <f>IF('各会計、関係団体の財政状況及び健全化判断比率'!B75="","",'各会計、関係団体の財政状況及び健全化判断比率'!B75)</f>
        <v/>
      </c>
      <c r="BZ41" s="449"/>
      <c r="CA41" s="449"/>
      <c r="CB41" s="449"/>
      <c r="CC41" s="449"/>
      <c r="CD41" s="449"/>
      <c r="CE41" s="449"/>
      <c r="CF41" s="449"/>
      <c r="CG41" s="449"/>
      <c r="CH41" s="449"/>
      <c r="CI41" s="449"/>
      <c r="CJ41" s="449"/>
      <c r="CK41" s="449"/>
      <c r="CL41" s="449"/>
      <c r="CM41" s="449"/>
      <c r="CN41" s="2"/>
      <c r="CO41" s="450" t="str">
        <f t="shared" si="5"/>
        <v/>
      </c>
      <c r="CP41" s="450"/>
      <c r="CQ41" s="449" t="str">
        <f>IF('各会計、関係団体の財政状況及び健全化判断比率'!BS14="","",'各会計、関係団体の財政状況及び健全化判断比率'!BS14)</f>
        <v/>
      </c>
      <c r="CR41" s="449"/>
      <c r="CS41" s="449"/>
      <c r="CT41" s="449"/>
      <c r="CU41" s="449"/>
      <c r="CV41" s="449"/>
      <c r="CW41" s="449"/>
      <c r="CX41" s="449"/>
      <c r="CY41" s="449"/>
      <c r="CZ41" s="449"/>
      <c r="DA41" s="449"/>
      <c r="DB41" s="449"/>
      <c r="DC41" s="449"/>
      <c r="DD41" s="449"/>
      <c r="DE41" s="449"/>
      <c r="DG41" s="451" t="str">
        <f>IF('各会計、関係団体の財政状況及び健全化判断比率'!BR14="","",'各会計、関係団体の財政状況及び健全化判断比率'!BR14)</f>
        <v/>
      </c>
      <c r="DH41" s="451"/>
      <c r="DI41" s="18"/>
    </row>
    <row r="42" spans="1:113" ht="32.25" customHeight="1" x14ac:dyDescent="0.2">
      <c r="B42" s="5"/>
      <c r="C42" s="450" t="str">
        <f t="shared" si="0"/>
        <v/>
      </c>
      <c r="D42" s="450"/>
      <c r="E42" s="449" t="str">
        <f>IF('各会計、関係団体の財政状況及び健全化判断比率'!B15="","",'各会計、関係団体の財政状況及び健全化判断比率'!B15)</f>
        <v/>
      </c>
      <c r="F42" s="449"/>
      <c r="G42" s="449"/>
      <c r="H42" s="449"/>
      <c r="I42" s="449"/>
      <c r="J42" s="449"/>
      <c r="K42" s="449"/>
      <c r="L42" s="449"/>
      <c r="M42" s="449"/>
      <c r="N42" s="449"/>
      <c r="O42" s="449"/>
      <c r="P42" s="449"/>
      <c r="Q42" s="449"/>
      <c r="R42" s="449"/>
      <c r="S42" s="449"/>
      <c r="T42" s="2"/>
      <c r="U42" s="450" t="str">
        <f t="shared" si="1"/>
        <v/>
      </c>
      <c r="V42" s="450"/>
      <c r="W42" s="449"/>
      <c r="X42" s="449"/>
      <c r="Y42" s="449"/>
      <c r="Z42" s="449"/>
      <c r="AA42" s="449"/>
      <c r="AB42" s="449"/>
      <c r="AC42" s="449"/>
      <c r="AD42" s="449"/>
      <c r="AE42" s="449"/>
      <c r="AF42" s="449"/>
      <c r="AG42" s="449"/>
      <c r="AH42" s="449"/>
      <c r="AI42" s="449"/>
      <c r="AJ42" s="449"/>
      <c r="AK42" s="449"/>
      <c r="AL42" s="2"/>
      <c r="AM42" s="450" t="str">
        <f t="shared" si="2"/>
        <v/>
      </c>
      <c r="AN42" s="450"/>
      <c r="AO42" s="449"/>
      <c r="AP42" s="449"/>
      <c r="AQ42" s="449"/>
      <c r="AR42" s="449"/>
      <c r="AS42" s="449"/>
      <c r="AT42" s="449"/>
      <c r="AU42" s="449"/>
      <c r="AV42" s="449"/>
      <c r="AW42" s="449"/>
      <c r="AX42" s="449"/>
      <c r="AY42" s="449"/>
      <c r="AZ42" s="449"/>
      <c r="BA42" s="449"/>
      <c r="BB42" s="449"/>
      <c r="BC42" s="449"/>
      <c r="BD42" s="2"/>
      <c r="BE42" s="450" t="str">
        <f t="shared" si="3"/>
        <v/>
      </c>
      <c r="BF42" s="450"/>
      <c r="BG42" s="449"/>
      <c r="BH42" s="449"/>
      <c r="BI42" s="449"/>
      <c r="BJ42" s="449"/>
      <c r="BK42" s="449"/>
      <c r="BL42" s="449"/>
      <c r="BM42" s="449"/>
      <c r="BN42" s="449"/>
      <c r="BO42" s="449"/>
      <c r="BP42" s="449"/>
      <c r="BQ42" s="449"/>
      <c r="BR42" s="449"/>
      <c r="BS42" s="449"/>
      <c r="BT42" s="449"/>
      <c r="BU42" s="449"/>
      <c r="BV42" s="2"/>
      <c r="BW42" s="450" t="str">
        <f t="shared" si="4"/>
        <v/>
      </c>
      <c r="BX42" s="450"/>
      <c r="BY42" s="449" t="str">
        <f>IF('各会計、関係団体の財政状況及び健全化判断比率'!B76="","",'各会計、関係団体の財政状況及び健全化判断比率'!B76)</f>
        <v/>
      </c>
      <c r="BZ42" s="449"/>
      <c r="CA42" s="449"/>
      <c r="CB42" s="449"/>
      <c r="CC42" s="449"/>
      <c r="CD42" s="449"/>
      <c r="CE42" s="449"/>
      <c r="CF42" s="449"/>
      <c r="CG42" s="449"/>
      <c r="CH42" s="449"/>
      <c r="CI42" s="449"/>
      <c r="CJ42" s="449"/>
      <c r="CK42" s="449"/>
      <c r="CL42" s="449"/>
      <c r="CM42" s="449"/>
      <c r="CN42" s="2"/>
      <c r="CO42" s="450" t="str">
        <f t="shared" si="5"/>
        <v/>
      </c>
      <c r="CP42" s="450"/>
      <c r="CQ42" s="449" t="str">
        <f>IF('各会計、関係団体の財政状況及び健全化判断比率'!BS15="","",'各会計、関係団体の財政状況及び健全化判断比率'!BS15)</f>
        <v/>
      </c>
      <c r="CR42" s="449"/>
      <c r="CS42" s="449"/>
      <c r="CT42" s="449"/>
      <c r="CU42" s="449"/>
      <c r="CV42" s="449"/>
      <c r="CW42" s="449"/>
      <c r="CX42" s="449"/>
      <c r="CY42" s="449"/>
      <c r="CZ42" s="449"/>
      <c r="DA42" s="449"/>
      <c r="DB42" s="449"/>
      <c r="DC42" s="449"/>
      <c r="DD42" s="449"/>
      <c r="DE42" s="449"/>
      <c r="DG42" s="451" t="str">
        <f>IF('各会計、関係団体の財政状況及び健全化判断比率'!BR15="","",'各会計、関係団体の財政状況及び健全化判断比率'!BR15)</f>
        <v/>
      </c>
      <c r="DH42" s="451"/>
      <c r="DI42" s="18"/>
    </row>
    <row r="43" spans="1:113" ht="32.25" customHeight="1" x14ac:dyDescent="0.2">
      <c r="B43" s="5"/>
      <c r="C43" s="450" t="str">
        <f t="shared" si="0"/>
        <v/>
      </c>
      <c r="D43" s="450"/>
      <c r="E43" s="449" t="str">
        <f>IF('各会計、関係団体の財政状況及び健全化判断比率'!B16="","",'各会計、関係団体の財政状況及び健全化判断比率'!B16)</f>
        <v/>
      </c>
      <c r="F43" s="449"/>
      <c r="G43" s="449"/>
      <c r="H43" s="449"/>
      <c r="I43" s="449"/>
      <c r="J43" s="449"/>
      <c r="K43" s="449"/>
      <c r="L43" s="449"/>
      <c r="M43" s="449"/>
      <c r="N43" s="449"/>
      <c r="O43" s="449"/>
      <c r="P43" s="449"/>
      <c r="Q43" s="449"/>
      <c r="R43" s="449"/>
      <c r="S43" s="449"/>
      <c r="T43" s="2"/>
      <c r="U43" s="450" t="str">
        <f t="shared" si="1"/>
        <v/>
      </c>
      <c r="V43" s="450"/>
      <c r="W43" s="449"/>
      <c r="X43" s="449"/>
      <c r="Y43" s="449"/>
      <c r="Z43" s="449"/>
      <c r="AA43" s="449"/>
      <c r="AB43" s="449"/>
      <c r="AC43" s="449"/>
      <c r="AD43" s="449"/>
      <c r="AE43" s="449"/>
      <c r="AF43" s="449"/>
      <c r="AG43" s="449"/>
      <c r="AH43" s="449"/>
      <c r="AI43" s="449"/>
      <c r="AJ43" s="449"/>
      <c r="AK43" s="449"/>
      <c r="AL43" s="2"/>
      <c r="AM43" s="450" t="str">
        <f t="shared" si="2"/>
        <v/>
      </c>
      <c r="AN43" s="450"/>
      <c r="AO43" s="449"/>
      <c r="AP43" s="449"/>
      <c r="AQ43" s="449"/>
      <c r="AR43" s="449"/>
      <c r="AS43" s="449"/>
      <c r="AT43" s="449"/>
      <c r="AU43" s="449"/>
      <c r="AV43" s="449"/>
      <c r="AW43" s="449"/>
      <c r="AX43" s="449"/>
      <c r="AY43" s="449"/>
      <c r="AZ43" s="449"/>
      <c r="BA43" s="449"/>
      <c r="BB43" s="449"/>
      <c r="BC43" s="449"/>
      <c r="BD43" s="2"/>
      <c r="BE43" s="450" t="str">
        <f t="shared" si="3"/>
        <v/>
      </c>
      <c r="BF43" s="450"/>
      <c r="BG43" s="449"/>
      <c r="BH43" s="449"/>
      <c r="BI43" s="449"/>
      <c r="BJ43" s="449"/>
      <c r="BK43" s="449"/>
      <c r="BL43" s="449"/>
      <c r="BM43" s="449"/>
      <c r="BN43" s="449"/>
      <c r="BO43" s="449"/>
      <c r="BP43" s="449"/>
      <c r="BQ43" s="449"/>
      <c r="BR43" s="449"/>
      <c r="BS43" s="449"/>
      <c r="BT43" s="449"/>
      <c r="BU43" s="449"/>
      <c r="BV43" s="2"/>
      <c r="BW43" s="450" t="str">
        <f t="shared" si="4"/>
        <v/>
      </c>
      <c r="BX43" s="450"/>
      <c r="BY43" s="449" t="str">
        <f>IF('各会計、関係団体の財政状況及び健全化判断比率'!B77="","",'各会計、関係団体の財政状況及び健全化判断比率'!B77)</f>
        <v/>
      </c>
      <c r="BZ43" s="449"/>
      <c r="CA43" s="449"/>
      <c r="CB43" s="449"/>
      <c r="CC43" s="449"/>
      <c r="CD43" s="449"/>
      <c r="CE43" s="449"/>
      <c r="CF43" s="449"/>
      <c r="CG43" s="449"/>
      <c r="CH43" s="449"/>
      <c r="CI43" s="449"/>
      <c r="CJ43" s="449"/>
      <c r="CK43" s="449"/>
      <c r="CL43" s="449"/>
      <c r="CM43" s="449"/>
      <c r="CN43" s="2"/>
      <c r="CO43" s="450" t="str">
        <f t="shared" si="5"/>
        <v/>
      </c>
      <c r="CP43" s="450"/>
      <c r="CQ43" s="449" t="str">
        <f>IF('各会計、関係団体の財政状況及び健全化判断比率'!BS16="","",'各会計、関係団体の財政状況及び健全化判断比率'!BS16)</f>
        <v/>
      </c>
      <c r="CR43" s="449"/>
      <c r="CS43" s="449"/>
      <c r="CT43" s="449"/>
      <c r="CU43" s="449"/>
      <c r="CV43" s="449"/>
      <c r="CW43" s="449"/>
      <c r="CX43" s="449"/>
      <c r="CY43" s="449"/>
      <c r="CZ43" s="449"/>
      <c r="DA43" s="449"/>
      <c r="DB43" s="449"/>
      <c r="DC43" s="449"/>
      <c r="DD43" s="449"/>
      <c r="DE43" s="449"/>
      <c r="DG43" s="451" t="str">
        <f>IF('各会計、関係団体の財政状況及び健全化判断比率'!BR16="","",'各会計、関係団体の財政状況及び健全化判断比率'!BR16)</f>
        <v/>
      </c>
      <c r="DH43" s="451"/>
      <c r="DI43" s="18"/>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2"/>
    <row r="46" spans="1:113" x14ac:dyDescent="0.2">
      <c r="B46" s="1" t="s">
        <v>139</v>
      </c>
      <c r="E46" s="395" t="s">
        <v>294</v>
      </c>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c r="AU46" s="395"/>
      <c r="AV46" s="395"/>
      <c r="AW46" s="395"/>
      <c r="AX46" s="395"/>
      <c r="AY46" s="395"/>
      <c r="AZ46" s="395"/>
      <c r="BA46" s="395"/>
      <c r="BB46" s="395"/>
      <c r="BC46" s="395"/>
      <c r="BD46" s="395"/>
      <c r="BE46" s="395"/>
      <c r="BF46" s="395"/>
      <c r="BG46" s="395"/>
      <c r="BH46" s="395"/>
      <c r="BI46" s="395"/>
      <c r="BJ46" s="395"/>
      <c r="BK46" s="395"/>
      <c r="BL46" s="395"/>
      <c r="BM46" s="395"/>
      <c r="BN46" s="395"/>
      <c r="BO46" s="395"/>
      <c r="BP46" s="395"/>
      <c r="BQ46" s="395"/>
      <c r="BR46" s="395"/>
      <c r="BS46" s="395"/>
      <c r="BT46" s="395"/>
      <c r="BU46" s="395"/>
      <c r="BV46" s="395"/>
      <c r="BW46" s="395"/>
      <c r="BX46" s="395"/>
      <c r="BY46" s="395"/>
      <c r="BZ46" s="395"/>
      <c r="CA46" s="395"/>
      <c r="CB46" s="395"/>
      <c r="CC46" s="395"/>
      <c r="CD46" s="395"/>
      <c r="CE46" s="395"/>
      <c r="CF46" s="395"/>
      <c r="CG46" s="395"/>
      <c r="CH46" s="395"/>
      <c r="CI46" s="395"/>
      <c r="CJ46" s="395"/>
      <c r="CK46" s="395"/>
      <c r="CL46" s="395"/>
      <c r="CM46" s="395"/>
      <c r="CN46" s="395"/>
      <c r="CO46" s="395"/>
      <c r="CP46" s="395"/>
      <c r="CQ46" s="395"/>
      <c r="CR46" s="395"/>
      <c r="CS46" s="395"/>
      <c r="CT46" s="395"/>
      <c r="CU46" s="395"/>
      <c r="CV46" s="395"/>
      <c r="CW46" s="395"/>
      <c r="CX46" s="395"/>
      <c r="CY46" s="395"/>
      <c r="CZ46" s="395"/>
      <c r="DA46" s="395"/>
      <c r="DB46" s="395"/>
      <c r="DC46" s="395"/>
      <c r="DD46" s="395"/>
      <c r="DE46" s="395"/>
      <c r="DF46" s="395"/>
      <c r="DG46" s="395"/>
      <c r="DH46" s="395"/>
      <c r="DI46" s="395"/>
    </row>
    <row r="47" spans="1:113" x14ac:dyDescent="0.2">
      <c r="E47" s="395" t="s">
        <v>296</v>
      </c>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c r="AY47" s="395"/>
      <c r="AZ47" s="395"/>
      <c r="BA47" s="395"/>
      <c r="BB47" s="395"/>
      <c r="BC47" s="395"/>
      <c r="BD47" s="395"/>
      <c r="BE47" s="395"/>
      <c r="BF47" s="395"/>
      <c r="BG47" s="395"/>
      <c r="BH47" s="395"/>
      <c r="BI47" s="395"/>
      <c r="BJ47" s="395"/>
      <c r="BK47" s="395"/>
      <c r="BL47" s="395"/>
      <c r="BM47" s="395"/>
      <c r="BN47" s="395"/>
      <c r="BO47" s="395"/>
      <c r="BP47" s="395"/>
      <c r="BQ47" s="395"/>
      <c r="BR47" s="395"/>
      <c r="BS47" s="395"/>
      <c r="BT47" s="395"/>
      <c r="BU47" s="395"/>
      <c r="BV47" s="395"/>
      <c r="BW47" s="395"/>
      <c r="BX47" s="395"/>
      <c r="BY47" s="395"/>
      <c r="BZ47" s="395"/>
      <c r="CA47" s="395"/>
      <c r="CB47" s="395"/>
      <c r="CC47" s="395"/>
      <c r="CD47" s="395"/>
      <c r="CE47" s="395"/>
      <c r="CF47" s="395"/>
      <c r="CG47" s="395"/>
      <c r="CH47" s="395"/>
      <c r="CI47" s="395"/>
      <c r="CJ47" s="395"/>
      <c r="CK47" s="395"/>
      <c r="CL47" s="395"/>
      <c r="CM47" s="395"/>
      <c r="CN47" s="395"/>
      <c r="CO47" s="395"/>
      <c r="CP47" s="395"/>
      <c r="CQ47" s="395"/>
      <c r="CR47" s="395"/>
      <c r="CS47" s="395"/>
      <c r="CT47" s="395"/>
      <c r="CU47" s="395"/>
      <c r="CV47" s="395"/>
      <c r="CW47" s="395"/>
      <c r="CX47" s="395"/>
      <c r="CY47" s="395"/>
      <c r="CZ47" s="395"/>
      <c r="DA47" s="395"/>
      <c r="DB47" s="395"/>
      <c r="DC47" s="395"/>
      <c r="DD47" s="395"/>
      <c r="DE47" s="395"/>
      <c r="DF47" s="395"/>
      <c r="DG47" s="395"/>
      <c r="DH47" s="395"/>
      <c r="DI47" s="395"/>
    </row>
    <row r="48" spans="1:113" x14ac:dyDescent="0.2">
      <c r="E48" s="395" t="s">
        <v>298</v>
      </c>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395"/>
      <c r="AV48" s="395"/>
      <c r="AW48" s="395"/>
      <c r="AX48" s="395"/>
      <c r="AY48" s="395"/>
      <c r="AZ48" s="395"/>
      <c r="BA48" s="395"/>
      <c r="BB48" s="395"/>
      <c r="BC48" s="395"/>
      <c r="BD48" s="395"/>
      <c r="BE48" s="395"/>
      <c r="BF48" s="395"/>
      <c r="BG48" s="395"/>
      <c r="BH48" s="395"/>
      <c r="BI48" s="395"/>
      <c r="BJ48" s="395"/>
      <c r="BK48" s="395"/>
      <c r="BL48" s="395"/>
      <c r="BM48" s="395"/>
      <c r="BN48" s="395"/>
      <c r="BO48" s="395"/>
      <c r="BP48" s="395"/>
      <c r="BQ48" s="395"/>
      <c r="BR48" s="395"/>
      <c r="BS48" s="395"/>
      <c r="BT48" s="395"/>
      <c r="BU48" s="395"/>
      <c r="BV48" s="395"/>
      <c r="BW48" s="395"/>
      <c r="BX48" s="395"/>
      <c r="BY48" s="395"/>
      <c r="BZ48" s="395"/>
      <c r="CA48" s="395"/>
      <c r="CB48" s="395"/>
      <c r="CC48" s="395"/>
      <c r="CD48" s="395"/>
      <c r="CE48" s="395"/>
      <c r="CF48" s="395"/>
      <c r="CG48" s="395"/>
      <c r="CH48" s="395"/>
      <c r="CI48" s="395"/>
      <c r="CJ48" s="395"/>
      <c r="CK48" s="395"/>
      <c r="CL48" s="395"/>
      <c r="CM48" s="395"/>
      <c r="CN48" s="395"/>
      <c r="CO48" s="395"/>
      <c r="CP48" s="395"/>
      <c r="CQ48" s="395"/>
      <c r="CR48" s="395"/>
      <c r="CS48" s="395"/>
      <c r="CT48" s="395"/>
      <c r="CU48" s="395"/>
      <c r="CV48" s="395"/>
      <c r="CW48" s="395"/>
      <c r="CX48" s="395"/>
      <c r="CY48" s="395"/>
      <c r="CZ48" s="395"/>
      <c r="DA48" s="395"/>
      <c r="DB48" s="395"/>
      <c r="DC48" s="395"/>
      <c r="DD48" s="395"/>
      <c r="DE48" s="395"/>
      <c r="DF48" s="395"/>
      <c r="DG48" s="395"/>
      <c r="DH48" s="395"/>
      <c r="DI48" s="395"/>
    </row>
    <row r="49" spans="5:113" x14ac:dyDescent="0.2">
      <c r="E49" s="395" t="s">
        <v>299</v>
      </c>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395"/>
      <c r="AR49" s="395"/>
      <c r="AS49" s="395"/>
      <c r="AT49" s="395"/>
      <c r="AU49" s="395"/>
      <c r="AV49" s="395"/>
      <c r="AW49" s="395"/>
      <c r="AX49" s="395"/>
      <c r="AY49" s="395"/>
      <c r="AZ49" s="395"/>
      <c r="BA49" s="395"/>
      <c r="BB49" s="395"/>
      <c r="BC49" s="395"/>
      <c r="BD49" s="395"/>
      <c r="BE49" s="395"/>
      <c r="BF49" s="395"/>
      <c r="BG49" s="395"/>
      <c r="BH49" s="395"/>
      <c r="BI49" s="395"/>
      <c r="BJ49" s="395"/>
      <c r="BK49" s="395"/>
      <c r="BL49" s="395"/>
      <c r="BM49" s="395"/>
      <c r="BN49" s="395"/>
      <c r="BO49" s="395"/>
      <c r="BP49" s="395"/>
      <c r="BQ49" s="395"/>
      <c r="BR49" s="395"/>
      <c r="BS49" s="395"/>
      <c r="BT49" s="395"/>
      <c r="BU49" s="395"/>
      <c r="BV49" s="395"/>
      <c r="BW49" s="395"/>
      <c r="BX49" s="395"/>
      <c r="BY49" s="395"/>
      <c r="BZ49" s="395"/>
      <c r="CA49" s="395"/>
      <c r="CB49" s="395"/>
      <c r="CC49" s="395"/>
      <c r="CD49" s="395"/>
      <c r="CE49" s="395"/>
      <c r="CF49" s="395"/>
      <c r="CG49" s="395"/>
      <c r="CH49" s="395"/>
      <c r="CI49" s="395"/>
      <c r="CJ49" s="395"/>
      <c r="CK49" s="395"/>
      <c r="CL49" s="395"/>
      <c r="CM49" s="395"/>
      <c r="CN49" s="395"/>
      <c r="CO49" s="395"/>
      <c r="CP49" s="395"/>
      <c r="CQ49" s="395"/>
      <c r="CR49" s="395"/>
      <c r="CS49" s="395"/>
      <c r="CT49" s="395"/>
      <c r="CU49" s="395"/>
      <c r="CV49" s="395"/>
      <c r="CW49" s="395"/>
      <c r="CX49" s="395"/>
      <c r="CY49" s="395"/>
      <c r="CZ49" s="395"/>
      <c r="DA49" s="395"/>
      <c r="DB49" s="395"/>
      <c r="DC49" s="395"/>
      <c r="DD49" s="395"/>
      <c r="DE49" s="395"/>
      <c r="DF49" s="395"/>
      <c r="DG49" s="395"/>
      <c r="DH49" s="395"/>
      <c r="DI49" s="395"/>
    </row>
    <row r="50" spans="5:113" x14ac:dyDescent="0.2">
      <c r="E50" s="395" t="s">
        <v>202</v>
      </c>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5"/>
      <c r="AN50" s="395"/>
      <c r="AO50" s="395"/>
      <c r="AP50" s="395"/>
      <c r="AQ50" s="395"/>
      <c r="AR50" s="395"/>
      <c r="AS50" s="395"/>
      <c r="AT50" s="395"/>
      <c r="AU50" s="395"/>
      <c r="AV50" s="395"/>
      <c r="AW50" s="395"/>
      <c r="AX50" s="395"/>
      <c r="AY50" s="395"/>
      <c r="AZ50" s="395"/>
      <c r="BA50" s="395"/>
      <c r="BB50" s="395"/>
      <c r="BC50" s="395"/>
      <c r="BD50" s="395"/>
      <c r="BE50" s="395"/>
      <c r="BF50" s="395"/>
      <c r="BG50" s="395"/>
      <c r="BH50" s="395"/>
      <c r="BI50" s="395"/>
      <c r="BJ50" s="395"/>
      <c r="BK50" s="395"/>
      <c r="BL50" s="395"/>
      <c r="BM50" s="395"/>
      <c r="BN50" s="395"/>
      <c r="BO50" s="395"/>
      <c r="BP50" s="395"/>
      <c r="BQ50" s="395"/>
      <c r="BR50" s="395"/>
      <c r="BS50" s="395"/>
      <c r="BT50" s="395"/>
      <c r="BU50" s="395"/>
      <c r="BV50" s="395"/>
      <c r="BW50" s="395"/>
      <c r="BX50" s="395"/>
      <c r="BY50" s="395"/>
      <c r="BZ50" s="395"/>
      <c r="CA50" s="395"/>
      <c r="CB50" s="395"/>
      <c r="CC50" s="395"/>
      <c r="CD50" s="395"/>
      <c r="CE50" s="395"/>
      <c r="CF50" s="395"/>
      <c r="CG50" s="395"/>
      <c r="CH50" s="395"/>
      <c r="CI50" s="395"/>
      <c r="CJ50" s="395"/>
      <c r="CK50" s="395"/>
      <c r="CL50" s="395"/>
      <c r="CM50" s="395"/>
      <c r="CN50" s="395"/>
      <c r="CO50" s="395"/>
      <c r="CP50" s="395"/>
      <c r="CQ50" s="395"/>
      <c r="CR50" s="395"/>
      <c r="CS50" s="395"/>
      <c r="CT50" s="395"/>
      <c r="CU50" s="395"/>
      <c r="CV50" s="395"/>
      <c r="CW50" s="395"/>
      <c r="CX50" s="395"/>
      <c r="CY50" s="395"/>
      <c r="CZ50" s="395"/>
      <c r="DA50" s="395"/>
      <c r="DB50" s="395"/>
      <c r="DC50" s="395"/>
      <c r="DD50" s="395"/>
      <c r="DE50" s="395"/>
      <c r="DF50" s="395"/>
      <c r="DG50" s="395"/>
      <c r="DH50" s="395"/>
      <c r="DI50" s="395"/>
    </row>
    <row r="51" spans="5:113" x14ac:dyDescent="0.2">
      <c r="E51" s="395" t="s">
        <v>302</v>
      </c>
      <c r="F51" s="395"/>
      <c r="G51" s="395"/>
      <c r="H51" s="395"/>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395"/>
      <c r="AL51" s="395"/>
      <c r="AM51" s="395"/>
      <c r="AN51" s="395"/>
      <c r="AO51" s="395"/>
      <c r="AP51" s="395"/>
      <c r="AQ51" s="395"/>
      <c r="AR51" s="395"/>
      <c r="AS51" s="395"/>
      <c r="AT51" s="395"/>
      <c r="AU51" s="395"/>
      <c r="AV51" s="395"/>
      <c r="AW51" s="395"/>
      <c r="AX51" s="395"/>
      <c r="AY51" s="395"/>
      <c r="AZ51" s="395"/>
      <c r="BA51" s="395"/>
      <c r="BB51" s="395"/>
      <c r="BC51" s="395"/>
      <c r="BD51" s="395"/>
      <c r="BE51" s="395"/>
      <c r="BF51" s="395"/>
      <c r="BG51" s="395"/>
      <c r="BH51" s="395"/>
      <c r="BI51" s="395"/>
      <c r="BJ51" s="395"/>
      <c r="BK51" s="395"/>
      <c r="BL51" s="395"/>
      <c r="BM51" s="395"/>
      <c r="BN51" s="395"/>
      <c r="BO51" s="395"/>
      <c r="BP51" s="395"/>
      <c r="BQ51" s="395"/>
      <c r="BR51" s="395"/>
      <c r="BS51" s="395"/>
      <c r="BT51" s="395"/>
      <c r="BU51" s="395"/>
      <c r="BV51" s="395"/>
      <c r="BW51" s="395"/>
      <c r="BX51" s="395"/>
      <c r="BY51" s="395"/>
      <c r="BZ51" s="395"/>
      <c r="CA51" s="395"/>
      <c r="CB51" s="395"/>
      <c r="CC51" s="395"/>
      <c r="CD51" s="395"/>
      <c r="CE51" s="395"/>
      <c r="CF51" s="395"/>
      <c r="CG51" s="395"/>
      <c r="CH51" s="395"/>
      <c r="CI51" s="395"/>
      <c r="CJ51" s="395"/>
      <c r="CK51" s="395"/>
      <c r="CL51" s="395"/>
      <c r="CM51" s="395"/>
      <c r="CN51" s="395"/>
      <c r="CO51" s="395"/>
      <c r="CP51" s="395"/>
      <c r="CQ51" s="395"/>
      <c r="CR51" s="395"/>
      <c r="CS51" s="395"/>
      <c r="CT51" s="395"/>
      <c r="CU51" s="395"/>
      <c r="CV51" s="395"/>
      <c r="CW51" s="395"/>
      <c r="CX51" s="395"/>
      <c r="CY51" s="395"/>
      <c r="CZ51" s="395"/>
      <c r="DA51" s="395"/>
      <c r="DB51" s="395"/>
      <c r="DC51" s="395"/>
      <c r="DD51" s="395"/>
      <c r="DE51" s="395"/>
      <c r="DF51" s="395"/>
      <c r="DG51" s="395"/>
      <c r="DH51" s="395"/>
      <c r="DI51" s="395"/>
    </row>
    <row r="52" spans="5:113" x14ac:dyDescent="0.2">
      <c r="E52" s="395" t="s">
        <v>304</v>
      </c>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c r="AU52" s="395"/>
      <c r="AV52" s="395"/>
      <c r="AW52" s="395"/>
      <c r="AX52" s="395"/>
      <c r="AY52" s="395"/>
      <c r="AZ52" s="395"/>
      <c r="BA52" s="395"/>
      <c r="BB52" s="395"/>
      <c r="BC52" s="395"/>
      <c r="BD52" s="395"/>
      <c r="BE52" s="395"/>
      <c r="BF52" s="395"/>
      <c r="BG52" s="395"/>
      <c r="BH52" s="395"/>
      <c r="BI52" s="395"/>
      <c r="BJ52" s="395"/>
      <c r="BK52" s="395"/>
      <c r="BL52" s="395"/>
      <c r="BM52" s="395"/>
      <c r="BN52" s="395"/>
      <c r="BO52" s="395"/>
      <c r="BP52" s="395"/>
      <c r="BQ52" s="395"/>
      <c r="BR52" s="395"/>
      <c r="BS52" s="395"/>
      <c r="BT52" s="395"/>
      <c r="BU52" s="395"/>
      <c r="BV52" s="395"/>
      <c r="BW52" s="395"/>
      <c r="BX52" s="395"/>
      <c r="BY52" s="395"/>
      <c r="BZ52" s="395"/>
      <c r="CA52" s="395"/>
      <c r="CB52" s="395"/>
      <c r="CC52" s="395"/>
      <c r="CD52" s="395"/>
      <c r="CE52" s="395"/>
      <c r="CF52" s="395"/>
      <c r="CG52" s="395"/>
      <c r="CH52" s="395"/>
      <c r="CI52" s="395"/>
      <c r="CJ52" s="395"/>
      <c r="CK52" s="395"/>
      <c r="CL52" s="395"/>
      <c r="CM52" s="395"/>
      <c r="CN52" s="395"/>
      <c r="CO52" s="395"/>
      <c r="CP52" s="395"/>
      <c r="CQ52" s="395"/>
      <c r="CR52" s="395"/>
      <c r="CS52" s="395"/>
      <c r="CT52" s="395"/>
      <c r="CU52" s="395"/>
      <c r="CV52" s="395"/>
      <c r="CW52" s="395"/>
      <c r="CX52" s="395"/>
      <c r="CY52" s="395"/>
      <c r="CZ52" s="395"/>
      <c r="DA52" s="395"/>
      <c r="DB52" s="395"/>
      <c r="DC52" s="395"/>
      <c r="DD52" s="395"/>
      <c r="DE52" s="395"/>
      <c r="DF52" s="395"/>
      <c r="DG52" s="395"/>
      <c r="DH52" s="395"/>
      <c r="DI52" s="395"/>
    </row>
    <row r="53" spans="5:113" x14ac:dyDescent="0.2">
      <c r="E53" s="1" t="s">
        <v>359</v>
      </c>
    </row>
    <row r="54" spans="5:113" x14ac:dyDescent="0.2"/>
    <row r="55" spans="5:113" x14ac:dyDescent="0.2"/>
    <row r="56" spans="5:113" x14ac:dyDescent="0.2"/>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election activeCell="L56" sqref="L56"/>
    </sheetView>
  </sheetViews>
  <sheetFormatPr defaultColWidth="0" defaultRowHeight="13.5"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190"/>
      <c r="B1" s="190"/>
      <c r="C1" s="190"/>
      <c r="D1" s="190"/>
      <c r="E1" s="190"/>
      <c r="F1" s="190"/>
      <c r="G1" s="190"/>
      <c r="H1" s="190"/>
      <c r="I1" s="190"/>
      <c r="J1" s="190"/>
      <c r="K1" s="190"/>
      <c r="L1" s="190"/>
      <c r="M1" s="190"/>
      <c r="N1" s="190"/>
      <c r="O1" s="190"/>
      <c r="P1" s="190"/>
    </row>
    <row r="2" spans="1:16" ht="16.5" customHeight="1" x14ac:dyDescent="0.2">
      <c r="A2" s="190"/>
      <c r="B2" s="190"/>
      <c r="C2" s="190"/>
      <c r="D2" s="190"/>
      <c r="E2" s="190"/>
      <c r="F2" s="190"/>
      <c r="G2" s="190"/>
      <c r="H2" s="190"/>
      <c r="I2" s="190"/>
      <c r="J2" s="190"/>
      <c r="K2" s="190"/>
      <c r="L2" s="190"/>
      <c r="M2" s="190"/>
      <c r="N2" s="190"/>
      <c r="O2" s="190"/>
      <c r="P2" s="190"/>
    </row>
    <row r="3" spans="1:16" ht="16.5" customHeight="1" x14ac:dyDescent="0.2">
      <c r="A3" s="190"/>
      <c r="B3" s="190"/>
      <c r="C3" s="190"/>
      <c r="D3" s="190"/>
      <c r="E3" s="190"/>
      <c r="F3" s="190"/>
      <c r="G3" s="190"/>
      <c r="H3" s="190"/>
      <c r="I3" s="190"/>
      <c r="J3" s="190"/>
      <c r="K3" s="190"/>
      <c r="L3" s="190"/>
      <c r="M3" s="190"/>
      <c r="N3" s="190"/>
      <c r="O3" s="190"/>
      <c r="P3" s="190"/>
    </row>
    <row r="4" spans="1:16" ht="16.5" customHeight="1" x14ac:dyDescent="0.2">
      <c r="A4" s="190"/>
      <c r="B4" s="190"/>
      <c r="C4" s="190"/>
      <c r="D4" s="190"/>
      <c r="E4" s="190"/>
      <c r="F4" s="190"/>
      <c r="G4" s="190"/>
      <c r="H4" s="190"/>
      <c r="I4" s="190"/>
      <c r="J4" s="190"/>
      <c r="K4" s="190"/>
      <c r="L4" s="190"/>
      <c r="M4" s="190"/>
      <c r="N4" s="190"/>
      <c r="O4" s="190"/>
      <c r="P4" s="190"/>
    </row>
    <row r="5" spans="1:16" ht="16.5" customHeight="1" x14ac:dyDescent="0.2">
      <c r="A5" s="190"/>
      <c r="B5" s="190"/>
      <c r="C5" s="190"/>
      <c r="D5" s="190"/>
      <c r="E5" s="190"/>
      <c r="F5" s="190"/>
      <c r="G5" s="190"/>
      <c r="H5" s="190"/>
      <c r="I5" s="190"/>
      <c r="J5" s="190"/>
      <c r="K5" s="190"/>
      <c r="L5" s="190"/>
      <c r="M5" s="190"/>
      <c r="N5" s="190"/>
      <c r="O5" s="190"/>
      <c r="P5" s="190"/>
    </row>
    <row r="6" spans="1:16" ht="16.5" customHeight="1" x14ac:dyDescent="0.2">
      <c r="A6" s="190"/>
      <c r="B6" s="190"/>
      <c r="C6" s="190"/>
      <c r="D6" s="190"/>
      <c r="E6" s="190"/>
      <c r="F6" s="190"/>
      <c r="G6" s="190"/>
      <c r="H6" s="190"/>
      <c r="I6" s="190"/>
      <c r="J6" s="190"/>
      <c r="K6" s="190"/>
      <c r="L6" s="190"/>
      <c r="M6" s="190"/>
      <c r="N6" s="190"/>
      <c r="O6" s="190"/>
      <c r="P6" s="190"/>
    </row>
    <row r="7" spans="1:16" ht="16.5" customHeight="1" x14ac:dyDescent="0.2">
      <c r="A7" s="190"/>
      <c r="B7" s="190"/>
      <c r="C7" s="190"/>
      <c r="D7" s="190"/>
      <c r="E7" s="190"/>
      <c r="F7" s="190"/>
      <c r="G7" s="190"/>
      <c r="H7" s="190"/>
      <c r="I7" s="190"/>
      <c r="J7" s="190"/>
      <c r="K7" s="190"/>
      <c r="L7" s="190"/>
      <c r="M7" s="190"/>
      <c r="N7" s="190"/>
      <c r="O7" s="190"/>
      <c r="P7" s="190"/>
    </row>
    <row r="8" spans="1:16" ht="16.5" customHeight="1" x14ac:dyDescent="0.2">
      <c r="A8" s="190"/>
      <c r="B8" s="190"/>
      <c r="C8" s="190"/>
      <c r="D8" s="190"/>
      <c r="E8" s="190"/>
      <c r="F8" s="190"/>
      <c r="G8" s="190"/>
      <c r="H8" s="190"/>
      <c r="I8" s="190"/>
      <c r="J8" s="190"/>
      <c r="K8" s="190"/>
      <c r="L8" s="190"/>
      <c r="M8" s="190"/>
      <c r="N8" s="190"/>
      <c r="O8" s="190"/>
      <c r="P8" s="190"/>
    </row>
    <row r="9" spans="1:16" ht="16.5" customHeight="1" x14ac:dyDescent="0.2">
      <c r="A9" s="190"/>
      <c r="B9" s="190"/>
      <c r="C9" s="190"/>
      <c r="D9" s="190"/>
      <c r="E9" s="190"/>
      <c r="F9" s="190"/>
      <c r="G9" s="190"/>
      <c r="H9" s="190"/>
      <c r="I9" s="190"/>
      <c r="J9" s="190"/>
      <c r="K9" s="190"/>
      <c r="L9" s="190"/>
      <c r="M9" s="190"/>
      <c r="N9" s="190"/>
      <c r="O9" s="190"/>
      <c r="P9" s="190"/>
    </row>
    <row r="10" spans="1:16" ht="16.5" customHeight="1" x14ac:dyDescent="0.2">
      <c r="A10" s="190"/>
      <c r="B10" s="190"/>
      <c r="C10" s="190"/>
      <c r="D10" s="190"/>
      <c r="E10" s="190"/>
      <c r="F10" s="190"/>
      <c r="G10" s="190"/>
      <c r="H10" s="190"/>
      <c r="I10" s="190"/>
      <c r="J10" s="190"/>
      <c r="K10" s="190"/>
      <c r="L10" s="190"/>
      <c r="M10" s="190"/>
      <c r="N10" s="190"/>
      <c r="O10" s="190"/>
      <c r="P10" s="190"/>
    </row>
    <row r="11" spans="1:16" ht="16.5" customHeight="1" x14ac:dyDescent="0.2">
      <c r="A11" s="190"/>
      <c r="B11" s="190"/>
      <c r="C11" s="190"/>
      <c r="D11" s="190"/>
      <c r="E11" s="190"/>
      <c r="F11" s="190"/>
      <c r="G11" s="190"/>
      <c r="H11" s="190"/>
      <c r="I11" s="190"/>
      <c r="J11" s="190"/>
      <c r="K11" s="190"/>
      <c r="L11" s="190"/>
      <c r="M11" s="190"/>
      <c r="N11" s="190"/>
      <c r="O11" s="190"/>
      <c r="P11" s="190"/>
    </row>
    <row r="12" spans="1:16" ht="16.5" customHeight="1" x14ac:dyDescent="0.2">
      <c r="A12" s="190"/>
      <c r="B12" s="190"/>
      <c r="C12" s="190"/>
      <c r="D12" s="190"/>
      <c r="E12" s="190"/>
      <c r="F12" s="190"/>
      <c r="G12" s="190"/>
      <c r="H12" s="190"/>
      <c r="I12" s="190"/>
      <c r="J12" s="190"/>
      <c r="K12" s="190"/>
      <c r="L12" s="190"/>
      <c r="M12" s="190"/>
      <c r="N12" s="190"/>
      <c r="O12" s="190"/>
      <c r="P12" s="190"/>
    </row>
    <row r="13" spans="1:16" ht="16.5" customHeight="1" x14ac:dyDescent="0.2">
      <c r="A13" s="190"/>
      <c r="B13" s="190"/>
      <c r="C13" s="190"/>
      <c r="D13" s="190"/>
      <c r="E13" s="190"/>
      <c r="F13" s="190"/>
      <c r="G13" s="190"/>
      <c r="H13" s="190"/>
      <c r="I13" s="190"/>
      <c r="J13" s="190"/>
      <c r="K13" s="190"/>
      <c r="L13" s="190"/>
      <c r="M13" s="190"/>
      <c r="N13" s="190"/>
      <c r="O13" s="190"/>
      <c r="P13" s="190"/>
    </row>
    <row r="14" spans="1:16" ht="16.5" customHeight="1" x14ac:dyDescent="0.2">
      <c r="A14" s="190"/>
      <c r="B14" s="190"/>
      <c r="C14" s="190"/>
      <c r="D14" s="190"/>
      <c r="E14" s="190"/>
      <c r="F14" s="190"/>
      <c r="G14" s="190"/>
      <c r="H14" s="190"/>
      <c r="I14" s="190"/>
      <c r="J14" s="190"/>
      <c r="K14" s="190"/>
      <c r="L14" s="190"/>
      <c r="M14" s="190"/>
      <c r="N14" s="190"/>
      <c r="O14" s="190"/>
      <c r="P14" s="190"/>
    </row>
    <row r="15" spans="1:16" ht="16.5" customHeight="1" x14ac:dyDescent="0.2">
      <c r="A15" s="190"/>
      <c r="B15" s="190"/>
      <c r="C15" s="190"/>
      <c r="D15" s="190"/>
      <c r="E15" s="190"/>
      <c r="F15" s="190"/>
      <c r="G15" s="190"/>
      <c r="H15" s="190"/>
      <c r="I15" s="190"/>
      <c r="J15" s="190"/>
      <c r="K15" s="190"/>
      <c r="L15" s="190"/>
      <c r="M15" s="190"/>
      <c r="N15" s="190"/>
      <c r="O15" s="190"/>
      <c r="P15" s="190"/>
    </row>
    <row r="16" spans="1:16" ht="16.5" customHeight="1" x14ac:dyDescent="0.2">
      <c r="A16" s="190"/>
      <c r="B16" s="190"/>
      <c r="C16" s="190"/>
      <c r="D16" s="190"/>
      <c r="E16" s="190"/>
      <c r="F16" s="190"/>
      <c r="G16" s="190"/>
      <c r="H16" s="190"/>
      <c r="I16" s="190"/>
      <c r="J16" s="190"/>
      <c r="K16" s="190"/>
      <c r="L16" s="190"/>
      <c r="M16" s="190"/>
      <c r="N16" s="190"/>
      <c r="O16" s="190"/>
      <c r="P16" s="190"/>
    </row>
    <row r="17" spans="1:16" ht="16.5" customHeight="1" x14ac:dyDescent="0.2">
      <c r="A17" s="190"/>
      <c r="B17" s="190"/>
      <c r="C17" s="190"/>
      <c r="D17" s="190"/>
      <c r="E17" s="190"/>
      <c r="F17" s="190"/>
      <c r="G17" s="190"/>
      <c r="H17" s="190"/>
      <c r="I17" s="190"/>
      <c r="J17" s="190"/>
      <c r="K17" s="190"/>
      <c r="L17" s="190"/>
      <c r="M17" s="190"/>
      <c r="N17" s="190"/>
      <c r="O17" s="190"/>
      <c r="P17" s="190"/>
    </row>
    <row r="18" spans="1:16" ht="16.5" customHeight="1" x14ac:dyDescent="0.2">
      <c r="A18" s="190"/>
      <c r="B18" s="190"/>
      <c r="C18" s="190"/>
      <c r="D18" s="190"/>
      <c r="E18" s="190"/>
      <c r="F18" s="190"/>
      <c r="G18" s="190"/>
      <c r="H18" s="190"/>
      <c r="I18" s="190"/>
      <c r="J18" s="190"/>
      <c r="K18" s="190"/>
      <c r="L18" s="190"/>
      <c r="M18" s="190"/>
      <c r="N18" s="190"/>
      <c r="O18" s="190"/>
      <c r="P18" s="190"/>
    </row>
    <row r="19" spans="1:16" ht="16.5" customHeight="1" x14ac:dyDescent="0.2">
      <c r="A19" s="190"/>
      <c r="B19" s="190"/>
      <c r="C19" s="190"/>
      <c r="D19" s="190"/>
      <c r="E19" s="190"/>
      <c r="F19" s="190"/>
      <c r="G19" s="190"/>
      <c r="H19" s="190"/>
      <c r="I19" s="190"/>
      <c r="J19" s="190"/>
      <c r="K19" s="190"/>
      <c r="L19" s="190"/>
      <c r="M19" s="190"/>
      <c r="N19" s="190"/>
      <c r="O19" s="190"/>
      <c r="P19" s="190"/>
    </row>
    <row r="20" spans="1:16" ht="16.5" customHeight="1" x14ac:dyDescent="0.2">
      <c r="A20" s="190"/>
      <c r="B20" s="190"/>
      <c r="C20" s="190"/>
      <c r="D20" s="190"/>
      <c r="E20" s="190"/>
      <c r="F20" s="190"/>
      <c r="G20" s="190"/>
      <c r="H20" s="190"/>
      <c r="I20" s="190"/>
      <c r="J20" s="190"/>
      <c r="K20" s="190"/>
      <c r="L20" s="190"/>
      <c r="M20" s="190"/>
      <c r="N20" s="190"/>
      <c r="O20" s="190"/>
      <c r="P20" s="190"/>
    </row>
    <row r="21" spans="1:16" ht="16.5" customHeight="1" x14ac:dyDescent="0.2">
      <c r="A21" s="190"/>
      <c r="B21" s="190"/>
      <c r="C21" s="190"/>
      <c r="D21" s="190"/>
      <c r="E21" s="190"/>
      <c r="F21" s="190"/>
      <c r="G21" s="190"/>
      <c r="H21" s="190"/>
      <c r="I21" s="190"/>
      <c r="J21" s="190"/>
      <c r="K21" s="190"/>
      <c r="L21" s="190"/>
      <c r="M21" s="190"/>
      <c r="N21" s="190"/>
      <c r="O21" s="190"/>
      <c r="P21" s="190"/>
    </row>
    <row r="22" spans="1:16" ht="16.5" customHeight="1" x14ac:dyDescent="0.2">
      <c r="A22" s="190"/>
      <c r="B22" s="190"/>
      <c r="C22" s="190"/>
      <c r="D22" s="190"/>
      <c r="E22" s="190"/>
      <c r="F22" s="190"/>
      <c r="G22" s="190"/>
      <c r="H22" s="190"/>
      <c r="I22" s="190"/>
      <c r="J22" s="190"/>
      <c r="K22" s="190"/>
      <c r="L22" s="190"/>
      <c r="M22" s="190"/>
      <c r="N22" s="190"/>
      <c r="O22" s="190"/>
      <c r="P22" s="190"/>
    </row>
    <row r="23" spans="1:16" ht="16.5" customHeight="1" x14ac:dyDescent="0.2">
      <c r="A23" s="190"/>
      <c r="B23" s="190"/>
      <c r="C23" s="190"/>
      <c r="D23" s="190"/>
      <c r="E23" s="190"/>
      <c r="F23" s="190"/>
      <c r="G23" s="190"/>
      <c r="H23" s="190"/>
      <c r="I23" s="190"/>
      <c r="J23" s="190"/>
      <c r="K23" s="190"/>
      <c r="L23" s="190"/>
      <c r="M23" s="190"/>
      <c r="N23" s="190"/>
      <c r="O23" s="190"/>
      <c r="P23" s="190"/>
    </row>
    <row r="24" spans="1:16" ht="16.5" customHeight="1" x14ac:dyDescent="0.2">
      <c r="A24" s="190"/>
      <c r="B24" s="190"/>
      <c r="C24" s="190"/>
      <c r="D24" s="190"/>
      <c r="E24" s="190"/>
      <c r="F24" s="190"/>
      <c r="G24" s="190"/>
      <c r="H24" s="190"/>
      <c r="I24" s="190"/>
      <c r="J24" s="190"/>
      <c r="K24" s="190"/>
      <c r="L24" s="190"/>
      <c r="M24" s="190"/>
      <c r="N24" s="190"/>
      <c r="O24" s="190"/>
      <c r="P24" s="190"/>
    </row>
    <row r="25" spans="1:16" ht="16.5" customHeight="1" x14ac:dyDescent="0.2">
      <c r="A25" s="190"/>
      <c r="B25" s="190"/>
      <c r="C25" s="190"/>
      <c r="D25" s="190"/>
      <c r="E25" s="190"/>
      <c r="F25" s="190"/>
      <c r="G25" s="190"/>
      <c r="H25" s="190"/>
      <c r="I25" s="190"/>
      <c r="J25" s="190"/>
      <c r="K25" s="190"/>
      <c r="L25" s="190"/>
      <c r="M25" s="190"/>
      <c r="N25" s="190"/>
      <c r="O25" s="190"/>
      <c r="P25" s="190"/>
    </row>
    <row r="26" spans="1:16" ht="16.5" customHeight="1" x14ac:dyDescent="0.2">
      <c r="A26" s="190"/>
      <c r="B26" s="190"/>
      <c r="C26" s="190"/>
      <c r="D26" s="190"/>
      <c r="E26" s="190"/>
      <c r="F26" s="190"/>
      <c r="G26" s="190"/>
      <c r="H26" s="190"/>
      <c r="I26" s="190"/>
      <c r="J26" s="190"/>
      <c r="K26" s="190"/>
      <c r="L26" s="190"/>
      <c r="M26" s="190"/>
      <c r="N26" s="190"/>
      <c r="O26" s="190"/>
      <c r="P26" s="190"/>
    </row>
    <row r="27" spans="1:16" ht="16.5" customHeight="1" x14ac:dyDescent="0.2">
      <c r="A27" s="190"/>
      <c r="B27" s="190"/>
      <c r="C27" s="190"/>
      <c r="D27" s="190"/>
      <c r="E27" s="190"/>
      <c r="F27" s="190"/>
      <c r="G27" s="190"/>
      <c r="H27" s="190"/>
      <c r="I27" s="190"/>
      <c r="J27" s="190"/>
      <c r="K27" s="190"/>
      <c r="L27" s="190"/>
      <c r="M27" s="190"/>
      <c r="N27" s="190"/>
      <c r="O27" s="190"/>
      <c r="P27" s="190"/>
    </row>
    <row r="28" spans="1:16" ht="16.5" customHeight="1" x14ac:dyDescent="0.2">
      <c r="A28" s="190"/>
      <c r="B28" s="190"/>
      <c r="C28" s="190"/>
      <c r="D28" s="190"/>
      <c r="E28" s="190"/>
      <c r="F28" s="190"/>
      <c r="G28" s="190"/>
      <c r="H28" s="190"/>
      <c r="I28" s="190"/>
      <c r="J28" s="190"/>
      <c r="K28" s="190"/>
      <c r="L28" s="190"/>
      <c r="M28" s="190"/>
      <c r="N28" s="190"/>
      <c r="O28" s="190"/>
      <c r="P28" s="190"/>
    </row>
    <row r="29" spans="1:16" ht="16.5" customHeight="1" x14ac:dyDescent="0.2">
      <c r="A29" s="190"/>
      <c r="B29" s="190"/>
      <c r="C29" s="190"/>
      <c r="D29" s="190"/>
      <c r="E29" s="190"/>
      <c r="F29" s="190"/>
      <c r="G29" s="190"/>
      <c r="H29" s="190"/>
      <c r="I29" s="190"/>
      <c r="J29" s="190"/>
      <c r="K29" s="190"/>
      <c r="L29" s="190"/>
      <c r="M29" s="190"/>
      <c r="N29" s="190"/>
      <c r="O29" s="190"/>
      <c r="P29" s="190"/>
    </row>
    <row r="30" spans="1:16" ht="16.5" customHeight="1" x14ac:dyDescent="0.2">
      <c r="A30" s="190"/>
      <c r="B30" s="190"/>
      <c r="C30" s="190"/>
      <c r="D30" s="190"/>
      <c r="E30" s="190"/>
      <c r="F30" s="190"/>
      <c r="G30" s="190"/>
      <c r="H30" s="190"/>
      <c r="I30" s="190"/>
      <c r="J30" s="190"/>
      <c r="K30" s="190"/>
      <c r="L30" s="190"/>
      <c r="M30" s="190"/>
      <c r="N30" s="190"/>
      <c r="O30" s="190"/>
      <c r="P30" s="190"/>
    </row>
    <row r="31" spans="1:16" ht="16.5" customHeight="1" x14ac:dyDescent="0.2">
      <c r="A31" s="190"/>
      <c r="B31" s="190"/>
      <c r="C31" s="190"/>
      <c r="D31" s="190"/>
      <c r="E31" s="190"/>
      <c r="F31" s="190"/>
      <c r="G31" s="190"/>
      <c r="H31" s="190"/>
      <c r="I31" s="190"/>
      <c r="J31" s="190"/>
      <c r="K31" s="190"/>
      <c r="L31" s="190"/>
      <c r="M31" s="190"/>
      <c r="N31" s="190"/>
      <c r="O31" s="190"/>
      <c r="P31" s="190"/>
    </row>
    <row r="32" spans="1:16" ht="31.5" customHeight="1" x14ac:dyDescent="0.2">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15</v>
      </c>
      <c r="C33" s="197"/>
      <c r="D33" s="197"/>
      <c r="E33" s="199" t="s">
        <v>18</v>
      </c>
      <c r="F33" s="200" t="s">
        <v>448</v>
      </c>
      <c r="G33" s="205" t="s">
        <v>529</v>
      </c>
      <c r="H33" s="205" t="s">
        <v>530</v>
      </c>
      <c r="I33" s="205" t="s">
        <v>531</v>
      </c>
      <c r="J33" s="209" t="s">
        <v>532</v>
      </c>
      <c r="K33" s="190"/>
      <c r="L33" s="190"/>
      <c r="M33" s="190"/>
      <c r="N33" s="190"/>
      <c r="O33" s="190"/>
      <c r="P33" s="190"/>
    </row>
    <row r="34" spans="1:16" ht="39" customHeight="1" x14ac:dyDescent="0.2">
      <c r="A34" s="190"/>
      <c r="B34" s="192"/>
      <c r="C34" s="1069" t="s">
        <v>464</v>
      </c>
      <c r="D34" s="1069"/>
      <c r="E34" s="1070"/>
      <c r="F34" s="201">
        <v>12.45</v>
      </c>
      <c r="G34" s="206">
        <v>12.18</v>
      </c>
      <c r="H34" s="206">
        <v>12.19</v>
      </c>
      <c r="I34" s="206">
        <v>11.77</v>
      </c>
      <c r="J34" s="210">
        <v>11.26</v>
      </c>
      <c r="K34" s="190"/>
      <c r="L34" s="190"/>
      <c r="M34" s="190"/>
      <c r="N34" s="190"/>
      <c r="O34" s="190"/>
      <c r="P34" s="190"/>
    </row>
    <row r="35" spans="1:16" ht="39" customHeight="1" x14ac:dyDescent="0.2">
      <c r="A35" s="190"/>
      <c r="B35" s="193"/>
      <c r="C35" s="1065" t="s">
        <v>455</v>
      </c>
      <c r="D35" s="1065"/>
      <c r="E35" s="1066"/>
      <c r="F35" s="202">
        <v>2.77</v>
      </c>
      <c r="G35" s="207">
        <v>3.43</v>
      </c>
      <c r="H35" s="207">
        <v>3.62</v>
      </c>
      <c r="I35" s="207">
        <v>4.13</v>
      </c>
      <c r="J35" s="211">
        <v>5.85</v>
      </c>
      <c r="K35" s="190"/>
      <c r="L35" s="190"/>
      <c r="M35" s="190"/>
      <c r="N35" s="190"/>
      <c r="O35" s="190"/>
      <c r="P35" s="190"/>
    </row>
    <row r="36" spans="1:16" ht="39" customHeight="1" x14ac:dyDescent="0.2">
      <c r="A36" s="190"/>
      <c r="B36" s="193"/>
      <c r="C36" s="1065" t="s">
        <v>30</v>
      </c>
      <c r="D36" s="1065"/>
      <c r="E36" s="1066"/>
      <c r="F36" s="202">
        <v>0.82</v>
      </c>
      <c r="G36" s="207">
        <v>0.57999999999999996</v>
      </c>
      <c r="H36" s="207">
        <v>0.44</v>
      </c>
      <c r="I36" s="207">
        <v>0.51</v>
      </c>
      <c r="J36" s="211">
        <v>0.37</v>
      </c>
      <c r="K36" s="190"/>
      <c r="L36" s="190"/>
      <c r="M36" s="190"/>
      <c r="N36" s="190"/>
      <c r="O36" s="190"/>
      <c r="P36" s="190"/>
    </row>
    <row r="37" spans="1:16" ht="39" customHeight="1" x14ac:dyDescent="0.2">
      <c r="A37" s="190"/>
      <c r="B37" s="193"/>
      <c r="C37" s="1065" t="s">
        <v>243</v>
      </c>
      <c r="D37" s="1065"/>
      <c r="E37" s="1066"/>
      <c r="F37" s="202">
        <v>1.55</v>
      </c>
      <c r="G37" s="207">
        <v>0.48</v>
      </c>
      <c r="H37" s="207">
        <v>0.09</v>
      </c>
      <c r="I37" s="207">
        <v>0.34</v>
      </c>
      <c r="J37" s="211">
        <v>0.11</v>
      </c>
      <c r="K37" s="190"/>
      <c r="L37" s="190"/>
      <c r="M37" s="190"/>
      <c r="N37" s="190"/>
      <c r="O37" s="190"/>
      <c r="P37" s="190"/>
    </row>
    <row r="38" spans="1:16" ht="39" customHeight="1" x14ac:dyDescent="0.2">
      <c r="A38" s="190"/>
      <c r="B38" s="193"/>
      <c r="C38" s="1065" t="s">
        <v>457</v>
      </c>
      <c r="D38" s="1065"/>
      <c r="E38" s="1066"/>
      <c r="F38" s="202">
        <v>0</v>
      </c>
      <c r="G38" s="207">
        <v>0.04</v>
      </c>
      <c r="H38" s="207">
        <v>0</v>
      </c>
      <c r="I38" s="207">
        <v>7.0000000000000007E-2</v>
      </c>
      <c r="J38" s="211">
        <v>0.06</v>
      </c>
      <c r="K38" s="190"/>
      <c r="L38" s="190"/>
      <c r="M38" s="190"/>
      <c r="N38" s="190"/>
      <c r="O38" s="190"/>
      <c r="P38" s="190"/>
    </row>
    <row r="39" spans="1:16" ht="39" customHeight="1" x14ac:dyDescent="0.2">
      <c r="A39" s="190"/>
      <c r="B39" s="193"/>
      <c r="C39" s="1065" t="s">
        <v>230</v>
      </c>
      <c r="D39" s="1065"/>
      <c r="E39" s="1066"/>
      <c r="F39" s="202">
        <v>0</v>
      </c>
      <c r="G39" s="207">
        <v>0</v>
      </c>
      <c r="H39" s="207">
        <v>0</v>
      </c>
      <c r="I39" s="207">
        <v>0</v>
      </c>
      <c r="J39" s="211">
        <v>0</v>
      </c>
      <c r="K39" s="190"/>
      <c r="L39" s="190"/>
      <c r="M39" s="190"/>
      <c r="N39" s="190"/>
      <c r="O39" s="190"/>
      <c r="P39" s="190"/>
    </row>
    <row r="40" spans="1:16" ht="39" customHeight="1" x14ac:dyDescent="0.2">
      <c r="A40" s="190"/>
      <c r="B40" s="193"/>
      <c r="C40" s="1065" t="s">
        <v>361</v>
      </c>
      <c r="D40" s="1065"/>
      <c r="E40" s="1066"/>
      <c r="F40" s="202">
        <v>0.04</v>
      </c>
      <c r="G40" s="207">
        <v>0</v>
      </c>
      <c r="H40" s="207">
        <v>0.01</v>
      </c>
      <c r="I40" s="207">
        <v>0</v>
      </c>
      <c r="J40" s="211">
        <v>0</v>
      </c>
      <c r="K40" s="190"/>
      <c r="L40" s="190"/>
      <c r="M40" s="190"/>
      <c r="N40" s="190"/>
      <c r="O40" s="190"/>
      <c r="P40" s="190"/>
    </row>
    <row r="41" spans="1:16" ht="39" customHeight="1" x14ac:dyDescent="0.2">
      <c r="A41" s="190"/>
      <c r="B41" s="193"/>
      <c r="C41" s="1065" t="s">
        <v>53</v>
      </c>
      <c r="D41" s="1065"/>
      <c r="E41" s="1066"/>
      <c r="F41" s="202">
        <v>0</v>
      </c>
      <c r="G41" s="207">
        <v>0</v>
      </c>
      <c r="H41" s="207">
        <v>0</v>
      </c>
      <c r="I41" s="207">
        <v>0</v>
      </c>
      <c r="J41" s="211">
        <v>0</v>
      </c>
      <c r="K41" s="190"/>
      <c r="L41" s="190"/>
      <c r="M41" s="190"/>
      <c r="N41" s="190"/>
      <c r="O41" s="190"/>
      <c r="P41" s="190"/>
    </row>
    <row r="42" spans="1:16" ht="39" customHeight="1" x14ac:dyDescent="0.2">
      <c r="A42" s="190"/>
      <c r="B42" s="194"/>
      <c r="C42" s="1065" t="s">
        <v>533</v>
      </c>
      <c r="D42" s="1065"/>
      <c r="E42" s="1066"/>
      <c r="F42" s="202" t="s">
        <v>205</v>
      </c>
      <c r="G42" s="207" t="s">
        <v>205</v>
      </c>
      <c r="H42" s="207" t="s">
        <v>205</v>
      </c>
      <c r="I42" s="207" t="s">
        <v>205</v>
      </c>
      <c r="J42" s="211" t="s">
        <v>205</v>
      </c>
      <c r="K42" s="190"/>
      <c r="L42" s="190"/>
      <c r="M42" s="190"/>
      <c r="N42" s="190"/>
      <c r="O42" s="190"/>
      <c r="P42" s="190"/>
    </row>
    <row r="43" spans="1:16" ht="39" customHeight="1" x14ac:dyDescent="0.2">
      <c r="A43" s="190"/>
      <c r="B43" s="195"/>
      <c r="C43" s="1067" t="s">
        <v>197</v>
      </c>
      <c r="D43" s="1067"/>
      <c r="E43" s="1068"/>
      <c r="F43" s="203">
        <v>0</v>
      </c>
      <c r="G43" s="208">
        <v>0</v>
      </c>
      <c r="H43" s="208">
        <v>0</v>
      </c>
      <c r="I43" s="208">
        <v>0</v>
      </c>
      <c r="J43" s="212">
        <v>0</v>
      </c>
      <c r="K43" s="190"/>
      <c r="L43" s="190"/>
      <c r="M43" s="190"/>
      <c r="N43" s="190"/>
      <c r="O43" s="190"/>
      <c r="P43" s="190"/>
    </row>
    <row r="44" spans="1:16" ht="39" customHeight="1" x14ac:dyDescent="0.2">
      <c r="A44" s="190"/>
      <c r="B44" s="196" t="s">
        <v>19</v>
      </c>
      <c r="C44" s="198"/>
      <c r="D44" s="198"/>
      <c r="E44" s="198"/>
      <c r="F44" s="204"/>
      <c r="G44" s="204"/>
      <c r="H44" s="204"/>
      <c r="I44" s="204"/>
      <c r="J44" s="204"/>
      <c r="K44" s="190"/>
      <c r="L44" s="190"/>
      <c r="M44" s="190"/>
      <c r="N44" s="190"/>
      <c r="O44" s="190"/>
      <c r="P44" s="190"/>
    </row>
    <row r="45" spans="1:16" ht="16.2" x14ac:dyDescent="0.2">
      <c r="A45" s="190"/>
      <c r="B45" s="190"/>
      <c r="C45" s="190"/>
      <c r="D45" s="190"/>
      <c r="E45" s="190"/>
      <c r="F45" s="190"/>
      <c r="G45" s="190"/>
      <c r="H45" s="190"/>
      <c r="I45" s="190"/>
      <c r="J45" s="190"/>
      <c r="K45" s="190"/>
      <c r="L45" s="190"/>
      <c r="M45" s="190"/>
      <c r="N45" s="190"/>
      <c r="O45" s="190"/>
      <c r="P45" s="190"/>
    </row>
  </sheetData>
  <sheetProtection algorithmName="SHA-512" hashValue="3gGFRonqcpC4iCcUwV27YfBUxsuiqTcgG7yT3YHEcm1ofUygUdeIna3piaeOAWjtiDue1+ZlhjQenGQD9+HB2w==" saltValue="Ot0E3oOZlTLXmEMSocTyR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election activeCell="L56" sqref="L56"/>
    </sheetView>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89"/>
      <c r="B1" s="89"/>
      <c r="C1" s="89"/>
      <c r="D1" s="89"/>
      <c r="E1" s="89"/>
      <c r="F1" s="89"/>
      <c r="G1" s="89"/>
      <c r="H1" s="89"/>
      <c r="I1" s="89"/>
      <c r="J1" s="89"/>
      <c r="K1" s="89"/>
      <c r="L1" s="89"/>
      <c r="M1" s="89"/>
      <c r="N1" s="89"/>
      <c r="O1" s="89"/>
      <c r="P1" s="89"/>
      <c r="Q1" s="89"/>
      <c r="R1" s="89"/>
      <c r="S1" s="89"/>
      <c r="T1" s="89"/>
      <c r="U1" s="89"/>
    </row>
    <row r="2" spans="1:21" ht="13.5" customHeight="1" x14ac:dyDescent="0.2">
      <c r="A2" s="89"/>
      <c r="B2" s="89"/>
      <c r="C2" s="89"/>
      <c r="D2" s="89"/>
      <c r="E2" s="89"/>
      <c r="F2" s="89"/>
      <c r="G2" s="89"/>
      <c r="H2" s="89"/>
      <c r="I2" s="89"/>
      <c r="J2" s="89"/>
      <c r="K2" s="89"/>
      <c r="L2" s="89"/>
      <c r="M2" s="89"/>
      <c r="N2" s="89"/>
      <c r="O2" s="89"/>
      <c r="P2" s="89"/>
      <c r="Q2" s="89"/>
      <c r="R2" s="89"/>
      <c r="S2" s="89"/>
      <c r="T2" s="89"/>
      <c r="U2" s="89"/>
    </row>
    <row r="3" spans="1:21" ht="13.5" customHeight="1" x14ac:dyDescent="0.2">
      <c r="A3" s="89"/>
      <c r="B3" s="89"/>
      <c r="C3" s="89"/>
      <c r="D3" s="89"/>
      <c r="E3" s="89"/>
      <c r="F3" s="89"/>
      <c r="G3" s="89"/>
      <c r="H3" s="89"/>
      <c r="I3" s="89"/>
      <c r="J3" s="89"/>
      <c r="K3" s="89"/>
      <c r="L3" s="89"/>
      <c r="M3" s="89"/>
      <c r="N3" s="89"/>
      <c r="O3" s="89"/>
      <c r="P3" s="89"/>
      <c r="Q3" s="89"/>
      <c r="R3" s="89"/>
      <c r="S3" s="89"/>
      <c r="T3" s="89"/>
      <c r="U3" s="89"/>
    </row>
    <row r="4" spans="1:21" ht="13.5" customHeight="1" x14ac:dyDescent="0.2">
      <c r="A4" s="89"/>
      <c r="B4" s="89"/>
      <c r="C4" s="89"/>
      <c r="D4" s="89"/>
      <c r="E4" s="89"/>
      <c r="F4" s="89"/>
      <c r="G4" s="89"/>
      <c r="H4" s="89"/>
      <c r="I4" s="89"/>
      <c r="J4" s="89"/>
      <c r="K4" s="89"/>
      <c r="L4" s="89"/>
      <c r="M4" s="89"/>
      <c r="N4" s="89"/>
      <c r="O4" s="89"/>
      <c r="P4" s="89"/>
      <c r="Q4" s="89"/>
      <c r="R4" s="89"/>
      <c r="S4" s="89"/>
      <c r="T4" s="89"/>
      <c r="U4" s="89"/>
    </row>
    <row r="5" spans="1:21" ht="13.5" customHeight="1" x14ac:dyDescent="0.2">
      <c r="A5" s="89"/>
      <c r="B5" s="89"/>
      <c r="C5" s="89"/>
      <c r="D5" s="89"/>
      <c r="E5" s="89"/>
      <c r="F5" s="89"/>
      <c r="G5" s="89"/>
      <c r="H5" s="89"/>
      <c r="I5" s="89"/>
      <c r="J5" s="89"/>
      <c r="K5" s="89"/>
      <c r="L5" s="89"/>
      <c r="M5" s="89"/>
      <c r="N5" s="89"/>
      <c r="O5" s="89"/>
      <c r="P5" s="89"/>
      <c r="Q5" s="89"/>
      <c r="R5" s="89"/>
      <c r="S5" s="89"/>
      <c r="T5" s="89"/>
      <c r="U5" s="89"/>
    </row>
    <row r="6" spans="1:21" ht="13.5" customHeight="1" x14ac:dyDescent="0.2">
      <c r="A6" s="89"/>
      <c r="B6" s="89"/>
      <c r="C6" s="89"/>
      <c r="D6" s="89"/>
      <c r="E6" s="89"/>
      <c r="F6" s="89"/>
      <c r="G6" s="89"/>
      <c r="H6" s="89"/>
      <c r="I6" s="89"/>
      <c r="J6" s="89"/>
      <c r="K6" s="89"/>
      <c r="L6" s="89"/>
      <c r="M6" s="89"/>
      <c r="N6" s="89"/>
      <c r="O6" s="89"/>
      <c r="P6" s="89"/>
      <c r="Q6" s="89"/>
      <c r="R6" s="89"/>
      <c r="S6" s="89"/>
      <c r="T6" s="89"/>
      <c r="U6" s="89"/>
    </row>
    <row r="7" spans="1:21" ht="13.5" customHeight="1" x14ac:dyDescent="0.2">
      <c r="A7" s="89"/>
      <c r="B7" s="89"/>
      <c r="C7" s="89"/>
      <c r="D7" s="89"/>
      <c r="E7" s="89"/>
      <c r="F7" s="89"/>
      <c r="G7" s="89"/>
      <c r="H7" s="89"/>
      <c r="I7" s="89"/>
      <c r="J7" s="89"/>
      <c r="K7" s="89"/>
      <c r="L7" s="89"/>
      <c r="M7" s="89"/>
      <c r="N7" s="89"/>
      <c r="O7" s="89"/>
      <c r="P7" s="89"/>
      <c r="Q7" s="89"/>
      <c r="R7" s="89"/>
      <c r="S7" s="89"/>
      <c r="T7" s="89"/>
      <c r="U7" s="89"/>
    </row>
    <row r="8" spans="1:21" ht="13.5" customHeight="1" x14ac:dyDescent="0.2">
      <c r="A8" s="89"/>
      <c r="B8" s="89"/>
      <c r="C8" s="89"/>
      <c r="D8" s="89"/>
      <c r="E8" s="89"/>
      <c r="F8" s="89"/>
      <c r="G8" s="89"/>
      <c r="H8" s="89"/>
      <c r="I8" s="89"/>
      <c r="J8" s="89"/>
      <c r="K8" s="89"/>
      <c r="L8" s="89"/>
      <c r="M8" s="89"/>
      <c r="N8" s="89"/>
      <c r="O8" s="89"/>
      <c r="P8" s="89"/>
      <c r="Q8" s="89"/>
      <c r="R8" s="89"/>
      <c r="S8" s="89"/>
      <c r="T8" s="89"/>
      <c r="U8" s="89"/>
    </row>
    <row r="9" spans="1:21" ht="13.5" customHeight="1" x14ac:dyDescent="0.2">
      <c r="A9" s="89"/>
      <c r="B9" s="89"/>
      <c r="C9" s="89"/>
      <c r="D9" s="89"/>
      <c r="E9" s="89"/>
      <c r="F9" s="89"/>
      <c r="G9" s="89"/>
      <c r="H9" s="89"/>
      <c r="I9" s="89"/>
      <c r="J9" s="89"/>
      <c r="K9" s="89"/>
      <c r="L9" s="89"/>
      <c r="M9" s="89"/>
      <c r="N9" s="89"/>
      <c r="O9" s="89"/>
      <c r="P9" s="89"/>
      <c r="Q9" s="89"/>
      <c r="R9" s="89"/>
      <c r="S9" s="89"/>
      <c r="T9" s="89"/>
      <c r="U9" s="89"/>
    </row>
    <row r="10" spans="1:21" ht="13.5" customHeight="1" x14ac:dyDescent="0.2">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2">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2">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2">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2">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2">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2">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2">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2">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2">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2">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2">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2">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2">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2">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2">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2">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2">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2">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2">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2">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2">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2">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2">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2">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2">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2">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2">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2">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2">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2">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2">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2">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2">
      <c r="A43" s="89"/>
      <c r="B43" s="89"/>
      <c r="C43" s="89"/>
      <c r="D43" s="89"/>
      <c r="E43" s="89"/>
      <c r="F43" s="89"/>
      <c r="G43" s="89"/>
      <c r="H43" s="89"/>
      <c r="I43" s="89"/>
      <c r="J43" s="89"/>
      <c r="K43" s="89"/>
      <c r="L43" s="89"/>
      <c r="M43" s="89"/>
      <c r="N43" s="89"/>
      <c r="O43" s="247" t="s">
        <v>24</v>
      </c>
      <c r="P43" s="89"/>
      <c r="Q43" s="89"/>
      <c r="R43" s="89"/>
      <c r="S43" s="89"/>
      <c r="T43" s="89"/>
      <c r="U43" s="89"/>
    </row>
    <row r="44" spans="1:21" ht="30.75" customHeight="1" x14ac:dyDescent="0.2">
      <c r="A44" s="89"/>
      <c r="B44" s="213" t="s">
        <v>28</v>
      </c>
      <c r="C44" s="219"/>
      <c r="D44" s="219"/>
      <c r="E44" s="227"/>
      <c r="F44" s="227"/>
      <c r="G44" s="227"/>
      <c r="H44" s="227"/>
      <c r="I44" s="227"/>
      <c r="J44" s="230" t="s">
        <v>18</v>
      </c>
      <c r="K44" s="232" t="s">
        <v>448</v>
      </c>
      <c r="L44" s="240" t="s">
        <v>529</v>
      </c>
      <c r="M44" s="240" t="s">
        <v>530</v>
      </c>
      <c r="N44" s="240" t="s">
        <v>531</v>
      </c>
      <c r="O44" s="248" t="s">
        <v>532</v>
      </c>
      <c r="P44" s="89"/>
      <c r="Q44" s="89"/>
      <c r="R44" s="89"/>
      <c r="S44" s="89"/>
      <c r="T44" s="89"/>
      <c r="U44" s="89"/>
    </row>
    <row r="45" spans="1:21" ht="30.75" customHeight="1" x14ac:dyDescent="0.2">
      <c r="A45" s="89"/>
      <c r="B45" s="1081" t="s">
        <v>29</v>
      </c>
      <c r="C45" s="1082"/>
      <c r="D45" s="222"/>
      <c r="E45" s="1095" t="s">
        <v>27</v>
      </c>
      <c r="F45" s="1095"/>
      <c r="G45" s="1095"/>
      <c r="H45" s="1095"/>
      <c r="I45" s="1095"/>
      <c r="J45" s="1096"/>
      <c r="K45" s="233">
        <v>1116</v>
      </c>
      <c r="L45" s="241">
        <v>1066</v>
      </c>
      <c r="M45" s="241">
        <v>1117</v>
      </c>
      <c r="N45" s="241">
        <v>1124</v>
      </c>
      <c r="O45" s="249">
        <v>1184</v>
      </c>
      <c r="P45" s="89"/>
      <c r="Q45" s="89"/>
      <c r="R45" s="89"/>
      <c r="S45" s="89"/>
      <c r="T45" s="89"/>
      <c r="U45" s="89"/>
    </row>
    <row r="46" spans="1:21" ht="30.75" customHeight="1" x14ac:dyDescent="0.2">
      <c r="A46" s="89"/>
      <c r="B46" s="1083"/>
      <c r="C46" s="1084"/>
      <c r="D46" s="223"/>
      <c r="E46" s="1087" t="s">
        <v>33</v>
      </c>
      <c r="F46" s="1087"/>
      <c r="G46" s="1087"/>
      <c r="H46" s="1087"/>
      <c r="I46" s="1087"/>
      <c r="J46" s="1088"/>
      <c r="K46" s="234" t="s">
        <v>205</v>
      </c>
      <c r="L46" s="242" t="s">
        <v>205</v>
      </c>
      <c r="M46" s="242" t="s">
        <v>205</v>
      </c>
      <c r="N46" s="242" t="s">
        <v>205</v>
      </c>
      <c r="O46" s="250" t="s">
        <v>205</v>
      </c>
      <c r="P46" s="89"/>
      <c r="Q46" s="89"/>
      <c r="R46" s="89"/>
      <c r="S46" s="89"/>
      <c r="T46" s="89"/>
      <c r="U46" s="89"/>
    </row>
    <row r="47" spans="1:21" ht="30.75" customHeight="1" x14ac:dyDescent="0.2">
      <c r="A47" s="89"/>
      <c r="B47" s="1083"/>
      <c r="C47" s="1084"/>
      <c r="D47" s="223"/>
      <c r="E47" s="1087" t="s">
        <v>37</v>
      </c>
      <c r="F47" s="1087"/>
      <c r="G47" s="1087"/>
      <c r="H47" s="1087"/>
      <c r="I47" s="1087"/>
      <c r="J47" s="1088"/>
      <c r="K47" s="234" t="s">
        <v>205</v>
      </c>
      <c r="L47" s="242" t="s">
        <v>205</v>
      </c>
      <c r="M47" s="242" t="s">
        <v>205</v>
      </c>
      <c r="N47" s="242" t="s">
        <v>205</v>
      </c>
      <c r="O47" s="250" t="s">
        <v>205</v>
      </c>
      <c r="P47" s="89"/>
      <c r="Q47" s="89"/>
      <c r="R47" s="89"/>
      <c r="S47" s="89"/>
      <c r="T47" s="89"/>
      <c r="U47" s="89"/>
    </row>
    <row r="48" spans="1:21" ht="30.75" customHeight="1" x14ac:dyDescent="0.2">
      <c r="A48" s="89"/>
      <c r="B48" s="1083"/>
      <c r="C48" s="1084"/>
      <c r="D48" s="223"/>
      <c r="E48" s="1087" t="s">
        <v>43</v>
      </c>
      <c r="F48" s="1087"/>
      <c r="G48" s="1087"/>
      <c r="H48" s="1087"/>
      <c r="I48" s="1087"/>
      <c r="J48" s="1088"/>
      <c r="K48" s="234">
        <v>307</v>
      </c>
      <c r="L48" s="242">
        <v>339</v>
      </c>
      <c r="M48" s="242">
        <v>367</v>
      </c>
      <c r="N48" s="242">
        <v>392</v>
      </c>
      <c r="O48" s="250">
        <v>400</v>
      </c>
      <c r="P48" s="89"/>
      <c r="Q48" s="89"/>
      <c r="R48" s="89"/>
      <c r="S48" s="89"/>
      <c r="T48" s="89"/>
      <c r="U48" s="89"/>
    </row>
    <row r="49" spans="1:21" ht="30.75" customHeight="1" x14ac:dyDescent="0.2">
      <c r="A49" s="89"/>
      <c r="B49" s="1083"/>
      <c r="C49" s="1084"/>
      <c r="D49" s="223"/>
      <c r="E49" s="1087" t="s">
        <v>2</v>
      </c>
      <c r="F49" s="1087"/>
      <c r="G49" s="1087"/>
      <c r="H49" s="1087"/>
      <c r="I49" s="1087"/>
      <c r="J49" s="1088"/>
      <c r="K49" s="234">
        <v>174</v>
      </c>
      <c r="L49" s="242">
        <v>174</v>
      </c>
      <c r="M49" s="242">
        <v>173</v>
      </c>
      <c r="N49" s="242">
        <v>113</v>
      </c>
      <c r="O49" s="250" t="s">
        <v>205</v>
      </c>
      <c r="P49" s="89"/>
      <c r="Q49" s="89"/>
      <c r="R49" s="89"/>
      <c r="S49" s="89"/>
      <c r="T49" s="89"/>
      <c r="U49" s="89"/>
    </row>
    <row r="50" spans="1:21" ht="30.75" customHeight="1" x14ac:dyDescent="0.2">
      <c r="A50" s="89"/>
      <c r="B50" s="1083"/>
      <c r="C50" s="1084"/>
      <c r="D50" s="223"/>
      <c r="E50" s="1087" t="s">
        <v>45</v>
      </c>
      <c r="F50" s="1087"/>
      <c r="G50" s="1087"/>
      <c r="H50" s="1087"/>
      <c r="I50" s="1087"/>
      <c r="J50" s="1088"/>
      <c r="K50" s="234" t="s">
        <v>205</v>
      </c>
      <c r="L50" s="242" t="s">
        <v>205</v>
      </c>
      <c r="M50" s="242" t="s">
        <v>205</v>
      </c>
      <c r="N50" s="242" t="s">
        <v>205</v>
      </c>
      <c r="O50" s="250" t="s">
        <v>205</v>
      </c>
      <c r="P50" s="89"/>
      <c r="Q50" s="89"/>
      <c r="R50" s="89"/>
      <c r="S50" s="89"/>
      <c r="T50" s="89"/>
      <c r="U50" s="89"/>
    </row>
    <row r="51" spans="1:21" ht="30.75" customHeight="1" x14ac:dyDescent="0.2">
      <c r="A51" s="89"/>
      <c r="B51" s="1085"/>
      <c r="C51" s="1086"/>
      <c r="D51" s="224"/>
      <c r="E51" s="1087" t="s">
        <v>52</v>
      </c>
      <c r="F51" s="1087"/>
      <c r="G51" s="1087"/>
      <c r="H51" s="1087"/>
      <c r="I51" s="1087"/>
      <c r="J51" s="1088"/>
      <c r="K51" s="234">
        <v>0</v>
      </c>
      <c r="L51" s="242">
        <v>0</v>
      </c>
      <c r="M51" s="242">
        <v>0</v>
      </c>
      <c r="N51" s="242">
        <v>0</v>
      </c>
      <c r="O51" s="250" t="s">
        <v>205</v>
      </c>
      <c r="P51" s="89"/>
      <c r="Q51" s="89"/>
      <c r="R51" s="89"/>
      <c r="S51" s="89"/>
      <c r="T51" s="89"/>
      <c r="U51" s="89"/>
    </row>
    <row r="52" spans="1:21" ht="30.75" customHeight="1" x14ac:dyDescent="0.2">
      <c r="A52" s="89"/>
      <c r="B52" s="1089" t="s">
        <v>55</v>
      </c>
      <c r="C52" s="1090"/>
      <c r="D52" s="224"/>
      <c r="E52" s="1087" t="s">
        <v>56</v>
      </c>
      <c r="F52" s="1087"/>
      <c r="G52" s="1087"/>
      <c r="H52" s="1087"/>
      <c r="I52" s="1087"/>
      <c r="J52" s="1088"/>
      <c r="K52" s="234">
        <v>1090</v>
      </c>
      <c r="L52" s="242">
        <v>1097</v>
      </c>
      <c r="M52" s="242">
        <v>1132</v>
      </c>
      <c r="N52" s="242">
        <v>1100</v>
      </c>
      <c r="O52" s="250">
        <v>1085</v>
      </c>
      <c r="P52" s="89"/>
      <c r="Q52" s="89"/>
      <c r="R52" s="89"/>
      <c r="S52" s="89"/>
      <c r="T52" s="89"/>
      <c r="U52" s="89"/>
    </row>
    <row r="53" spans="1:21" ht="30.75" customHeight="1" x14ac:dyDescent="0.2">
      <c r="A53" s="89"/>
      <c r="B53" s="1091" t="s">
        <v>57</v>
      </c>
      <c r="C53" s="1092"/>
      <c r="D53" s="225"/>
      <c r="E53" s="1093" t="s">
        <v>60</v>
      </c>
      <c r="F53" s="1093"/>
      <c r="G53" s="1093"/>
      <c r="H53" s="1093"/>
      <c r="I53" s="1093"/>
      <c r="J53" s="1094"/>
      <c r="K53" s="235">
        <v>507</v>
      </c>
      <c r="L53" s="243">
        <v>482</v>
      </c>
      <c r="M53" s="243">
        <v>525</v>
      </c>
      <c r="N53" s="243">
        <v>529</v>
      </c>
      <c r="O53" s="251">
        <v>499</v>
      </c>
      <c r="P53" s="89"/>
      <c r="Q53" s="89"/>
      <c r="R53" s="89"/>
      <c r="S53" s="89"/>
      <c r="T53" s="89"/>
      <c r="U53" s="89"/>
    </row>
    <row r="54" spans="1:21" ht="24" customHeight="1" x14ac:dyDescent="0.2">
      <c r="A54" s="89"/>
      <c r="B54" s="214" t="s">
        <v>67</v>
      </c>
      <c r="C54" s="89"/>
      <c r="D54" s="89"/>
      <c r="E54" s="89"/>
      <c r="F54" s="89"/>
      <c r="G54" s="89"/>
      <c r="H54" s="89"/>
      <c r="I54" s="89"/>
      <c r="J54" s="89"/>
      <c r="K54" s="89"/>
      <c r="L54" s="89"/>
      <c r="M54" s="89"/>
      <c r="N54" s="89"/>
      <c r="O54" s="89"/>
      <c r="P54" s="89"/>
      <c r="Q54" s="89"/>
      <c r="R54" s="89"/>
      <c r="S54" s="89"/>
      <c r="T54" s="89"/>
      <c r="U54" s="89"/>
    </row>
    <row r="55" spans="1:21" ht="24" customHeight="1" x14ac:dyDescent="0.2">
      <c r="A55" s="89"/>
      <c r="B55" s="215" t="s">
        <v>5</v>
      </c>
      <c r="C55" s="220"/>
      <c r="D55" s="220"/>
      <c r="E55" s="220"/>
      <c r="F55" s="220"/>
      <c r="G55" s="220"/>
      <c r="H55" s="220"/>
      <c r="I55" s="220"/>
      <c r="J55" s="220"/>
      <c r="K55" s="236"/>
      <c r="L55" s="236"/>
      <c r="M55" s="236"/>
      <c r="N55" s="236"/>
      <c r="O55" s="252" t="s">
        <v>534</v>
      </c>
      <c r="P55" s="89"/>
      <c r="Q55" s="89"/>
      <c r="R55" s="89"/>
      <c r="S55" s="89"/>
      <c r="T55" s="89"/>
      <c r="U55" s="89"/>
    </row>
    <row r="56" spans="1:21" ht="31.5" customHeight="1" x14ac:dyDescent="0.2">
      <c r="A56" s="89"/>
      <c r="B56" s="216"/>
      <c r="C56" s="221"/>
      <c r="D56" s="221"/>
      <c r="E56" s="228"/>
      <c r="F56" s="228"/>
      <c r="G56" s="228"/>
      <c r="H56" s="228"/>
      <c r="I56" s="228"/>
      <c r="J56" s="231" t="s">
        <v>18</v>
      </c>
      <c r="K56" s="237" t="s">
        <v>535</v>
      </c>
      <c r="L56" s="244" t="s">
        <v>536</v>
      </c>
      <c r="M56" s="244" t="s">
        <v>537</v>
      </c>
      <c r="N56" s="244" t="s">
        <v>538</v>
      </c>
      <c r="O56" s="253" t="s">
        <v>539</v>
      </c>
      <c r="P56" s="89"/>
      <c r="Q56" s="89"/>
      <c r="R56" s="89"/>
      <c r="S56" s="89"/>
      <c r="T56" s="89"/>
      <c r="U56" s="89"/>
    </row>
    <row r="57" spans="1:21" ht="31.5" customHeight="1" x14ac:dyDescent="0.2">
      <c r="B57" s="1077" t="s">
        <v>54</v>
      </c>
      <c r="C57" s="1078"/>
      <c r="D57" s="1071" t="s">
        <v>69</v>
      </c>
      <c r="E57" s="1072"/>
      <c r="F57" s="1072"/>
      <c r="G57" s="1072"/>
      <c r="H57" s="1072"/>
      <c r="I57" s="1072"/>
      <c r="J57" s="1073"/>
      <c r="K57" s="238"/>
      <c r="L57" s="245"/>
      <c r="M57" s="245"/>
      <c r="N57" s="245"/>
      <c r="O57" s="254"/>
    </row>
    <row r="58" spans="1:21" ht="31.5" customHeight="1" x14ac:dyDescent="0.2">
      <c r="B58" s="1079"/>
      <c r="C58" s="1080"/>
      <c r="D58" s="1074" t="s">
        <v>71</v>
      </c>
      <c r="E58" s="1075"/>
      <c r="F58" s="1075"/>
      <c r="G58" s="1075"/>
      <c r="H58" s="1075"/>
      <c r="I58" s="1075"/>
      <c r="J58" s="1076"/>
      <c r="K58" s="239"/>
      <c r="L58" s="246"/>
      <c r="M58" s="246"/>
      <c r="N58" s="246"/>
      <c r="O58" s="255"/>
    </row>
    <row r="59" spans="1:21" ht="24" customHeight="1" x14ac:dyDescent="0.2">
      <c r="B59" s="217"/>
      <c r="C59" s="217"/>
      <c r="D59" s="226" t="s">
        <v>50</v>
      </c>
      <c r="E59" s="229"/>
      <c r="F59" s="229"/>
      <c r="G59" s="229"/>
      <c r="H59" s="229"/>
      <c r="I59" s="229"/>
      <c r="J59" s="229"/>
      <c r="K59" s="229"/>
      <c r="L59" s="229"/>
      <c r="M59" s="229"/>
      <c r="N59" s="229"/>
      <c r="O59" s="229"/>
    </row>
    <row r="60" spans="1:21" ht="24" customHeight="1" x14ac:dyDescent="0.2">
      <c r="B60" s="218"/>
      <c r="C60" s="218"/>
      <c r="D60" s="226" t="s">
        <v>44</v>
      </c>
      <c r="E60" s="229"/>
      <c r="F60" s="229"/>
      <c r="G60" s="229"/>
      <c r="H60" s="229"/>
      <c r="I60" s="229"/>
      <c r="J60" s="229"/>
      <c r="K60" s="229"/>
      <c r="L60" s="229"/>
      <c r="M60" s="229"/>
      <c r="N60" s="229"/>
      <c r="O60" s="229"/>
    </row>
    <row r="61" spans="1:21" ht="24" customHeight="1" x14ac:dyDescent="0.2">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2">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29RnXa5wFAQmgjwjOHjyFsnBeZZzgGuLOig/1IsVaq+RfLGMlbh0CHslrsiGeHEfovionpWiw9aMUdJ5hfXcRg==" saltValue="aceQGuE18RUR7KrjqMc0R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election activeCell="L56" sqref="L56"/>
    </sheetView>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7" t="s">
        <v>24</v>
      </c>
    </row>
    <row r="40" spans="2:13" ht="27.75" customHeight="1" x14ac:dyDescent="0.2">
      <c r="B40" s="213" t="s">
        <v>28</v>
      </c>
      <c r="C40" s="219"/>
      <c r="D40" s="219"/>
      <c r="E40" s="227"/>
      <c r="F40" s="227"/>
      <c r="G40" s="227"/>
      <c r="H40" s="230" t="s">
        <v>18</v>
      </c>
      <c r="I40" s="232" t="s">
        <v>448</v>
      </c>
      <c r="J40" s="240" t="s">
        <v>529</v>
      </c>
      <c r="K40" s="240" t="s">
        <v>530</v>
      </c>
      <c r="L40" s="240" t="s">
        <v>531</v>
      </c>
      <c r="M40" s="267" t="s">
        <v>532</v>
      </c>
    </row>
    <row r="41" spans="2:13" ht="27.75" customHeight="1" x14ac:dyDescent="0.2">
      <c r="B41" s="1081" t="s">
        <v>39</v>
      </c>
      <c r="C41" s="1082"/>
      <c r="D41" s="222"/>
      <c r="E41" s="1106" t="s">
        <v>72</v>
      </c>
      <c r="F41" s="1106"/>
      <c r="G41" s="1106"/>
      <c r="H41" s="1107"/>
      <c r="I41" s="260">
        <v>12431</v>
      </c>
      <c r="J41" s="264">
        <v>12567</v>
      </c>
      <c r="K41" s="264">
        <v>12493</v>
      </c>
      <c r="L41" s="264">
        <v>12588</v>
      </c>
      <c r="M41" s="268">
        <v>12553</v>
      </c>
    </row>
    <row r="42" spans="2:13" ht="27.75" customHeight="1" x14ac:dyDescent="0.2">
      <c r="B42" s="1083"/>
      <c r="C42" s="1084"/>
      <c r="D42" s="223"/>
      <c r="E42" s="1097" t="s">
        <v>79</v>
      </c>
      <c r="F42" s="1097"/>
      <c r="G42" s="1097"/>
      <c r="H42" s="1098"/>
      <c r="I42" s="261" t="s">
        <v>205</v>
      </c>
      <c r="J42" s="265" t="s">
        <v>205</v>
      </c>
      <c r="K42" s="265" t="s">
        <v>205</v>
      </c>
      <c r="L42" s="265" t="s">
        <v>205</v>
      </c>
      <c r="M42" s="269" t="s">
        <v>205</v>
      </c>
    </row>
    <row r="43" spans="2:13" ht="27.75" customHeight="1" x14ac:dyDescent="0.2">
      <c r="B43" s="1083"/>
      <c r="C43" s="1084"/>
      <c r="D43" s="223"/>
      <c r="E43" s="1097" t="s">
        <v>80</v>
      </c>
      <c r="F43" s="1097"/>
      <c r="G43" s="1097"/>
      <c r="H43" s="1098"/>
      <c r="I43" s="261">
        <v>4296</v>
      </c>
      <c r="J43" s="265">
        <v>4459</v>
      </c>
      <c r="K43" s="265">
        <v>4571</v>
      </c>
      <c r="L43" s="265">
        <v>4789</v>
      </c>
      <c r="M43" s="269">
        <v>4647</v>
      </c>
    </row>
    <row r="44" spans="2:13" ht="27.75" customHeight="1" x14ac:dyDescent="0.2">
      <c r="B44" s="1083"/>
      <c r="C44" s="1084"/>
      <c r="D44" s="223"/>
      <c r="E44" s="1097" t="s">
        <v>83</v>
      </c>
      <c r="F44" s="1097"/>
      <c r="G44" s="1097"/>
      <c r="H44" s="1098"/>
      <c r="I44" s="261">
        <v>447</v>
      </c>
      <c r="J44" s="265">
        <v>280</v>
      </c>
      <c r="K44" s="265">
        <v>111</v>
      </c>
      <c r="L44" s="265" t="s">
        <v>205</v>
      </c>
      <c r="M44" s="269" t="s">
        <v>205</v>
      </c>
    </row>
    <row r="45" spans="2:13" ht="27.75" customHeight="1" x14ac:dyDescent="0.2">
      <c r="B45" s="1083"/>
      <c r="C45" s="1084"/>
      <c r="D45" s="223"/>
      <c r="E45" s="1097" t="s">
        <v>85</v>
      </c>
      <c r="F45" s="1097"/>
      <c r="G45" s="1097"/>
      <c r="H45" s="1098"/>
      <c r="I45" s="261">
        <v>2806</v>
      </c>
      <c r="J45" s="265">
        <v>2684</v>
      </c>
      <c r="K45" s="265">
        <v>2629</v>
      </c>
      <c r="L45" s="265">
        <v>2591</v>
      </c>
      <c r="M45" s="269">
        <v>2518</v>
      </c>
    </row>
    <row r="46" spans="2:13" ht="27.75" customHeight="1" x14ac:dyDescent="0.2">
      <c r="B46" s="1083"/>
      <c r="C46" s="1084"/>
      <c r="D46" s="224"/>
      <c r="E46" s="1097" t="s">
        <v>84</v>
      </c>
      <c r="F46" s="1097"/>
      <c r="G46" s="1097"/>
      <c r="H46" s="1098"/>
      <c r="I46" s="261" t="s">
        <v>205</v>
      </c>
      <c r="J46" s="265" t="s">
        <v>205</v>
      </c>
      <c r="K46" s="265" t="s">
        <v>205</v>
      </c>
      <c r="L46" s="265" t="s">
        <v>205</v>
      </c>
      <c r="M46" s="269" t="s">
        <v>205</v>
      </c>
    </row>
    <row r="47" spans="2:13" ht="27.75" customHeight="1" x14ac:dyDescent="0.2">
      <c r="B47" s="1083"/>
      <c r="C47" s="1084"/>
      <c r="D47" s="257"/>
      <c r="E47" s="1103" t="s">
        <v>88</v>
      </c>
      <c r="F47" s="1104"/>
      <c r="G47" s="1104"/>
      <c r="H47" s="1105"/>
      <c r="I47" s="261" t="s">
        <v>205</v>
      </c>
      <c r="J47" s="265" t="s">
        <v>205</v>
      </c>
      <c r="K47" s="265" t="s">
        <v>205</v>
      </c>
      <c r="L47" s="265" t="s">
        <v>205</v>
      </c>
      <c r="M47" s="269" t="s">
        <v>205</v>
      </c>
    </row>
    <row r="48" spans="2:13" ht="27.75" customHeight="1" x14ac:dyDescent="0.2">
      <c r="B48" s="1083"/>
      <c r="C48" s="1084"/>
      <c r="D48" s="223"/>
      <c r="E48" s="1097" t="s">
        <v>92</v>
      </c>
      <c r="F48" s="1097"/>
      <c r="G48" s="1097"/>
      <c r="H48" s="1098"/>
      <c r="I48" s="261" t="s">
        <v>205</v>
      </c>
      <c r="J48" s="265" t="s">
        <v>205</v>
      </c>
      <c r="K48" s="265" t="s">
        <v>205</v>
      </c>
      <c r="L48" s="265" t="s">
        <v>205</v>
      </c>
      <c r="M48" s="269" t="s">
        <v>205</v>
      </c>
    </row>
    <row r="49" spans="2:13" ht="27.75" customHeight="1" x14ac:dyDescent="0.2">
      <c r="B49" s="1085"/>
      <c r="C49" s="1086"/>
      <c r="D49" s="223"/>
      <c r="E49" s="1097" t="s">
        <v>98</v>
      </c>
      <c r="F49" s="1097"/>
      <c r="G49" s="1097"/>
      <c r="H49" s="1098"/>
      <c r="I49" s="261" t="s">
        <v>205</v>
      </c>
      <c r="J49" s="265" t="s">
        <v>205</v>
      </c>
      <c r="K49" s="265" t="s">
        <v>205</v>
      </c>
      <c r="L49" s="265" t="s">
        <v>205</v>
      </c>
      <c r="M49" s="269" t="s">
        <v>205</v>
      </c>
    </row>
    <row r="50" spans="2:13" ht="27.75" customHeight="1" x14ac:dyDescent="0.2">
      <c r="B50" s="1101" t="s">
        <v>100</v>
      </c>
      <c r="C50" s="1102"/>
      <c r="D50" s="258"/>
      <c r="E50" s="1097" t="s">
        <v>102</v>
      </c>
      <c r="F50" s="1097"/>
      <c r="G50" s="1097"/>
      <c r="H50" s="1098"/>
      <c r="I50" s="261">
        <v>1706</v>
      </c>
      <c r="J50" s="265">
        <v>1851</v>
      </c>
      <c r="K50" s="265">
        <v>2249</v>
      </c>
      <c r="L50" s="265">
        <v>2483</v>
      </c>
      <c r="M50" s="269">
        <v>3667</v>
      </c>
    </row>
    <row r="51" spans="2:13" ht="27.75" customHeight="1" x14ac:dyDescent="0.2">
      <c r="B51" s="1083"/>
      <c r="C51" s="1084"/>
      <c r="D51" s="223"/>
      <c r="E51" s="1097" t="s">
        <v>105</v>
      </c>
      <c r="F51" s="1097"/>
      <c r="G51" s="1097"/>
      <c r="H51" s="1098"/>
      <c r="I51" s="261">
        <v>1584</v>
      </c>
      <c r="J51" s="265">
        <v>1575</v>
      </c>
      <c r="K51" s="265">
        <v>1534</v>
      </c>
      <c r="L51" s="265">
        <v>1472</v>
      </c>
      <c r="M51" s="269">
        <v>1359</v>
      </c>
    </row>
    <row r="52" spans="2:13" ht="27.75" customHeight="1" x14ac:dyDescent="0.2">
      <c r="B52" s="1085"/>
      <c r="C52" s="1086"/>
      <c r="D52" s="223"/>
      <c r="E52" s="1097" t="s">
        <v>47</v>
      </c>
      <c r="F52" s="1097"/>
      <c r="G52" s="1097"/>
      <c r="H52" s="1098"/>
      <c r="I52" s="261">
        <v>11481</v>
      </c>
      <c r="J52" s="265">
        <v>11489</v>
      </c>
      <c r="K52" s="265">
        <v>11294</v>
      </c>
      <c r="L52" s="265">
        <v>11126</v>
      </c>
      <c r="M52" s="269">
        <v>10969</v>
      </c>
    </row>
    <row r="53" spans="2:13" ht="27.75" customHeight="1" x14ac:dyDescent="0.2">
      <c r="B53" s="1091" t="s">
        <v>57</v>
      </c>
      <c r="C53" s="1092"/>
      <c r="D53" s="225"/>
      <c r="E53" s="1099" t="s">
        <v>107</v>
      </c>
      <c r="F53" s="1099"/>
      <c r="G53" s="1099"/>
      <c r="H53" s="1100"/>
      <c r="I53" s="262">
        <v>5209</v>
      </c>
      <c r="J53" s="266">
        <v>5074</v>
      </c>
      <c r="K53" s="266">
        <v>4727</v>
      </c>
      <c r="L53" s="266">
        <v>4887</v>
      </c>
      <c r="M53" s="270">
        <v>3723</v>
      </c>
    </row>
    <row r="54" spans="2:13" ht="27.75" customHeight="1" x14ac:dyDescent="0.2">
      <c r="B54" s="256" t="s">
        <v>0</v>
      </c>
      <c r="C54" s="196"/>
      <c r="D54" s="196"/>
      <c r="E54" s="259"/>
      <c r="F54" s="259"/>
      <c r="G54" s="259"/>
      <c r="H54" s="259"/>
      <c r="I54" s="263"/>
      <c r="J54" s="263"/>
      <c r="K54" s="263"/>
      <c r="L54" s="263"/>
      <c r="M54" s="263"/>
    </row>
    <row r="55" spans="2:13" ht="13.2" x14ac:dyDescent="0.2"/>
  </sheetData>
  <sheetProtection algorithmName="SHA-512" hashValue="v48f/jqmT2SluFFO2WwL/Pt55F6nHp2A1mzigZCV1cDVqM0Al7OrMQavREN7qS5DWN7xuZ0qlQu1CTOgEnQyDg==" saltValue="Ta/ZfZLssUYpGIYAwAv1T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activeCell="L56" sqref="L56"/>
    </sheetView>
  </sheetViews>
  <sheetFormatPr defaultColWidth="0" defaultRowHeight="13.5"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9"/>
      <c r="C53" s="89"/>
      <c r="D53" s="89"/>
      <c r="E53" s="89"/>
      <c r="F53" s="89"/>
      <c r="G53" s="89"/>
      <c r="H53" s="286" t="s">
        <v>103</v>
      </c>
    </row>
    <row r="54" spans="2:8" ht="29.25" customHeight="1" x14ac:dyDescent="0.25">
      <c r="B54" s="271" t="s">
        <v>8</v>
      </c>
      <c r="C54" s="277"/>
      <c r="D54" s="277"/>
      <c r="E54" s="278" t="s">
        <v>18</v>
      </c>
      <c r="F54" s="279" t="s">
        <v>530</v>
      </c>
      <c r="G54" s="279" t="s">
        <v>531</v>
      </c>
      <c r="H54" s="287" t="s">
        <v>532</v>
      </c>
    </row>
    <row r="55" spans="2:8" ht="52.5" customHeight="1" x14ac:dyDescent="0.2">
      <c r="B55" s="272"/>
      <c r="C55" s="1116" t="s">
        <v>111</v>
      </c>
      <c r="D55" s="1116"/>
      <c r="E55" s="1117"/>
      <c r="F55" s="280">
        <v>1422</v>
      </c>
      <c r="G55" s="280">
        <v>1620</v>
      </c>
      <c r="H55" s="288">
        <v>1767</v>
      </c>
    </row>
    <row r="56" spans="2:8" ht="52.5" customHeight="1" x14ac:dyDescent="0.2">
      <c r="B56" s="273"/>
      <c r="C56" s="1118" t="s">
        <v>114</v>
      </c>
      <c r="D56" s="1118"/>
      <c r="E56" s="1119"/>
      <c r="F56" s="281">
        <v>254</v>
      </c>
      <c r="G56" s="281">
        <v>354</v>
      </c>
      <c r="H56" s="289">
        <v>1438</v>
      </c>
    </row>
    <row r="57" spans="2:8" ht="53.25" customHeight="1" x14ac:dyDescent="0.2">
      <c r="B57" s="273"/>
      <c r="C57" s="1120" t="s">
        <v>76</v>
      </c>
      <c r="D57" s="1120"/>
      <c r="E57" s="1121"/>
      <c r="F57" s="282">
        <v>440</v>
      </c>
      <c r="G57" s="282">
        <v>376</v>
      </c>
      <c r="H57" s="290">
        <v>412</v>
      </c>
    </row>
    <row r="58" spans="2:8" ht="45.75" customHeight="1" x14ac:dyDescent="0.2">
      <c r="B58" s="274"/>
      <c r="C58" s="1108" t="s">
        <v>269</v>
      </c>
      <c r="D58" s="1109"/>
      <c r="E58" s="1110"/>
      <c r="F58" s="283">
        <v>281</v>
      </c>
      <c r="G58" s="283">
        <v>228</v>
      </c>
      <c r="H58" s="291">
        <v>280</v>
      </c>
    </row>
    <row r="59" spans="2:8" ht="45.75" customHeight="1" x14ac:dyDescent="0.2">
      <c r="B59" s="274"/>
      <c r="C59" s="1108" t="s">
        <v>546</v>
      </c>
      <c r="D59" s="1109"/>
      <c r="E59" s="1110"/>
      <c r="F59" s="283">
        <v>114</v>
      </c>
      <c r="G59" s="283">
        <v>114</v>
      </c>
      <c r="H59" s="291">
        <v>114</v>
      </c>
    </row>
    <row r="60" spans="2:8" ht="45.75" customHeight="1" x14ac:dyDescent="0.2">
      <c r="B60" s="274"/>
      <c r="C60" s="1108" t="s">
        <v>547</v>
      </c>
      <c r="D60" s="1109"/>
      <c r="E60" s="1110"/>
      <c r="F60" s="283">
        <v>10</v>
      </c>
      <c r="G60" s="283">
        <v>10</v>
      </c>
      <c r="H60" s="291">
        <v>10</v>
      </c>
    </row>
    <row r="61" spans="2:8" ht="45.75" customHeight="1" x14ac:dyDescent="0.2">
      <c r="B61" s="274"/>
      <c r="C61" s="1108" t="s">
        <v>548</v>
      </c>
      <c r="D61" s="1109"/>
      <c r="E61" s="1110"/>
      <c r="F61" s="283">
        <v>13</v>
      </c>
      <c r="G61" s="283">
        <v>13</v>
      </c>
      <c r="H61" s="291">
        <v>6</v>
      </c>
    </row>
    <row r="62" spans="2:8" ht="45.75" customHeight="1" x14ac:dyDescent="0.2">
      <c r="B62" s="275"/>
      <c r="C62" s="1111" t="s">
        <v>549</v>
      </c>
      <c r="D62" s="1112"/>
      <c r="E62" s="1113"/>
      <c r="F62" s="284">
        <v>14</v>
      </c>
      <c r="G62" s="284">
        <v>2</v>
      </c>
      <c r="H62" s="292">
        <v>2</v>
      </c>
    </row>
    <row r="63" spans="2:8" ht="52.5" customHeight="1" x14ac:dyDescent="0.2">
      <c r="B63" s="276"/>
      <c r="C63" s="1114" t="s">
        <v>118</v>
      </c>
      <c r="D63" s="1114"/>
      <c r="E63" s="1115"/>
      <c r="F63" s="285">
        <v>2116</v>
      </c>
      <c r="G63" s="285">
        <v>2350</v>
      </c>
      <c r="H63" s="293">
        <v>3617</v>
      </c>
    </row>
    <row r="64" spans="2:8" ht="13.2" x14ac:dyDescent="0.2"/>
  </sheetData>
  <sheetProtection algorithmName="SHA-512" hashValue="ammIm5VbrirJBmQ+w4joNxJCZfA5hw+5CcLJ7l2cw7QHZIIs5og7BK0Qsre+lksgupYKhYtvYV1iyTmrgFFItQ==" saltValue="vzsd5KxPXNCPdunoAuuUu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B959A-F402-47E6-8BD3-E7A9255B095D}">
  <sheetPr>
    <pageSetUpPr fitToPage="1"/>
  </sheetPr>
  <dimension ref="A1:DE85"/>
  <sheetViews>
    <sheetView showGridLines="0" zoomScale="80" zoomScaleNormal="80" zoomScaleSheetLayoutView="55" workbookViewId="0">
      <selection activeCell="L55" sqref="L55:L56"/>
    </sheetView>
  </sheetViews>
  <sheetFormatPr defaultColWidth="0" defaultRowHeight="13.5" customHeight="1" zeroHeight="1" x14ac:dyDescent="0.2"/>
  <cols>
    <col min="1" max="1" width="6.33203125" style="319" customWidth="1"/>
    <col min="2" max="107" width="2.44140625" style="319" customWidth="1"/>
    <col min="108" max="108" width="6.109375" style="326" customWidth="1"/>
    <col min="109" max="109" width="5.88671875" style="325" customWidth="1"/>
    <col min="110" max="110" width="8.6640625" style="319" hidden="1" customWidth="1"/>
    <col min="111" max="16384" width="8.6640625" style="319" hidden="1"/>
  </cols>
  <sheetData>
    <row r="1" spans="1:109" ht="42.75" customHeight="1" x14ac:dyDescent="0.2">
      <c r="A1" s="317"/>
      <c r="B1" s="318"/>
      <c r="DD1" s="319"/>
      <c r="DE1" s="319"/>
    </row>
    <row r="2" spans="1:109" ht="25.5" customHeight="1" x14ac:dyDescent="0.2">
      <c r="A2" s="320"/>
      <c r="C2" s="320"/>
      <c r="O2" s="320"/>
      <c r="P2" s="320"/>
      <c r="Q2" s="320"/>
      <c r="R2" s="320"/>
      <c r="S2" s="320"/>
      <c r="T2" s="320"/>
      <c r="U2" s="320"/>
      <c r="V2" s="320"/>
      <c r="W2" s="320"/>
      <c r="X2" s="320"/>
      <c r="Y2" s="320"/>
      <c r="Z2" s="320"/>
      <c r="AA2" s="320"/>
      <c r="AB2" s="320"/>
      <c r="AC2" s="320"/>
      <c r="AD2" s="320"/>
      <c r="AE2" s="320"/>
      <c r="AF2" s="320"/>
      <c r="AG2" s="320"/>
      <c r="AH2" s="320"/>
      <c r="AI2" s="320"/>
      <c r="AU2" s="320"/>
      <c r="BG2" s="320"/>
      <c r="BS2" s="320"/>
      <c r="CE2" s="320"/>
      <c r="CQ2" s="320"/>
      <c r="DD2" s="319"/>
      <c r="DE2" s="319"/>
    </row>
    <row r="3" spans="1:109" ht="25.5" customHeight="1" x14ac:dyDescent="0.2">
      <c r="A3" s="320"/>
      <c r="C3" s="320"/>
      <c r="O3" s="320"/>
      <c r="P3" s="320"/>
      <c r="Q3" s="320"/>
      <c r="R3" s="320"/>
      <c r="S3" s="320"/>
      <c r="T3" s="320"/>
      <c r="U3" s="320"/>
      <c r="V3" s="320"/>
      <c r="W3" s="320"/>
      <c r="X3" s="320"/>
      <c r="Y3" s="320"/>
      <c r="Z3" s="320"/>
      <c r="AA3" s="320"/>
      <c r="AB3" s="320"/>
      <c r="AC3" s="320"/>
      <c r="AD3" s="320"/>
      <c r="AE3" s="320"/>
      <c r="AF3" s="320"/>
      <c r="AG3" s="320"/>
      <c r="AH3" s="320"/>
      <c r="AI3" s="320"/>
      <c r="AU3" s="320"/>
      <c r="BG3" s="320"/>
      <c r="BS3" s="320"/>
      <c r="CE3" s="320"/>
      <c r="CQ3" s="320"/>
      <c r="DD3" s="319"/>
      <c r="DE3" s="319"/>
    </row>
    <row r="4" spans="1:109" s="82" customFormat="1" ht="13.2" x14ac:dyDescent="0.2">
      <c r="A4" s="320"/>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20"/>
      <c r="DE4" s="320"/>
    </row>
    <row r="5" spans="1:109" s="82" customFormat="1" ht="13.2" x14ac:dyDescent="0.2">
      <c r="A5" s="320"/>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c r="DB5" s="320"/>
      <c r="DC5" s="320"/>
      <c r="DD5" s="320"/>
      <c r="DE5" s="320"/>
    </row>
    <row r="6" spans="1:109" s="82" customFormat="1" ht="13.2" x14ac:dyDescent="0.2">
      <c r="A6" s="320"/>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20"/>
      <c r="DE6" s="320"/>
    </row>
    <row r="7" spans="1:109" s="82" customFormat="1" ht="13.2" x14ac:dyDescent="0.2">
      <c r="A7" s="320"/>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20"/>
      <c r="DE7" s="320"/>
    </row>
    <row r="8" spans="1:109" s="82" customFormat="1" ht="13.2" x14ac:dyDescent="0.2">
      <c r="A8" s="320"/>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c r="CH8" s="320"/>
      <c r="CI8" s="320"/>
      <c r="CJ8" s="320"/>
      <c r="CK8" s="320"/>
      <c r="CL8" s="320"/>
      <c r="CM8" s="320"/>
      <c r="CN8" s="320"/>
      <c r="CO8" s="320"/>
      <c r="CP8" s="320"/>
      <c r="CQ8" s="320"/>
      <c r="CR8" s="320"/>
      <c r="CS8" s="320"/>
      <c r="CT8" s="320"/>
      <c r="CU8" s="320"/>
      <c r="CV8" s="320"/>
      <c r="CW8" s="320"/>
      <c r="CX8" s="320"/>
      <c r="CY8" s="320"/>
      <c r="CZ8" s="320"/>
      <c r="DA8" s="320"/>
      <c r="DB8" s="320"/>
      <c r="DC8" s="320"/>
      <c r="DD8" s="320"/>
      <c r="DE8" s="320"/>
    </row>
    <row r="9" spans="1:109" s="82" customFormat="1" ht="13.2" x14ac:dyDescent="0.2">
      <c r="A9" s="320"/>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c r="CH9" s="320"/>
      <c r="CI9" s="320"/>
      <c r="CJ9" s="320"/>
      <c r="CK9" s="320"/>
      <c r="CL9" s="320"/>
      <c r="CM9" s="320"/>
      <c r="CN9" s="320"/>
      <c r="CO9" s="320"/>
      <c r="CP9" s="320"/>
      <c r="CQ9" s="320"/>
      <c r="CR9" s="320"/>
      <c r="CS9" s="320"/>
      <c r="CT9" s="320"/>
      <c r="CU9" s="320"/>
      <c r="CV9" s="320"/>
      <c r="CW9" s="320"/>
      <c r="CX9" s="320"/>
      <c r="CY9" s="320"/>
      <c r="CZ9" s="320"/>
      <c r="DA9" s="320"/>
      <c r="DB9" s="320"/>
      <c r="DC9" s="320"/>
      <c r="DD9" s="320"/>
      <c r="DE9" s="320"/>
    </row>
    <row r="10" spans="1:109" s="82" customFormat="1" ht="13.2" x14ac:dyDescent="0.2">
      <c r="A10" s="320"/>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c r="CZ10" s="320"/>
      <c r="DA10" s="320"/>
      <c r="DB10" s="320"/>
      <c r="DC10" s="320"/>
      <c r="DD10" s="320"/>
      <c r="DE10" s="320"/>
    </row>
    <row r="11" spans="1:109" s="82" customFormat="1" ht="13.2" x14ac:dyDescent="0.2">
      <c r="A11" s="320"/>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c r="CZ11" s="320"/>
      <c r="DA11" s="320"/>
      <c r="DB11" s="320"/>
      <c r="DC11" s="320"/>
      <c r="DD11" s="320"/>
      <c r="DE11" s="320"/>
    </row>
    <row r="12" spans="1:109" s="82" customFormat="1" ht="13.2" x14ac:dyDescent="0.2">
      <c r="A12" s="320"/>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c r="CZ12" s="320"/>
      <c r="DA12" s="320"/>
      <c r="DB12" s="320"/>
      <c r="DC12" s="320"/>
      <c r="DD12" s="320"/>
      <c r="DE12" s="320"/>
    </row>
    <row r="13" spans="1:109" s="82" customFormat="1" ht="13.2" x14ac:dyDescent="0.2">
      <c r="A13" s="320"/>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320"/>
      <c r="DE13" s="320"/>
    </row>
    <row r="14" spans="1:109" s="82" customFormat="1" ht="13.2" x14ac:dyDescent="0.2">
      <c r="A14" s="320"/>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c r="CH14" s="320"/>
      <c r="CI14" s="320"/>
      <c r="CJ14" s="320"/>
      <c r="CK14" s="320"/>
      <c r="CL14" s="320"/>
      <c r="CM14" s="320"/>
      <c r="CN14" s="320"/>
      <c r="CO14" s="320"/>
      <c r="CP14" s="320"/>
      <c r="CQ14" s="320"/>
      <c r="CR14" s="320"/>
      <c r="CS14" s="320"/>
      <c r="CT14" s="320"/>
      <c r="CU14" s="320"/>
      <c r="CV14" s="320"/>
      <c r="CW14" s="320"/>
      <c r="CX14" s="320"/>
      <c r="CY14" s="320"/>
      <c r="CZ14" s="320"/>
      <c r="DA14" s="320"/>
      <c r="DB14" s="320"/>
      <c r="DC14" s="320"/>
      <c r="DD14" s="320"/>
      <c r="DE14" s="320"/>
    </row>
    <row r="15" spans="1:109" s="82" customFormat="1" ht="13.2" x14ac:dyDescent="0.2">
      <c r="A15" s="319"/>
      <c r="B15" s="320"/>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c r="CZ15" s="320"/>
      <c r="DA15" s="320"/>
      <c r="DB15" s="320"/>
      <c r="DC15" s="320"/>
      <c r="DD15" s="320"/>
      <c r="DE15" s="320"/>
    </row>
    <row r="16" spans="1:109" s="82" customFormat="1" ht="13.2" x14ac:dyDescent="0.2">
      <c r="A16" s="319"/>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c r="CZ16" s="320"/>
      <c r="DA16" s="320"/>
      <c r="DB16" s="320"/>
      <c r="DC16" s="320"/>
      <c r="DD16" s="320"/>
      <c r="DE16" s="320"/>
    </row>
    <row r="17" spans="1:109" s="82" customFormat="1" ht="13.2" x14ac:dyDescent="0.2">
      <c r="A17" s="319"/>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20"/>
      <c r="DE17" s="320"/>
    </row>
    <row r="18" spans="1:109" s="82" customFormat="1" ht="13.2" x14ac:dyDescent="0.2">
      <c r="A18" s="319"/>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20"/>
      <c r="DE18" s="320"/>
    </row>
    <row r="19" spans="1:109" ht="13.2" x14ac:dyDescent="0.2">
      <c r="DD19" s="319"/>
      <c r="DE19" s="319"/>
    </row>
    <row r="20" spans="1:109" ht="13.2" x14ac:dyDescent="0.2">
      <c r="DD20" s="319"/>
      <c r="DE20" s="319"/>
    </row>
    <row r="21" spans="1:109" ht="17.25" customHeight="1" x14ac:dyDescent="0.2">
      <c r="B21" s="321"/>
      <c r="C21" s="322"/>
      <c r="D21" s="322"/>
      <c r="E21" s="322"/>
      <c r="F21" s="322"/>
      <c r="G21" s="322"/>
      <c r="H21" s="322"/>
      <c r="I21" s="322"/>
      <c r="J21" s="322"/>
      <c r="K21" s="322"/>
      <c r="L21" s="322"/>
      <c r="M21" s="322"/>
      <c r="N21" s="323"/>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3"/>
      <c r="AU21" s="322"/>
      <c r="AV21" s="322"/>
      <c r="AW21" s="322"/>
      <c r="AX21" s="322"/>
      <c r="AY21" s="322"/>
      <c r="AZ21" s="322"/>
      <c r="BA21" s="322"/>
      <c r="BB21" s="322"/>
      <c r="BC21" s="322"/>
      <c r="BD21" s="322"/>
      <c r="BE21" s="322"/>
      <c r="BF21" s="323"/>
      <c r="BG21" s="322"/>
      <c r="BH21" s="322"/>
      <c r="BI21" s="322"/>
      <c r="BJ21" s="322"/>
      <c r="BK21" s="322"/>
      <c r="BL21" s="322"/>
      <c r="BM21" s="322"/>
      <c r="BN21" s="322"/>
      <c r="BO21" s="322"/>
      <c r="BP21" s="322"/>
      <c r="BQ21" s="322"/>
      <c r="BR21" s="323"/>
      <c r="BS21" s="322"/>
      <c r="BT21" s="322"/>
      <c r="BU21" s="322"/>
      <c r="BV21" s="322"/>
      <c r="BW21" s="322"/>
      <c r="BX21" s="322"/>
      <c r="BY21" s="322"/>
      <c r="BZ21" s="322"/>
      <c r="CA21" s="322"/>
      <c r="CB21" s="322"/>
      <c r="CC21" s="322"/>
      <c r="CD21" s="323"/>
      <c r="CE21" s="322"/>
      <c r="CF21" s="322"/>
      <c r="CG21" s="322"/>
      <c r="CH21" s="322"/>
      <c r="CI21" s="322"/>
      <c r="CJ21" s="322"/>
      <c r="CK21" s="322"/>
      <c r="CL21" s="322"/>
      <c r="CM21" s="322"/>
      <c r="CN21" s="322"/>
      <c r="CO21" s="322"/>
      <c r="CP21" s="323"/>
      <c r="CQ21" s="322"/>
      <c r="CR21" s="322"/>
      <c r="CS21" s="322"/>
      <c r="CT21" s="322"/>
      <c r="CU21" s="322"/>
      <c r="CV21" s="322"/>
      <c r="CW21" s="322"/>
      <c r="CX21" s="322"/>
      <c r="CY21" s="322"/>
      <c r="CZ21" s="322"/>
      <c r="DA21" s="322"/>
      <c r="DB21" s="323"/>
      <c r="DC21" s="322"/>
      <c r="DD21" s="324"/>
      <c r="DE21" s="319"/>
    </row>
    <row r="22" spans="1:109" ht="17.25" customHeight="1" x14ac:dyDescent="0.2">
      <c r="B22" s="325"/>
    </row>
    <row r="23" spans="1:109" ht="13.2" x14ac:dyDescent="0.2">
      <c r="B23" s="325"/>
    </row>
    <row r="24" spans="1:109" ht="13.2" x14ac:dyDescent="0.2">
      <c r="B24" s="325"/>
    </row>
    <row r="25" spans="1:109" ht="13.2" x14ac:dyDescent="0.2">
      <c r="B25" s="325"/>
    </row>
    <row r="26" spans="1:109" ht="13.2" x14ac:dyDescent="0.2">
      <c r="B26" s="325"/>
    </row>
    <row r="27" spans="1:109" ht="13.2" x14ac:dyDescent="0.2">
      <c r="B27" s="325"/>
    </row>
    <row r="28" spans="1:109" ht="13.2" x14ac:dyDescent="0.2">
      <c r="B28" s="325"/>
    </row>
    <row r="29" spans="1:109" ht="13.2" x14ac:dyDescent="0.2">
      <c r="B29" s="325"/>
    </row>
    <row r="30" spans="1:109" ht="13.2" x14ac:dyDescent="0.2">
      <c r="B30" s="325"/>
    </row>
    <row r="31" spans="1:109" ht="13.2" x14ac:dyDescent="0.2">
      <c r="B31" s="325"/>
    </row>
    <row r="32" spans="1:109" ht="13.2" x14ac:dyDescent="0.2">
      <c r="B32" s="325"/>
    </row>
    <row r="33" spans="2:109" ht="13.2" x14ac:dyDescent="0.2">
      <c r="B33" s="325"/>
    </row>
    <row r="34" spans="2:109" ht="13.2" x14ac:dyDescent="0.2">
      <c r="B34" s="325"/>
    </row>
    <row r="35" spans="2:109" ht="13.2" x14ac:dyDescent="0.2">
      <c r="B35" s="325"/>
    </row>
    <row r="36" spans="2:109" ht="13.2" x14ac:dyDescent="0.2">
      <c r="B36" s="325"/>
    </row>
    <row r="37" spans="2:109" ht="13.2" x14ac:dyDescent="0.2">
      <c r="B37" s="325"/>
    </row>
    <row r="38" spans="2:109" ht="13.2" x14ac:dyDescent="0.2">
      <c r="B38" s="325"/>
    </row>
    <row r="39" spans="2:109" ht="13.2" x14ac:dyDescent="0.2">
      <c r="B39" s="327"/>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28"/>
      <c r="CG39" s="328"/>
      <c r="CH39" s="328"/>
      <c r="CI39" s="328"/>
      <c r="CJ39" s="328"/>
      <c r="CK39" s="328"/>
      <c r="CL39" s="328"/>
      <c r="CM39" s="328"/>
      <c r="CN39" s="328"/>
      <c r="CO39" s="328"/>
      <c r="CP39" s="328"/>
      <c r="CQ39" s="328"/>
      <c r="CR39" s="328"/>
      <c r="CS39" s="328"/>
      <c r="CT39" s="328"/>
      <c r="CU39" s="328"/>
      <c r="CV39" s="328"/>
      <c r="CW39" s="328"/>
      <c r="CX39" s="328"/>
      <c r="CY39" s="328"/>
      <c r="CZ39" s="328"/>
      <c r="DA39" s="328"/>
      <c r="DB39" s="328"/>
      <c r="DC39" s="328"/>
      <c r="DD39" s="329"/>
    </row>
    <row r="40" spans="2:109" ht="13.2" x14ac:dyDescent="0.2">
      <c r="B40" s="330"/>
      <c r="DD40" s="330"/>
      <c r="DE40" s="319"/>
    </row>
    <row r="41" spans="2:109" ht="16.2" x14ac:dyDescent="0.2">
      <c r="B41" s="331" t="s">
        <v>550</v>
      </c>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2"/>
      <c r="CE41" s="322"/>
      <c r="CF41" s="322"/>
      <c r="CG41" s="322"/>
      <c r="CH41" s="322"/>
      <c r="CI41" s="322"/>
      <c r="CJ41" s="322"/>
      <c r="CK41" s="322"/>
      <c r="CL41" s="322"/>
      <c r="CM41" s="322"/>
      <c r="CN41" s="322"/>
      <c r="CO41" s="322"/>
      <c r="CP41" s="322"/>
      <c r="CQ41" s="322"/>
      <c r="CR41" s="322"/>
      <c r="CS41" s="322"/>
      <c r="CT41" s="322"/>
      <c r="CU41" s="322"/>
      <c r="CV41" s="322"/>
      <c r="CW41" s="322"/>
      <c r="CX41" s="322"/>
      <c r="CY41" s="322"/>
      <c r="CZ41" s="322"/>
      <c r="DA41" s="322"/>
      <c r="DB41" s="322"/>
      <c r="DC41" s="322"/>
      <c r="DD41" s="324"/>
    </row>
    <row r="42" spans="2:109" ht="13.2" x14ac:dyDescent="0.2">
      <c r="B42" s="325"/>
      <c r="G42" s="332"/>
      <c r="I42" s="333"/>
      <c r="J42" s="333"/>
      <c r="K42" s="333"/>
      <c r="AM42" s="332"/>
      <c r="AN42" s="332" t="s">
        <v>551</v>
      </c>
      <c r="AP42" s="333"/>
      <c r="AQ42" s="333"/>
      <c r="AR42" s="333"/>
      <c r="AY42" s="332"/>
      <c r="BA42" s="333"/>
      <c r="BB42" s="333"/>
      <c r="BC42" s="333"/>
      <c r="BK42" s="332"/>
      <c r="BM42" s="333"/>
      <c r="BN42" s="333"/>
      <c r="BO42" s="333"/>
      <c r="BW42" s="332"/>
      <c r="BY42" s="333"/>
      <c r="BZ42" s="333"/>
      <c r="CA42" s="333"/>
      <c r="CI42" s="332"/>
      <c r="CK42" s="333"/>
      <c r="CL42" s="333"/>
      <c r="CM42" s="333"/>
      <c r="CU42" s="332"/>
      <c r="CW42" s="333"/>
      <c r="CX42" s="333"/>
      <c r="CY42" s="333"/>
    </row>
    <row r="43" spans="2:109" ht="13.5" customHeight="1" x14ac:dyDescent="0.2">
      <c r="B43" s="325"/>
      <c r="AN43" s="1134" t="s">
        <v>552</v>
      </c>
      <c r="AO43" s="1135"/>
      <c r="AP43" s="1135"/>
      <c r="AQ43" s="1135"/>
      <c r="AR43" s="1135"/>
      <c r="AS43" s="1135"/>
      <c r="AT43" s="1135"/>
      <c r="AU43" s="1135"/>
      <c r="AV43" s="1135"/>
      <c r="AW43" s="1135"/>
      <c r="AX43" s="1135"/>
      <c r="AY43" s="1135"/>
      <c r="AZ43" s="1135"/>
      <c r="BA43" s="1135"/>
      <c r="BB43" s="1135"/>
      <c r="BC43" s="1135"/>
      <c r="BD43" s="1135"/>
      <c r="BE43" s="1135"/>
      <c r="BF43" s="1135"/>
      <c r="BG43" s="1135"/>
      <c r="BH43" s="1135"/>
      <c r="BI43" s="1135"/>
      <c r="BJ43" s="1135"/>
      <c r="BK43" s="1135"/>
      <c r="BL43" s="1135"/>
      <c r="BM43" s="1135"/>
      <c r="BN43" s="1135"/>
      <c r="BO43" s="1135"/>
      <c r="BP43" s="1135"/>
      <c r="BQ43" s="1135"/>
      <c r="BR43" s="1135"/>
      <c r="BS43" s="1135"/>
      <c r="BT43" s="1135"/>
      <c r="BU43" s="1135"/>
      <c r="BV43" s="1135"/>
      <c r="BW43" s="1135"/>
      <c r="BX43" s="1135"/>
      <c r="BY43" s="1135"/>
      <c r="BZ43" s="1135"/>
      <c r="CA43" s="1135"/>
      <c r="CB43" s="1135"/>
      <c r="CC43" s="1135"/>
      <c r="CD43" s="1135"/>
      <c r="CE43" s="1135"/>
      <c r="CF43" s="1135"/>
      <c r="CG43" s="1135"/>
      <c r="CH43" s="1135"/>
      <c r="CI43" s="1135"/>
      <c r="CJ43" s="1135"/>
      <c r="CK43" s="1135"/>
      <c r="CL43" s="1135"/>
      <c r="CM43" s="1135"/>
      <c r="CN43" s="1135"/>
      <c r="CO43" s="1135"/>
      <c r="CP43" s="1135"/>
      <c r="CQ43" s="1135"/>
      <c r="CR43" s="1135"/>
      <c r="CS43" s="1135"/>
      <c r="CT43" s="1135"/>
      <c r="CU43" s="1135"/>
      <c r="CV43" s="1135"/>
      <c r="CW43" s="1135"/>
      <c r="CX43" s="1135"/>
      <c r="CY43" s="1135"/>
      <c r="CZ43" s="1135"/>
      <c r="DA43" s="1135"/>
      <c r="DB43" s="1135"/>
      <c r="DC43" s="1136"/>
    </row>
    <row r="44" spans="2:109" ht="13.2" x14ac:dyDescent="0.2">
      <c r="B44" s="325"/>
      <c r="AN44" s="1137"/>
      <c r="AO44" s="1138"/>
      <c r="AP44" s="1138"/>
      <c r="AQ44" s="1138"/>
      <c r="AR44" s="1138"/>
      <c r="AS44" s="1138"/>
      <c r="AT44" s="1138"/>
      <c r="AU44" s="1138"/>
      <c r="AV44" s="1138"/>
      <c r="AW44" s="1138"/>
      <c r="AX44" s="1138"/>
      <c r="AY44" s="1138"/>
      <c r="AZ44" s="1138"/>
      <c r="BA44" s="1138"/>
      <c r="BB44" s="1138"/>
      <c r="BC44" s="1138"/>
      <c r="BD44" s="1138"/>
      <c r="BE44" s="1138"/>
      <c r="BF44" s="1138"/>
      <c r="BG44" s="1138"/>
      <c r="BH44" s="1138"/>
      <c r="BI44" s="1138"/>
      <c r="BJ44" s="1138"/>
      <c r="BK44" s="1138"/>
      <c r="BL44" s="1138"/>
      <c r="BM44" s="1138"/>
      <c r="BN44" s="1138"/>
      <c r="BO44" s="1138"/>
      <c r="BP44" s="1138"/>
      <c r="BQ44" s="1138"/>
      <c r="BR44" s="1138"/>
      <c r="BS44" s="1138"/>
      <c r="BT44" s="1138"/>
      <c r="BU44" s="1138"/>
      <c r="BV44" s="1138"/>
      <c r="BW44" s="1138"/>
      <c r="BX44" s="1138"/>
      <c r="BY44" s="1138"/>
      <c r="BZ44" s="1138"/>
      <c r="CA44" s="1138"/>
      <c r="CB44" s="1138"/>
      <c r="CC44" s="1138"/>
      <c r="CD44" s="1138"/>
      <c r="CE44" s="1138"/>
      <c r="CF44" s="1138"/>
      <c r="CG44" s="1138"/>
      <c r="CH44" s="1138"/>
      <c r="CI44" s="1138"/>
      <c r="CJ44" s="1138"/>
      <c r="CK44" s="1138"/>
      <c r="CL44" s="1138"/>
      <c r="CM44" s="1138"/>
      <c r="CN44" s="1138"/>
      <c r="CO44" s="1138"/>
      <c r="CP44" s="1138"/>
      <c r="CQ44" s="1138"/>
      <c r="CR44" s="1138"/>
      <c r="CS44" s="1138"/>
      <c r="CT44" s="1138"/>
      <c r="CU44" s="1138"/>
      <c r="CV44" s="1138"/>
      <c r="CW44" s="1138"/>
      <c r="CX44" s="1138"/>
      <c r="CY44" s="1138"/>
      <c r="CZ44" s="1138"/>
      <c r="DA44" s="1138"/>
      <c r="DB44" s="1138"/>
      <c r="DC44" s="1139"/>
    </row>
    <row r="45" spans="2:109" ht="13.2" x14ac:dyDescent="0.2">
      <c r="B45" s="325"/>
      <c r="AN45" s="1137"/>
      <c r="AO45" s="1138"/>
      <c r="AP45" s="1138"/>
      <c r="AQ45" s="1138"/>
      <c r="AR45" s="1138"/>
      <c r="AS45" s="1138"/>
      <c r="AT45" s="1138"/>
      <c r="AU45" s="1138"/>
      <c r="AV45" s="1138"/>
      <c r="AW45" s="1138"/>
      <c r="AX45" s="1138"/>
      <c r="AY45" s="1138"/>
      <c r="AZ45" s="1138"/>
      <c r="BA45" s="1138"/>
      <c r="BB45" s="1138"/>
      <c r="BC45" s="1138"/>
      <c r="BD45" s="1138"/>
      <c r="BE45" s="1138"/>
      <c r="BF45" s="1138"/>
      <c r="BG45" s="1138"/>
      <c r="BH45" s="1138"/>
      <c r="BI45" s="1138"/>
      <c r="BJ45" s="1138"/>
      <c r="BK45" s="1138"/>
      <c r="BL45" s="1138"/>
      <c r="BM45" s="1138"/>
      <c r="BN45" s="1138"/>
      <c r="BO45" s="1138"/>
      <c r="BP45" s="1138"/>
      <c r="BQ45" s="1138"/>
      <c r="BR45" s="1138"/>
      <c r="BS45" s="1138"/>
      <c r="BT45" s="1138"/>
      <c r="BU45" s="1138"/>
      <c r="BV45" s="1138"/>
      <c r="BW45" s="1138"/>
      <c r="BX45" s="1138"/>
      <c r="BY45" s="1138"/>
      <c r="BZ45" s="1138"/>
      <c r="CA45" s="1138"/>
      <c r="CB45" s="1138"/>
      <c r="CC45" s="1138"/>
      <c r="CD45" s="1138"/>
      <c r="CE45" s="1138"/>
      <c r="CF45" s="1138"/>
      <c r="CG45" s="1138"/>
      <c r="CH45" s="1138"/>
      <c r="CI45" s="1138"/>
      <c r="CJ45" s="1138"/>
      <c r="CK45" s="1138"/>
      <c r="CL45" s="1138"/>
      <c r="CM45" s="1138"/>
      <c r="CN45" s="1138"/>
      <c r="CO45" s="1138"/>
      <c r="CP45" s="1138"/>
      <c r="CQ45" s="1138"/>
      <c r="CR45" s="1138"/>
      <c r="CS45" s="1138"/>
      <c r="CT45" s="1138"/>
      <c r="CU45" s="1138"/>
      <c r="CV45" s="1138"/>
      <c r="CW45" s="1138"/>
      <c r="CX45" s="1138"/>
      <c r="CY45" s="1138"/>
      <c r="CZ45" s="1138"/>
      <c r="DA45" s="1138"/>
      <c r="DB45" s="1138"/>
      <c r="DC45" s="1139"/>
    </row>
    <row r="46" spans="2:109" ht="13.2" x14ac:dyDescent="0.2">
      <c r="B46" s="325"/>
      <c r="AN46" s="1137"/>
      <c r="AO46" s="1138"/>
      <c r="AP46" s="1138"/>
      <c r="AQ46" s="1138"/>
      <c r="AR46" s="1138"/>
      <c r="AS46" s="1138"/>
      <c r="AT46" s="1138"/>
      <c r="AU46" s="1138"/>
      <c r="AV46" s="1138"/>
      <c r="AW46" s="1138"/>
      <c r="AX46" s="1138"/>
      <c r="AY46" s="1138"/>
      <c r="AZ46" s="1138"/>
      <c r="BA46" s="1138"/>
      <c r="BB46" s="1138"/>
      <c r="BC46" s="1138"/>
      <c r="BD46" s="1138"/>
      <c r="BE46" s="1138"/>
      <c r="BF46" s="1138"/>
      <c r="BG46" s="1138"/>
      <c r="BH46" s="1138"/>
      <c r="BI46" s="1138"/>
      <c r="BJ46" s="1138"/>
      <c r="BK46" s="1138"/>
      <c r="BL46" s="1138"/>
      <c r="BM46" s="1138"/>
      <c r="BN46" s="1138"/>
      <c r="BO46" s="1138"/>
      <c r="BP46" s="1138"/>
      <c r="BQ46" s="1138"/>
      <c r="BR46" s="1138"/>
      <c r="BS46" s="1138"/>
      <c r="BT46" s="1138"/>
      <c r="BU46" s="1138"/>
      <c r="BV46" s="1138"/>
      <c r="BW46" s="1138"/>
      <c r="BX46" s="1138"/>
      <c r="BY46" s="1138"/>
      <c r="BZ46" s="1138"/>
      <c r="CA46" s="1138"/>
      <c r="CB46" s="1138"/>
      <c r="CC46" s="1138"/>
      <c r="CD46" s="1138"/>
      <c r="CE46" s="1138"/>
      <c r="CF46" s="1138"/>
      <c r="CG46" s="1138"/>
      <c r="CH46" s="1138"/>
      <c r="CI46" s="1138"/>
      <c r="CJ46" s="1138"/>
      <c r="CK46" s="1138"/>
      <c r="CL46" s="1138"/>
      <c r="CM46" s="1138"/>
      <c r="CN46" s="1138"/>
      <c r="CO46" s="1138"/>
      <c r="CP46" s="1138"/>
      <c r="CQ46" s="1138"/>
      <c r="CR46" s="1138"/>
      <c r="CS46" s="1138"/>
      <c r="CT46" s="1138"/>
      <c r="CU46" s="1138"/>
      <c r="CV46" s="1138"/>
      <c r="CW46" s="1138"/>
      <c r="CX46" s="1138"/>
      <c r="CY46" s="1138"/>
      <c r="CZ46" s="1138"/>
      <c r="DA46" s="1138"/>
      <c r="DB46" s="1138"/>
      <c r="DC46" s="1139"/>
    </row>
    <row r="47" spans="2:109" ht="13.2" x14ac:dyDescent="0.2">
      <c r="B47" s="325"/>
      <c r="AN47" s="1140"/>
      <c r="AO47" s="1141"/>
      <c r="AP47" s="1141"/>
      <c r="AQ47" s="1141"/>
      <c r="AR47" s="1141"/>
      <c r="AS47" s="1141"/>
      <c r="AT47" s="1141"/>
      <c r="AU47" s="1141"/>
      <c r="AV47" s="1141"/>
      <c r="AW47" s="1141"/>
      <c r="AX47" s="1141"/>
      <c r="AY47" s="1141"/>
      <c r="AZ47" s="1141"/>
      <c r="BA47" s="1141"/>
      <c r="BB47" s="1141"/>
      <c r="BC47" s="1141"/>
      <c r="BD47" s="1141"/>
      <c r="BE47" s="1141"/>
      <c r="BF47" s="1141"/>
      <c r="BG47" s="1141"/>
      <c r="BH47" s="1141"/>
      <c r="BI47" s="1141"/>
      <c r="BJ47" s="1141"/>
      <c r="BK47" s="1141"/>
      <c r="BL47" s="1141"/>
      <c r="BM47" s="1141"/>
      <c r="BN47" s="1141"/>
      <c r="BO47" s="1141"/>
      <c r="BP47" s="1141"/>
      <c r="BQ47" s="1141"/>
      <c r="BR47" s="1141"/>
      <c r="BS47" s="1141"/>
      <c r="BT47" s="1141"/>
      <c r="BU47" s="1141"/>
      <c r="BV47" s="1141"/>
      <c r="BW47" s="1141"/>
      <c r="BX47" s="1141"/>
      <c r="BY47" s="1141"/>
      <c r="BZ47" s="1141"/>
      <c r="CA47" s="1141"/>
      <c r="CB47" s="1141"/>
      <c r="CC47" s="1141"/>
      <c r="CD47" s="1141"/>
      <c r="CE47" s="1141"/>
      <c r="CF47" s="1141"/>
      <c r="CG47" s="1141"/>
      <c r="CH47" s="1141"/>
      <c r="CI47" s="1141"/>
      <c r="CJ47" s="1141"/>
      <c r="CK47" s="1141"/>
      <c r="CL47" s="1141"/>
      <c r="CM47" s="1141"/>
      <c r="CN47" s="1141"/>
      <c r="CO47" s="1141"/>
      <c r="CP47" s="1141"/>
      <c r="CQ47" s="1141"/>
      <c r="CR47" s="1141"/>
      <c r="CS47" s="1141"/>
      <c r="CT47" s="1141"/>
      <c r="CU47" s="1141"/>
      <c r="CV47" s="1141"/>
      <c r="CW47" s="1141"/>
      <c r="CX47" s="1141"/>
      <c r="CY47" s="1141"/>
      <c r="CZ47" s="1141"/>
      <c r="DA47" s="1141"/>
      <c r="DB47" s="1141"/>
      <c r="DC47" s="1142"/>
    </row>
    <row r="48" spans="2:109" ht="13.2" x14ac:dyDescent="0.2">
      <c r="B48" s="325"/>
      <c r="H48" s="334"/>
      <c r="I48" s="334"/>
      <c r="J48" s="334"/>
      <c r="AN48" s="334"/>
      <c r="AO48" s="334"/>
      <c r="AP48" s="334"/>
      <c r="AZ48" s="334"/>
      <c r="BA48" s="334"/>
      <c r="BB48" s="334"/>
      <c r="BL48" s="334"/>
      <c r="BM48" s="334"/>
      <c r="BN48" s="334"/>
      <c r="BX48" s="334"/>
      <c r="BY48" s="334"/>
      <c r="BZ48" s="334"/>
      <c r="CJ48" s="334"/>
      <c r="CK48" s="334"/>
      <c r="CL48" s="334"/>
      <c r="CV48" s="334"/>
      <c r="CW48" s="334"/>
      <c r="CX48" s="334"/>
    </row>
    <row r="49" spans="1:109" ht="13.2" x14ac:dyDescent="0.2">
      <c r="B49" s="325"/>
      <c r="AN49" s="319" t="s">
        <v>553</v>
      </c>
    </row>
    <row r="50" spans="1:109" ht="13.2" x14ac:dyDescent="0.2">
      <c r="B50" s="325"/>
      <c r="G50" s="1128"/>
      <c r="H50" s="1128"/>
      <c r="I50" s="1128"/>
      <c r="J50" s="1128"/>
      <c r="K50" s="335"/>
      <c r="L50" s="335"/>
      <c r="M50" s="336"/>
      <c r="N50" s="336"/>
      <c r="AN50" s="1131"/>
      <c r="AO50" s="1132"/>
      <c r="AP50" s="1132"/>
      <c r="AQ50" s="1132"/>
      <c r="AR50" s="1132"/>
      <c r="AS50" s="1132"/>
      <c r="AT50" s="1132"/>
      <c r="AU50" s="1132"/>
      <c r="AV50" s="1132"/>
      <c r="AW50" s="1132"/>
      <c r="AX50" s="1132"/>
      <c r="AY50" s="1132"/>
      <c r="AZ50" s="1132"/>
      <c r="BA50" s="1132"/>
      <c r="BB50" s="1132"/>
      <c r="BC50" s="1132"/>
      <c r="BD50" s="1132"/>
      <c r="BE50" s="1132"/>
      <c r="BF50" s="1132"/>
      <c r="BG50" s="1132"/>
      <c r="BH50" s="1132"/>
      <c r="BI50" s="1132"/>
      <c r="BJ50" s="1132"/>
      <c r="BK50" s="1132"/>
      <c r="BL50" s="1132"/>
      <c r="BM50" s="1132"/>
      <c r="BN50" s="1132"/>
      <c r="BO50" s="1133"/>
      <c r="BP50" s="1127" t="s">
        <v>448</v>
      </c>
      <c r="BQ50" s="1127"/>
      <c r="BR50" s="1127"/>
      <c r="BS50" s="1127"/>
      <c r="BT50" s="1127"/>
      <c r="BU50" s="1127"/>
      <c r="BV50" s="1127"/>
      <c r="BW50" s="1127"/>
      <c r="BX50" s="1127" t="s">
        <v>529</v>
      </c>
      <c r="BY50" s="1127"/>
      <c r="BZ50" s="1127"/>
      <c r="CA50" s="1127"/>
      <c r="CB50" s="1127"/>
      <c r="CC50" s="1127"/>
      <c r="CD50" s="1127"/>
      <c r="CE50" s="1127"/>
      <c r="CF50" s="1127" t="s">
        <v>530</v>
      </c>
      <c r="CG50" s="1127"/>
      <c r="CH50" s="1127"/>
      <c r="CI50" s="1127"/>
      <c r="CJ50" s="1127"/>
      <c r="CK50" s="1127"/>
      <c r="CL50" s="1127"/>
      <c r="CM50" s="1127"/>
      <c r="CN50" s="1127" t="s">
        <v>531</v>
      </c>
      <c r="CO50" s="1127"/>
      <c r="CP50" s="1127"/>
      <c r="CQ50" s="1127"/>
      <c r="CR50" s="1127"/>
      <c r="CS50" s="1127"/>
      <c r="CT50" s="1127"/>
      <c r="CU50" s="1127"/>
      <c r="CV50" s="1127" t="s">
        <v>532</v>
      </c>
      <c r="CW50" s="1127"/>
      <c r="CX50" s="1127"/>
      <c r="CY50" s="1127"/>
      <c r="CZ50" s="1127"/>
      <c r="DA50" s="1127"/>
      <c r="DB50" s="1127"/>
      <c r="DC50" s="1127"/>
    </row>
    <row r="51" spans="1:109" ht="13.5" customHeight="1" x14ac:dyDescent="0.2">
      <c r="B51" s="325"/>
      <c r="G51" s="1130"/>
      <c r="H51" s="1130"/>
      <c r="I51" s="1143"/>
      <c r="J51" s="1143"/>
      <c r="K51" s="1129"/>
      <c r="L51" s="1129"/>
      <c r="M51" s="1129"/>
      <c r="N51" s="1129"/>
      <c r="AM51" s="334"/>
      <c r="AN51" s="1125" t="s">
        <v>554</v>
      </c>
      <c r="AO51" s="1125"/>
      <c r="AP51" s="1125"/>
      <c r="AQ51" s="1125"/>
      <c r="AR51" s="1125"/>
      <c r="AS51" s="1125"/>
      <c r="AT51" s="1125"/>
      <c r="AU51" s="1125"/>
      <c r="AV51" s="1125"/>
      <c r="AW51" s="1125"/>
      <c r="AX51" s="1125"/>
      <c r="AY51" s="1125"/>
      <c r="AZ51" s="1125"/>
      <c r="BA51" s="1125"/>
      <c r="BB51" s="1125" t="s">
        <v>555</v>
      </c>
      <c r="BC51" s="1125"/>
      <c r="BD51" s="1125"/>
      <c r="BE51" s="1125"/>
      <c r="BF51" s="1125"/>
      <c r="BG51" s="1125"/>
      <c r="BH51" s="1125"/>
      <c r="BI51" s="1125"/>
      <c r="BJ51" s="1125"/>
      <c r="BK51" s="1125"/>
      <c r="BL51" s="1125"/>
      <c r="BM51" s="1125"/>
      <c r="BN51" s="1125"/>
      <c r="BO51" s="1125"/>
      <c r="BP51" s="1122">
        <v>89</v>
      </c>
      <c r="BQ51" s="1122"/>
      <c r="BR51" s="1122"/>
      <c r="BS51" s="1122"/>
      <c r="BT51" s="1122"/>
      <c r="BU51" s="1122"/>
      <c r="BV51" s="1122"/>
      <c r="BW51" s="1122"/>
      <c r="BX51" s="1122">
        <v>86</v>
      </c>
      <c r="BY51" s="1122"/>
      <c r="BZ51" s="1122"/>
      <c r="CA51" s="1122"/>
      <c r="CB51" s="1122"/>
      <c r="CC51" s="1122"/>
      <c r="CD51" s="1122"/>
      <c r="CE51" s="1122"/>
      <c r="CF51" s="1122">
        <v>80.2</v>
      </c>
      <c r="CG51" s="1122"/>
      <c r="CH51" s="1122"/>
      <c r="CI51" s="1122"/>
      <c r="CJ51" s="1122"/>
      <c r="CK51" s="1122"/>
      <c r="CL51" s="1122"/>
      <c r="CM51" s="1122"/>
      <c r="CN51" s="1122">
        <v>79.8</v>
      </c>
      <c r="CO51" s="1122"/>
      <c r="CP51" s="1122"/>
      <c r="CQ51" s="1122"/>
      <c r="CR51" s="1122"/>
      <c r="CS51" s="1122"/>
      <c r="CT51" s="1122"/>
      <c r="CU51" s="1122"/>
      <c r="CV51" s="1122">
        <v>58</v>
      </c>
      <c r="CW51" s="1122"/>
      <c r="CX51" s="1122"/>
      <c r="CY51" s="1122"/>
      <c r="CZ51" s="1122"/>
      <c r="DA51" s="1122"/>
      <c r="DB51" s="1122"/>
      <c r="DC51" s="1122"/>
    </row>
    <row r="52" spans="1:109" ht="13.2" x14ac:dyDescent="0.2">
      <c r="B52" s="325"/>
      <c r="G52" s="1130"/>
      <c r="H52" s="1130"/>
      <c r="I52" s="1143"/>
      <c r="J52" s="1143"/>
      <c r="K52" s="1129"/>
      <c r="L52" s="1129"/>
      <c r="M52" s="1129"/>
      <c r="N52" s="1129"/>
      <c r="AM52" s="334"/>
      <c r="AN52" s="1125"/>
      <c r="AO52" s="1125"/>
      <c r="AP52" s="1125"/>
      <c r="AQ52" s="1125"/>
      <c r="AR52" s="1125"/>
      <c r="AS52" s="1125"/>
      <c r="AT52" s="1125"/>
      <c r="AU52" s="1125"/>
      <c r="AV52" s="1125"/>
      <c r="AW52" s="1125"/>
      <c r="AX52" s="1125"/>
      <c r="AY52" s="1125"/>
      <c r="AZ52" s="1125"/>
      <c r="BA52" s="1125"/>
      <c r="BB52" s="1125"/>
      <c r="BC52" s="1125"/>
      <c r="BD52" s="1125"/>
      <c r="BE52" s="1125"/>
      <c r="BF52" s="1125"/>
      <c r="BG52" s="1125"/>
      <c r="BH52" s="1125"/>
      <c r="BI52" s="1125"/>
      <c r="BJ52" s="1125"/>
      <c r="BK52" s="1125"/>
      <c r="BL52" s="1125"/>
      <c r="BM52" s="1125"/>
      <c r="BN52" s="1125"/>
      <c r="BO52" s="1125"/>
      <c r="BP52" s="1122"/>
      <c r="BQ52" s="1122"/>
      <c r="BR52" s="1122"/>
      <c r="BS52" s="1122"/>
      <c r="BT52" s="1122"/>
      <c r="BU52" s="1122"/>
      <c r="BV52" s="1122"/>
      <c r="BW52" s="1122"/>
      <c r="BX52" s="1122"/>
      <c r="BY52" s="1122"/>
      <c r="BZ52" s="1122"/>
      <c r="CA52" s="1122"/>
      <c r="CB52" s="1122"/>
      <c r="CC52" s="1122"/>
      <c r="CD52" s="1122"/>
      <c r="CE52" s="1122"/>
      <c r="CF52" s="1122"/>
      <c r="CG52" s="1122"/>
      <c r="CH52" s="1122"/>
      <c r="CI52" s="1122"/>
      <c r="CJ52" s="1122"/>
      <c r="CK52" s="1122"/>
      <c r="CL52" s="1122"/>
      <c r="CM52" s="1122"/>
      <c r="CN52" s="1122"/>
      <c r="CO52" s="1122"/>
      <c r="CP52" s="1122"/>
      <c r="CQ52" s="1122"/>
      <c r="CR52" s="1122"/>
      <c r="CS52" s="1122"/>
      <c r="CT52" s="1122"/>
      <c r="CU52" s="1122"/>
      <c r="CV52" s="1122"/>
      <c r="CW52" s="1122"/>
      <c r="CX52" s="1122"/>
      <c r="CY52" s="1122"/>
      <c r="CZ52" s="1122"/>
      <c r="DA52" s="1122"/>
      <c r="DB52" s="1122"/>
      <c r="DC52" s="1122"/>
    </row>
    <row r="53" spans="1:109" ht="13.2" x14ac:dyDescent="0.2">
      <c r="A53" s="333"/>
      <c r="B53" s="325"/>
      <c r="G53" s="1130"/>
      <c r="H53" s="1130"/>
      <c r="I53" s="1128"/>
      <c r="J53" s="1128"/>
      <c r="K53" s="1129"/>
      <c r="L53" s="1129"/>
      <c r="M53" s="1129"/>
      <c r="N53" s="1129"/>
      <c r="AM53" s="334"/>
      <c r="AN53" s="1125"/>
      <c r="AO53" s="1125"/>
      <c r="AP53" s="1125"/>
      <c r="AQ53" s="1125"/>
      <c r="AR53" s="1125"/>
      <c r="AS53" s="1125"/>
      <c r="AT53" s="1125"/>
      <c r="AU53" s="1125"/>
      <c r="AV53" s="1125"/>
      <c r="AW53" s="1125"/>
      <c r="AX53" s="1125"/>
      <c r="AY53" s="1125"/>
      <c r="AZ53" s="1125"/>
      <c r="BA53" s="1125"/>
      <c r="BB53" s="1125" t="s">
        <v>556</v>
      </c>
      <c r="BC53" s="1125"/>
      <c r="BD53" s="1125"/>
      <c r="BE53" s="1125"/>
      <c r="BF53" s="1125"/>
      <c r="BG53" s="1125"/>
      <c r="BH53" s="1125"/>
      <c r="BI53" s="1125"/>
      <c r="BJ53" s="1125"/>
      <c r="BK53" s="1125"/>
      <c r="BL53" s="1125"/>
      <c r="BM53" s="1125"/>
      <c r="BN53" s="1125"/>
      <c r="BO53" s="1125"/>
      <c r="BP53" s="1122">
        <v>64</v>
      </c>
      <c r="BQ53" s="1122"/>
      <c r="BR53" s="1122"/>
      <c r="BS53" s="1122"/>
      <c r="BT53" s="1122"/>
      <c r="BU53" s="1122"/>
      <c r="BV53" s="1122"/>
      <c r="BW53" s="1122"/>
      <c r="BX53" s="1122">
        <v>64.900000000000006</v>
      </c>
      <c r="BY53" s="1122"/>
      <c r="BZ53" s="1122"/>
      <c r="CA53" s="1122"/>
      <c r="CB53" s="1122"/>
      <c r="CC53" s="1122"/>
      <c r="CD53" s="1122"/>
      <c r="CE53" s="1122"/>
      <c r="CF53" s="1122">
        <v>66</v>
      </c>
      <c r="CG53" s="1122"/>
      <c r="CH53" s="1122"/>
      <c r="CI53" s="1122"/>
      <c r="CJ53" s="1122"/>
      <c r="CK53" s="1122"/>
      <c r="CL53" s="1122"/>
      <c r="CM53" s="1122"/>
      <c r="CN53" s="1122">
        <v>67</v>
      </c>
      <c r="CO53" s="1122"/>
      <c r="CP53" s="1122"/>
      <c r="CQ53" s="1122"/>
      <c r="CR53" s="1122"/>
      <c r="CS53" s="1122"/>
      <c r="CT53" s="1122"/>
      <c r="CU53" s="1122"/>
      <c r="CV53" s="1122">
        <v>68.2</v>
      </c>
      <c r="CW53" s="1122"/>
      <c r="CX53" s="1122"/>
      <c r="CY53" s="1122"/>
      <c r="CZ53" s="1122"/>
      <c r="DA53" s="1122"/>
      <c r="DB53" s="1122"/>
      <c r="DC53" s="1122"/>
    </row>
    <row r="54" spans="1:109" ht="13.2" x14ac:dyDescent="0.2">
      <c r="A54" s="333"/>
      <c r="B54" s="325"/>
      <c r="G54" s="1130"/>
      <c r="H54" s="1130"/>
      <c r="I54" s="1128"/>
      <c r="J54" s="1128"/>
      <c r="K54" s="1129"/>
      <c r="L54" s="1129"/>
      <c r="M54" s="1129"/>
      <c r="N54" s="1129"/>
      <c r="AM54" s="334"/>
      <c r="AN54" s="1125"/>
      <c r="AO54" s="1125"/>
      <c r="AP54" s="1125"/>
      <c r="AQ54" s="1125"/>
      <c r="AR54" s="1125"/>
      <c r="AS54" s="1125"/>
      <c r="AT54" s="1125"/>
      <c r="AU54" s="1125"/>
      <c r="AV54" s="1125"/>
      <c r="AW54" s="1125"/>
      <c r="AX54" s="1125"/>
      <c r="AY54" s="1125"/>
      <c r="AZ54" s="1125"/>
      <c r="BA54" s="1125"/>
      <c r="BB54" s="1125"/>
      <c r="BC54" s="1125"/>
      <c r="BD54" s="1125"/>
      <c r="BE54" s="1125"/>
      <c r="BF54" s="1125"/>
      <c r="BG54" s="1125"/>
      <c r="BH54" s="1125"/>
      <c r="BI54" s="1125"/>
      <c r="BJ54" s="1125"/>
      <c r="BK54" s="1125"/>
      <c r="BL54" s="1125"/>
      <c r="BM54" s="1125"/>
      <c r="BN54" s="1125"/>
      <c r="BO54" s="1125"/>
      <c r="BP54" s="1122"/>
      <c r="BQ54" s="1122"/>
      <c r="BR54" s="1122"/>
      <c r="BS54" s="1122"/>
      <c r="BT54" s="1122"/>
      <c r="BU54" s="1122"/>
      <c r="BV54" s="1122"/>
      <c r="BW54" s="1122"/>
      <c r="BX54" s="1122"/>
      <c r="BY54" s="1122"/>
      <c r="BZ54" s="1122"/>
      <c r="CA54" s="1122"/>
      <c r="CB54" s="1122"/>
      <c r="CC54" s="1122"/>
      <c r="CD54" s="1122"/>
      <c r="CE54" s="1122"/>
      <c r="CF54" s="1122"/>
      <c r="CG54" s="1122"/>
      <c r="CH54" s="1122"/>
      <c r="CI54" s="1122"/>
      <c r="CJ54" s="1122"/>
      <c r="CK54" s="1122"/>
      <c r="CL54" s="1122"/>
      <c r="CM54" s="1122"/>
      <c r="CN54" s="1122"/>
      <c r="CO54" s="1122"/>
      <c r="CP54" s="1122"/>
      <c r="CQ54" s="1122"/>
      <c r="CR54" s="1122"/>
      <c r="CS54" s="1122"/>
      <c r="CT54" s="1122"/>
      <c r="CU54" s="1122"/>
      <c r="CV54" s="1122"/>
      <c r="CW54" s="1122"/>
      <c r="CX54" s="1122"/>
      <c r="CY54" s="1122"/>
      <c r="CZ54" s="1122"/>
      <c r="DA54" s="1122"/>
      <c r="DB54" s="1122"/>
      <c r="DC54" s="1122"/>
    </row>
    <row r="55" spans="1:109" ht="13.2" x14ac:dyDescent="0.2">
      <c r="A55" s="333"/>
      <c r="B55" s="325"/>
      <c r="G55" s="1128"/>
      <c r="H55" s="1128"/>
      <c r="I55" s="1128"/>
      <c r="J55" s="1128"/>
      <c r="K55" s="1129"/>
      <c r="L55" s="1129"/>
      <c r="M55" s="1129"/>
      <c r="N55" s="1129"/>
      <c r="AN55" s="1127" t="s">
        <v>557</v>
      </c>
      <c r="AO55" s="1127"/>
      <c r="AP55" s="1127"/>
      <c r="AQ55" s="1127"/>
      <c r="AR55" s="1127"/>
      <c r="AS55" s="1127"/>
      <c r="AT55" s="1127"/>
      <c r="AU55" s="1127"/>
      <c r="AV55" s="1127"/>
      <c r="AW55" s="1127"/>
      <c r="AX55" s="1127"/>
      <c r="AY55" s="1127"/>
      <c r="AZ55" s="1127"/>
      <c r="BA55" s="1127"/>
      <c r="BB55" s="1125" t="s">
        <v>555</v>
      </c>
      <c r="BC55" s="1125"/>
      <c r="BD55" s="1125"/>
      <c r="BE55" s="1125"/>
      <c r="BF55" s="1125"/>
      <c r="BG55" s="1125"/>
      <c r="BH55" s="1125"/>
      <c r="BI55" s="1125"/>
      <c r="BJ55" s="1125"/>
      <c r="BK55" s="1125"/>
      <c r="BL55" s="1125"/>
      <c r="BM55" s="1125"/>
      <c r="BN55" s="1125"/>
      <c r="BO55" s="1125"/>
      <c r="BP55" s="1122">
        <v>55.4</v>
      </c>
      <c r="BQ55" s="1122"/>
      <c r="BR55" s="1122"/>
      <c r="BS55" s="1122"/>
      <c r="BT55" s="1122"/>
      <c r="BU55" s="1122"/>
      <c r="BV55" s="1122"/>
      <c r="BW55" s="1122"/>
      <c r="BX55" s="1122">
        <v>52.7</v>
      </c>
      <c r="BY55" s="1122"/>
      <c r="BZ55" s="1122"/>
      <c r="CA55" s="1122"/>
      <c r="CB55" s="1122"/>
      <c r="CC55" s="1122"/>
      <c r="CD55" s="1122"/>
      <c r="CE55" s="1122"/>
      <c r="CF55" s="1122">
        <v>49.7</v>
      </c>
      <c r="CG55" s="1122"/>
      <c r="CH55" s="1122"/>
      <c r="CI55" s="1122"/>
      <c r="CJ55" s="1122"/>
      <c r="CK55" s="1122"/>
      <c r="CL55" s="1122"/>
      <c r="CM55" s="1122"/>
      <c r="CN55" s="1122">
        <v>37.299999999999997</v>
      </c>
      <c r="CO55" s="1122"/>
      <c r="CP55" s="1122"/>
      <c r="CQ55" s="1122"/>
      <c r="CR55" s="1122"/>
      <c r="CS55" s="1122"/>
      <c r="CT55" s="1122"/>
      <c r="CU55" s="1122"/>
      <c r="CV55" s="1122">
        <v>25.1</v>
      </c>
      <c r="CW55" s="1122"/>
      <c r="CX55" s="1122"/>
      <c r="CY55" s="1122"/>
      <c r="CZ55" s="1122"/>
      <c r="DA55" s="1122"/>
      <c r="DB55" s="1122"/>
      <c r="DC55" s="1122"/>
    </row>
    <row r="56" spans="1:109" ht="13.2" x14ac:dyDescent="0.2">
      <c r="A56" s="333"/>
      <c r="B56" s="325"/>
      <c r="G56" s="1128"/>
      <c r="H56" s="1128"/>
      <c r="I56" s="1128"/>
      <c r="J56" s="1128"/>
      <c r="K56" s="1129"/>
      <c r="L56" s="1129"/>
      <c r="M56" s="1129"/>
      <c r="N56" s="1129"/>
      <c r="AN56" s="1127"/>
      <c r="AO56" s="1127"/>
      <c r="AP56" s="1127"/>
      <c r="AQ56" s="1127"/>
      <c r="AR56" s="1127"/>
      <c r="AS56" s="1127"/>
      <c r="AT56" s="1127"/>
      <c r="AU56" s="1127"/>
      <c r="AV56" s="1127"/>
      <c r="AW56" s="1127"/>
      <c r="AX56" s="1127"/>
      <c r="AY56" s="1127"/>
      <c r="AZ56" s="1127"/>
      <c r="BA56" s="1127"/>
      <c r="BB56" s="1125"/>
      <c r="BC56" s="1125"/>
      <c r="BD56" s="1125"/>
      <c r="BE56" s="1125"/>
      <c r="BF56" s="1125"/>
      <c r="BG56" s="1125"/>
      <c r="BH56" s="1125"/>
      <c r="BI56" s="1125"/>
      <c r="BJ56" s="1125"/>
      <c r="BK56" s="1125"/>
      <c r="BL56" s="1125"/>
      <c r="BM56" s="1125"/>
      <c r="BN56" s="1125"/>
      <c r="BO56" s="1125"/>
      <c r="BP56" s="1122"/>
      <c r="BQ56" s="1122"/>
      <c r="BR56" s="1122"/>
      <c r="BS56" s="1122"/>
      <c r="BT56" s="1122"/>
      <c r="BU56" s="1122"/>
      <c r="BV56" s="1122"/>
      <c r="BW56" s="1122"/>
      <c r="BX56" s="1122"/>
      <c r="BY56" s="1122"/>
      <c r="BZ56" s="1122"/>
      <c r="CA56" s="1122"/>
      <c r="CB56" s="1122"/>
      <c r="CC56" s="1122"/>
      <c r="CD56" s="1122"/>
      <c r="CE56" s="1122"/>
      <c r="CF56" s="1122"/>
      <c r="CG56" s="1122"/>
      <c r="CH56" s="1122"/>
      <c r="CI56" s="1122"/>
      <c r="CJ56" s="1122"/>
      <c r="CK56" s="1122"/>
      <c r="CL56" s="1122"/>
      <c r="CM56" s="1122"/>
      <c r="CN56" s="1122"/>
      <c r="CO56" s="1122"/>
      <c r="CP56" s="1122"/>
      <c r="CQ56" s="1122"/>
      <c r="CR56" s="1122"/>
      <c r="CS56" s="1122"/>
      <c r="CT56" s="1122"/>
      <c r="CU56" s="1122"/>
      <c r="CV56" s="1122"/>
      <c r="CW56" s="1122"/>
      <c r="CX56" s="1122"/>
      <c r="CY56" s="1122"/>
      <c r="CZ56" s="1122"/>
      <c r="DA56" s="1122"/>
      <c r="DB56" s="1122"/>
      <c r="DC56" s="1122"/>
    </row>
    <row r="57" spans="1:109" s="333" customFormat="1" ht="13.2" x14ac:dyDescent="0.2">
      <c r="B57" s="337"/>
      <c r="G57" s="1128"/>
      <c r="H57" s="1128"/>
      <c r="I57" s="1123"/>
      <c r="J57" s="1123"/>
      <c r="K57" s="1129"/>
      <c r="L57" s="1129"/>
      <c r="M57" s="1129"/>
      <c r="N57" s="1129"/>
      <c r="AM57" s="319"/>
      <c r="AN57" s="1127"/>
      <c r="AO57" s="1127"/>
      <c r="AP57" s="1127"/>
      <c r="AQ57" s="1127"/>
      <c r="AR57" s="1127"/>
      <c r="AS57" s="1127"/>
      <c r="AT57" s="1127"/>
      <c r="AU57" s="1127"/>
      <c r="AV57" s="1127"/>
      <c r="AW57" s="1127"/>
      <c r="AX57" s="1127"/>
      <c r="AY57" s="1127"/>
      <c r="AZ57" s="1127"/>
      <c r="BA57" s="1127"/>
      <c r="BB57" s="1125" t="s">
        <v>556</v>
      </c>
      <c r="BC57" s="1125"/>
      <c r="BD57" s="1125"/>
      <c r="BE57" s="1125"/>
      <c r="BF57" s="1125"/>
      <c r="BG57" s="1125"/>
      <c r="BH57" s="1125"/>
      <c r="BI57" s="1125"/>
      <c r="BJ57" s="1125"/>
      <c r="BK57" s="1125"/>
      <c r="BL57" s="1125"/>
      <c r="BM57" s="1125"/>
      <c r="BN57" s="1125"/>
      <c r="BO57" s="1125"/>
      <c r="BP57" s="1122">
        <v>58.7</v>
      </c>
      <c r="BQ57" s="1122"/>
      <c r="BR57" s="1122"/>
      <c r="BS57" s="1122"/>
      <c r="BT57" s="1122"/>
      <c r="BU57" s="1122"/>
      <c r="BV57" s="1122"/>
      <c r="BW57" s="1122"/>
      <c r="BX57" s="1122">
        <v>59.9</v>
      </c>
      <c r="BY57" s="1122"/>
      <c r="BZ57" s="1122"/>
      <c r="CA57" s="1122"/>
      <c r="CB57" s="1122"/>
      <c r="CC57" s="1122"/>
      <c r="CD57" s="1122"/>
      <c r="CE57" s="1122"/>
      <c r="CF57" s="1122">
        <v>60.1</v>
      </c>
      <c r="CG57" s="1122"/>
      <c r="CH57" s="1122"/>
      <c r="CI57" s="1122"/>
      <c r="CJ57" s="1122"/>
      <c r="CK57" s="1122"/>
      <c r="CL57" s="1122"/>
      <c r="CM57" s="1122"/>
      <c r="CN57" s="1122">
        <v>61.9</v>
      </c>
      <c r="CO57" s="1122"/>
      <c r="CP57" s="1122"/>
      <c r="CQ57" s="1122"/>
      <c r="CR57" s="1122"/>
      <c r="CS57" s="1122"/>
      <c r="CT57" s="1122"/>
      <c r="CU57" s="1122"/>
      <c r="CV57" s="1122">
        <v>63.1</v>
      </c>
      <c r="CW57" s="1122"/>
      <c r="CX57" s="1122"/>
      <c r="CY57" s="1122"/>
      <c r="CZ57" s="1122"/>
      <c r="DA57" s="1122"/>
      <c r="DB57" s="1122"/>
      <c r="DC57" s="1122"/>
      <c r="DD57" s="338"/>
      <c r="DE57" s="337"/>
    </row>
    <row r="58" spans="1:109" s="333" customFormat="1" ht="13.2" x14ac:dyDescent="0.2">
      <c r="A58" s="319"/>
      <c r="B58" s="337"/>
      <c r="G58" s="1128"/>
      <c r="H58" s="1128"/>
      <c r="I58" s="1123"/>
      <c r="J58" s="1123"/>
      <c r="K58" s="1129"/>
      <c r="L58" s="1129"/>
      <c r="M58" s="1129"/>
      <c r="N58" s="1129"/>
      <c r="AM58" s="319"/>
      <c r="AN58" s="1127"/>
      <c r="AO58" s="1127"/>
      <c r="AP58" s="1127"/>
      <c r="AQ58" s="1127"/>
      <c r="AR58" s="1127"/>
      <c r="AS58" s="1127"/>
      <c r="AT58" s="1127"/>
      <c r="AU58" s="1127"/>
      <c r="AV58" s="1127"/>
      <c r="AW58" s="1127"/>
      <c r="AX58" s="1127"/>
      <c r="AY58" s="1127"/>
      <c r="AZ58" s="1127"/>
      <c r="BA58" s="1127"/>
      <c r="BB58" s="1125"/>
      <c r="BC58" s="1125"/>
      <c r="BD58" s="1125"/>
      <c r="BE58" s="1125"/>
      <c r="BF58" s="1125"/>
      <c r="BG58" s="1125"/>
      <c r="BH58" s="1125"/>
      <c r="BI58" s="1125"/>
      <c r="BJ58" s="1125"/>
      <c r="BK58" s="1125"/>
      <c r="BL58" s="1125"/>
      <c r="BM58" s="1125"/>
      <c r="BN58" s="1125"/>
      <c r="BO58" s="1125"/>
      <c r="BP58" s="1122"/>
      <c r="BQ58" s="1122"/>
      <c r="BR58" s="1122"/>
      <c r="BS58" s="1122"/>
      <c r="BT58" s="1122"/>
      <c r="BU58" s="1122"/>
      <c r="BV58" s="1122"/>
      <c r="BW58" s="1122"/>
      <c r="BX58" s="1122"/>
      <c r="BY58" s="1122"/>
      <c r="BZ58" s="1122"/>
      <c r="CA58" s="1122"/>
      <c r="CB58" s="1122"/>
      <c r="CC58" s="1122"/>
      <c r="CD58" s="1122"/>
      <c r="CE58" s="1122"/>
      <c r="CF58" s="1122"/>
      <c r="CG58" s="1122"/>
      <c r="CH58" s="1122"/>
      <c r="CI58" s="1122"/>
      <c r="CJ58" s="1122"/>
      <c r="CK58" s="1122"/>
      <c r="CL58" s="1122"/>
      <c r="CM58" s="1122"/>
      <c r="CN58" s="1122"/>
      <c r="CO58" s="1122"/>
      <c r="CP58" s="1122"/>
      <c r="CQ58" s="1122"/>
      <c r="CR58" s="1122"/>
      <c r="CS58" s="1122"/>
      <c r="CT58" s="1122"/>
      <c r="CU58" s="1122"/>
      <c r="CV58" s="1122"/>
      <c r="CW58" s="1122"/>
      <c r="CX58" s="1122"/>
      <c r="CY58" s="1122"/>
      <c r="CZ58" s="1122"/>
      <c r="DA58" s="1122"/>
      <c r="DB58" s="1122"/>
      <c r="DC58" s="1122"/>
      <c r="DD58" s="338"/>
      <c r="DE58" s="337"/>
    </row>
    <row r="59" spans="1:109" s="333" customFormat="1" ht="13.2" x14ac:dyDescent="0.2">
      <c r="A59" s="319"/>
      <c r="B59" s="337"/>
      <c r="K59" s="339"/>
      <c r="L59" s="339"/>
      <c r="M59" s="339"/>
      <c r="N59" s="339"/>
      <c r="AQ59" s="339"/>
      <c r="AR59" s="339"/>
      <c r="AS59" s="339"/>
      <c r="AT59" s="339"/>
      <c r="BC59" s="339"/>
      <c r="BD59" s="339"/>
      <c r="BE59" s="339"/>
      <c r="BF59" s="339"/>
      <c r="BO59" s="339"/>
      <c r="BP59" s="339"/>
      <c r="BQ59" s="339"/>
      <c r="BR59" s="339"/>
      <c r="CA59" s="339"/>
      <c r="CB59" s="339"/>
      <c r="CC59" s="339"/>
      <c r="CD59" s="339"/>
      <c r="CM59" s="339"/>
      <c r="CN59" s="339"/>
      <c r="CO59" s="339"/>
      <c r="CP59" s="339"/>
      <c r="CY59" s="339"/>
      <c r="CZ59" s="339"/>
      <c r="DA59" s="339"/>
      <c r="DB59" s="339"/>
      <c r="DC59" s="339"/>
      <c r="DD59" s="338"/>
      <c r="DE59" s="337"/>
    </row>
    <row r="60" spans="1:109" s="333" customFormat="1" ht="13.2" x14ac:dyDescent="0.2">
      <c r="A60" s="319"/>
      <c r="B60" s="337"/>
      <c r="K60" s="339"/>
      <c r="L60" s="339"/>
      <c r="M60" s="339"/>
      <c r="N60" s="339"/>
      <c r="AQ60" s="339"/>
      <c r="AR60" s="339"/>
      <c r="AS60" s="339"/>
      <c r="AT60" s="339"/>
      <c r="BC60" s="339"/>
      <c r="BD60" s="339"/>
      <c r="BE60" s="339"/>
      <c r="BF60" s="339"/>
      <c r="BO60" s="339"/>
      <c r="BP60" s="339"/>
      <c r="BQ60" s="339"/>
      <c r="BR60" s="339"/>
      <c r="CA60" s="339"/>
      <c r="CB60" s="339"/>
      <c r="CC60" s="339"/>
      <c r="CD60" s="339"/>
      <c r="CM60" s="339"/>
      <c r="CN60" s="339"/>
      <c r="CO60" s="339"/>
      <c r="CP60" s="339"/>
      <c r="CY60" s="339"/>
      <c r="CZ60" s="339"/>
      <c r="DA60" s="339"/>
      <c r="DB60" s="339"/>
      <c r="DC60" s="339"/>
      <c r="DD60" s="338"/>
      <c r="DE60" s="337"/>
    </row>
    <row r="61" spans="1:109" s="333" customFormat="1" ht="13.2" x14ac:dyDescent="0.2">
      <c r="A61" s="319"/>
      <c r="B61" s="340"/>
      <c r="C61" s="341"/>
      <c r="D61" s="341"/>
      <c r="E61" s="341"/>
      <c r="F61" s="341"/>
      <c r="G61" s="341"/>
      <c r="H61" s="341"/>
      <c r="I61" s="341"/>
      <c r="J61" s="341"/>
      <c r="K61" s="341"/>
      <c r="L61" s="341"/>
      <c r="M61" s="342"/>
      <c r="N61" s="342"/>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2"/>
      <c r="AT61" s="342"/>
      <c r="AU61" s="341"/>
      <c r="AV61" s="341"/>
      <c r="AW61" s="341"/>
      <c r="AX61" s="341"/>
      <c r="AY61" s="341"/>
      <c r="AZ61" s="341"/>
      <c r="BA61" s="341"/>
      <c r="BB61" s="341"/>
      <c r="BC61" s="341"/>
      <c r="BD61" s="341"/>
      <c r="BE61" s="342"/>
      <c r="BF61" s="342"/>
      <c r="BG61" s="341"/>
      <c r="BH61" s="341"/>
      <c r="BI61" s="341"/>
      <c r="BJ61" s="341"/>
      <c r="BK61" s="341"/>
      <c r="BL61" s="341"/>
      <c r="BM61" s="341"/>
      <c r="BN61" s="341"/>
      <c r="BO61" s="341"/>
      <c r="BP61" s="341"/>
      <c r="BQ61" s="342"/>
      <c r="BR61" s="342"/>
      <c r="BS61" s="341"/>
      <c r="BT61" s="341"/>
      <c r="BU61" s="341"/>
      <c r="BV61" s="341"/>
      <c r="BW61" s="341"/>
      <c r="BX61" s="341"/>
      <c r="BY61" s="341"/>
      <c r="BZ61" s="341"/>
      <c r="CA61" s="341"/>
      <c r="CB61" s="341"/>
      <c r="CC61" s="342"/>
      <c r="CD61" s="342"/>
      <c r="CE61" s="341"/>
      <c r="CF61" s="341"/>
      <c r="CG61" s="341"/>
      <c r="CH61" s="341"/>
      <c r="CI61" s="341"/>
      <c r="CJ61" s="341"/>
      <c r="CK61" s="341"/>
      <c r="CL61" s="341"/>
      <c r="CM61" s="341"/>
      <c r="CN61" s="341"/>
      <c r="CO61" s="342"/>
      <c r="CP61" s="342"/>
      <c r="CQ61" s="341"/>
      <c r="CR61" s="341"/>
      <c r="CS61" s="341"/>
      <c r="CT61" s="341"/>
      <c r="CU61" s="341"/>
      <c r="CV61" s="341"/>
      <c r="CW61" s="341"/>
      <c r="CX61" s="341"/>
      <c r="CY61" s="341"/>
      <c r="CZ61" s="341"/>
      <c r="DA61" s="342"/>
      <c r="DB61" s="342"/>
      <c r="DC61" s="342"/>
      <c r="DD61" s="343"/>
      <c r="DE61" s="337"/>
    </row>
    <row r="62" spans="1:109" ht="13.2" x14ac:dyDescent="0.2">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c r="BF62" s="330"/>
      <c r="BG62" s="330"/>
      <c r="BH62" s="330"/>
      <c r="BI62" s="330"/>
      <c r="BJ62" s="330"/>
      <c r="BK62" s="330"/>
      <c r="BL62" s="330"/>
      <c r="BM62" s="330"/>
      <c r="BN62" s="330"/>
      <c r="BO62" s="330"/>
      <c r="BP62" s="330"/>
      <c r="BQ62" s="330"/>
      <c r="BR62" s="330"/>
      <c r="BS62" s="330"/>
      <c r="BT62" s="330"/>
      <c r="BU62" s="330"/>
      <c r="BV62" s="330"/>
      <c r="BW62" s="330"/>
      <c r="BX62" s="330"/>
      <c r="BY62" s="330"/>
      <c r="BZ62" s="330"/>
      <c r="CA62" s="330"/>
      <c r="CB62" s="330"/>
      <c r="CC62" s="330"/>
      <c r="CD62" s="330"/>
      <c r="CE62" s="330"/>
      <c r="CF62" s="330"/>
      <c r="CG62" s="330"/>
      <c r="CH62" s="330"/>
      <c r="CI62" s="330"/>
      <c r="CJ62" s="330"/>
      <c r="CK62" s="330"/>
      <c r="CL62" s="330"/>
      <c r="CM62" s="330"/>
      <c r="CN62" s="330"/>
      <c r="CO62" s="330"/>
      <c r="CP62" s="330"/>
      <c r="CQ62" s="330"/>
      <c r="CR62" s="330"/>
      <c r="CS62" s="330"/>
      <c r="CT62" s="330"/>
      <c r="CU62" s="330"/>
      <c r="CV62" s="330"/>
      <c r="CW62" s="330"/>
      <c r="CX62" s="330"/>
      <c r="CY62" s="330"/>
      <c r="CZ62" s="330"/>
      <c r="DA62" s="330"/>
      <c r="DB62" s="330"/>
      <c r="DC62" s="330"/>
      <c r="DD62" s="330"/>
      <c r="DE62" s="319"/>
    </row>
    <row r="63" spans="1:109" ht="16.2" x14ac:dyDescent="0.2">
      <c r="B63" s="344" t="s">
        <v>558</v>
      </c>
    </row>
    <row r="64" spans="1:109" ht="13.2" x14ac:dyDescent="0.2">
      <c r="B64" s="325"/>
      <c r="G64" s="332"/>
      <c r="N64" s="345"/>
      <c r="AM64" s="332"/>
      <c r="AN64" s="332" t="s">
        <v>551</v>
      </c>
      <c r="AP64" s="333"/>
      <c r="AQ64" s="333"/>
      <c r="AR64" s="333"/>
      <c r="AY64" s="332"/>
      <c r="BA64" s="333"/>
      <c r="BB64" s="333"/>
      <c r="BC64" s="333"/>
      <c r="BK64" s="332"/>
      <c r="BM64" s="333"/>
      <c r="BN64" s="333"/>
      <c r="BO64" s="333"/>
      <c r="BW64" s="332"/>
      <c r="BY64" s="333"/>
      <c r="BZ64" s="333"/>
      <c r="CA64" s="333"/>
      <c r="CI64" s="332"/>
      <c r="CK64" s="333"/>
      <c r="CL64" s="333"/>
      <c r="CM64" s="333"/>
      <c r="CU64" s="332"/>
      <c r="CW64" s="333"/>
      <c r="CX64" s="333"/>
      <c r="CY64" s="333"/>
    </row>
    <row r="65" spans="2:107" ht="13.2" x14ac:dyDescent="0.2">
      <c r="B65" s="325"/>
      <c r="AN65" s="1134" t="s">
        <v>559</v>
      </c>
      <c r="AO65" s="1135"/>
      <c r="AP65" s="1135"/>
      <c r="AQ65" s="1135"/>
      <c r="AR65" s="1135"/>
      <c r="AS65" s="1135"/>
      <c r="AT65" s="1135"/>
      <c r="AU65" s="1135"/>
      <c r="AV65" s="1135"/>
      <c r="AW65" s="1135"/>
      <c r="AX65" s="1135"/>
      <c r="AY65" s="1135"/>
      <c r="AZ65" s="1135"/>
      <c r="BA65" s="1135"/>
      <c r="BB65" s="1135"/>
      <c r="BC65" s="1135"/>
      <c r="BD65" s="1135"/>
      <c r="BE65" s="1135"/>
      <c r="BF65" s="1135"/>
      <c r="BG65" s="1135"/>
      <c r="BH65" s="1135"/>
      <c r="BI65" s="1135"/>
      <c r="BJ65" s="1135"/>
      <c r="BK65" s="1135"/>
      <c r="BL65" s="1135"/>
      <c r="BM65" s="1135"/>
      <c r="BN65" s="1135"/>
      <c r="BO65" s="1135"/>
      <c r="BP65" s="1135"/>
      <c r="BQ65" s="1135"/>
      <c r="BR65" s="1135"/>
      <c r="BS65" s="1135"/>
      <c r="BT65" s="1135"/>
      <c r="BU65" s="1135"/>
      <c r="BV65" s="1135"/>
      <c r="BW65" s="1135"/>
      <c r="BX65" s="1135"/>
      <c r="BY65" s="1135"/>
      <c r="BZ65" s="1135"/>
      <c r="CA65" s="1135"/>
      <c r="CB65" s="1135"/>
      <c r="CC65" s="1135"/>
      <c r="CD65" s="1135"/>
      <c r="CE65" s="1135"/>
      <c r="CF65" s="1135"/>
      <c r="CG65" s="1135"/>
      <c r="CH65" s="1135"/>
      <c r="CI65" s="1135"/>
      <c r="CJ65" s="1135"/>
      <c r="CK65" s="1135"/>
      <c r="CL65" s="1135"/>
      <c r="CM65" s="1135"/>
      <c r="CN65" s="1135"/>
      <c r="CO65" s="1135"/>
      <c r="CP65" s="1135"/>
      <c r="CQ65" s="1135"/>
      <c r="CR65" s="1135"/>
      <c r="CS65" s="1135"/>
      <c r="CT65" s="1135"/>
      <c r="CU65" s="1135"/>
      <c r="CV65" s="1135"/>
      <c r="CW65" s="1135"/>
      <c r="CX65" s="1135"/>
      <c r="CY65" s="1135"/>
      <c r="CZ65" s="1135"/>
      <c r="DA65" s="1135"/>
      <c r="DB65" s="1135"/>
      <c r="DC65" s="1136"/>
    </row>
    <row r="66" spans="2:107" ht="13.2" x14ac:dyDescent="0.2">
      <c r="B66" s="325"/>
      <c r="AN66" s="1137"/>
      <c r="AO66" s="1138"/>
      <c r="AP66" s="1138"/>
      <c r="AQ66" s="1138"/>
      <c r="AR66" s="1138"/>
      <c r="AS66" s="1138"/>
      <c r="AT66" s="1138"/>
      <c r="AU66" s="1138"/>
      <c r="AV66" s="1138"/>
      <c r="AW66" s="1138"/>
      <c r="AX66" s="1138"/>
      <c r="AY66" s="1138"/>
      <c r="AZ66" s="1138"/>
      <c r="BA66" s="1138"/>
      <c r="BB66" s="1138"/>
      <c r="BC66" s="1138"/>
      <c r="BD66" s="1138"/>
      <c r="BE66" s="1138"/>
      <c r="BF66" s="1138"/>
      <c r="BG66" s="1138"/>
      <c r="BH66" s="1138"/>
      <c r="BI66" s="1138"/>
      <c r="BJ66" s="1138"/>
      <c r="BK66" s="1138"/>
      <c r="BL66" s="1138"/>
      <c r="BM66" s="1138"/>
      <c r="BN66" s="1138"/>
      <c r="BO66" s="1138"/>
      <c r="BP66" s="1138"/>
      <c r="BQ66" s="1138"/>
      <c r="BR66" s="1138"/>
      <c r="BS66" s="1138"/>
      <c r="BT66" s="1138"/>
      <c r="BU66" s="1138"/>
      <c r="BV66" s="1138"/>
      <c r="BW66" s="1138"/>
      <c r="BX66" s="1138"/>
      <c r="BY66" s="1138"/>
      <c r="BZ66" s="1138"/>
      <c r="CA66" s="1138"/>
      <c r="CB66" s="1138"/>
      <c r="CC66" s="1138"/>
      <c r="CD66" s="1138"/>
      <c r="CE66" s="1138"/>
      <c r="CF66" s="1138"/>
      <c r="CG66" s="1138"/>
      <c r="CH66" s="1138"/>
      <c r="CI66" s="1138"/>
      <c r="CJ66" s="1138"/>
      <c r="CK66" s="1138"/>
      <c r="CL66" s="1138"/>
      <c r="CM66" s="1138"/>
      <c r="CN66" s="1138"/>
      <c r="CO66" s="1138"/>
      <c r="CP66" s="1138"/>
      <c r="CQ66" s="1138"/>
      <c r="CR66" s="1138"/>
      <c r="CS66" s="1138"/>
      <c r="CT66" s="1138"/>
      <c r="CU66" s="1138"/>
      <c r="CV66" s="1138"/>
      <c r="CW66" s="1138"/>
      <c r="CX66" s="1138"/>
      <c r="CY66" s="1138"/>
      <c r="CZ66" s="1138"/>
      <c r="DA66" s="1138"/>
      <c r="DB66" s="1138"/>
      <c r="DC66" s="1139"/>
    </row>
    <row r="67" spans="2:107" ht="13.2" x14ac:dyDescent="0.2">
      <c r="B67" s="325"/>
      <c r="AN67" s="1137"/>
      <c r="AO67" s="1138"/>
      <c r="AP67" s="1138"/>
      <c r="AQ67" s="1138"/>
      <c r="AR67" s="1138"/>
      <c r="AS67" s="1138"/>
      <c r="AT67" s="1138"/>
      <c r="AU67" s="1138"/>
      <c r="AV67" s="1138"/>
      <c r="AW67" s="1138"/>
      <c r="AX67" s="1138"/>
      <c r="AY67" s="1138"/>
      <c r="AZ67" s="1138"/>
      <c r="BA67" s="1138"/>
      <c r="BB67" s="1138"/>
      <c r="BC67" s="1138"/>
      <c r="BD67" s="1138"/>
      <c r="BE67" s="1138"/>
      <c r="BF67" s="1138"/>
      <c r="BG67" s="1138"/>
      <c r="BH67" s="1138"/>
      <c r="BI67" s="1138"/>
      <c r="BJ67" s="1138"/>
      <c r="BK67" s="1138"/>
      <c r="BL67" s="1138"/>
      <c r="BM67" s="1138"/>
      <c r="BN67" s="1138"/>
      <c r="BO67" s="1138"/>
      <c r="BP67" s="1138"/>
      <c r="BQ67" s="1138"/>
      <c r="BR67" s="1138"/>
      <c r="BS67" s="1138"/>
      <c r="BT67" s="1138"/>
      <c r="BU67" s="1138"/>
      <c r="BV67" s="1138"/>
      <c r="BW67" s="1138"/>
      <c r="BX67" s="1138"/>
      <c r="BY67" s="1138"/>
      <c r="BZ67" s="1138"/>
      <c r="CA67" s="1138"/>
      <c r="CB67" s="1138"/>
      <c r="CC67" s="1138"/>
      <c r="CD67" s="1138"/>
      <c r="CE67" s="1138"/>
      <c r="CF67" s="1138"/>
      <c r="CG67" s="1138"/>
      <c r="CH67" s="1138"/>
      <c r="CI67" s="1138"/>
      <c r="CJ67" s="1138"/>
      <c r="CK67" s="1138"/>
      <c r="CL67" s="1138"/>
      <c r="CM67" s="1138"/>
      <c r="CN67" s="1138"/>
      <c r="CO67" s="1138"/>
      <c r="CP67" s="1138"/>
      <c r="CQ67" s="1138"/>
      <c r="CR67" s="1138"/>
      <c r="CS67" s="1138"/>
      <c r="CT67" s="1138"/>
      <c r="CU67" s="1138"/>
      <c r="CV67" s="1138"/>
      <c r="CW67" s="1138"/>
      <c r="CX67" s="1138"/>
      <c r="CY67" s="1138"/>
      <c r="CZ67" s="1138"/>
      <c r="DA67" s="1138"/>
      <c r="DB67" s="1138"/>
      <c r="DC67" s="1139"/>
    </row>
    <row r="68" spans="2:107" ht="13.2" x14ac:dyDescent="0.2">
      <c r="B68" s="325"/>
      <c r="AN68" s="1137"/>
      <c r="AO68" s="1138"/>
      <c r="AP68" s="1138"/>
      <c r="AQ68" s="1138"/>
      <c r="AR68" s="1138"/>
      <c r="AS68" s="1138"/>
      <c r="AT68" s="1138"/>
      <c r="AU68" s="1138"/>
      <c r="AV68" s="1138"/>
      <c r="AW68" s="1138"/>
      <c r="AX68" s="1138"/>
      <c r="AY68" s="1138"/>
      <c r="AZ68" s="1138"/>
      <c r="BA68" s="1138"/>
      <c r="BB68" s="1138"/>
      <c r="BC68" s="1138"/>
      <c r="BD68" s="1138"/>
      <c r="BE68" s="1138"/>
      <c r="BF68" s="1138"/>
      <c r="BG68" s="1138"/>
      <c r="BH68" s="1138"/>
      <c r="BI68" s="1138"/>
      <c r="BJ68" s="1138"/>
      <c r="BK68" s="1138"/>
      <c r="BL68" s="1138"/>
      <c r="BM68" s="1138"/>
      <c r="BN68" s="1138"/>
      <c r="BO68" s="1138"/>
      <c r="BP68" s="1138"/>
      <c r="BQ68" s="1138"/>
      <c r="BR68" s="1138"/>
      <c r="BS68" s="1138"/>
      <c r="BT68" s="1138"/>
      <c r="BU68" s="1138"/>
      <c r="BV68" s="1138"/>
      <c r="BW68" s="1138"/>
      <c r="BX68" s="1138"/>
      <c r="BY68" s="1138"/>
      <c r="BZ68" s="1138"/>
      <c r="CA68" s="1138"/>
      <c r="CB68" s="1138"/>
      <c r="CC68" s="1138"/>
      <c r="CD68" s="1138"/>
      <c r="CE68" s="1138"/>
      <c r="CF68" s="1138"/>
      <c r="CG68" s="1138"/>
      <c r="CH68" s="1138"/>
      <c r="CI68" s="1138"/>
      <c r="CJ68" s="1138"/>
      <c r="CK68" s="1138"/>
      <c r="CL68" s="1138"/>
      <c r="CM68" s="1138"/>
      <c r="CN68" s="1138"/>
      <c r="CO68" s="1138"/>
      <c r="CP68" s="1138"/>
      <c r="CQ68" s="1138"/>
      <c r="CR68" s="1138"/>
      <c r="CS68" s="1138"/>
      <c r="CT68" s="1138"/>
      <c r="CU68" s="1138"/>
      <c r="CV68" s="1138"/>
      <c r="CW68" s="1138"/>
      <c r="CX68" s="1138"/>
      <c r="CY68" s="1138"/>
      <c r="CZ68" s="1138"/>
      <c r="DA68" s="1138"/>
      <c r="DB68" s="1138"/>
      <c r="DC68" s="1139"/>
    </row>
    <row r="69" spans="2:107" ht="13.2" x14ac:dyDescent="0.2">
      <c r="B69" s="325"/>
      <c r="AN69" s="1140"/>
      <c r="AO69" s="1141"/>
      <c r="AP69" s="1141"/>
      <c r="AQ69" s="1141"/>
      <c r="AR69" s="1141"/>
      <c r="AS69" s="1141"/>
      <c r="AT69" s="1141"/>
      <c r="AU69" s="1141"/>
      <c r="AV69" s="1141"/>
      <c r="AW69" s="1141"/>
      <c r="AX69" s="1141"/>
      <c r="AY69" s="1141"/>
      <c r="AZ69" s="1141"/>
      <c r="BA69" s="1141"/>
      <c r="BB69" s="1141"/>
      <c r="BC69" s="1141"/>
      <c r="BD69" s="1141"/>
      <c r="BE69" s="1141"/>
      <c r="BF69" s="1141"/>
      <c r="BG69" s="1141"/>
      <c r="BH69" s="1141"/>
      <c r="BI69" s="1141"/>
      <c r="BJ69" s="1141"/>
      <c r="BK69" s="1141"/>
      <c r="BL69" s="1141"/>
      <c r="BM69" s="1141"/>
      <c r="BN69" s="1141"/>
      <c r="BO69" s="1141"/>
      <c r="BP69" s="1141"/>
      <c r="BQ69" s="1141"/>
      <c r="BR69" s="1141"/>
      <c r="BS69" s="1141"/>
      <c r="BT69" s="1141"/>
      <c r="BU69" s="1141"/>
      <c r="BV69" s="1141"/>
      <c r="BW69" s="1141"/>
      <c r="BX69" s="1141"/>
      <c r="BY69" s="1141"/>
      <c r="BZ69" s="1141"/>
      <c r="CA69" s="1141"/>
      <c r="CB69" s="1141"/>
      <c r="CC69" s="1141"/>
      <c r="CD69" s="1141"/>
      <c r="CE69" s="1141"/>
      <c r="CF69" s="1141"/>
      <c r="CG69" s="1141"/>
      <c r="CH69" s="1141"/>
      <c r="CI69" s="1141"/>
      <c r="CJ69" s="1141"/>
      <c r="CK69" s="1141"/>
      <c r="CL69" s="1141"/>
      <c r="CM69" s="1141"/>
      <c r="CN69" s="1141"/>
      <c r="CO69" s="1141"/>
      <c r="CP69" s="1141"/>
      <c r="CQ69" s="1141"/>
      <c r="CR69" s="1141"/>
      <c r="CS69" s="1141"/>
      <c r="CT69" s="1141"/>
      <c r="CU69" s="1141"/>
      <c r="CV69" s="1141"/>
      <c r="CW69" s="1141"/>
      <c r="CX69" s="1141"/>
      <c r="CY69" s="1141"/>
      <c r="CZ69" s="1141"/>
      <c r="DA69" s="1141"/>
      <c r="DB69" s="1141"/>
      <c r="DC69" s="1142"/>
    </row>
    <row r="70" spans="2:107" ht="13.2" x14ac:dyDescent="0.2">
      <c r="B70" s="325"/>
      <c r="H70" s="346"/>
      <c r="I70" s="346"/>
      <c r="J70" s="347"/>
      <c r="K70" s="347"/>
      <c r="L70" s="348"/>
      <c r="M70" s="347"/>
      <c r="N70" s="348"/>
      <c r="AN70" s="334"/>
      <c r="AO70" s="334"/>
      <c r="AP70" s="334"/>
      <c r="AZ70" s="334"/>
      <c r="BA70" s="334"/>
      <c r="BB70" s="334"/>
      <c r="BL70" s="334"/>
      <c r="BM70" s="334"/>
      <c r="BN70" s="334"/>
      <c r="BX70" s="334"/>
      <c r="BY70" s="334"/>
      <c r="BZ70" s="334"/>
      <c r="CJ70" s="334"/>
      <c r="CK70" s="334"/>
      <c r="CL70" s="334"/>
      <c r="CV70" s="334"/>
      <c r="CW70" s="334"/>
      <c r="CX70" s="334"/>
    </row>
    <row r="71" spans="2:107" ht="13.2" x14ac:dyDescent="0.2">
      <c r="B71" s="325"/>
      <c r="G71" s="349"/>
      <c r="I71" s="350"/>
      <c r="J71" s="347"/>
      <c r="K71" s="347"/>
      <c r="L71" s="348"/>
      <c r="M71" s="347"/>
      <c r="N71" s="348"/>
      <c r="AM71" s="349"/>
      <c r="AN71" s="319" t="s">
        <v>553</v>
      </c>
    </row>
    <row r="72" spans="2:107" ht="13.2" x14ac:dyDescent="0.2">
      <c r="B72" s="325"/>
      <c r="G72" s="1128"/>
      <c r="H72" s="1128"/>
      <c r="I72" s="1128"/>
      <c r="J72" s="1128"/>
      <c r="K72" s="335"/>
      <c r="L72" s="335"/>
      <c r="M72" s="336"/>
      <c r="N72" s="336"/>
      <c r="AN72" s="1131"/>
      <c r="AO72" s="1132"/>
      <c r="AP72" s="1132"/>
      <c r="AQ72" s="1132"/>
      <c r="AR72" s="1132"/>
      <c r="AS72" s="1132"/>
      <c r="AT72" s="1132"/>
      <c r="AU72" s="1132"/>
      <c r="AV72" s="1132"/>
      <c r="AW72" s="1132"/>
      <c r="AX72" s="1132"/>
      <c r="AY72" s="1132"/>
      <c r="AZ72" s="1132"/>
      <c r="BA72" s="1132"/>
      <c r="BB72" s="1132"/>
      <c r="BC72" s="1132"/>
      <c r="BD72" s="1132"/>
      <c r="BE72" s="1132"/>
      <c r="BF72" s="1132"/>
      <c r="BG72" s="1132"/>
      <c r="BH72" s="1132"/>
      <c r="BI72" s="1132"/>
      <c r="BJ72" s="1132"/>
      <c r="BK72" s="1132"/>
      <c r="BL72" s="1132"/>
      <c r="BM72" s="1132"/>
      <c r="BN72" s="1132"/>
      <c r="BO72" s="1133"/>
      <c r="BP72" s="1127" t="s">
        <v>448</v>
      </c>
      <c r="BQ72" s="1127"/>
      <c r="BR72" s="1127"/>
      <c r="BS72" s="1127"/>
      <c r="BT72" s="1127"/>
      <c r="BU72" s="1127"/>
      <c r="BV72" s="1127"/>
      <c r="BW72" s="1127"/>
      <c r="BX72" s="1127" t="s">
        <v>529</v>
      </c>
      <c r="BY72" s="1127"/>
      <c r="BZ72" s="1127"/>
      <c r="CA72" s="1127"/>
      <c r="CB72" s="1127"/>
      <c r="CC72" s="1127"/>
      <c r="CD72" s="1127"/>
      <c r="CE72" s="1127"/>
      <c r="CF72" s="1127" t="s">
        <v>530</v>
      </c>
      <c r="CG72" s="1127"/>
      <c r="CH72" s="1127"/>
      <c r="CI72" s="1127"/>
      <c r="CJ72" s="1127"/>
      <c r="CK72" s="1127"/>
      <c r="CL72" s="1127"/>
      <c r="CM72" s="1127"/>
      <c r="CN72" s="1127" t="s">
        <v>531</v>
      </c>
      <c r="CO72" s="1127"/>
      <c r="CP72" s="1127"/>
      <c r="CQ72" s="1127"/>
      <c r="CR72" s="1127"/>
      <c r="CS72" s="1127"/>
      <c r="CT72" s="1127"/>
      <c r="CU72" s="1127"/>
      <c r="CV72" s="1127" t="s">
        <v>532</v>
      </c>
      <c r="CW72" s="1127"/>
      <c r="CX72" s="1127"/>
      <c r="CY72" s="1127"/>
      <c r="CZ72" s="1127"/>
      <c r="DA72" s="1127"/>
      <c r="DB72" s="1127"/>
      <c r="DC72" s="1127"/>
    </row>
    <row r="73" spans="2:107" ht="13.2" x14ac:dyDescent="0.2">
      <c r="B73" s="325"/>
      <c r="G73" s="1130"/>
      <c r="H73" s="1130"/>
      <c r="I73" s="1130"/>
      <c r="J73" s="1130"/>
      <c r="K73" s="1126"/>
      <c r="L73" s="1126"/>
      <c r="M73" s="1126"/>
      <c r="N73" s="1126"/>
      <c r="AM73" s="334"/>
      <c r="AN73" s="1125" t="s">
        <v>554</v>
      </c>
      <c r="AO73" s="1125"/>
      <c r="AP73" s="1125"/>
      <c r="AQ73" s="1125"/>
      <c r="AR73" s="1125"/>
      <c r="AS73" s="1125"/>
      <c r="AT73" s="1125"/>
      <c r="AU73" s="1125"/>
      <c r="AV73" s="1125"/>
      <c r="AW73" s="1125"/>
      <c r="AX73" s="1125"/>
      <c r="AY73" s="1125"/>
      <c r="AZ73" s="1125"/>
      <c r="BA73" s="1125"/>
      <c r="BB73" s="1125" t="s">
        <v>555</v>
      </c>
      <c r="BC73" s="1125"/>
      <c r="BD73" s="1125"/>
      <c r="BE73" s="1125"/>
      <c r="BF73" s="1125"/>
      <c r="BG73" s="1125"/>
      <c r="BH73" s="1125"/>
      <c r="BI73" s="1125"/>
      <c r="BJ73" s="1125"/>
      <c r="BK73" s="1125"/>
      <c r="BL73" s="1125"/>
      <c r="BM73" s="1125"/>
      <c r="BN73" s="1125"/>
      <c r="BO73" s="1125"/>
      <c r="BP73" s="1122">
        <v>89</v>
      </c>
      <c r="BQ73" s="1122"/>
      <c r="BR73" s="1122"/>
      <c r="BS73" s="1122"/>
      <c r="BT73" s="1122"/>
      <c r="BU73" s="1122"/>
      <c r="BV73" s="1122"/>
      <c r="BW73" s="1122"/>
      <c r="BX73" s="1122">
        <v>86</v>
      </c>
      <c r="BY73" s="1122"/>
      <c r="BZ73" s="1122"/>
      <c r="CA73" s="1122"/>
      <c r="CB73" s="1122"/>
      <c r="CC73" s="1122"/>
      <c r="CD73" s="1122"/>
      <c r="CE73" s="1122"/>
      <c r="CF73" s="1122">
        <v>80.2</v>
      </c>
      <c r="CG73" s="1122"/>
      <c r="CH73" s="1122"/>
      <c r="CI73" s="1122"/>
      <c r="CJ73" s="1122"/>
      <c r="CK73" s="1122"/>
      <c r="CL73" s="1122"/>
      <c r="CM73" s="1122"/>
      <c r="CN73" s="1122">
        <v>79.8</v>
      </c>
      <c r="CO73" s="1122"/>
      <c r="CP73" s="1122"/>
      <c r="CQ73" s="1122"/>
      <c r="CR73" s="1122"/>
      <c r="CS73" s="1122"/>
      <c r="CT73" s="1122"/>
      <c r="CU73" s="1122"/>
      <c r="CV73" s="1122">
        <v>58</v>
      </c>
      <c r="CW73" s="1122"/>
      <c r="CX73" s="1122"/>
      <c r="CY73" s="1122"/>
      <c r="CZ73" s="1122"/>
      <c r="DA73" s="1122"/>
      <c r="DB73" s="1122"/>
      <c r="DC73" s="1122"/>
    </row>
    <row r="74" spans="2:107" ht="13.2" x14ac:dyDescent="0.2">
      <c r="B74" s="325"/>
      <c r="G74" s="1130"/>
      <c r="H74" s="1130"/>
      <c r="I74" s="1130"/>
      <c r="J74" s="1130"/>
      <c r="K74" s="1126"/>
      <c r="L74" s="1126"/>
      <c r="M74" s="1126"/>
      <c r="N74" s="1126"/>
      <c r="AM74" s="334"/>
      <c r="AN74" s="1125"/>
      <c r="AO74" s="1125"/>
      <c r="AP74" s="1125"/>
      <c r="AQ74" s="1125"/>
      <c r="AR74" s="1125"/>
      <c r="AS74" s="1125"/>
      <c r="AT74" s="1125"/>
      <c r="AU74" s="1125"/>
      <c r="AV74" s="1125"/>
      <c r="AW74" s="1125"/>
      <c r="AX74" s="1125"/>
      <c r="AY74" s="1125"/>
      <c r="AZ74" s="1125"/>
      <c r="BA74" s="1125"/>
      <c r="BB74" s="1125"/>
      <c r="BC74" s="1125"/>
      <c r="BD74" s="1125"/>
      <c r="BE74" s="1125"/>
      <c r="BF74" s="1125"/>
      <c r="BG74" s="1125"/>
      <c r="BH74" s="1125"/>
      <c r="BI74" s="1125"/>
      <c r="BJ74" s="1125"/>
      <c r="BK74" s="1125"/>
      <c r="BL74" s="1125"/>
      <c r="BM74" s="1125"/>
      <c r="BN74" s="1125"/>
      <c r="BO74" s="1125"/>
      <c r="BP74" s="1122"/>
      <c r="BQ74" s="1122"/>
      <c r="BR74" s="1122"/>
      <c r="BS74" s="1122"/>
      <c r="BT74" s="1122"/>
      <c r="BU74" s="1122"/>
      <c r="BV74" s="1122"/>
      <c r="BW74" s="1122"/>
      <c r="BX74" s="1122"/>
      <c r="BY74" s="1122"/>
      <c r="BZ74" s="1122"/>
      <c r="CA74" s="1122"/>
      <c r="CB74" s="1122"/>
      <c r="CC74" s="1122"/>
      <c r="CD74" s="1122"/>
      <c r="CE74" s="1122"/>
      <c r="CF74" s="1122"/>
      <c r="CG74" s="1122"/>
      <c r="CH74" s="1122"/>
      <c r="CI74" s="1122"/>
      <c r="CJ74" s="1122"/>
      <c r="CK74" s="1122"/>
      <c r="CL74" s="1122"/>
      <c r="CM74" s="1122"/>
      <c r="CN74" s="1122"/>
      <c r="CO74" s="1122"/>
      <c r="CP74" s="1122"/>
      <c r="CQ74" s="1122"/>
      <c r="CR74" s="1122"/>
      <c r="CS74" s="1122"/>
      <c r="CT74" s="1122"/>
      <c r="CU74" s="1122"/>
      <c r="CV74" s="1122"/>
      <c r="CW74" s="1122"/>
      <c r="CX74" s="1122"/>
      <c r="CY74" s="1122"/>
      <c r="CZ74" s="1122"/>
      <c r="DA74" s="1122"/>
      <c r="DB74" s="1122"/>
      <c r="DC74" s="1122"/>
    </row>
    <row r="75" spans="2:107" ht="13.2" x14ac:dyDescent="0.2">
      <c r="B75" s="325"/>
      <c r="G75" s="1130"/>
      <c r="H75" s="1130"/>
      <c r="I75" s="1128"/>
      <c r="J75" s="1128"/>
      <c r="K75" s="1129"/>
      <c r="L75" s="1129"/>
      <c r="M75" s="1129"/>
      <c r="N75" s="1129"/>
      <c r="AM75" s="334"/>
      <c r="AN75" s="1125"/>
      <c r="AO75" s="1125"/>
      <c r="AP75" s="1125"/>
      <c r="AQ75" s="1125"/>
      <c r="AR75" s="1125"/>
      <c r="AS75" s="1125"/>
      <c r="AT75" s="1125"/>
      <c r="AU75" s="1125"/>
      <c r="AV75" s="1125"/>
      <c r="AW75" s="1125"/>
      <c r="AX75" s="1125"/>
      <c r="AY75" s="1125"/>
      <c r="AZ75" s="1125"/>
      <c r="BA75" s="1125"/>
      <c r="BB75" s="1125" t="s">
        <v>560</v>
      </c>
      <c r="BC75" s="1125"/>
      <c r="BD75" s="1125"/>
      <c r="BE75" s="1125"/>
      <c r="BF75" s="1125"/>
      <c r="BG75" s="1125"/>
      <c r="BH75" s="1125"/>
      <c r="BI75" s="1125"/>
      <c r="BJ75" s="1125"/>
      <c r="BK75" s="1125"/>
      <c r="BL75" s="1125"/>
      <c r="BM75" s="1125"/>
      <c r="BN75" s="1125"/>
      <c r="BO75" s="1125"/>
      <c r="BP75" s="1122">
        <v>8.6</v>
      </c>
      <c r="BQ75" s="1122"/>
      <c r="BR75" s="1122"/>
      <c r="BS75" s="1122"/>
      <c r="BT75" s="1122"/>
      <c r="BU75" s="1122"/>
      <c r="BV75" s="1122"/>
      <c r="BW75" s="1122"/>
      <c r="BX75" s="1122">
        <v>8.4</v>
      </c>
      <c r="BY75" s="1122"/>
      <c r="BZ75" s="1122"/>
      <c r="CA75" s="1122"/>
      <c r="CB75" s="1122"/>
      <c r="CC75" s="1122"/>
      <c r="CD75" s="1122"/>
      <c r="CE75" s="1122"/>
      <c r="CF75" s="1122">
        <v>8.5</v>
      </c>
      <c r="CG75" s="1122"/>
      <c r="CH75" s="1122"/>
      <c r="CI75" s="1122"/>
      <c r="CJ75" s="1122"/>
      <c r="CK75" s="1122"/>
      <c r="CL75" s="1122"/>
      <c r="CM75" s="1122"/>
      <c r="CN75" s="1122">
        <v>8.5</v>
      </c>
      <c r="CO75" s="1122"/>
      <c r="CP75" s="1122"/>
      <c r="CQ75" s="1122"/>
      <c r="CR75" s="1122"/>
      <c r="CS75" s="1122"/>
      <c r="CT75" s="1122"/>
      <c r="CU75" s="1122"/>
      <c r="CV75" s="1122">
        <v>8.4</v>
      </c>
      <c r="CW75" s="1122"/>
      <c r="CX75" s="1122"/>
      <c r="CY75" s="1122"/>
      <c r="CZ75" s="1122"/>
      <c r="DA75" s="1122"/>
      <c r="DB75" s="1122"/>
      <c r="DC75" s="1122"/>
    </row>
    <row r="76" spans="2:107" ht="13.2" x14ac:dyDescent="0.2">
      <c r="B76" s="325"/>
      <c r="G76" s="1130"/>
      <c r="H76" s="1130"/>
      <c r="I76" s="1128"/>
      <c r="J76" s="1128"/>
      <c r="K76" s="1129"/>
      <c r="L76" s="1129"/>
      <c r="M76" s="1129"/>
      <c r="N76" s="1129"/>
      <c r="AM76" s="334"/>
      <c r="AN76" s="1125"/>
      <c r="AO76" s="1125"/>
      <c r="AP76" s="1125"/>
      <c r="AQ76" s="1125"/>
      <c r="AR76" s="1125"/>
      <c r="AS76" s="1125"/>
      <c r="AT76" s="1125"/>
      <c r="AU76" s="1125"/>
      <c r="AV76" s="1125"/>
      <c r="AW76" s="1125"/>
      <c r="AX76" s="1125"/>
      <c r="AY76" s="1125"/>
      <c r="AZ76" s="1125"/>
      <c r="BA76" s="1125"/>
      <c r="BB76" s="1125"/>
      <c r="BC76" s="1125"/>
      <c r="BD76" s="1125"/>
      <c r="BE76" s="1125"/>
      <c r="BF76" s="1125"/>
      <c r="BG76" s="1125"/>
      <c r="BH76" s="1125"/>
      <c r="BI76" s="1125"/>
      <c r="BJ76" s="1125"/>
      <c r="BK76" s="1125"/>
      <c r="BL76" s="1125"/>
      <c r="BM76" s="1125"/>
      <c r="BN76" s="1125"/>
      <c r="BO76" s="1125"/>
      <c r="BP76" s="1122"/>
      <c r="BQ76" s="1122"/>
      <c r="BR76" s="1122"/>
      <c r="BS76" s="1122"/>
      <c r="BT76" s="1122"/>
      <c r="BU76" s="1122"/>
      <c r="BV76" s="1122"/>
      <c r="BW76" s="1122"/>
      <c r="BX76" s="1122"/>
      <c r="BY76" s="1122"/>
      <c r="BZ76" s="1122"/>
      <c r="CA76" s="1122"/>
      <c r="CB76" s="1122"/>
      <c r="CC76" s="1122"/>
      <c r="CD76" s="1122"/>
      <c r="CE76" s="1122"/>
      <c r="CF76" s="1122"/>
      <c r="CG76" s="1122"/>
      <c r="CH76" s="1122"/>
      <c r="CI76" s="1122"/>
      <c r="CJ76" s="1122"/>
      <c r="CK76" s="1122"/>
      <c r="CL76" s="1122"/>
      <c r="CM76" s="1122"/>
      <c r="CN76" s="1122"/>
      <c r="CO76" s="1122"/>
      <c r="CP76" s="1122"/>
      <c r="CQ76" s="1122"/>
      <c r="CR76" s="1122"/>
      <c r="CS76" s="1122"/>
      <c r="CT76" s="1122"/>
      <c r="CU76" s="1122"/>
      <c r="CV76" s="1122"/>
      <c r="CW76" s="1122"/>
      <c r="CX76" s="1122"/>
      <c r="CY76" s="1122"/>
      <c r="CZ76" s="1122"/>
      <c r="DA76" s="1122"/>
      <c r="DB76" s="1122"/>
      <c r="DC76" s="1122"/>
    </row>
    <row r="77" spans="2:107" ht="13.2" x14ac:dyDescent="0.2">
      <c r="B77" s="325"/>
      <c r="G77" s="1128"/>
      <c r="H77" s="1128"/>
      <c r="I77" s="1128"/>
      <c r="J77" s="1128"/>
      <c r="K77" s="1126"/>
      <c r="L77" s="1126"/>
      <c r="M77" s="1126"/>
      <c r="N77" s="1126"/>
      <c r="AN77" s="1127" t="s">
        <v>557</v>
      </c>
      <c r="AO77" s="1127"/>
      <c r="AP77" s="1127"/>
      <c r="AQ77" s="1127"/>
      <c r="AR77" s="1127"/>
      <c r="AS77" s="1127"/>
      <c r="AT77" s="1127"/>
      <c r="AU77" s="1127"/>
      <c r="AV77" s="1127"/>
      <c r="AW77" s="1127"/>
      <c r="AX77" s="1127"/>
      <c r="AY77" s="1127"/>
      <c r="AZ77" s="1127"/>
      <c r="BA77" s="1127"/>
      <c r="BB77" s="1125" t="s">
        <v>555</v>
      </c>
      <c r="BC77" s="1125"/>
      <c r="BD77" s="1125"/>
      <c r="BE77" s="1125"/>
      <c r="BF77" s="1125"/>
      <c r="BG77" s="1125"/>
      <c r="BH77" s="1125"/>
      <c r="BI77" s="1125"/>
      <c r="BJ77" s="1125"/>
      <c r="BK77" s="1125"/>
      <c r="BL77" s="1125"/>
      <c r="BM77" s="1125"/>
      <c r="BN77" s="1125"/>
      <c r="BO77" s="1125"/>
      <c r="BP77" s="1122">
        <v>55.4</v>
      </c>
      <c r="BQ77" s="1122"/>
      <c r="BR77" s="1122"/>
      <c r="BS77" s="1122"/>
      <c r="BT77" s="1122"/>
      <c r="BU77" s="1122"/>
      <c r="BV77" s="1122"/>
      <c r="BW77" s="1122"/>
      <c r="BX77" s="1122">
        <v>52.7</v>
      </c>
      <c r="BY77" s="1122"/>
      <c r="BZ77" s="1122"/>
      <c r="CA77" s="1122"/>
      <c r="CB77" s="1122"/>
      <c r="CC77" s="1122"/>
      <c r="CD77" s="1122"/>
      <c r="CE77" s="1122"/>
      <c r="CF77" s="1122">
        <v>49.7</v>
      </c>
      <c r="CG77" s="1122"/>
      <c r="CH77" s="1122"/>
      <c r="CI77" s="1122"/>
      <c r="CJ77" s="1122"/>
      <c r="CK77" s="1122"/>
      <c r="CL77" s="1122"/>
      <c r="CM77" s="1122"/>
      <c r="CN77" s="1122">
        <v>37.299999999999997</v>
      </c>
      <c r="CO77" s="1122"/>
      <c r="CP77" s="1122"/>
      <c r="CQ77" s="1122"/>
      <c r="CR77" s="1122"/>
      <c r="CS77" s="1122"/>
      <c r="CT77" s="1122"/>
      <c r="CU77" s="1122"/>
      <c r="CV77" s="1122">
        <v>25.1</v>
      </c>
      <c r="CW77" s="1122"/>
      <c r="CX77" s="1122"/>
      <c r="CY77" s="1122"/>
      <c r="CZ77" s="1122"/>
      <c r="DA77" s="1122"/>
      <c r="DB77" s="1122"/>
      <c r="DC77" s="1122"/>
    </row>
    <row r="78" spans="2:107" ht="13.2" x14ac:dyDescent="0.2">
      <c r="B78" s="325"/>
      <c r="G78" s="1128"/>
      <c r="H78" s="1128"/>
      <c r="I78" s="1128"/>
      <c r="J78" s="1128"/>
      <c r="K78" s="1126"/>
      <c r="L78" s="1126"/>
      <c r="M78" s="1126"/>
      <c r="N78" s="1126"/>
      <c r="AN78" s="1127"/>
      <c r="AO78" s="1127"/>
      <c r="AP78" s="1127"/>
      <c r="AQ78" s="1127"/>
      <c r="AR78" s="1127"/>
      <c r="AS78" s="1127"/>
      <c r="AT78" s="1127"/>
      <c r="AU78" s="1127"/>
      <c r="AV78" s="1127"/>
      <c r="AW78" s="1127"/>
      <c r="AX78" s="1127"/>
      <c r="AY78" s="1127"/>
      <c r="AZ78" s="1127"/>
      <c r="BA78" s="1127"/>
      <c r="BB78" s="1125"/>
      <c r="BC78" s="1125"/>
      <c r="BD78" s="1125"/>
      <c r="BE78" s="1125"/>
      <c r="BF78" s="1125"/>
      <c r="BG78" s="1125"/>
      <c r="BH78" s="1125"/>
      <c r="BI78" s="1125"/>
      <c r="BJ78" s="1125"/>
      <c r="BK78" s="1125"/>
      <c r="BL78" s="1125"/>
      <c r="BM78" s="1125"/>
      <c r="BN78" s="1125"/>
      <c r="BO78" s="1125"/>
      <c r="BP78" s="1122"/>
      <c r="BQ78" s="1122"/>
      <c r="BR78" s="1122"/>
      <c r="BS78" s="1122"/>
      <c r="BT78" s="1122"/>
      <c r="BU78" s="1122"/>
      <c r="BV78" s="1122"/>
      <c r="BW78" s="1122"/>
      <c r="BX78" s="1122"/>
      <c r="BY78" s="1122"/>
      <c r="BZ78" s="1122"/>
      <c r="CA78" s="1122"/>
      <c r="CB78" s="1122"/>
      <c r="CC78" s="1122"/>
      <c r="CD78" s="1122"/>
      <c r="CE78" s="1122"/>
      <c r="CF78" s="1122"/>
      <c r="CG78" s="1122"/>
      <c r="CH78" s="1122"/>
      <c r="CI78" s="1122"/>
      <c r="CJ78" s="1122"/>
      <c r="CK78" s="1122"/>
      <c r="CL78" s="1122"/>
      <c r="CM78" s="1122"/>
      <c r="CN78" s="1122"/>
      <c r="CO78" s="1122"/>
      <c r="CP78" s="1122"/>
      <c r="CQ78" s="1122"/>
      <c r="CR78" s="1122"/>
      <c r="CS78" s="1122"/>
      <c r="CT78" s="1122"/>
      <c r="CU78" s="1122"/>
      <c r="CV78" s="1122"/>
      <c r="CW78" s="1122"/>
      <c r="CX78" s="1122"/>
      <c r="CY78" s="1122"/>
      <c r="CZ78" s="1122"/>
      <c r="DA78" s="1122"/>
      <c r="DB78" s="1122"/>
      <c r="DC78" s="1122"/>
    </row>
    <row r="79" spans="2:107" ht="13.2" x14ac:dyDescent="0.2">
      <c r="B79" s="325"/>
      <c r="G79" s="1128"/>
      <c r="H79" s="1128"/>
      <c r="I79" s="1123"/>
      <c r="J79" s="1123"/>
      <c r="K79" s="1124"/>
      <c r="L79" s="1124"/>
      <c r="M79" s="1124"/>
      <c r="N79" s="1124"/>
      <c r="AN79" s="1127"/>
      <c r="AO79" s="1127"/>
      <c r="AP79" s="1127"/>
      <c r="AQ79" s="1127"/>
      <c r="AR79" s="1127"/>
      <c r="AS79" s="1127"/>
      <c r="AT79" s="1127"/>
      <c r="AU79" s="1127"/>
      <c r="AV79" s="1127"/>
      <c r="AW79" s="1127"/>
      <c r="AX79" s="1127"/>
      <c r="AY79" s="1127"/>
      <c r="AZ79" s="1127"/>
      <c r="BA79" s="1127"/>
      <c r="BB79" s="1125" t="s">
        <v>560</v>
      </c>
      <c r="BC79" s="1125"/>
      <c r="BD79" s="1125"/>
      <c r="BE79" s="1125"/>
      <c r="BF79" s="1125"/>
      <c r="BG79" s="1125"/>
      <c r="BH79" s="1125"/>
      <c r="BI79" s="1125"/>
      <c r="BJ79" s="1125"/>
      <c r="BK79" s="1125"/>
      <c r="BL79" s="1125"/>
      <c r="BM79" s="1125"/>
      <c r="BN79" s="1125"/>
      <c r="BO79" s="1125"/>
      <c r="BP79" s="1122">
        <v>9.6999999999999993</v>
      </c>
      <c r="BQ79" s="1122"/>
      <c r="BR79" s="1122"/>
      <c r="BS79" s="1122"/>
      <c r="BT79" s="1122"/>
      <c r="BU79" s="1122"/>
      <c r="BV79" s="1122"/>
      <c r="BW79" s="1122"/>
      <c r="BX79" s="1122">
        <v>9.5</v>
      </c>
      <c r="BY79" s="1122"/>
      <c r="BZ79" s="1122"/>
      <c r="CA79" s="1122"/>
      <c r="CB79" s="1122"/>
      <c r="CC79" s="1122"/>
      <c r="CD79" s="1122"/>
      <c r="CE79" s="1122"/>
      <c r="CF79" s="1122">
        <v>9.1999999999999993</v>
      </c>
      <c r="CG79" s="1122"/>
      <c r="CH79" s="1122"/>
      <c r="CI79" s="1122"/>
      <c r="CJ79" s="1122"/>
      <c r="CK79" s="1122"/>
      <c r="CL79" s="1122"/>
      <c r="CM79" s="1122"/>
      <c r="CN79" s="1122">
        <v>8.6</v>
      </c>
      <c r="CO79" s="1122"/>
      <c r="CP79" s="1122"/>
      <c r="CQ79" s="1122"/>
      <c r="CR79" s="1122"/>
      <c r="CS79" s="1122"/>
      <c r="CT79" s="1122"/>
      <c r="CU79" s="1122"/>
      <c r="CV79" s="1122">
        <v>8.3000000000000007</v>
      </c>
      <c r="CW79" s="1122"/>
      <c r="CX79" s="1122"/>
      <c r="CY79" s="1122"/>
      <c r="CZ79" s="1122"/>
      <c r="DA79" s="1122"/>
      <c r="DB79" s="1122"/>
      <c r="DC79" s="1122"/>
    </row>
    <row r="80" spans="2:107" ht="13.2" x14ac:dyDescent="0.2">
      <c r="B80" s="325"/>
      <c r="G80" s="1128"/>
      <c r="H80" s="1128"/>
      <c r="I80" s="1123"/>
      <c r="J80" s="1123"/>
      <c r="K80" s="1124"/>
      <c r="L80" s="1124"/>
      <c r="M80" s="1124"/>
      <c r="N80" s="1124"/>
      <c r="AN80" s="1127"/>
      <c r="AO80" s="1127"/>
      <c r="AP80" s="1127"/>
      <c r="AQ80" s="1127"/>
      <c r="AR80" s="1127"/>
      <c r="AS80" s="1127"/>
      <c r="AT80" s="1127"/>
      <c r="AU80" s="1127"/>
      <c r="AV80" s="1127"/>
      <c r="AW80" s="1127"/>
      <c r="AX80" s="1127"/>
      <c r="AY80" s="1127"/>
      <c r="AZ80" s="1127"/>
      <c r="BA80" s="1127"/>
      <c r="BB80" s="1125"/>
      <c r="BC80" s="1125"/>
      <c r="BD80" s="1125"/>
      <c r="BE80" s="1125"/>
      <c r="BF80" s="1125"/>
      <c r="BG80" s="1125"/>
      <c r="BH80" s="1125"/>
      <c r="BI80" s="1125"/>
      <c r="BJ80" s="1125"/>
      <c r="BK80" s="1125"/>
      <c r="BL80" s="1125"/>
      <c r="BM80" s="1125"/>
      <c r="BN80" s="1125"/>
      <c r="BO80" s="1125"/>
      <c r="BP80" s="1122"/>
      <c r="BQ80" s="1122"/>
      <c r="BR80" s="1122"/>
      <c r="BS80" s="1122"/>
      <c r="BT80" s="1122"/>
      <c r="BU80" s="1122"/>
      <c r="BV80" s="1122"/>
      <c r="BW80" s="1122"/>
      <c r="BX80" s="1122"/>
      <c r="BY80" s="1122"/>
      <c r="BZ80" s="1122"/>
      <c r="CA80" s="1122"/>
      <c r="CB80" s="1122"/>
      <c r="CC80" s="1122"/>
      <c r="CD80" s="1122"/>
      <c r="CE80" s="1122"/>
      <c r="CF80" s="1122"/>
      <c r="CG80" s="1122"/>
      <c r="CH80" s="1122"/>
      <c r="CI80" s="1122"/>
      <c r="CJ80" s="1122"/>
      <c r="CK80" s="1122"/>
      <c r="CL80" s="1122"/>
      <c r="CM80" s="1122"/>
      <c r="CN80" s="1122"/>
      <c r="CO80" s="1122"/>
      <c r="CP80" s="1122"/>
      <c r="CQ80" s="1122"/>
      <c r="CR80" s="1122"/>
      <c r="CS80" s="1122"/>
      <c r="CT80" s="1122"/>
      <c r="CU80" s="1122"/>
      <c r="CV80" s="1122"/>
      <c r="CW80" s="1122"/>
      <c r="CX80" s="1122"/>
      <c r="CY80" s="1122"/>
      <c r="CZ80" s="1122"/>
      <c r="DA80" s="1122"/>
      <c r="DB80" s="1122"/>
      <c r="DC80" s="1122"/>
    </row>
    <row r="81" spans="2:109" ht="13.2" x14ac:dyDescent="0.2">
      <c r="B81" s="325"/>
    </row>
    <row r="82" spans="2:109" ht="16.2" x14ac:dyDescent="0.2">
      <c r="B82" s="325"/>
      <c r="K82" s="351"/>
      <c r="L82" s="351"/>
      <c r="M82" s="351"/>
      <c r="N82" s="351"/>
      <c r="AQ82" s="351"/>
      <c r="AR82" s="351"/>
      <c r="AS82" s="351"/>
      <c r="AT82" s="351"/>
      <c r="BC82" s="351"/>
      <c r="BD82" s="351"/>
      <c r="BE82" s="351"/>
      <c r="BF82" s="351"/>
      <c r="BO82" s="351"/>
      <c r="BP82" s="351"/>
      <c r="BQ82" s="351"/>
      <c r="BR82" s="351"/>
      <c r="CA82" s="351"/>
      <c r="CB82" s="351"/>
      <c r="CC82" s="351"/>
      <c r="CD82" s="351"/>
      <c r="CM82" s="351"/>
      <c r="CN82" s="351"/>
      <c r="CO82" s="351"/>
      <c r="CP82" s="351"/>
      <c r="CY82" s="351"/>
      <c r="CZ82" s="351"/>
      <c r="DA82" s="351"/>
      <c r="DB82" s="351"/>
      <c r="DC82" s="351"/>
    </row>
    <row r="83" spans="2:109" ht="13.2" x14ac:dyDescent="0.2">
      <c r="B83" s="327"/>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328"/>
      <c r="AN83" s="328"/>
      <c r="AO83" s="328"/>
      <c r="AP83" s="328"/>
      <c r="AQ83" s="328"/>
      <c r="AR83" s="328"/>
      <c r="AS83" s="328"/>
      <c r="AT83" s="328"/>
      <c r="AU83" s="328"/>
      <c r="AV83" s="328"/>
      <c r="AW83" s="328"/>
      <c r="AX83" s="328"/>
      <c r="AY83" s="328"/>
      <c r="AZ83" s="328"/>
      <c r="BA83" s="328"/>
      <c r="BB83" s="328"/>
      <c r="BC83" s="328"/>
      <c r="BD83" s="328"/>
      <c r="BE83" s="328"/>
      <c r="BF83" s="328"/>
      <c r="BG83" s="328"/>
      <c r="BH83" s="328"/>
      <c r="BI83" s="328"/>
      <c r="BJ83" s="328"/>
      <c r="BK83" s="328"/>
      <c r="BL83" s="328"/>
      <c r="BM83" s="328"/>
      <c r="BN83" s="328"/>
      <c r="BO83" s="328"/>
      <c r="BP83" s="328"/>
      <c r="BQ83" s="328"/>
      <c r="BR83" s="328"/>
      <c r="BS83" s="328"/>
      <c r="BT83" s="328"/>
      <c r="BU83" s="328"/>
      <c r="BV83" s="328"/>
      <c r="BW83" s="328"/>
      <c r="BX83" s="328"/>
      <c r="BY83" s="328"/>
      <c r="BZ83" s="328"/>
      <c r="CA83" s="328"/>
      <c r="CB83" s="328"/>
      <c r="CC83" s="328"/>
      <c r="CD83" s="328"/>
      <c r="CE83" s="328"/>
      <c r="CF83" s="328"/>
      <c r="CG83" s="328"/>
      <c r="CH83" s="328"/>
      <c r="CI83" s="328"/>
      <c r="CJ83" s="328"/>
      <c r="CK83" s="328"/>
      <c r="CL83" s="328"/>
      <c r="CM83" s="328"/>
      <c r="CN83" s="328"/>
      <c r="CO83" s="328"/>
      <c r="CP83" s="328"/>
      <c r="CQ83" s="328"/>
      <c r="CR83" s="328"/>
      <c r="CS83" s="328"/>
      <c r="CT83" s="328"/>
      <c r="CU83" s="328"/>
      <c r="CV83" s="328"/>
      <c r="CW83" s="328"/>
      <c r="CX83" s="328"/>
      <c r="CY83" s="328"/>
      <c r="CZ83" s="328"/>
      <c r="DA83" s="328"/>
      <c r="DB83" s="328"/>
      <c r="DC83" s="328"/>
      <c r="DD83" s="329"/>
    </row>
    <row r="84" spans="2:109" ht="13.2" x14ac:dyDescent="0.2">
      <c r="DD84" s="319"/>
      <c r="DE84" s="319"/>
    </row>
    <row r="85" spans="2:109" ht="13.2" x14ac:dyDescent="0.2">
      <c r="DD85" s="319"/>
      <c r="DE85" s="319"/>
    </row>
  </sheetData>
  <sheetProtection algorithmName="SHA-512" hashValue="gsnzDEO1Gw0b/qQp3fADMj1vPJpsrysXFlbkS7JfdOs+7cQOCUjBymN4QNBTbdNIaDAydhy1Bch0kkgp9RepOA==" saltValue="2j7YAeBv5/hAGtryj6Km0w==" spinCount="100000" sheet="1" objects="1" scenarios="1" formatCells="0"/>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EA187-C73E-489E-9E48-B66596A13C7E}">
  <sheetPr>
    <pageSetUpPr fitToPage="1"/>
  </sheetPr>
  <dimension ref="A1:DR125"/>
  <sheetViews>
    <sheetView showGridLines="0" zoomScale="80" zoomScaleNormal="80" zoomScaleSheetLayoutView="70" workbookViewId="0">
      <selection activeCell="L56" sqref="L56"/>
    </sheetView>
  </sheetViews>
  <sheetFormatPr defaultColWidth="0" defaultRowHeight="13.5" customHeight="1" zeroHeight="1" x14ac:dyDescent="0.2"/>
  <cols>
    <col min="1" max="34" width="2.44140625" style="81" customWidth="1"/>
    <col min="35" max="122" width="2.44140625" style="82" customWidth="1"/>
    <col min="123" max="123" width="2.44140625" style="82" hidden="1" customWidth="1"/>
    <col min="124" max="16384" width="2.44140625" style="82" hidden="1"/>
  </cols>
  <sheetData>
    <row r="1" spans="1:34"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ht="13.2" x14ac:dyDescent="0.2">
      <c r="S2" s="82"/>
      <c r="AH2" s="82"/>
    </row>
    <row r="3" spans="1:34"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ht="13.2" x14ac:dyDescent="0.2"/>
    <row r="5" spans="1:34" ht="13.2" x14ac:dyDescent="0.2"/>
    <row r="6" spans="1:34" ht="13.2" x14ac:dyDescent="0.2"/>
    <row r="7" spans="1:34" ht="13.2" x14ac:dyDescent="0.2"/>
    <row r="8" spans="1:34" ht="13.2" x14ac:dyDescent="0.2"/>
    <row r="9" spans="1:34" ht="13.2" x14ac:dyDescent="0.2">
      <c r="AH9" s="8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82"/>
    </row>
    <row r="18" spans="12:34" ht="13.2" x14ac:dyDescent="0.2"/>
    <row r="19" spans="12:34" ht="13.2" x14ac:dyDescent="0.2"/>
    <row r="20" spans="12:34" ht="13.2" x14ac:dyDescent="0.2">
      <c r="AH20" s="82"/>
    </row>
    <row r="21" spans="12:34" ht="13.2" x14ac:dyDescent="0.2">
      <c r="AH21" s="82"/>
    </row>
    <row r="22" spans="12:34" ht="13.2" x14ac:dyDescent="0.2"/>
    <row r="23" spans="12:34" ht="13.2" x14ac:dyDescent="0.2"/>
    <row r="24" spans="12:34" ht="13.2" x14ac:dyDescent="0.2">
      <c r="Q24" s="82"/>
    </row>
    <row r="25" spans="12:34" ht="13.2" x14ac:dyDescent="0.2"/>
    <row r="26" spans="12:34" ht="13.2" x14ac:dyDescent="0.2"/>
    <row r="27" spans="12:34" ht="13.2" x14ac:dyDescent="0.2"/>
    <row r="28" spans="12:34" ht="13.2" x14ac:dyDescent="0.2">
      <c r="O28" s="82"/>
      <c r="T28" s="82"/>
      <c r="AH28" s="82"/>
    </row>
    <row r="29" spans="12:34" ht="13.2" x14ac:dyDescent="0.2"/>
    <row r="30" spans="12:34" ht="13.2" x14ac:dyDescent="0.2"/>
    <row r="31" spans="12:34" ht="13.2" x14ac:dyDescent="0.2">
      <c r="Q31" s="82"/>
    </row>
    <row r="32" spans="12:34" ht="13.2" x14ac:dyDescent="0.2">
      <c r="L32" s="82"/>
    </row>
    <row r="33" spans="2:34" ht="13.2" x14ac:dyDescent="0.2">
      <c r="C33" s="82"/>
      <c r="E33" s="82"/>
      <c r="G33" s="82"/>
      <c r="I33" s="82"/>
      <c r="X33" s="82"/>
    </row>
    <row r="34" spans="2:34" ht="13.2" x14ac:dyDescent="0.2">
      <c r="B34" s="82"/>
      <c r="P34" s="82"/>
      <c r="R34" s="82"/>
      <c r="T34" s="82"/>
    </row>
    <row r="35" spans="2:34" ht="13.2" x14ac:dyDescent="0.2">
      <c r="D35" s="82"/>
      <c r="W35" s="82"/>
      <c r="AC35" s="82"/>
      <c r="AD35" s="82"/>
      <c r="AE35" s="82"/>
      <c r="AF35" s="82"/>
      <c r="AG35" s="82"/>
      <c r="AH35" s="82"/>
    </row>
    <row r="36" spans="2:34" ht="13.2" x14ac:dyDescent="0.2">
      <c r="H36" s="82"/>
      <c r="J36" s="82"/>
      <c r="K36" s="82"/>
      <c r="M36" s="82"/>
      <c r="Y36" s="82"/>
      <c r="Z36" s="82"/>
      <c r="AA36" s="82"/>
      <c r="AB36" s="82"/>
      <c r="AC36" s="82"/>
      <c r="AD36" s="82"/>
      <c r="AE36" s="82"/>
      <c r="AF36" s="82"/>
      <c r="AG36" s="82"/>
      <c r="AH36" s="82"/>
    </row>
    <row r="37" spans="2:34" ht="13.2" x14ac:dyDescent="0.2">
      <c r="AH37" s="82"/>
    </row>
    <row r="38" spans="2:34" ht="13.2" x14ac:dyDescent="0.2">
      <c r="AG38" s="82"/>
      <c r="AH38" s="82"/>
    </row>
    <row r="39" spans="2:34" ht="13.2" x14ac:dyDescent="0.2"/>
    <row r="40" spans="2:34" ht="13.2" x14ac:dyDescent="0.2">
      <c r="X40" s="82"/>
    </row>
    <row r="41" spans="2:34" ht="13.2" x14ac:dyDescent="0.2">
      <c r="R41" s="82"/>
    </row>
    <row r="42" spans="2:34" ht="13.2" x14ac:dyDescent="0.2">
      <c r="W42" s="82"/>
    </row>
    <row r="43" spans="2:34" ht="13.2" x14ac:dyDescent="0.2">
      <c r="Y43" s="82"/>
      <c r="Z43" s="82"/>
      <c r="AA43" s="82"/>
      <c r="AB43" s="82"/>
      <c r="AC43" s="82"/>
      <c r="AD43" s="82"/>
      <c r="AE43" s="82"/>
      <c r="AF43" s="82"/>
      <c r="AG43" s="82"/>
      <c r="AH43" s="82"/>
    </row>
    <row r="44" spans="2:34" ht="13.2" x14ac:dyDescent="0.2">
      <c r="AH44" s="82"/>
    </row>
    <row r="45" spans="2:34" ht="13.2" x14ac:dyDescent="0.2">
      <c r="X45" s="82"/>
    </row>
    <row r="46" spans="2:34" ht="13.2" x14ac:dyDescent="0.2"/>
    <row r="47" spans="2:34" ht="13.2" x14ac:dyDescent="0.2"/>
    <row r="48" spans="2:34" ht="13.2" x14ac:dyDescent="0.2">
      <c r="W48" s="82"/>
      <c r="Y48" s="82"/>
      <c r="Z48" s="82"/>
      <c r="AA48" s="82"/>
      <c r="AB48" s="82"/>
      <c r="AC48" s="82"/>
      <c r="AD48" s="82"/>
      <c r="AE48" s="82"/>
      <c r="AF48" s="82"/>
      <c r="AG48" s="82"/>
      <c r="AH48" s="82"/>
    </row>
    <row r="49" spans="28:34" ht="13.2" x14ac:dyDescent="0.2"/>
    <row r="50" spans="28:34" ht="13.2" x14ac:dyDescent="0.2">
      <c r="AE50" s="82"/>
      <c r="AF50" s="82"/>
      <c r="AG50" s="82"/>
      <c r="AH50" s="82"/>
    </row>
    <row r="51" spans="28:34" ht="13.2" x14ac:dyDescent="0.2">
      <c r="AC51" s="82"/>
      <c r="AD51" s="82"/>
      <c r="AE51" s="82"/>
      <c r="AF51" s="82"/>
      <c r="AG51" s="82"/>
      <c r="AH51" s="82"/>
    </row>
    <row r="52" spans="28:34" ht="13.2" x14ac:dyDescent="0.2"/>
    <row r="53" spans="28:34" ht="13.2" x14ac:dyDescent="0.2">
      <c r="AF53" s="82"/>
      <c r="AG53" s="82"/>
      <c r="AH53" s="82"/>
    </row>
    <row r="54" spans="28:34" ht="13.2" x14ac:dyDescent="0.2">
      <c r="AH54" s="82"/>
    </row>
    <row r="55" spans="28:34" ht="13.2" x14ac:dyDescent="0.2"/>
    <row r="56" spans="28:34" ht="13.2" x14ac:dyDescent="0.2">
      <c r="AB56" s="82"/>
      <c r="AC56" s="82"/>
      <c r="AD56" s="82"/>
      <c r="AE56" s="82"/>
      <c r="AF56" s="82"/>
      <c r="AG56" s="82"/>
      <c r="AH56" s="82"/>
    </row>
    <row r="57" spans="28:34" ht="13.2" x14ac:dyDescent="0.2">
      <c r="AH57" s="82"/>
    </row>
    <row r="58" spans="28:34" ht="13.2" x14ac:dyDescent="0.2">
      <c r="AH58" s="82"/>
    </row>
    <row r="59" spans="28:34" ht="13.2" x14ac:dyDescent="0.2"/>
    <row r="60" spans="28:34" ht="13.2" x14ac:dyDescent="0.2"/>
    <row r="61" spans="28:34" ht="13.2" x14ac:dyDescent="0.2"/>
    <row r="62" spans="28:34" ht="13.2" x14ac:dyDescent="0.2"/>
    <row r="63" spans="28:34" ht="13.2" x14ac:dyDescent="0.2">
      <c r="AH63" s="82"/>
    </row>
    <row r="64" spans="28:34" ht="13.2" x14ac:dyDescent="0.2">
      <c r="AG64" s="82"/>
      <c r="AH64" s="82"/>
    </row>
    <row r="65" spans="28:34" ht="13.2" x14ac:dyDescent="0.2"/>
    <row r="66" spans="28:34" ht="13.2" x14ac:dyDescent="0.2"/>
    <row r="67" spans="28:34" ht="13.2" x14ac:dyDescent="0.2"/>
    <row r="68" spans="28:34" ht="13.2" x14ac:dyDescent="0.2">
      <c r="AB68" s="82"/>
      <c r="AC68" s="82"/>
      <c r="AD68" s="82"/>
      <c r="AE68" s="82"/>
      <c r="AF68" s="82"/>
      <c r="AG68" s="82"/>
      <c r="AH68" s="82"/>
    </row>
    <row r="69" spans="28:34" ht="13.2" x14ac:dyDescent="0.2">
      <c r="AF69" s="82"/>
      <c r="AG69" s="82"/>
      <c r="AH69" s="82"/>
    </row>
    <row r="70" spans="28:34" ht="13.2" x14ac:dyDescent="0.2"/>
    <row r="71" spans="28:34" ht="13.2" x14ac:dyDescent="0.2"/>
    <row r="72" spans="28:34" ht="13.2" x14ac:dyDescent="0.2"/>
    <row r="73" spans="28:34" ht="13.2" x14ac:dyDescent="0.2"/>
    <row r="74" spans="28:34" ht="13.2" x14ac:dyDescent="0.2"/>
    <row r="75" spans="28:34" ht="13.2" x14ac:dyDescent="0.2">
      <c r="AH75" s="82"/>
    </row>
    <row r="76" spans="28:34" ht="13.2" x14ac:dyDescent="0.2">
      <c r="AF76" s="82"/>
      <c r="AG76" s="82"/>
      <c r="AH76" s="82"/>
    </row>
    <row r="77" spans="28:34" ht="13.2" x14ac:dyDescent="0.2">
      <c r="AG77" s="82"/>
      <c r="AH77" s="82"/>
    </row>
    <row r="78" spans="28:34" ht="13.2" x14ac:dyDescent="0.2"/>
    <row r="79" spans="28:34" ht="13.2" x14ac:dyDescent="0.2"/>
    <row r="80" spans="28:34" ht="13.2" x14ac:dyDescent="0.2"/>
    <row r="81" spans="25:34" ht="13.2" x14ac:dyDescent="0.2"/>
    <row r="82" spans="25:34" ht="13.2" x14ac:dyDescent="0.2">
      <c r="Y82" s="82"/>
    </row>
    <row r="83" spans="25:34" ht="13.2" x14ac:dyDescent="0.2">
      <c r="Y83" s="82"/>
      <c r="Z83" s="82"/>
      <c r="AA83" s="82"/>
      <c r="AB83" s="82"/>
      <c r="AC83" s="82"/>
      <c r="AD83" s="82"/>
      <c r="AE83" s="82"/>
      <c r="AF83" s="82"/>
      <c r="AG83" s="82"/>
      <c r="AH83" s="82"/>
    </row>
    <row r="84" spans="25:34" ht="13.2" x14ac:dyDescent="0.2"/>
    <row r="85" spans="25:34" ht="13.2" x14ac:dyDescent="0.2"/>
    <row r="86" spans="25:34" ht="13.2" x14ac:dyDescent="0.2"/>
    <row r="87" spans="25:34" ht="13.2" x14ac:dyDescent="0.2"/>
    <row r="88" spans="25:34" ht="13.2" x14ac:dyDescent="0.2">
      <c r="AH88" s="8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108</v>
      </c>
    </row>
  </sheetData>
  <sheetProtection algorithmName="SHA-512" hashValue="yGc1zWlHXcATPcDOQ2RZJuQGcoXHaRCCeeEQjf9vZWzU1xv5InhWCj1EVoAQ2aOX4jnfOyr+LYrnyE3JCy7mtQ==" saltValue="1O5bVyGoY9xUd+NO7JpOrg==" spinCount="100000" sheet="1" objects="1" scenarios="1"/>
  <phoneticPr fontId="4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FEDD8-B4EF-40E7-83DE-8A43766B51EC}">
  <sheetPr>
    <pageSetUpPr fitToPage="1"/>
  </sheetPr>
  <dimension ref="A1:DR125"/>
  <sheetViews>
    <sheetView showGridLines="0" zoomScale="80" zoomScaleNormal="80" zoomScaleSheetLayoutView="55" workbookViewId="0">
      <selection activeCell="L56" sqref="L56"/>
    </sheetView>
  </sheetViews>
  <sheetFormatPr defaultColWidth="0" defaultRowHeight="13.5" customHeight="1" zeroHeight="1" x14ac:dyDescent="0.2"/>
  <cols>
    <col min="1" max="34" width="2.44140625" style="81" customWidth="1"/>
    <col min="35" max="122" width="2.44140625" style="82" customWidth="1"/>
    <col min="123" max="123" width="2.44140625" style="82" hidden="1" customWidth="1"/>
    <col min="124" max="16384" width="2.44140625" style="82" hidden="1"/>
  </cols>
  <sheetData>
    <row r="1" spans="2:34"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ht="13.2" x14ac:dyDescent="0.2">
      <c r="S2" s="82"/>
      <c r="AH2" s="82"/>
    </row>
    <row r="3" spans="2:34"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ht="13.2" x14ac:dyDescent="0.2"/>
    <row r="5" spans="2:34" ht="13.2" x14ac:dyDescent="0.2"/>
    <row r="6" spans="2:34" ht="13.2" x14ac:dyDescent="0.2"/>
    <row r="7" spans="2:34" ht="13.2" x14ac:dyDescent="0.2"/>
    <row r="8" spans="2:34" ht="13.2" x14ac:dyDescent="0.2"/>
    <row r="9" spans="2:34" ht="13.2" x14ac:dyDescent="0.2">
      <c r="AH9" s="8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82"/>
    </row>
    <row r="18" spans="12:34" ht="13.2" x14ac:dyDescent="0.2"/>
    <row r="19" spans="12:34" ht="13.2" x14ac:dyDescent="0.2"/>
    <row r="20" spans="12:34" ht="13.2" x14ac:dyDescent="0.2">
      <c r="AH20" s="82"/>
    </row>
    <row r="21" spans="12:34" ht="13.2" x14ac:dyDescent="0.2">
      <c r="AH21" s="82"/>
    </row>
    <row r="22" spans="12:34" ht="13.2" x14ac:dyDescent="0.2"/>
    <row r="23" spans="12:34" ht="13.2" x14ac:dyDescent="0.2"/>
    <row r="24" spans="12:34" ht="13.2" x14ac:dyDescent="0.2">
      <c r="Q24" s="82"/>
    </row>
    <row r="25" spans="12:34" ht="13.2" x14ac:dyDescent="0.2"/>
    <row r="26" spans="12:34" ht="13.2" x14ac:dyDescent="0.2"/>
    <row r="27" spans="12:34" ht="13.2" x14ac:dyDescent="0.2"/>
    <row r="28" spans="12:34" ht="13.2" x14ac:dyDescent="0.2">
      <c r="O28" s="82"/>
      <c r="T28" s="82"/>
      <c r="AH28" s="82"/>
    </row>
    <row r="29" spans="12:34" ht="13.2" x14ac:dyDescent="0.2"/>
    <row r="30" spans="12:34" ht="13.2" x14ac:dyDescent="0.2"/>
    <row r="31" spans="12:34" ht="13.2" x14ac:dyDescent="0.2">
      <c r="Q31" s="82"/>
    </row>
    <row r="32" spans="12:34" ht="13.2" x14ac:dyDescent="0.2">
      <c r="L32" s="82"/>
    </row>
    <row r="33" spans="2:34" ht="13.2" x14ac:dyDescent="0.2">
      <c r="C33" s="82"/>
      <c r="E33" s="82"/>
      <c r="G33" s="82"/>
      <c r="I33" s="82"/>
      <c r="X33" s="82"/>
    </row>
    <row r="34" spans="2:34" ht="13.2" x14ac:dyDescent="0.2">
      <c r="B34" s="82"/>
      <c r="P34" s="82"/>
      <c r="R34" s="82"/>
      <c r="T34" s="82"/>
    </row>
    <row r="35" spans="2:34" ht="13.2" x14ac:dyDescent="0.2">
      <c r="D35" s="82"/>
      <c r="W35" s="82"/>
      <c r="AC35" s="82"/>
      <c r="AD35" s="82"/>
      <c r="AE35" s="82"/>
      <c r="AF35" s="82"/>
      <c r="AG35" s="82"/>
      <c r="AH35" s="82"/>
    </row>
    <row r="36" spans="2:34" ht="13.2" x14ac:dyDescent="0.2">
      <c r="H36" s="82"/>
      <c r="J36" s="82"/>
      <c r="K36" s="82"/>
      <c r="M36" s="82"/>
      <c r="Y36" s="82"/>
      <c r="Z36" s="82"/>
      <c r="AA36" s="82"/>
      <c r="AB36" s="82"/>
      <c r="AC36" s="82"/>
      <c r="AD36" s="82"/>
      <c r="AE36" s="82"/>
      <c r="AF36" s="82"/>
      <c r="AG36" s="82"/>
      <c r="AH36" s="82"/>
    </row>
    <row r="37" spans="2:34" ht="13.2" x14ac:dyDescent="0.2">
      <c r="AH37" s="82"/>
    </row>
    <row r="38" spans="2:34" ht="13.2" x14ac:dyDescent="0.2">
      <c r="AG38" s="82"/>
      <c r="AH38" s="82"/>
    </row>
    <row r="39" spans="2:34" ht="13.2" x14ac:dyDescent="0.2"/>
    <row r="40" spans="2:34" ht="13.2" x14ac:dyDescent="0.2">
      <c r="X40" s="82"/>
    </row>
    <row r="41" spans="2:34" ht="13.2" x14ac:dyDescent="0.2">
      <c r="R41" s="82"/>
    </row>
    <row r="42" spans="2:34" ht="13.2" x14ac:dyDescent="0.2">
      <c r="W42" s="82"/>
    </row>
    <row r="43" spans="2:34" ht="13.2" x14ac:dyDescent="0.2">
      <c r="Y43" s="82"/>
      <c r="Z43" s="82"/>
      <c r="AA43" s="82"/>
      <c r="AB43" s="82"/>
      <c r="AC43" s="82"/>
      <c r="AD43" s="82"/>
      <c r="AE43" s="82"/>
      <c r="AF43" s="82"/>
      <c r="AG43" s="82"/>
      <c r="AH43" s="82"/>
    </row>
    <row r="44" spans="2:34" ht="13.2" x14ac:dyDescent="0.2">
      <c r="AH44" s="82"/>
    </row>
    <row r="45" spans="2:34" ht="13.2" x14ac:dyDescent="0.2">
      <c r="X45" s="82"/>
    </row>
    <row r="46" spans="2:34" ht="13.2" x14ac:dyDescent="0.2"/>
    <row r="47" spans="2:34" ht="13.2" x14ac:dyDescent="0.2"/>
    <row r="48" spans="2:34" ht="13.2" x14ac:dyDescent="0.2">
      <c r="W48" s="82"/>
      <c r="Y48" s="82"/>
      <c r="Z48" s="82"/>
      <c r="AA48" s="82"/>
      <c r="AB48" s="82"/>
      <c r="AC48" s="82"/>
      <c r="AD48" s="82"/>
      <c r="AE48" s="82"/>
      <c r="AF48" s="82"/>
      <c r="AG48" s="82"/>
      <c r="AH48" s="82"/>
    </row>
    <row r="49" spans="28:34" ht="13.2" x14ac:dyDescent="0.2"/>
    <row r="50" spans="28:34" ht="13.2" x14ac:dyDescent="0.2">
      <c r="AE50" s="82"/>
      <c r="AF50" s="82"/>
      <c r="AG50" s="82"/>
      <c r="AH50" s="82"/>
    </row>
    <row r="51" spans="28:34" ht="13.2" x14ac:dyDescent="0.2">
      <c r="AC51" s="82"/>
      <c r="AD51" s="82"/>
      <c r="AE51" s="82"/>
      <c r="AF51" s="82"/>
      <c r="AG51" s="82"/>
      <c r="AH51" s="82"/>
    </row>
    <row r="52" spans="28:34" ht="13.2" x14ac:dyDescent="0.2"/>
    <row r="53" spans="28:34" ht="13.2" x14ac:dyDescent="0.2">
      <c r="AF53" s="82"/>
      <c r="AG53" s="82"/>
      <c r="AH53" s="82"/>
    </row>
    <row r="54" spans="28:34" ht="13.2" x14ac:dyDescent="0.2">
      <c r="AH54" s="82"/>
    </row>
    <row r="55" spans="28:34" ht="13.2" x14ac:dyDescent="0.2"/>
    <row r="56" spans="28:34" ht="13.2" x14ac:dyDescent="0.2">
      <c r="AB56" s="82"/>
      <c r="AC56" s="82"/>
      <c r="AD56" s="82"/>
      <c r="AE56" s="82"/>
      <c r="AF56" s="82"/>
      <c r="AG56" s="82"/>
      <c r="AH56" s="82"/>
    </row>
    <row r="57" spans="28:34" ht="13.2" x14ac:dyDescent="0.2">
      <c r="AH57" s="82"/>
    </row>
    <row r="58" spans="28:34" ht="13.2" x14ac:dyDescent="0.2">
      <c r="AH58" s="82"/>
    </row>
    <row r="59" spans="28:34" ht="13.2" x14ac:dyDescent="0.2">
      <c r="AG59" s="82"/>
      <c r="AH59" s="82"/>
    </row>
    <row r="60" spans="28:34" ht="13.2" x14ac:dyDescent="0.2"/>
    <row r="61" spans="28:34" ht="13.2" x14ac:dyDescent="0.2"/>
    <row r="62" spans="28:34" ht="13.2" x14ac:dyDescent="0.2"/>
    <row r="63" spans="28:34" ht="13.2" x14ac:dyDescent="0.2">
      <c r="AH63" s="82"/>
    </row>
    <row r="64" spans="28:34" ht="13.2" x14ac:dyDescent="0.2">
      <c r="AG64" s="82"/>
      <c r="AH64" s="82"/>
    </row>
    <row r="65" spans="28:34" ht="13.2" x14ac:dyDescent="0.2"/>
    <row r="66" spans="28:34" ht="13.2" x14ac:dyDescent="0.2"/>
    <row r="67" spans="28:34" ht="13.2" x14ac:dyDescent="0.2"/>
    <row r="68" spans="28:34" ht="13.2" x14ac:dyDescent="0.2">
      <c r="AB68" s="82"/>
      <c r="AC68" s="82"/>
      <c r="AD68" s="82"/>
      <c r="AE68" s="82"/>
      <c r="AF68" s="82"/>
      <c r="AG68" s="82"/>
      <c r="AH68" s="82"/>
    </row>
    <row r="69" spans="28:34" ht="13.2" x14ac:dyDescent="0.2">
      <c r="AF69" s="82"/>
      <c r="AG69" s="82"/>
      <c r="AH69" s="82"/>
    </row>
    <row r="70" spans="28:34" ht="13.2" x14ac:dyDescent="0.2"/>
    <row r="71" spans="28:34" ht="13.2" x14ac:dyDescent="0.2"/>
    <row r="72" spans="28:34" ht="13.2" x14ac:dyDescent="0.2"/>
    <row r="73" spans="28:34" ht="13.2" x14ac:dyDescent="0.2"/>
    <row r="74" spans="28:34" ht="13.2" x14ac:dyDescent="0.2"/>
    <row r="75" spans="28:34" ht="13.2" x14ac:dyDescent="0.2">
      <c r="AH75" s="82"/>
    </row>
    <row r="76" spans="28:34" ht="13.2" x14ac:dyDescent="0.2">
      <c r="AF76" s="82"/>
      <c r="AG76" s="82"/>
      <c r="AH76" s="82"/>
    </row>
    <row r="77" spans="28:34" ht="13.2" x14ac:dyDescent="0.2">
      <c r="AG77" s="82"/>
      <c r="AH77" s="82"/>
    </row>
    <row r="78" spans="28:34" ht="13.2" x14ac:dyDescent="0.2"/>
    <row r="79" spans="28:34" ht="13.2" x14ac:dyDescent="0.2"/>
    <row r="80" spans="28:34" ht="13.2" x14ac:dyDescent="0.2"/>
    <row r="81" spans="25:34" ht="13.2" x14ac:dyDescent="0.2"/>
    <row r="82" spans="25:34" ht="13.2" x14ac:dyDescent="0.2">
      <c r="Y82" s="82"/>
    </row>
    <row r="83" spans="25:34" ht="13.2" x14ac:dyDescent="0.2">
      <c r="Y83" s="82"/>
      <c r="Z83" s="82"/>
      <c r="AA83" s="82"/>
      <c r="AB83" s="82"/>
      <c r="AC83" s="82"/>
      <c r="AD83" s="82"/>
      <c r="AE83" s="82"/>
      <c r="AF83" s="82"/>
      <c r="AG83" s="82"/>
      <c r="AH83" s="82"/>
    </row>
    <row r="84" spans="25:34" ht="13.2" x14ac:dyDescent="0.2"/>
    <row r="85" spans="25:34" ht="13.2" x14ac:dyDescent="0.2"/>
    <row r="86" spans="25:34" ht="13.2" x14ac:dyDescent="0.2"/>
    <row r="87" spans="25:34" ht="13.2" x14ac:dyDescent="0.2"/>
    <row r="88" spans="25:34" ht="13.2" x14ac:dyDescent="0.2">
      <c r="AH88" s="8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108</v>
      </c>
    </row>
  </sheetData>
  <sheetProtection algorithmName="SHA-512" hashValue="2Vj/W90INElkIs1TO+anhdgX+614a8WyEH27yMhPBxAAEUve7H+tH6uDV6XuZfnpAajvB9GTHmo4K7adAer/Vw==" saltValue="a4toarEMJ0vsEVeLFNr31g==" spinCount="100000" sheet="1" objects="1" scenarios="1"/>
  <phoneticPr fontId="4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94" customWidth="1"/>
    <col min="2" max="8" width="13.33203125" style="294" customWidth="1"/>
    <col min="9" max="16384" width="11.109375" style="294"/>
  </cols>
  <sheetData>
    <row r="1" spans="1:8" x14ac:dyDescent="0.2">
      <c r="A1" s="101"/>
      <c r="B1" s="107"/>
      <c r="C1" s="111"/>
      <c r="D1" s="117"/>
      <c r="E1" s="127"/>
      <c r="F1" s="127"/>
      <c r="G1" s="127"/>
      <c r="H1" s="161"/>
    </row>
    <row r="2" spans="1:8" x14ac:dyDescent="0.2">
      <c r="A2" s="102"/>
      <c r="B2" s="108"/>
      <c r="C2" s="301"/>
      <c r="D2" s="118" t="s">
        <v>90</v>
      </c>
      <c r="E2" s="128"/>
      <c r="F2" s="309" t="s">
        <v>528</v>
      </c>
      <c r="G2" s="152"/>
      <c r="H2" s="162"/>
    </row>
    <row r="3" spans="1:8" x14ac:dyDescent="0.2">
      <c r="A3" s="118" t="s">
        <v>239</v>
      </c>
      <c r="B3" s="110"/>
      <c r="C3" s="302"/>
      <c r="D3" s="305">
        <v>87331</v>
      </c>
      <c r="E3" s="307"/>
      <c r="F3" s="310">
        <v>68468</v>
      </c>
      <c r="G3" s="312"/>
      <c r="H3" s="315"/>
    </row>
    <row r="4" spans="1:8" x14ac:dyDescent="0.2">
      <c r="A4" s="103"/>
      <c r="B4" s="109"/>
      <c r="C4" s="303"/>
      <c r="D4" s="306">
        <v>36540</v>
      </c>
      <c r="E4" s="308"/>
      <c r="F4" s="311">
        <v>34140</v>
      </c>
      <c r="G4" s="313"/>
      <c r="H4" s="316"/>
    </row>
    <row r="5" spans="1:8" x14ac:dyDescent="0.2">
      <c r="A5" s="118" t="s">
        <v>524</v>
      </c>
      <c r="B5" s="110"/>
      <c r="C5" s="302"/>
      <c r="D5" s="305">
        <v>77484</v>
      </c>
      <c r="E5" s="307"/>
      <c r="F5" s="310">
        <v>69729</v>
      </c>
      <c r="G5" s="312"/>
      <c r="H5" s="315"/>
    </row>
    <row r="6" spans="1:8" x14ac:dyDescent="0.2">
      <c r="A6" s="103"/>
      <c r="B6" s="109"/>
      <c r="C6" s="303"/>
      <c r="D6" s="306">
        <v>33310</v>
      </c>
      <c r="E6" s="308"/>
      <c r="F6" s="311">
        <v>38908</v>
      </c>
      <c r="G6" s="313"/>
      <c r="H6" s="316"/>
    </row>
    <row r="7" spans="1:8" x14ac:dyDescent="0.2">
      <c r="A7" s="118" t="s">
        <v>525</v>
      </c>
      <c r="B7" s="110"/>
      <c r="C7" s="302"/>
      <c r="D7" s="305">
        <v>77131</v>
      </c>
      <c r="E7" s="307"/>
      <c r="F7" s="310">
        <v>74581</v>
      </c>
      <c r="G7" s="312"/>
      <c r="H7" s="315"/>
    </row>
    <row r="8" spans="1:8" x14ac:dyDescent="0.2">
      <c r="A8" s="103"/>
      <c r="B8" s="109"/>
      <c r="C8" s="303"/>
      <c r="D8" s="306">
        <v>38605</v>
      </c>
      <c r="E8" s="308"/>
      <c r="F8" s="311">
        <v>41563</v>
      </c>
      <c r="G8" s="313"/>
      <c r="H8" s="316"/>
    </row>
    <row r="9" spans="1:8" x14ac:dyDescent="0.2">
      <c r="A9" s="118" t="s">
        <v>482</v>
      </c>
      <c r="B9" s="110"/>
      <c r="C9" s="302"/>
      <c r="D9" s="305">
        <v>88764</v>
      </c>
      <c r="E9" s="307"/>
      <c r="F9" s="310">
        <v>76347</v>
      </c>
      <c r="G9" s="312"/>
      <c r="H9" s="315"/>
    </row>
    <row r="10" spans="1:8" x14ac:dyDescent="0.2">
      <c r="A10" s="103"/>
      <c r="B10" s="109"/>
      <c r="C10" s="303"/>
      <c r="D10" s="306">
        <v>51931</v>
      </c>
      <c r="E10" s="308"/>
      <c r="F10" s="311">
        <v>41762</v>
      </c>
      <c r="G10" s="313"/>
      <c r="H10" s="316"/>
    </row>
    <row r="11" spans="1:8" x14ac:dyDescent="0.2">
      <c r="A11" s="118" t="s">
        <v>526</v>
      </c>
      <c r="B11" s="110"/>
      <c r="C11" s="302"/>
      <c r="D11" s="305">
        <v>79048</v>
      </c>
      <c r="E11" s="307"/>
      <c r="F11" s="310">
        <v>69604</v>
      </c>
      <c r="G11" s="312"/>
      <c r="H11" s="315"/>
    </row>
    <row r="12" spans="1:8" x14ac:dyDescent="0.2">
      <c r="A12" s="103"/>
      <c r="B12" s="109"/>
      <c r="C12" s="304"/>
      <c r="D12" s="306">
        <v>55076</v>
      </c>
      <c r="E12" s="308"/>
      <c r="F12" s="311">
        <v>36247</v>
      </c>
      <c r="G12" s="313"/>
      <c r="H12" s="316"/>
    </row>
    <row r="13" spans="1:8" x14ac:dyDescent="0.2">
      <c r="A13" s="118"/>
      <c r="B13" s="110"/>
      <c r="C13" s="302"/>
      <c r="D13" s="305">
        <v>81952</v>
      </c>
      <c r="E13" s="307"/>
      <c r="F13" s="310">
        <v>71746</v>
      </c>
      <c r="G13" s="314"/>
      <c r="H13" s="315"/>
    </row>
    <row r="14" spans="1:8" x14ac:dyDescent="0.2">
      <c r="A14" s="103"/>
      <c r="B14" s="109"/>
      <c r="C14" s="303"/>
      <c r="D14" s="306">
        <v>43092</v>
      </c>
      <c r="E14" s="308"/>
      <c r="F14" s="311">
        <v>38524</v>
      </c>
      <c r="G14" s="313"/>
      <c r="H14" s="316"/>
    </row>
    <row r="17" spans="1:11" x14ac:dyDescent="0.2">
      <c r="A17" s="294" t="s">
        <v>25</v>
      </c>
    </row>
    <row r="18" spans="1:11" x14ac:dyDescent="0.2">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2">
      <c r="A19" s="295" t="s">
        <v>97</v>
      </c>
      <c r="B19" s="295">
        <f>ROUND(VALUE(SUBSTITUTE(実質収支比率等に係る経年分析!F$48,"▲","-")),2)</f>
        <v>2.82</v>
      </c>
      <c r="C19" s="295">
        <f>ROUND(VALUE(SUBSTITUTE(実質収支比率等に係る経年分析!G$48,"▲","-")),2)</f>
        <v>3.48</v>
      </c>
      <c r="D19" s="295">
        <f>ROUND(VALUE(SUBSTITUTE(実質収支比率等に係る経年分析!H$48,"▲","-")),2)</f>
        <v>3.65</v>
      </c>
      <c r="E19" s="295">
        <f>ROUND(VALUE(SUBSTITUTE(実質収支比率等に係る経年分析!I$48,"▲","-")),2)</f>
        <v>4.21</v>
      </c>
      <c r="F19" s="295">
        <f>ROUND(VALUE(SUBSTITUTE(実質収支比率等に係る経年分析!J$48,"▲","-")),2)</f>
        <v>5.92</v>
      </c>
    </row>
    <row r="20" spans="1:11" x14ac:dyDescent="0.2">
      <c r="A20" s="295" t="s">
        <v>38</v>
      </c>
      <c r="B20" s="295">
        <f>ROUND(VALUE(SUBSTITUTE(実質収支比率等に係る経年分析!F$47,"▲","-")),2)</f>
        <v>13.84</v>
      </c>
      <c r="C20" s="295">
        <f>ROUND(VALUE(SUBSTITUTE(実質収支比率等に係る経年分析!G$47,"▲","-")),2)</f>
        <v>16.23</v>
      </c>
      <c r="D20" s="295">
        <f>ROUND(VALUE(SUBSTITUTE(実質収支比率等に係る経年分析!H$47,"▲","-")),2)</f>
        <v>20.6</v>
      </c>
      <c r="E20" s="295">
        <f>ROUND(VALUE(SUBSTITUTE(実質収支比率等に係る経年分析!I$47,"▲","-")),2)</f>
        <v>22.81</v>
      </c>
      <c r="F20" s="295">
        <f>ROUND(VALUE(SUBSTITUTE(実質収支比率等に係る経年分析!J$47,"▲","-")),2)</f>
        <v>23.97</v>
      </c>
    </row>
    <row r="21" spans="1:11" x14ac:dyDescent="0.2">
      <c r="A21" s="295" t="s">
        <v>122</v>
      </c>
      <c r="B21" s="295">
        <f>IF(ISNUMBER(VALUE(SUBSTITUTE(実質収支比率等に係る経年分析!F$49,"▲","-"))),ROUND(VALUE(SUBSTITUTE(実質収支比率等に係る経年分析!F$49,"▲","-")),2),NA())</f>
        <v>-4.1399999999999997</v>
      </c>
      <c r="C21" s="295">
        <f>IF(ISNUMBER(VALUE(SUBSTITUTE(実質収支比率等に係る経年分析!G$49,"▲","-"))),ROUND(VALUE(SUBSTITUTE(実質収支比率等に係る経年分析!G$49,"▲","-")),2),NA())</f>
        <v>3.2</v>
      </c>
      <c r="D21" s="295">
        <f>IF(ISNUMBER(VALUE(SUBSTITUTE(実質収支比率等に係る経年分析!H$49,"▲","-"))),ROUND(VALUE(SUBSTITUTE(実質収支比率等に係る経年分析!H$49,"▲","-")),2),NA())</f>
        <v>4.59</v>
      </c>
      <c r="E21" s="295">
        <f>IF(ISNUMBER(VALUE(SUBSTITUTE(実質収支比率等に係る経年分析!I$49,"▲","-"))),ROUND(VALUE(SUBSTITUTE(実質収支比率等に係る経年分析!I$49,"▲","-")),2),NA())</f>
        <v>3.45</v>
      </c>
      <c r="F21" s="295">
        <f>IF(ISNUMBER(VALUE(SUBSTITUTE(実質収支比率等に係る経年分析!J$49,"▲","-"))),ROUND(VALUE(SUBSTITUTE(実質収支比率等に係る経年分析!J$49,"▲","-")),2),NA())</f>
        <v>3.86</v>
      </c>
    </row>
    <row r="24" spans="1:11" x14ac:dyDescent="0.2">
      <c r="A24" s="294" t="s">
        <v>109</v>
      </c>
    </row>
    <row r="25" spans="1:11" x14ac:dyDescent="0.2">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2">
      <c r="A26" s="296"/>
      <c r="B26" s="296" t="s">
        <v>123</v>
      </c>
      <c r="C26" s="296" t="s">
        <v>74</v>
      </c>
      <c r="D26" s="296" t="s">
        <v>123</v>
      </c>
      <c r="E26" s="296" t="s">
        <v>74</v>
      </c>
      <c r="F26" s="296" t="s">
        <v>123</v>
      </c>
      <c r="G26" s="296" t="s">
        <v>74</v>
      </c>
      <c r="H26" s="296" t="s">
        <v>123</v>
      </c>
      <c r="I26" s="296" t="s">
        <v>74</v>
      </c>
      <c r="J26" s="296" t="s">
        <v>123</v>
      </c>
      <c r="K26" s="296" t="s">
        <v>74</v>
      </c>
    </row>
    <row r="27" spans="1:11" x14ac:dyDescent="0.2">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0</v>
      </c>
      <c r="H27" s="296" t="e">
        <f>IF(ROUND(VALUE(SUBSTITUTE(連結実質赤字比率に係る赤字・黒字の構成分析!I$43,"▲","-")),2)&lt;0,ABS(ROUND(VALUE(SUBSTITUTE(連結実質赤字比率に係る赤字・黒字の構成分析!I$43,"▲","-")),2)),NA())</f>
        <v>#N/A</v>
      </c>
      <c r="I27" s="296">
        <f>IF(ROUND(VALUE(SUBSTITUTE(連結実質赤字比率に係る赤字・黒字の構成分析!I$43,"▲","-")),2)&gt;=0,ABS(ROUND(VALUE(SUBSTITUTE(連結実質赤字比率に係る赤字・黒字の構成分析!I$43,"▲","-")),2)),NA())</f>
        <v>0</v>
      </c>
      <c r="J27" s="296" t="e">
        <f>IF(ROUND(VALUE(SUBSTITUTE(連結実質赤字比率に係る赤字・黒字の構成分析!J$43,"▲","-")),2)&lt;0,ABS(ROUND(VALUE(SUBSTITUTE(連結実質赤字比率に係る赤字・黒字の構成分析!J$43,"▲","-")),2)),NA())</f>
        <v>#N/A</v>
      </c>
      <c r="K27" s="296">
        <f>IF(ROUND(VALUE(SUBSTITUTE(連結実質赤字比率に係る赤字・黒字の構成分析!J$43,"▲","-")),2)&gt;=0,ABS(ROUND(VALUE(SUBSTITUTE(連結実質赤字比率に係る赤字・黒字の構成分析!J$43,"▲","-")),2)),NA())</f>
        <v>0</v>
      </c>
    </row>
    <row r="28" spans="1:11" x14ac:dyDescent="0.2">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2">
      <c r="A29" s="296" t="str">
        <f>IF(連結実質赤字比率に係る赤字・黒字の構成分析!C$41="",NA(),連結実質赤字比率に係る赤字・黒字の構成分析!C$41)</f>
        <v>下水道事業特別会計</v>
      </c>
      <c r="B29" s="296" t="e">
        <f>IF(ROUND(VALUE(SUBSTITUTE(連結実質赤字比率に係る赤字・黒字の構成分析!F$41,"▲","-")),2)&lt;0,ABS(ROUND(VALUE(SUBSTITUTE(連結実質赤字比率に係る赤字・黒字の構成分析!F$41,"▲","-")),2)),NA())</f>
        <v>#N/A</v>
      </c>
      <c r="C29" s="296">
        <f>IF(ROUND(VALUE(SUBSTITUTE(連結実質赤字比率に係る赤字・黒字の構成分析!F$41,"▲","-")),2)&gt;=0,ABS(ROUND(VALUE(SUBSTITUTE(連結実質赤字比率に係る赤字・黒字の構成分析!F$41,"▲","-")),2)),NA())</f>
        <v>0</v>
      </c>
      <c r="D29" s="296" t="e">
        <f>IF(ROUND(VALUE(SUBSTITUTE(連結実質赤字比率に係る赤字・黒字の構成分析!G$41,"▲","-")),2)&lt;0,ABS(ROUND(VALUE(SUBSTITUTE(連結実質赤字比率に係る赤字・黒字の構成分析!G$41,"▲","-")),2)),NA())</f>
        <v>#N/A</v>
      </c>
      <c r="E29" s="296">
        <f>IF(ROUND(VALUE(SUBSTITUTE(連結実質赤字比率に係る赤字・黒字の構成分析!G$41,"▲","-")),2)&gt;=0,ABS(ROUND(VALUE(SUBSTITUTE(連結実質赤字比率に係る赤字・黒字の構成分析!G$41,"▲","-")),2)),NA())</f>
        <v>0</v>
      </c>
      <c r="F29" s="296" t="e">
        <f>IF(ROUND(VALUE(SUBSTITUTE(連結実質赤字比率に係る赤字・黒字の構成分析!H$41,"▲","-")),2)&lt;0,ABS(ROUND(VALUE(SUBSTITUTE(連結実質赤字比率に係る赤字・黒字の構成分析!H$41,"▲","-")),2)),NA())</f>
        <v>#N/A</v>
      </c>
      <c r="G29" s="296">
        <f>IF(ROUND(VALUE(SUBSTITUTE(連結実質赤字比率に係る赤字・黒字の構成分析!H$41,"▲","-")),2)&gt;=0,ABS(ROUND(VALUE(SUBSTITUTE(連結実質赤字比率に係る赤字・黒字の構成分析!H$41,"▲","-")),2)),NA())</f>
        <v>0</v>
      </c>
      <c r="H29" s="296" t="e">
        <f>IF(ROUND(VALUE(SUBSTITUTE(連結実質赤字比率に係る赤字・黒字の構成分析!I$41,"▲","-")),2)&lt;0,ABS(ROUND(VALUE(SUBSTITUTE(連結実質赤字比率に係る赤字・黒字の構成分析!I$41,"▲","-")),2)),NA())</f>
        <v>#N/A</v>
      </c>
      <c r="I29" s="296">
        <f>IF(ROUND(VALUE(SUBSTITUTE(連結実質赤字比率に係る赤字・黒字の構成分析!I$41,"▲","-")),2)&gt;=0,ABS(ROUND(VALUE(SUBSTITUTE(連結実質赤字比率に係る赤字・黒字の構成分析!I$41,"▲","-")),2)),NA())</f>
        <v>0</v>
      </c>
      <c r="J29" s="296" t="e">
        <f>IF(ROUND(VALUE(SUBSTITUTE(連結実質赤字比率に係る赤字・黒字の構成分析!J$41,"▲","-")),2)&lt;0,ABS(ROUND(VALUE(SUBSTITUTE(連結実質赤字比率に係る赤字・黒字の構成分析!J$41,"▲","-")),2)),NA())</f>
        <v>#N/A</v>
      </c>
      <c r="K29" s="296">
        <f>IF(ROUND(VALUE(SUBSTITUTE(連結実質赤字比率に係る赤字・黒字の構成分析!J$41,"▲","-")),2)&gt;=0,ABS(ROUND(VALUE(SUBSTITUTE(連結実質赤字比率に係る赤字・黒字の構成分析!J$41,"▲","-")),2)),NA())</f>
        <v>0</v>
      </c>
    </row>
    <row r="30" spans="1:11" x14ac:dyDescent="0.2">
      <c r="A30" s="296" t="str">
        <f>IF(連結実質赤字比率に係る赤字・黒字の構成分析!C$40="",NA(),連結実質赤字比率に係る赤字・黒字の構成分析!C$40)</f>
        <v>市有林造成事業特別会計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0.04</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0.01</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v>
      </c>
    </row>
    <row r="31" spans="1:11" x14ac:dyDescent="0.2">
      <c r="A31" s="296" t="str">
        <f>IF(連結実質赤字比率に係る赤字・黒字の構成分析!C$39="",NA(),連結実質赤字比率に係る赤字・黒字の構成分析!C$39)</f>
        <v>後期高齢者医療特別会計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v>
      </c>
    </row>
    <row r="32" spans="1:11" x14ac:dyDescent="0.2">
      <c r="A32" s="296" t="str">
        <f>IF(連結実質赤字比率に係る赤字・黒字の構成分析!C$38="",NA(),連結実質赤字比率に係る赤字・黒字の構成分析!C$38)</f>
        <v>育英資金特別会計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0.04</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7.0000000000000007E-2</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0.06</v>
      </c>
    </row>
    <row r="33" spans="1:16" x14ac:dyDescent="0.2">
      <c r="A33" s="296" t="str">
        <f>IF(連結実質赤字比率に係る赤字・黒字の構成分析!C$37="",NA(),連結実質赤字比率に係る赤字・黒字の構成分析!C$37)</f>
        <v>国民健康保険特別会計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1.55</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0.48</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0.09</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0.34</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0.11</v>
      </c>
    </row>
    <row r="34" spans="1:16" x14ac:dyDescent="0.2">
      <c r="A34" s="296" t="str">
        <f>IF(連結実質赤字比率に係る赤字・黒字の構成分析!C$36="",NA(),連結実質赤字比率に係る赤字・黒字の構成分析!C$36)</f>
        <v>介護保険特別会計</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0.82</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0.57999999999999996</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0.44</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0.51</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0.37</v>
      </c>
    </row>
    <row r="35" spans="1:16" x14ac:dyDescent="0.2">
      <c r="A35" s="296" t="str">
        <f>IF(連結実質赤字比率に係る赤字・黒字の構成分析!C$35="",NA(),連結実質赤字比率に係る赤字・黒字の構成分析!C$35)</f>
        <v>一般会計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2.77</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3.43</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3.62</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4.13</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5.85</v>
      </c>
    </row>
    <row r="36" spans="1:16" x14ac:dyDescent="0.2">
      <c r="A36" s="296" t="str">
        <f>IF(連結実質赤字比率に係る赤字・黒字の構成分析!C$34="",NA(),連結実質赤字比率に係る赤字・黒字の構成分析!C$34)</f>
        <v>水道事業会計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12.45</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12.18</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12.19</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11.77</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11.26</v>
      </c>
    </row>
    <row r="39" spans="1:16" x14ac:dyDescent="0.2">
      <c r="A39" s="294" t="s">
        <v>14</v>
      </c>
    </row>
    <row r="40" spans="1:16" x14ac:dyDescent="0.2">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2">
      <c r="A41" s="297"/>
      <c r="B41" s="297" t="s">
        <v>124</v>
      </c>
      <c r="C41" s="297"/>
      <c r="D41" s="297" t="s">
        <v>126</v>
      </c>
      <c r="E41" s="297" t="s">
        <v>124</v>
      </c>
      <c r="F41" s="297"/>
      <c r="G41" s="297" t="s">
        <v>126</v>
      </c>
      <c r="H41" s="297" t="s">
        <v>124</v>
      </c>
      <c r="I41" s="297"/>
      <c r="J41" s="297" t="s">
        <v>126</v>
      </c>
      <c r="K41" s="297" t="s">
        <v>124</v>
      </c>
      <c r="L41" s="297"/>
      <c r="M41" s="297" t="s">
        <v>126</v>
      </c>
      <c r="N41" s="297" t="s">
        <v>124</v>
      </c>
      <c r="O41" s="297"/>
      <c r="P41" s="297" t="s">
        <v>126</v>
      </c>
    </row>
    <row r="42" spans="1:16" x14ac:dyDescent="0.2">
      <c r="A42" s="297" t="s">
        <v>128</v>
      </c>
      <c r="B42" s="297"/>
      <c r="C42" s="297"/>
      <c r="D42" s="297">
        <f>'実質公債費比率（分子）の構造'!K$52</f>
        <v>1090</v>
      </c>
      <c r="E42" s="297"/>
      <c r="F42" s="297"/>
      <c r="G42" s="297">
        <f>'実質公債費比率（分子）の構造'!L$52</f>
        <v>1097</v>
      </c>
      <c r="H42" s="297"/>
      <c r="I42" s="297"/>
      <c r="J42" s="297">
        <f>'実質公債費比率（分子）の構造'!M$52</f>
        <v>1132</v>
      </c>
      <c r="K42" s="297"/>
      <c r="L42" s="297"/>
      <c r="M42" s="297">
        <f>'実質公債費比率（分子）の構造'!N$52</f>
        <v>1100</v>
      </c>
      <c r="N42" s="297"/>
      <c r="O42" s="297"/>
      <c r="P42" s="297">
        <f>'実質公債費比率（分子）の構造'!O$52</f>
        <v>1085</v>
      </c>
    </row>
    <row r="43" spans="1:16" x14ac:dyDescent="0.2">
      <c r="A43" s="297" t="s">
        <v>52</v>
      </c>
      <c r="B43" s="297">
        <f>'実質公債費比率（分子）の構造'!K$51</f>
        <v>0</v>
      </c>
      <c r="C43" s="297"/>
      <c r="D43" s="297"/>
      <c r="E43" s="297">
        <f>'実質公債費比率（分子）の構造'!L$51</f>
        <v>0</v>
      </c>
      <c r="F43" s="297"/>
      <c r="G43" s="297"/>
      <c r="H43" s="297">
        <f>'実質公債費比率（分子）の構造'!M$51</f>
        <v>0</v>
      </c>
      <c r="I43" s="297"/>
      <c r="J43" s="297"/>
      <c r="K43" s="297">
        <f>'実質公債費比率（分子）の構造'!N$51</f>
        <v>0</v>
      </c>
      <c r="L43" s="297"/>
      <c r="M43" s="297"/>
      <c r="N43" s="297" t="str">
        <f>'実質公債費比率（分子）の構造'!O$51</f>
        <v>-</v>
      </c>
      <c r="O43" s="297"/>
      <c r="P43" s="297"/>
    </row>
    <row r="44" spans="1:16" x14ac:dyDescent="0.2">
      <c r="A44" s="297" t="s">
        <v>45</v>
      </c>
      <c r="B44" s="297" t="str">
        <f>'実質公債費比率（分子）の構造'!K$50</f>
        <v>-</v>
      </c>
      <c r="C44" s="297"/>
      <c r="D44" s="297"/>
      <c r="E44" s="297" t="str">
        <f>'実質公債費比率（分子）の構造'!L$50</f>
        <v>-</v>
      </c>
      <c r="F44" s="297"/>
      <c r="G44" s="297"/>
      <c r="H44" s="297" t="str">
        <f>'実質公債費比率（分子）の構造'!M$50</f>
        <v>-</v>
      </c>
      <c r="I44" s="297"/>
      <c r="J44" s="297"/>
      <c r="K44" s="297" t="str">
        <f>'実質公債費比率（分子）の構造'!N$50</f>
        <v>-</v>
      </c>
      <c r="L44" s="297"/>
      <c r="M44" s="297"/>
      <c r="N44" s="297" t="str">
        <f>'実質公債費比率（分子）の構造'!O$50</f>
        <v>-</v>
      </c>
      <c r="O44" s="297"/>
      <c r="P44" s="297"/>
    </row>
    <row r="45" spans="1:16" x14ac:dyDescent="0.2">
      <c r="A45" s="297" t="s">
        <v>2</v>
      </c>
      <c r="B45" s="297">
        <f>'実質公債費比率（分子）の構造'!K$49</f>
        <v>174</v>
      </c>
      <c r="C45" s="297"/>
      <c r="D45" s="297"/>
      <c r="E45" s="297">
        <f>'実質公債費比率（分子）の構造'!L$49</f>
        <v>174</v>
      </c>
      <c r="F45" s="297"/>
      <c r="G45" s="297"/>
      <c r="H45" s="297">
        <f>'実質公債費比率（分子）の構造'!M$49</f>
        <v>173</v>
      </c>
      <c r="I45" s="297"/>
      <c r="J45" s="297"/>
      <c r="K45" s="297">
        <f>'実質公債費比率（分子）の構造'!N$49</f>
        <v>113</v>
      </c>
      <c r="L45" s="297"/>
      <c r="M45" s="297"/>
      <c r="N45" s="297" t="str">
        <f>'実質公債費比率（分子）の構造'!O$49</f>
        <v>-</v>
      </c>
      <c r="O45" s="297"/>
      <c r="P45" s="297"/>
    </row>
    <row r="46" spans="1:16" x14ac:dyDescent="0.2">
      <c r="A46" s="297" t="s">
        <v>43</v>
      </c>
      <c r="B46" s="297">
        <f>'実質公債費比率（分子）の構造'!K$48</f>
        <v>307</v>
      </c>
      <c r="C46" s="297"/>
      <c r="D46" s="297"/>
      <c r="E46" s="297">
        <f>'実質公債費比率（分子）の構造'!L$48</f>
        <v>339</v>
      </c>
      <c r="F46" s="297"/>
      <c r="G46" s="297"/>
      <c r="H46" s="297">
        <f>'実質公債費比率（分子）の構造'!M$48</f>
        <v>367</v>
      </c>
      <c r="I46" s="297"/>
      <c r="J46" s="297"/>
      <c r="K46" s="297">
        <f>'実質公債費比率（分子）の構造'!N$48</f>
        <v>392</v>
      </c>
      <c r="L46" s="297"/>
      <c r="M46" s="297"/>
      <c r="N46" s="297">
        <f>'実質公債費比率（分子）の構造'!O$48</f>
        <v>400</v>
      </c>
      <c r="O46" s="297"/>
      <c r="P46" s="297"/>
    </row>
    <row r="47" spans="1:16" x14ac:dyDescent="0.2">
      <c r="A47" s="297" t="s">
        <v>37</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2">
      <c r="A48" s="297" t="s">
        <v>31</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2">
      <c r="A49" s="297" t="s">
        <v>27</v>
      </c>
      <c r="B49" s="297">
        <f>'実質公債費比率（分子）の構造'!K$45</f>
        <v>1116</v>
      </c>
      <c r="C49" s="297"/>
      <c r="D49" s="297"/>
      <c r="E49" s="297">
        <f>'実質公債費比率（分子）の構造'!L$45</f>
        <v>1066</v>
      </c>
      <c r="F49" s="297"/>
      <c r="G49" s="297"/>
      <c r="H49" s="297">
        <f>'実質公債費比率（分子）の構造'!M$45</f>
        <v>1117</v>
      </c>
      <c r="I49" s="297"/>
      <c r="J49" s="297"/>
      <c r="K49" s="297">
        <f>'実質公債費比率（分子）の構造'!N$45</f>
        <v>1124</v>
      </c>
      <c r="L49" s="297"/>
      <c r="M49" s="297"/>
      <c r="N49" s="297">
        <f>'実質公債費比率（分子）の構造'!O$45</f>
        <v>1184</v>
      </c>
      <c r="O49" s="297"/>
      <c r="P49" s="297"/>
    </row>
    <row r="50" spans="1:16" x14ac:dyDescent="0.2">
      <c r="A50" s="297" t="s">
        <v>60</v>
      </c>
      <c r="B50" s="297" t="e">
        <f>NA()</f>
        <v>#N/A</v>
      </c>
      <c r="C50" s="297">
        <f>IF(ISNUMBER('実質公債費比率（分子）の構造'!K$53),'実質公債費比率（分子）の構造'!K$53,NA())</f>
        <v>507</v>
      </c>
      <c r="D50" s="297" t="e">
        <f>NA()</f>
        <v>#N/A</v>
      </c>
      <c r="E50" s="297" t="e">
        <f>NA()</f>
        <v>#N/A</v>
      </c>
      <c r="F50" s="297">
        <f>IF(ISNUMBER('実質公債費比率（分子）の構造'!L$53),'実質公債費比率（分子）の構造'!L$53,NA())</f>
        <v>482</v>
      </c>
      <c r="G50" s="297" t="e">
        <f>NA()</f>
        <v>#N/A</v>
      </c>
      <c r="H50" s="297" t="e">
        <f>NA()</f>
        <v>#N/A</v>
      </c>
      <c r="I50" s="297">
        <f>IF(ISNUMBER('実質公債費比率（分子）の構造'!M$53),'実質公債費比率（分子）の構造'!M$53,NA())</f>
        <v>525</v>
      </c>
      <c r="J50" s="297" t="e">
        <f>NA()</f>
        <v>#N/A</v>
      </c>
      <c r="K50" s="297" t="e">
        <f>NA()</f>
        <v>#N/A</v>
      </c>
      <c r="L50" s="297">
        <f>IF(ISNUMBER('実質公債費比率（分子）の構造'!N$53),'実質公債費比率（分子）の構造'!N$53,NA())</f>
        <v>529</v>
      </c>
      <c r="M50" s="297" t="e">
        <f>NA()</f>
        <v>#N/A</v>
      </c>
      <c r="N50" s="297" t="e">
        <f>NA()</f>
        <v>#N/A</v>
      </c>
      <c r="O50" s="297">
        <f>IF(ISNUMBER('実質公債費比率（分子）の構造'!O$53),'実質公債費比率（分子）の構造'!O$53,NA())</f>
        <v>499</v>
      </c>
      <c r="P50" s="297" t="e">
        <f>NA()</f>
        <v>#N/A</v>
      </c>
    </row>
    <row r="53" spans="1:16" x14ac:dyDescent="0.2">
      <c r="A53" s="294" t="s">
        <v>62</v>
      </c>
    </row>
    <row r="54" spans="1:16" x14ac:dyDescent="0.2">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2">
      <c r="A55" s="296"/>
      <c r="B55" s="296" t="s">
        <v>129</v>
      </c>
      <c r="C55" s="296"/>
      <c r="D55" s="296" t="s">
        <v>132</v>
      </c>
      <c r="E55" s="296" t="s">
        <v>129</v>
      </c>
      <c r="F55" s="296"/>
      <c r="G55" s="296" t="s">
        <v>132</v>
      </c>
      <c r="H55" s="296" t="s">
        <v>129</v>
      </c>
      <c r="I55" s="296"/>
      <c r="J55" s="296" t="s">
        <v>132</v>
      </c>
      <c r="K55" s="296" t="s">
        <v>129</v>
      </c>
      <c r="L55" s="296"/>
      <c r="M55" s="296" t="s">
        <v>132</v>
      </c>
      <c r="N55" s="296" t="s">
        <v>129</v>
      </c>
      <c r="O55" s="296"/>
      <c r="P55" s="296" t="s">
        <v>132</v>
      </c>
    </row>
    <row r="56" spans="1:16" x14ac:dyDescent="0.2">
      <c r="A56" s="296" t="s">
        <v>47</v>
      </c>
      <c r="B56" s="296"/>
      <c r="C56" s="296"/>
      <c r="D56" s="296">
        <f>'将来負担比率（分子）の構造'!I$52</f>
        <v>11481</v>
      </c>
      <c r="E56" s="296"/>
      <c r="F56" s="296"/>
      <c r="G56" s="296">
        <f>'将来負担比率（分子）の構造'!J$52</f>
        <v>11489</v>
      </c>
      <c r="H56" s="296"/>
      <c r="I56" s="296"/>
      <c r="J56" s="296">
        <f>'将来負担比率（分子）の構造'!K$52</f>
        <v>11294</v>
      </c>
      <c r="K56" s="296"/>
      <c r="L56" s="296"/>
      <c r="M56" s="296">
        <f>'将来負担比率（分子）の構造'!L$52</f>
        <v>11126</v>
      </c>
      <c r="N56" s="296"/>
      <c r="O56" s="296"/>
      <c r="P56" s="296">
        <f>'将来負担比率（分子）の構造'!M$52</f>
        <v>10969</v>
      </c>
    </row>
    <row r="57" spans="1:16" x14ac:dyDescent="0.2">
      <c r="A57" s="296" t="s">
        <v>105</v>
      </c>
      <c r="B57" s="296"/>
      <c r="C57" s="296"/>
      <c r="D57" s="296">
        <f>'将来負担比率（分子）の構造'!I$51</f>
        <v>1584</v>
      </c>
      <c r="E57" s="296"/>
      <c r="F57" s="296"/>
      <c r="G57" s="296">
        <f>'将来負担比率（分子）の構造'!J$51</f>
        <v>1575</v>
      </c>
      <c r="H57" s="296"/>
      <c r="I57" s="296"/>
      <c r="J57" s="296">
        <f>'将来負担比率（分子）の構造'!K$51</f>
        <v>1534</v>
      </c>
      <c r="K57" s="296"/>
      <c r="L57" s="296"/>
      <c r="M57" s="296">
        <f>'将来負担比率（分子）の構造'!L$51</f>
        <v>1472</v>
      </c>
      <c r="N57" s="296"/>
      <c r="O57" s="296"/>
      <c r="P57" s="296">
        <f>'将来負担比率（分子）の構造'!M$51</f>
        <v>1359</v>
      </c>
    </row>
    <row r="58" spans="1:16" x14ac:dyDescent="0.2">
      <c r="A58" s="296" t="s">
        <v>102</v>
      </c>
      <c r="B58" s="296"/>
      <c r="C58" s="296"/>
      <c r="D58" s="296">
        <f>'将来負担比率（分子）の構造'!I$50</f>
        <v>1706</v>
      </c>
      <c r="E58" s="296"/>
      <c r="F58" s="296"/>
      <c r="G58" s="296">
        <f>'将来負担比率（分子）の構造'!J$50</f>
        <v>1851</v>
      </c>
      <c r="H58" s="296"/>
      <c r="I58" s="296"/>
      <c r="J58" s="296">
        <f>'将来負担比率（分子）の構造'!K$50</f>
        <v>2249</v>
      </c>
      <c r="K58" s="296"/>
      <c r="L58" s="296"/>
      <c r="M58" s="296">
        <f>'将来負担比率（分子）の構造'!L$50</f>
        <v>2483</v>
      </c>
      <c r="N58" s="296"/>
      <c r="O58" s="296"/>
      <c r="P58" s="296">
        <f>'将来負担比率（分子）の構造'!M$50</f>
        <v>3667</v>
      </c>
    </row>
    <row r="59" spans="1:16" x14ac:dyDescent="0.2">
      <c r="A59" s="296" t="s">
        <v>98</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2">
      <c r="A60" s="296" t="s">
        <v>92</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2">
      <c r="A61" s="296" t="s">
        <v>84</v>
      </c>
      <c r="B61" s="296" t="str">
        <f>'将来負担比率（分子）の構造'!I$46</f>
        <v>-</v>
      </c>
      <c r="C61" s="296"/>
      <c r="D61" s="296"/>
      <c r="E61" s="296" t="str">
        <f>'将来負担比率（分子）の構造'!J$46</f>
        <v>-</v>
      </c>
      <c r="F61" s="296"/>
      <c r="G61" s="296"/>
      <c r="H61" s="296" t="str">
        <f>'将来負担比率（分子）の構造'!K$46</f>
        <v>-</v>
      </c>
      <c r="I61" s="296"/>
      <c r="J61" s="296"/>
      <c r="K61" s="296" t="str">
        <f>'将来負担比率（分子）の構造'!L$46</f>
        <v>-</v>
      </c>
      <c r="L61" s="296"/>
      <c r="M61" s="296"/>
      <c r="N61" s="296" t="str">
        <f>'将来負担比率（分子）の構造'!M$46</f>
        <v>-</v>
      </c>
      <c r="O61" s="296"/>
      <c r="P61" s="296"/>
    </row>
    <row r="62" spans="1:16" x14ac:dyDescent="0.2">
      <c r="A62" s="296" t="s">
        <v>85</v>
      </c>
      <c r="B62" s="296">
        <f>'将来負担比率（分子）の構造'!I$45</f>
        <v>2806</v>
      </c>
      <c r="C62" s="296"/>
      <c r="D62" s="296"/>
      <c r="E62" s="296">
        <f>'将来負担比率（分子）の構造'!J$45</f>
        <v>2684</v>
      </c>
      <c r="F62" s="296"/>
      <c r="G62" s="296"/>
      <c r="H62" s="296">
        <f>'将来負担比率（分子）の構造'!K$45</f>
        <v>2629</v>
      </c>
      <c r="I62" s="296"/>
      <c r="J62" s="296"/>
      <c r="K62" s="296">
        <f>'将来負担比率（分子）の構造'!L$45</f>
        <v>2591</v>
      </c>
      <c r="L62" s="296"/>
      <c r="M62" s="296"/>
      <c r="N62" s="296">
        <f>'将来負担比率（分子）の構造'!M$45</f>
        <v>2518</v>
      </c>
      <c r="O62" s="296"/>
      <c r="P62" s="296"/>
    </row>
    <row r="63" spans="1:16" x14ac:dyDescent="0.2">
      <c r="A63" s="296" t="s">
        <v>83</v>
      </c>
      <c r="B63" s="296">
        <f>'将来負担比率（分子）の構造'!I$44</f>
        <v>447</v>
      </c>
      <c r="C63" s="296"/>
      <c r="D63" s="296"/>
      <c r="E63" s="296">
        <f>'将来負担比率（分子）の構造'!J$44</f>
        <v>280</v>
      </c>
      <c r="F63" s="296"/>
      <c r="G63" s="296"/>
      <c r="H63" s="296">
        <f>'将来負担比率（分子）の構造'!K$44</f>
        <v>111</v>
      </c>
      <c r="I63" s="296"/>
      <c r="J63" s="296"/>
      <c r="K63" s="296" t="str">
        <f>'将来負担比率（分子）の構造'!L$44</f>
        <v>-</v>
      </c>
      <c r="L63" s="296"/>
      <c r="M63" s="296"/>
      <c r="N63" s="296" t="str">
        <f>'将来負担比率（分子）の構造'!M$44</f>
        <v>-</v>
      </c>
      <c r="O63" s="296"/>
      <c r="P63" s="296"/>
    </row>
    <row r="64" spans="1:16" x14ac:dyDescent="0.2">
      <c r="A64" s="296" t="s">
        <v>80</v>
      </c>
      <c r="B64" s="296">
        <f>'将来負担比率（分子）の構造'!I$43</f>
        <v>4296</v>
      </c>
      <c r="C64" s="296"/>
      <c r="D64" s="296"/>
      <c r="E64" s="296">
        <f>'将来負担比率（分子）の構造'!J$43</f>
        <v>4459</v>
      </c>
      <c r="F64" s="296"/>
      <c r="G64" s="296"/>
      <c r="H64" s="296">
        <f>'将来負担比率（分子）の構造'!K$43</f>
        <v>4571</v>
      </c>
      <c r="I64" s="296"/>
      <c r="J64" s="296"/>
      <c r="K64" s="296">
        <f>'将来負担比率（分子）の構造'!L$43</f>
        <v>4789</v>
      </c>
      <c r="L64" s="296"/>
      <c r="M64" s="296"/>
      <c r="N64" s="296">
        <f>'将来負担比率（分子）の構造'!M$43</f>
        <v>4647</v>
      </c>
      <c r="O64" s="296"/>
      <c r="P64" s="296"/>
    </row>
    <row r="65" spans="1:16" x14ac:dyDescent="0.2">
      <c r="A65" s="296" t="s">
        <v>79</v>
      </c>
      <c r="B65" s="296" t="str">
        <f>'将来負担比率（分子）の構造'!I$42</f>
        <v>-</v>
      </c>
      <c r="C65" s="296"/>
      <c r="D65" s="296"/>
      <c r="E65" s="296" t="str">
        <f>'将来負担比率（分子）の構造'!J$42</f>
        <v>-</v>
      </c>
      <c r="F65" s="296"/>
      <c r="G65" s="296"/>
      <c r="H65" s="296" t="str">
        <f>'将来負担比率（分子）の構造'!K$42</f>
        <v>-</v>
      </c>
      <c r="I65" s="296"/>
      <c r="J65" s="296"/>
      <c r="K65" s="296" t="str">
        <f>'将来負担比率（分子）の構造'!L$42</f>
        <v>-</v>
      </c>
      <c r="L65" s="296"/>
      <c r="M65" s="296"/>
      <c r="N65" s="296" t="str">
        <f>'将来負担比率（分子）の構造'!M$42</f>
        <v>-</v>
      </c>
      <c r="O65" s="296"/>
      <c r="P65" s="296"/>
    </row>
    <row r="66" spans="1:16" x14ac:dyDescent="0.2">
      <c r="A66" s="296" t="s">
        <v>72</v>
      </c>
      <c r="B66" s="296">
        <f>'将来負担比率（分子）の構造'!I$41</f>
        <v>12431</v>
      </c>
      <c r="C66" s="296"/>
      <c r="D66" s="296"/>
      <c r="E66" s="296">
        <f>'将来負担比率（分子）の構造'!J$41</f>
        <v>12567</v>
      </c>
      <c r="F66" s="296"/>
      <c r="G66" s="296"/>
      <c r="H66" s="296">
        <f>'将来負担比率（分子）の構造'!K$41</f>
        <v>12493</v>
      </c>
      <c r="I66" s="296"/>
      <c r="J66" s="296"/>
      <c r="K66" s="296">
        <f>'将来負担比率（分子）の構造'!L$41</f>
        <v>12588</v>
      </c>
      <c r="L66" s="296"/>
      <c r="M66" s="296"/>
      <c r="N66" s="296">
        <f>'将来負担比率（分子）の構造'!M$41</f>
        <v>12553</v>
      </c>
      <c r="O66" s="296"/>
      <c r="P66" s="296"/>
    </row>
    <row r="67" spans="1:16" x14ac:dyDescent="0.2">
      <c r="A67" s="296" t="s">
        <v>107</v>
      </c>
      <c r="B67" s="296" t="e">
        <f>NA()</f>
        <v>#N/A</v>
      </c>
      <c r="C67" s="296">
        <f>IF(ISNUMBER('将来負担比率（分子）の構造'!I$53),IF('将来負担比率（分子）の構造'!I$53&lt;0,0,'将来負担比率（分子）の構造'!I$53),NA())</f>
        <v>5209</v>
      </c>
      <c r="D67" s="296" t="e">
        <f>NA()</f>
        <v>#N/A</v>
      </c>
      <c r="E67" s="296" t="e">
        <f>NA()</f>
        <v>#N/A</v>
      </c>
      <c r="F67" s="296">
        <f>IF(ISNUMBER('将来負担比率（分子）の構造'!J$53),IF('将来負担比率（分子）の構造'!J$53&lt;0,0,'将来負担比率（分子）の構造'!J$53),NA())</f>
        <v>5074</v>
      </c>
      <c r="G67" s="296" t="e">
        <f>NA()</f>
        <v>#N/A</v>
      </c>
      <c r="H67" s="296" t="e">
        <f>NA()</f>
        <v>#N/A</v>
      </c>
      <c r="I67" s="296">
        <f>IF(ISNUMBER('将来負担比率（分子）の構造'!K$53),IF('将来負担比率（分子）の構造'!K$53&lt;0,0,'将来負担比率（分子）の構造'!K$53),NA())</f>
        <v>4727</v>
      </c>
      <c r="J67" s="296" t="e">
        <f>NA()</f>
        <v>#N/A</v>
      </c>
      <c r="K67" s="296" t="e">
        <f>NA()</f>
        <v>#N/A</v>
      </c>
      <c r="L67" s="296">
        <f>IF(ISNUMBER('将来負担比率（分子）の構造'!L$53),IF('将来負担比率（分子）の構造'!L$53&lt;0,0,'将来負担比率（分子）の構造'!L$53),NA())</f>
        <v>4887</v>
      </c>
      <c r="M67" s="296" t="e">
        <f>NA()</f>
        <v>#N/A</v>
      </c>
      <c r="N67" s="296" t="e">
        <f>NA()</f>
        <v>#N/A</v>
      </c>
      <c r="O67" s="296">
        <f>IF(ISNUMBER('将来負担比率（分子）の構造'!M$53),IF('将来負担比率（分子）の構造'!M$53&lt;0,0,'将来負担比率（分子）の構造'!M$53),NA())</f>
        <v>3723</v>
      </c>
      <c r="P67" s="296" t="e">
        <f>NA()</f>
        <v>#N/A</v>
      </c>
    </row>
    <row r="70" spans="1:16" x14ac:dyDescent="0.2">
      <c r="A70" s="299" t="s">
        <v>133</v>
      </c>
      <c r="B70" s="299"/>
      <c r="C70" s="299"/>
      <c r="D70" s="299"/>
      <c r="E70" s="299"/>
      <c r="F70" s="299"/>
    </row>
    <row r="71" spans="1:16" x14ac:dyDescent="0.2">
      <c r="A71" s="298"/>
      <c r="B71" s="298" t="str">
        <f>基金残高に係る経年分析!F54</f>
        <v>R01</v>
      </c>
      <c r="C71" s="298" t="str">
        <f>基金残高に係る経年分析!G54</f>
        <v>R02</v>
      </c>
      <c r="D71" s="298" t="str">
        <f>基金残高に係る経年分析!H54</f>
        <v>R03</v>
      </c>
    </row>
    <row r="72" spans="1:16" x14ac:dyDescent="0.2">
      <c r="A72" s="298" t="s">
        <v>134</v>
      </c>
      <c r="B72" s="300">
        <f>基金残高に係る経年分析!F55</f>
        <v>1422</v>
      </c>
      <c r="C72" s="300">
        <f>基金残高に係る経年分析!G55</f>
        <v>1620</v>
      </c>
      <c r="D72" s="300">
        <f>基金残高に係る経年分析!H55</f>
        <v>1767</v>
      </c>
    </row>
    <row r="73" spans="1:16" x14ac:dyDescent="0.2">
      <c r="A73" s="298" t="s">
        <v>135</v>
      </c>
      <c r="B73" s="300">
        <f>基金残高に係る経年分析!F56</f>
        <v>254</v>
      </c>
      <c r="C73" s="300">
        <f>基金残高に係る経年分析!G56</f>
        <v>354</v>
      </c>
      <c r="D73" s="300">
        <f>基金残高に係る経年分析!H56</f>
        <v>1438</v>
      </c>
    </row>
    <row r="74" spans="1:16" x14ac:dyDescent="0.2">
      <c r="A74" s="298" t="s">
        <v>137</v>
      </c>
      <c r="B74" s="300">
        <f>基金残高に係る経年分析!F57</f>
        <v>440</v>
      </c>
      <c r="C74" s="300">
        <f>基金残高に係る経年分析!G57</f>
        <v>376</v>
      </c>
      <c r="D74" s="300">
        <f>基金残高に係る経年分析!H57</f>
        <v>412</v>
      </c>
    </row>
  </sheetData>
  <sheetProtection algorithmName="SHA-512" hashValue="P3OTXSJx2VbVVBmnjMay7QzEu/X2q3Clxt+gSyhyKO5dXwnjXaXl4ZoXLbAvZxcLc1H8iUFMpm8mDsqaznsFCA==" saltValue="suMJV6s0jrz3gXfazzwWL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election activeCell="L56" sqref="L56"/>
    </sheetView>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7"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91" t="s">
        <v>305</v>
      </c>
      <c r="DI1" s="692"/>
      <c r="DJ1" s="692"/>
      <c r="DK1" s="692"/>
      <c r="DL1" s="692"/>
      <c r="DM1" s="692"/>
      <c r="DN1" s="693"/>
      <c r="DO1" s="1"/>
      <c r="DP1" s="691" t="s">
        <v>306</v>
      </c>
      <c r="DQ1" s="692"/>
      <c r="DR1" s="692"/>
      <c r="DS1" s="692"/>
      <c r="DT1" s="692"/>
      <c r="DU1" s="692"/>
      <c r="DV1" s="692"/>
      <c r="DW1" s="692"/>
      <c r="DX1" s="692"/>
      <c r="DY1" s="692"/>
      <c r="DZ1" s="692"/>
      <c r="EA1" s="692"/>
      <c r="EB1" s="692"/>
      <c r="EC1" s="693"/>
      <c r="ED1" s="2"/>
      <c r="EE1" s="2"/>
      <c r="EF1" s="2"/>
      <c r="EG1" s="2"/>
      <c r="EH1" s="2"/>
      <c r="EI1" s="2"/>
      <c r="EJ1" s="2"/>
      <c r="EK1" s="2"/>
      <c r="EL1" s="2"/>
      <c r="EM1" s="2"/>
    </row>
    <row r="2" spans="2:143" ht="22.5" customHeight="1" x14ac:dyDescent="0.2">
      <c r="B2" s="40" t="s">
        <v>117</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521" t="s">
        <v>125</v>
      </c>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1" t="s">
        <v>307</v>
      </c>
      <c r="AQ3" s="522"/>
      <c r="AR3" s="522"/>
      <c r="AS3" s="522"/>
      <c r="AT3" s="522"/>
      <c r="AU3" s="522"/>
      <c r="AV3" s="522"/>
      <c r="AW3" s="522"/>
      <c r="AX3" s="522"/>
      <c r="AY3" s="522"/>
      <c r="AZ3" s="522"/>
      <c r="BA3" s="522"/>
      <c r="BB3" s="522"/>
      <c r="BC3" s="522"/>
      <c r="BD3" s="522"/>
      <c r="BE3" s="522"/>
      <c r="BF3" s="522"/>
      <c r="BG3" s="522"/>
      <c r="BH3" s="522"/>
      <c r="BI3" s="522"/>
      <c r="BJ3" s="522"/>
      <c r="BK3" s="522"/>
      <c r="BL3" s="522"/>
      <c r="BM3" s="522"/>
      <c r="BN3" s="522"/>
      <c r="BO3" s="522"/>
      <c r="BP3" s="522"/>
      <c r="BQ3" s="522"/>
      <c r="BR3" s="522"/>
      <c r="BS3" s="522"/>
      <c r="BT3" s="522"/>
      <c r="BU3" s="522"/>
      <c r="BV3" s="522"/>
      <c r="BW3" s="522"/>
      <c r="BX3" s="522"/>
      <c r="BY3" s="522"/>
      <c r="BZ3" s="522"/>
      <c r="CA3" s="522"/>
      <c r="CB3" s="564"/>
      <c r="CD3" s="521" t="s">
        <v>308</v>
      </c>
      <c r="CE3" s="522"/>
      <c r="CF3" s="522"/>
      <c r="CG3" s="522"/>
      <c r="CH3" s="522"/>
      <c r="CI3" s="522"/>
      <c r="CJ3" s="522"/>
      <c r="CK3" s="522"/>
      <c r="CL3" s="522"/>
      <c r="CM3" s="522"/>
      <c r="CN3" s="522"/>
      <c r="CO3" s="522"/>
      <c r="CP3" s="522"/>
      <c r="CQ3" s="522"/>
      <c r="CR3" s="522"/>
      <c r="CS3" s="522"/>
      <c r="CT3" s="522"/>
      <c r="CU3" s="522"/>
      <c r="CV3" s="522"/>
      <c r="CW3" s="522"/>
      <c r="CX3" s="522"/>
      <c r="CY3" s="522"/>
      <c r="CZ3" s="522"/>
      <c r="DA3" s="522"/>
      <c r="DB3" s="522"/>
      <c r="DC3" s="522"/>
      <c r="DD3" s="522"/>
      <c r="DE3" s="522"/>
      <c r="DF3" s="522"/>
      <c r="DG3" s="522"/>
      <c r="DH3" s="522"/>
      <c r="DI3" s="522"/>
      <c r="DJ3" s="522"/>
      <c r="DK3" s="522"/>
      <c r="DL3" s="522"/>
      <c r="DM3" s="522"/>
      <c r="DN3" s="522"/>
      <c r="DO3" s="522"/>
      <c r="DP3" s="522"/>
      <c r="DQ3" s="522"/>
      <c r="DR3" s="522"/>
      <c r="DS3" s="522"/>
      <c r="DT3" s="522"/>
      <c r="DU3" s="522"/>
      <c r="DV3" s="522"/>
      <c r="DW3" s="522"/>
      <c r="DX3" s="522"/>
      <c r="DY3" s="522"/>
      <c r="DZ3" s="522"/>
      <c r="EA3" s="522"/>
      <c r="EB3" s="522"/>
      <c r="EC3" s="564"/>
    </row>
    <row r="4" spans="2:143" ht="11.25" customHeight="1" x14ac:dyDescent="0.2">
      <c r="B4" s="521" t="s">
        <v>9</v>
      </c>
      <c r="C4" s="522"/>
      <c r="D4" s="522"/>
      <c r="E4" s="522"/>
      <c r="F4" s="522"/>
      <c r="G4" s="522"/>
      <c r="H4" s="522"/>
      <c r="I4" s="522"/>
      <c r="J4" s="522"/>
      <c r="K4" s="522"/>
      <c r="L4" s="522"/>
      <c r="M4" s="522"/>
      <c r="N4" s="522"/>
      <c r="O4" s="522"/>
      <c r="P4" s="522"/>
      <c r="Q4" s="564"/>
      <c r="R4" s="521" t="s">
        <v>311</v>
      </c>
      <c r="S4" s="522"/>
      <c r="T4" s="522"/>
      <c r="U4" s="522"/>
      <c r="V4" s="522"/>
      <c r="W4" s="522"/>
      <c r="X4" s="522"/>
      <c r="Y4" s="564"/>
      <c r="Z4" s="521" t="s">
        <v>314</v>
      </c>
      <c r="AA4" s="522"/>
      <c r="AB4" s="522"/>
      <c r="AC4" s="564"/>
      <c r="AD4" s="521" t="s">
        <v>233</v>
      </c>
      <c r="AE4" s="522"/>
      <c r="AF4" s="522"/>
      <c r="AG4" s="522"/>
      <c r="AH4" s="522"/>
      <c r="AI4" s="522"/>
      <c r="AJ4" s="522"/>
      <c r="AK4" s="564"/>
      <c r="AL4" s="521" t="s">
        <v>314</v>
      </c>
      <c r="AM4" s="522"/>
      <c r="AN4" s="522"/>
      <c r="AO4" s="564"/>
      <c r="AP4" s="694" t="s">
        <v>317</v>
      </c>
      <c r="AQ4" s="694"/>
      <c r="AR4" s="694"/>
      <c r="AS4" s="694"/>
      <c r="AT4" s="694"/>
      <c r="AU4" s="694"/>
      <c r="AV4" s="694"/>
      <c r="AW4" s="694"/>
      <c r="AX4" s="694"/>
      <c r="AY4" s="694"/>
      <c r="AZ4" s="694"/>
      <c r="BA4" s="694"/>
      <c r="BB4" s="694"/>
      <c r="BC4" s="694"/>
      <c r="BD4" s="694"/>
      <c r="BE4" s="694"/>
      <c r="BF4" s="694"/>
      <c r="BG4" s="694" t="s">
        <v>295</v>
      </c>
      <c r="BH4" s="694"/>
      <c r="BI4" s="694"/>
      <c r="BJ4" s="694"/>
      <c r="BK4" s="694"/>
      <c r="BL4" s="694"/>
      <c r="BM4" s="694"/>
      <c r="BN4" s="694"/>
      <c r="BO4" s="694" t="s">
        <v>314</v>
      </c>
      <c r="BP4" s="694"/>
      <c r="BQ4" s="694"/>
      <c r="BR4" s="694"/>
      <c r="BS4" s="694" t="s">
        <v>319</v>
      </c>
      <c r="BT4" s="694"/>
      <c r="BU4" s="694"/>
      <c r="BV4" s="694"/>
      <c r="BW4" s="694"/>
      <c r="BX4" s="694"/>
      <c r="BY4" s="694"/>
      <c r="BZ4" s="694"/>
      <c r="CA4" s="694"/>
      <c r="CB4" s="694"/>
      <c r="CD4" s="521" t="s">
        <v>320</v>
      </c>
      <c r="CE4" s="522"/>
      <c r="CF4" s="522"/>
      <c r="CG4" s="522"/>
      <c r="CH4" s="522"/>
      <c r="CI4" s="522"/>
      <c r="CJ4" s="522"/>
      <c r="CK4" s="522"/>
      <c r="CL4" s="522"/>
      <c r="CM4" s="522"/>
      <c r="CN4" s="522"/>
      <c r="CO4" s="522"/>
      <c r="CP4" s="522"/>
      <c r="CQ4" s="522"/>
      <c r="CR4" s="522"/>
      <c r="CS4" s="522"/>
      <c r="CT4" s="522"/>
      <c r="CU4" s="522"/>
      <c r="CV4" s="522"/>
      <c r="CW4" s="522"/>
      <c r="CX4" s="522"/>
      <c r="CY4" s="522"/>
      <c r="CZ4" s="522"/>
      <c r="DA4" s="522"/>
      <c r="DB4" s="522"/>
      <c r="DC4" s="522"/>
      <c r="DD4" s="522"/>
      <c r="DE4" s="522"/>
      <c r="DF4" s="522"/>
      <c r="DG4" s="522"/>
      <c r="DH4" s="522"/>
      <c r="DI4" s="522"/>
      <c r="DJ4" s="522"/>
      <c r="DK4" s="522"/>
      <c r="DL4" s="522"/>
      <c r="DM4" s="522"/>
      <c r="DN4" s="522"/>
      <c r="DO4" s="522"/>
      <c r="DP4" s="522"/>
      <c r="DQ4" s="522"/>
      <c r="DR4" s="522"/>
      <c r="DS4" s="522"/>
      <c r="DT4" s="522"/>
      <c r="DU4" s="522"/>
      <c r="DV4" s="522"/>
      <c r="DW4" s="522"/>
      <c r="DX4" s="522"/>
      <c r="DY4" s="522"/>
      <c r="DZ4" s="522"/>
      <c r="EA4" s="522"/>
      <c r="EB4" s="522"/>
      <c r="EC4" s="564"/>
    </row>
    <row r="5" spans="2:143" s="38" customFormat="1" ht="11.25" customHeight="1" x14ac:dyDescent="0.2">
      <c r="B5" s="655" t="s">
        <v>313</v>
      </c>
      <c r="C5" s="656"/>
      <c r="D5" s="656"/>
      <c r="E5" s="656"/>
      <c r="F5" s="656"/>
      <c r="G5" s="656"/>
      <c r="H5" s="656"/>
      <c r="I5" s="656"/>
      <c r="J5" s="656"/>
      <c r="K5" s="656"/>
      <c r="L5" s="656"/>
      <c r="M5" s="656"/>
      <c r="N5" s="656"/>
      <c r="O5" s="656"/>
      <c r="P5" s="656"/>
      <c r="Q5" s="657"/>
      <c r="R5" s="652">
        <v>2681339</v>
      </c>
      <c r="S5" s="653"/>
      <c r="T5" s="653"/>
      <c r="U5" s="653"/>
      <c r="V5" s="653"/>
      <c r="W5" s="653"/>
      <c r="X5" s="653"/>
      <c r="Y5" s="678"/>
      <c r="Z5" s="689">
        <v>18.600000000000001</v>
      </c>
      <c r="AA5" s="689"/>
      <c r="AB5" s="689"/>
      <c r="AC5" s="689"/>
      <c r="AD5" s="690">
        <v>2553148</v>
      </c>
      <c r="AE5" s="690"/>
      <c r="AF5" s="690"/>
      <c r="AG5" s="690"/>
      <c r="AH5" s="690"/>
      <c r="AI5" s="690"/>
      <c r="AJ5" s="690"/>
      <c r="AK5" s="690"/>
      <c r="AL5" s="679">
        <v>35</v>
      </c>
      <c r="AM5" s="662"/>
      <c r="AN5" s="662"/>
      <c r="AO5" s="682"/>
      <c r="AP5" s="655" t="s">
        <v>321</v>
      </c>
      <c r="AQ5" s="656"/>
      <c r="AR5" s="656"/>
      <c r="AS5" s="656"/>
      <c r="AT5" s="656"/>
      <c r="AU5" s="656"/>
      <c r="AV5" s="656"/>
      <c r="AW5" s="656"/>
      <c r="AX5" s="656"/>
      <c r="AY5" s="656"/>
      <c r="AZ5" s="656"/>
      <c r="BA5" s="656"/>
      <c r="BB5" s="656"/>
      <c r="BC5" s="656"/>
      <c r="BD5" s="656"/>
      <c r="BE5" s="656"/>
      <c r="BF5" s="657"/>
      <c r="BG5" s="611">
        <v>2532385</v>
      </c>
      <c r="BH5" s="625"/>
      <c r="BI5" s="625"/>
      <c r="BJ5" s="625"/>
      <c r="BK5" s="625"/>
      <c r="BL5" s="625"/>
      <c r="BM5" s="625"/>
      <c r="BN5" s="626"/>
      <c r="BO5" s="635">
        <v>94.4</v>
      </c>
      <c r="BP5" s="635"/>
      <c r="BQ5" s="635"/>
      <c r="BR5" s="635"/>
      <c r="BS5" s="636">
        <v>43573</v>
      </c>
      <c r="BT5" s="636"/>
      <c r="BU5" s="636"/>
      <c r="BV5" s="636"/>
      <c r="BW5" s="636"/>
      <c r="BX5" s="636"/>
      <c r="BY5" s="636"/>
      <c r="BZ5" s="636"/>
      <c r="CA5" s="636"/>
      <c r="CB5" s="670"/>
      <c r="CD5" s="521" t="s">
        <v>317</v>
      </c>
      <c r="CE5" s="522"/>
      <c r="CF5" s="522"/>
      <c r="CG5" s="522"/>
      <c r="CH5" s="522"/>
      <c r="CI5" s="522"/>
      <c r="CJ5" s="522"/>
      <c r="CK5" s="522"/>
      <c r="CL5" s="522"/>
      <c r="CM5" s="522"/>
      <c r="CN5" s="522"/>
      <c r="CO5" s="522"/>
      <c r="CP5" s="522"/>
      <c r="CQ5" s="564"/>
      <c r="CR5" s="521" t="s">
        <v>324</v>
      </c>
      <c r="CS5" s="522"/>
      <c r="CT5" s="522"/>
      <c r="CU5" s="522"/>
      <c r="CV5" s="522"/>
      <c r="CW5" s="522"/>
      <c r="CX5" s="522"/>
      <c r="CY5" s="564"/>
      <c r="CZ5" s="521" t="s">
        <v>314</v>
      </c>
      <c r="DA5" s="522"/>
      <c r="DB5" s="522"/>
      <c r="DC5" s="564"/>
      <c r="DD5" s="521" t="s">
        <v>325</v>
      </c>
      <c r="DE5" s="522"/>
      <c r="DF5" s="522"/>
      <c r="DG5" s="522"/>
      <c r="DH5" s="522"/>
      <c r="DI5" s="522"/>
      <c r="DJ5" s="522"/>
      <c r="DK5" s="522"/>
      <c r="DL5" s="522"/>
      <c r="DM5" s="522"/>
      <c r="DN5" s="522"/>
      <c r="DO5" s="522"/>
      <c r="DP5" s="564"/>
      <c r="DQ5" s="521" t="s">
        <v>327</v>
      </c>
      <c r="DR5" s="522"/>
      <c r="DS5" s="522"/>
      <c r="DT5" s="522"/>
      <c r="DU5" s="522"/>
      <c r="DV5" s="522"/>
      <c r="DW5" s="522"/>
      <c r="DX5" s="522"/>
      <c r="DY5" s="522"/>
      <c r="DZ5" s="522"/>
      <c r="EA5" s="522"/>
      <c r="EB5" s="522"/>
      <c r="EC5" s="564"/>
    </row>
    <row r="6" spans="2:143" ht="11.25" customHeight="1" x14ac:dyDescent="0.2">
      <c r="B6" s="608" t="s">
        <v>328</v>
      </c>
      <c r="C6" s="609"/>
      <c r="D6" s="609"/>
      <c r="E6" s="609"/>
      <c r="F6" s="609"/>
      <c r="G6" s="609"/>
      <c r="H6" s="609"/>
      <c r="I6" s="609"/>
      <c r="J6" s="609"/>
      <c r="K6" s="609"/>
      <c r="L6" s="609"/>
      <c r="M6" s="609"/>
      <c r="N6" s="609"/>
      <c r="O6" s="609"/>
      <c r="P6" s="609"/>
      <c r="Q6" s="610"/>
      <c r="R6" s="611">
        <v>166051</v>
      </c>
      <c r="S6" s="625"/>
      <c r="T6" s="625"/>
      <c r="U6" s="625"/>
      <c r="V6" s="625"/>
      <c r="W6" s="625"/>
      <c r="X6" s="625"/>
      <c r="Y6" s="626"/>
      <c r="Z6" s="635">
        <v>1.2</v>
      </c>
      <c r="AA6" s="635"/>
      <c r="AB6" s="635"/>
      <c r="AC6" s="635"/>
      <c r="AD6" s="636">
        <v>166051</v>
      </c>
      <c r="AE6" s="636"/>
      <c r="AF6" s="636"/>
      <c r="AG6" s="636"/>
      <c r="AH6" s="636"/>
      <c r="AI6" s="636"/>
      <c r="AJ6" s="636"/>
      <c r="AK6" s="636"/>
      <c r="AL6" s="614">
        <v>2.2999999999999998</v>
      </c>
      <c r="AM6" s="627"/>
      <c r="AN6" s="627"/>
      <c r="AO6" s="637"/>
      <c r="AP6" s="608" t="s">
        <v>115</v>
      </c>
      <c r="AQ6" s="609"/>
      <c r="AR6" s="609"/>
      <c r="AS6" s="609"/>
      <c r="AT6" s="609"/>
      <c r="AU6" s="609"/>
      <c r="AV6" s="609"/>
      <c r="AW6" s="609"/>
      <c r="AX6" s="609"/>
      <c r="AY6" s="609"/>
      <c r="AZ6" s="609"/>
      <c r="BA6" s="609"/>
      <c r="BB6" s="609"/>
      <c r="BC6" s="609"/>
      <c r="BD6" s="609"/>
      <c r="BE6" s="609"/>
      <c r="BF6" s="610"/>
      <c r="BG6" s="611">
        <v>2532385</v>
      </c>
      <c r="BH6" s="625"/>
      <c r="BI6" s="625"/>
      <c r="BJ6" s="625"/>
      <c r="BK6" s="625"/>
      <c r="BL6" s="625"/>
      <c r="BM6" s="625"/>
      <c r="BN6" s="626"/>
      <c r="BO6" s="635">
        <v>94.4</v>
      </c>
      <c r="BP6" s="635"/>
      <c r="BQ6" s="635"/>
      <c r="BR6" s="635"/>
      <c r="BS6" s="636">
        <v>43573</v>
      </c>
      <c r="BT6" s="636"/>
      <c r="BU6" s="636"/>
      <c r="BV6" s="636"/>
      <c r="BW6" s="636"/>
      <c r="BX6" s="636"/>
      <c r="BY6" s="636"/>
      <c r="BZ6" s="636"/>
      <c r="CA6" s="636"/>
      <c r="CB6" s="670"/>
      <c r="CD6" s="655" t="s">
        <v>329</v>
      </c>
      <c r="CE6" s="656"/>
      <c r="CF6" s="656"/>
      <c r="CG6" s="656"/>
      <c r="CH6" s="656"/>
      <c r="CI6" s="656"/>
      <c r="CJ6" s="656"/>
      <c r="CK6" s="656"/>
      <c r="CL6" s="656"/>
      <c r="CM6" s="656"/>
      <c r="CN6" s="656"/>
      <c r="CO6" s="656"/>
      <c r="CP6" s="656"/>
      <c r="CQ6" s="657"/>
      <c r="CR6" s="611">
        <v>154604</v>
      </c>
      <c r="CS6" s="625"/>
      <c r="CT6" s="625"/>
      <c r="CU6" s="625"/>
      <c r="CV6" s="625"/>
      <c r="CW6" s="625"/>
      <c r="CX6" s="625"/>
      <c r="CY6" s="626"/>
      <c r="CZ6" s="679">
        <v>1.1000000000000001</v>
      </c>
      <c r="DA6" s="662"/>
      <c r="DB6" s="662"/>
      <c r="DC6" s="680"/>
      <c r="DD6" s="617" t="s">
        <v>205</v>
      </c>
      <c r="DE6" s="625"/>
      <c r="DF6" s="625"/>
      <c r="DG6" s="625"/>
      <c r="DH6" s="625"/>
      <c r="DI6" s="625"/>
      <c r="DJ6" s="625"/>
      <c r="DK6" s="625"/>
      <c r="DL6" s="625"/>
      <c r="DM6" s="625"/>
      <c r="DN6" s="625"/>
      <c r="DO6" s="625"/>
      <c r="DP6" s="626"/>
      <c r="DQ6" s="617">
        <v>154308</v>
      </c>
      <c r="DR6" s="625"/>
      <c r="DS6" s="625"/>
      <c r="DT6" s="625"/>
      <c r="DU6" s="625"/>
      <c r="DV6" s="625"/>
      <c r="DW6" s="625"/>
      <c r="DX6" s="625"/>
      <c r="DY6" s="625"/>
      <c r="DZ6" s="625"/>
      <c r="EA6" s="625"/>
      <c r="EB6" s="625"/>
      <c r="EC6" s="647"/>
    </row>
    <row r="7" spans="2:143" ht="11.25" customHeight="1" x14ac:dyDescent="0.2">
      <c r="B7" s="608" t="s">
        <v>48</v>
      </c>
      <c r="C7" s="609"/>
      <c r="D7" s="609"/>
      <c r="E7" s="609"/>
      <c r="F7" s="609"/>
      <c r="G7" s="609"/>
      <c r="H7" s="609"/>
      <c r="I7" s="609"/>
      <c r="J7" s="609"/>
      <c r="K7" s="609"/>
      <c r="L7" s="609"/>
      <c r="M7" s="609"/>
      <c r="N7" s="609"/>
      <c r="O7" s="609"/>
      <c r="P7" s="609"/>
      <c r="Q7" s="610"/>
      <c r="R7" s="611">
        <v>2353</v>
      </c>
      <c r="S7" s="625"/>
      <c r="T7" s="625"/>
      <c r="U7" s="625"/>
      <c r="V7" s="625"/>
      <c r="W7" s="625"/>
      <c r="X7" s="625"/>
      <c r="Y7" s="626"/>
      <c r="Z7" s="635">
        <v>0</v>
      </c>
      <c r="AA7" s="635"/>
      <c r="AB7" s="635"/>
      <c r="AC7" s="635"/>
      <c r="AD7" s="636">
        <v>2353</v>
      </c>
      <c r="AE7" s="636"/>
      <c r="AF7" s="636"/>
      <c r="AG7" s="636"/>
      <c r="AH7" s="636"/>
      <c r="AI7" s="636"/>
      <c r="AJ7" s="636"/>
      <c r="AK7" s="636"/>
      <c r="AL7" s="614">
        <v>0</v>
      </c>
      <c r="AM7" s="627"/>
      <c r="AN7" s="627"/>
      <c r="AO7" s="637"/>
      <c r="AP7" s="608" t="s">
        <v>330</v>
      </c>
      <c r="AQ7" s="609"/>
      <c r="AR7" s="609"/>
      <c r="AS7" s="609"/>
      <c r="AT7" s="609"/>
      <c r="AU7" s="609"/>
      <c r="AV7" s="609"/>
      <c r="AW7" s="609"/>
      <c r="AX7" s="609"/>
      <c r="AY7" s="609"/>
      <c r="AZ7" s="609"/>
      <c r="BA7" s="609"/>
      <c r="BB7" s="609"/>
      <c r="BC7" s="609"/>
      <c r="BD7" s="609"/>
      <c r="BE7" s="609"/>
      <c r="BF7" s="610"/>
      <c r="BG7" s="611">
        <v>1166702</v>
      </c>
      <c r="BH7" s="625"/>
      <c r="BI7" s="625"/>
      <c r="BJ7" s="625"/>
      <c r="BK7" s="625"/>
      <c r="BL7" s="625"/>
      <c r="BM7" s="625"/>
      <c r="BN7" s="626"/>
      <c r="BO7" s="635">
        <v>43.5</v>
      </c>
      <c r="BP7" s="635"/>
      <c r="BQ7" s="635"/>
      <c r="BR7" s="635"/>
      <c r="BS7" s="636">
        <v>43573</v>
      </c>
      <c r="BT7" s="636"/>
      <c r="BU7" s="636"/>
      <c r="BV7" s="636"/>
      <c r="BW7" s="636"/>
      <c r="BX7" s="636"/>
      <c r="BY7" s="636"/>
      <c r="BZ7" s="636"/>
      <c r="CA7" s="636"/>
      <c r="CB7" s="670"/>
      <c r="CD7" s="608" t="s">
        <v>332</v>
      </c>
      <c r="CE7" s="609"/>
      <c r="CF7" s="609"/>
      <c r="CG7" s="609"/>
      <c r="CH7" s="609"/>
      <c r="CI7" s="609"/>
      <c r="CJ7" s="609"/>
      <c r="CK7" s="609"/>
      <c r="CL7" s="609"/>
      <c r="CM7" s="609"/>
      <c r="CN7" s="609"/>
      <c r="CO7" s="609"/>
      <c r="CP7" s="609"/>
      <c r="CQ7" s="610"/>
      <c r="CR7" s="611">
        <v>2483737</v>
      </c>
      <c r="CS7" s="625"/>
      <c r="CT7" s="625"/>
      <c r="CU7" s="625"/>
      <c r="CV7" s="625"/>
      <c r="CW7" s="625"/>
      <c r="CX7" s="625"/>
      <c r="CY7" s="626"/>
      <c r="CZ7" s="635">
        <v>17.8</v>
      </c>
      <c r="DA7" s="635"/>
      <c r="DB7" s="635"/>
      <c r="DC7" s="635"/>
      <c r="DD7" s="617">
        <v>29471</v>
      </c>
      <c r="DE7" s="625"/>
      <c r="DF7" s="625"/>
      <c r="DG7" s="625"/>
      <c r="DH7" s="625"/>
      <c r="DI7" s="625"/>
      <c r="DJ7" s="625"/>
      <c r="DK7" s="625"/>
      <c r="DL7" s="625"/>
      <c r="DM7" s="625"/>
      <c r="DN7" s="625"/>
      <c r="DO7" s="625"/>
      <c r="DP7" s="626"/>
      <c r="DQ7" s="617">
        <v>2297998</v>
      </c>
      <c r="DR7" s="625"/>
      <c r="DS7" s="625"/>
      <c r="DT7" s="625"/>
      <c r="DU7" s="625"/>
      <c r="DV7" s="625"/>
      <c r="DW7" s="625"/>
      <c r="DX7" s="625"/>
      <c r="DY7" s="625"/>
      <c r="DZ7" s="625"/>
      <c r="EA7" s="625"/>
      <c r="EB7" s="625"/>
      <c r="EC7" s="647"/>
    </row>
    <row r="8" spans="2:143" ht="11.25" customHeight="1" x14ac:dyDescent="0.2">
      <c r="B8" s="608" t="s">
        <v>333</v>
      </c>
      <c r="C8" s="609"/>
      <c r="D8" s="609"/>
      <c r="E8" s="609"/>
      <c r="F8" s="609"/>
      <c r="G8" s="609"/>
      <c r="H8" s="609"/>
      <c r="I8" s="609"/>
      <c r="J8" s="609"/>
      <c r="K8" s="609"/>
      <c r="L8" s="609"/>
      <c r="M8" s="609"/>
      <c r="N8" s="609"/>
      <c r="O8" s="609"/>
      <c r="P8" s="609"/>
      <c r="Q8" s="610"/>
      <c r="R8" s="611">
        <v>14740</v>
      </c>
      <c r="S8" s="625"/>
      <c r="T8" s="625"/>
      <c r="U8" s="625"/>
      <c r="V8" s="625"/>
      <c r="W8" s="625"/>
      <c r="X8" s="625"/>
      <c r="Y8" s="626"/>
      <c r="Z8" s="635">
        <v>0.1</v>
      </c>
      <c r="AA8" s="635"/>
      <c r="AB8" s="635"/>
      <c r="AC8" s="635"/>
      <c r="AD8" s="636">
        <v>14740</v>
      </c>
      <c r="AE8" s="636"/>
      <c r="AF8" s="636"/>
      <c r="AG8" s="636"/>
      <c r="AH8" s="636"/>
      <c r="AI8" s="636"/>
      <c r="AJ8" s="636"/>
      <c r="AK8" s="636"/>
      <c r="AL8" s="614">
        <v>0.2</v>
      </c>
      <c r="AM8" s="627"/>
      <c r="AN8" s="627"/>
      <c r="AO8" s="637"/>
      <c r="AP8" s="608" t="s">
        <v>130</v>
      </c>
      <c r="AQ8" s="609"/>
      <c r="AR8" s="609"/>
      <c r="AS8" s="609"/>
      <c r="AT8" s="609"/>
      <c r="AU8" s="609"/>
      <c r="AV8" s="609"/>
      <c r="AW8" s="609"/>
      <c r="AX8" s="609"/>
      <c r="AY8" s="609"/>
      <c r="AZ8" s="609"/>
      <c r="BA8" s="609"/>
      <c r="BB8" s="609"/>
      <c r="BC8" s="609"/>
      <c r="BD8" s="609"/>
      <c r="BE8" s="609"/>
      <c r="BF8" s="610"/>
      <c r="BG8" s="611">
        <v>43107</v>
      </c>
      <c r="BH8" s="625"/>
      <c r="BI8" s="625"/>
      <c r="BJ8" s="625"/>
      <c r="BK8" s="625"/>
      <c r="BL8" s="625"/>
      <c r="BM8" s="625"/>
      <c r="BN8" s="626"/>
      <c r="BO8" s="635">
        <v>1.6</v>
      </c>
      <c r="BP8" s="635"/>
      <c r="BQ8" s="635"/>
      <c r="BR8" s="635"/>
      <c r="BS8" s="636" t="s">
        <v>205</v>
      </c>
      <c r="BT8" s="636"/>
      <c r="BU8" s="636"/>
      <c r="BV8" s="636"/>
      <c r="BW8" s="636"/>
      <c r="BX8" s="636"/>
      <c r="BY8" s="636"/>
      <c r="BZ8" s="636"/>
      <c r="CA8" s="636"/>
      <c r="CB8" s="670"/>
      <c r="CD8" s="608" t="s">
        <v>336</v>
      </c>
      <c r="CE8" s="609"/>
      <c r="CF8" s="609"/>
      <c r="CG8" s="609"/>
      <c r="CH8" s="609"/>
      <c r="CI8" s="609"/>
      <c r="CJ8" s="609"/>
      <c r="CK8" s="609"/>
      <c r="CL8" s="609"/>
      <c r="CM8" s="609"/>
      <c r="CN8" s="609"/>
      <c r="CO8" s="609"/>
      <c r="CP8" s="609"/>
      <c r="CQ8" s="610"/>
      <c r="CR8" s="611">
        <v>4146082</v>
      </c>
      <c r="CS8" s="625"/>
      <c r="CT8" s="625"/>
      <c r="CU8" s="625"/>
      <c r="CV8" s="625"/>
      <c r="CW8" s="625"/>
      <c r="CX8" s="625"/>
      <c r="CY8" s="626"/>
      <c r="CZ8" s="635">
        <v>29.8</v>
      </c>
      <c r="DA8" s="635"/>
      <c r="DB8" s="635"/>
      <c r="DC8" s="635"/>
      <c r="DD8" s="617">
        <v>15618</v>
      </c>
      <c r="DE8" s="625"/>
      <c r="DF8" s="625"/>
      <c r="DG8" s="625"/>
      <c r="DH8" s="625"/>
      <c r="DI8" s="625"/>
      <c r="DJ8" s="625"/>
      <c r="DK8" s="625"/>
      <c r="DL8" s="625"/>
      <c r="DM8" s="625"/>
      <c r="DN8" s="625"/>
      <c r="DO8" s="625"/>
      <c r="DP8" s="626"/>
      <c r="DQ8" s="617">
        <v>1854872</v>
      </c>
      <c r="DR8" s="625"/>
      <c r="DS8" s="625"/>
      <c r="DT8" s="625"/>
      <c r="DU8" s="625"/>
      <c r="DV8" s="625"/>
      <c r="DW8" s="625"/>
      <c r="DX8" s="625"/>
      <c r="DY8" s="625"/>
      <c r="DZ8" s="625"/>
      <c r="EA8" s="625"/>
      <c r="EB8" s="625"/>
      <c r="EC8" s="647"/>
    </row>
    <row r="9" spans="2:143" ht="11.25" customHeight="1" x14ac:dyDescent="0.2">
      <c r="B9" s="608" t="s">
        <v>335</v>
      </c>
      <c r="C9" s="609"/>
      <c r="D9" s="609"/>
      <c r="E9" s="609"/>
      <c r="F9" s="609"/>
      <c r="G9" s="609"/>
      <c r="H9" s="609"/>
      <c r="I9" s="609"/>
      <c r="J9" s="609"/>
      <c r="K9" s="609"/>
      <c r="L9" s="609"/>
      <c r="M9" s="609"/>
      <c r="N9" s="609"/>
      <c r="O9" s="609"/>
      <c r="P9" s="609"/>
      <c r="Q9" s="610"/>
      <c r="R9" s="611">
        <v>17047</v>
      </c>
      <c r="S9" s="625"/>
      <c r="T9" s="625"/>
      <c r="U9" s="625"/>
      <c r="V9" s="625"/>
      <c r="W9" s="625"/>
      <c r="X9" s="625"/>
      <c r="Y9" s="626"/>
      <c r="Z9" s="635">
        <v>0.1</v>
      </c>
      <c r="AA9" s="635"/>
      <c r="AB9" s="635"/>
      <c r="AC9" s="635"/>
      <c r="AD9" s="636">
        <v>17047</v>
      </c>
      <c r="AE9" s="636"/>
      <c r="AF9" s="636"/>
      <c r="AG9" s="636"/>
      <c r="AH9" s="636"/>
      <c r="AI9" s="636"/>
      <c r="AJ9" s="636"/>
      <c r="AK9" s="636"/>
      <c r="AL9" s="614">
        <v>0.2</v>
      </c>
      <c r="AM9" s="627"/>
      <c r="AN9" s="627"/>
      <c r="AO9" s="637"/>
      <c r="AP9" s="608" t="s">
        <v>337</v>
      </c>
      <c r="AQ9" s="609"/>
      <c r="AR9" s="609"/>
      <c r="AS9" s="609"/>
      <c r="AT9" s="609"/>
      <c r="AU9" s="609"/>
      <c r="AV9" s="609"/>
      <c r="AW9" s="609"/>
      <c r="AX9" s="609"/>
      <c r="AY9" s="609"/>
      <c r="AZ9" s="609"/>
      <c r="BA9" s="609"/>
      <c r="BB9" s="609"/>
      <c r="BC9" s="609"/>
      <c r="BD9" s="609"/>
      <c r="BE9" s="609"/>
      <c r="BF9" s="610"/>
      <c r="BG9" s="611">
        <v>945141</v>
      </c>
      <c r="BH9" s="625"/>
      <c r="BI9" s="625"/>
      <c r="BJ9" s="625"/>
      <c r="BK9" s="625"/>
      <c r="BL9" s="625"/>
      <c r="BM9" s="625"/>
      <c r="BN9" s="626"/>
      <c r="BO9" s="635">
        <v>35.200000000000003</v>
      </c>
      <c r="BP9" s="635"/>
      <c r="BQ9" s="635"/>
      <c r="BR9" s="635"/>
      <c r="BS9" s="636" t="s">
        <v>205</v>
      </c>
      <c r="BT9" s="636"/>
      <c r="BU9" s="636"/>
      <c r="BV9" s="636"/>
      <c r="BW9" s="636"/>
      <c r="BX9" s="636"/>
      <c r="BY9" s="636"/>
      <c r="BZ9" s="636"/>
      <c r="CA9" s="636"/>
      <c r="CB9" s="670"/>
      <c r="CD9" s="608" t="s">
        <v>340</v>
      </c>
      <c r="CE9" s="609"/>
      <c r="CF9" s="609"/>
      <c r="CG9" s="609"/>
      <c r="CH9" s="609"/>
      <c r="CI9" s="609"/>
      <c r="CJ9" s="609"/>
      <c r="CK9" s="609"/>
      <c r="CL9" s="609"/>
      <c r="CM9" s="609"/>
      <c r="CN9" s="609"/>
      <c r="CO9" s="609"/>
      <c r="CP9" s="609"/>
      <c r="CQ9" s="610"/>
      <c r="CR9" s="611">
        <v>827794</v>
      </c>
      <c r="CS9" s="625"/>
      <c r="CT9" s="625"/>
      <c r="CU9" s="625"/>
      <c r="CV9" s="625"/>
      <c r="CW9" s="625"/>
      <c r="CX9" s="625"/>
      <c r="CY9" s="626"/>
      <c r="CZ9" s="635">
        <v>5.9</v>
      </c>
      <c r="DA9" s="635"/>
      <c r="DB9" s="635"/>
      <c r="DC9" s="635"/>
      <c r="DD9" s="617">
        <v>11040</v>
      </c>
      <c r="DE9" s="625"/>
      <c r="DF9" s="625"/>
      <c r="DG9" s="625"/>
      <c r="DH9" s="625"/>
      <c r="DI9" s="625"/>
      <c r="DJ9" s="625"/>
      <c r="DK9" s="625"/>
      <c r="DL9" s="625"/>
      <c r="DM9" s="625"/>
      <c r="DN9" s="625"/>
      <c r="DO9" s="625"/>
      <c r="DP9" s="626"/>
      <c r="DQ9" s="617">
        <v>623501</v>
      </c>
      <c r="DR9" s="625"/>
      <c r="DS9" s="625"/>
      <c r="DT9" s="625"/>
      <c r="DU9" s="625"/>
      <c r="DV9" s="625"/>
      <c r="DW9" s="625"/>
      <c r="DX9" s="625"/>
      <c r="DY9" s="625"/>
      <c r="DZ9" s="625"/>
      <c r="EA9" s="625"/>
      <c r="EB9" s="625"/>
      <c r="EC9" s="647"/>
    </row>
    <row r="10" spans="2:143" ht="11.25" customHeight="1" x14ac:dyDescent="0.2">
      <c r="B10" s="608" t="s">
        <v>136</v>
      </c>
      <c r="C10" s="609"/>
      <c r="D10" s="609"/>
      <c r="E10" s="609"/>
      <c r="F10" s="609"/>
      <c r="G10" s="609"/>
      <c r="H10" s="609"/>
      <c r="I10" s="609"/>
      <c r="J10" s="609"/>
      <c r="K10" s="609"/>
      <c r="L10" s="609"/>
      <c r="M10" s="609"/>
      <c r="N10" s="609"/>
      <c r="O10" s="609"/>
      <c r="P10" s="609"/>
      <c r="Q10" s="610"/>
      <c r="R10" s="611" t="s">
        <v>205</v>
      </c>
      <c r="S10" s="625"/>
      <c r="T10" s="625"/>
      <c r="U10" s="625"/>
      <c r="V10" s="625"/>
      <c r="W10" s="625"/>
      <c r="X10" s="625"/>
      <c r="Y10" s="626"/>
      <c r="Z10" s="635" t="s">
        <v>205</v>
      </c>
      <c r="AA10" s="635"/>
      <c r="AB10" s="635"/>
      <c r="AC10" s="635"/>
      <c r="AD10" s="636" t="s">
        <v>205</v>
      </c>
      <c r="AE10" s="636"/>
      <c r="AF10" s="636"/>
      <c r="AG10" s="636"/>
      <c r="AH10" s="636"/>
      <c r="AI10" s="636"/>
      <c r="AJ10" s="636"/>
      <c r="AK10" s="636"/>
      <c r="AL10" s="614" t="s">
        <v>205</v>
      </c>
      <c r="AM10" s="627"/>
      <c r="AN10" s="627"/>
      <c r="AO10" s="637"/>
      <c r="AP10" s="608" t="s">
        <v>194</v>
      </c>
      <c r="AQ10" s="609"/>
      <c r="AR10" s="609"/>
      <c r="AS10" s="609"/>
      <c r="AT10" s="609"/>
      <c r="AU10" s="609"/>
      <c r="AV10" s="609"/>
      <c r="AW10" s="609"/>
      <c r="AX10" s="609"/>
      <c r="AY10" s="609"/>
      <c r="AZ10" s="609"/>
      <c r="BA10" s="609"/>
      <c r="BB10" s="609"/>
      <c r="BC10" s="609"/>
      <c r="BD10" s="609"/>
      <c r="BE10" s="609"/>
      <c r="BF10" s="610"/>
      <c r="BG10" s="611">
        <v>60305</v>
      </c>
      <c r="BH10" s="625"/>
      <c r="BI10" s="625"/>
      <c r="BJ10" s="625"/>
      <c r="BK10" s="625"/>
      <c r="BL10" s="625"/>
      <c r="BM10" s="625"/>
      <c r="BN10" s="626"/>
      <c r="BO10" s="635">
        <v>2.2000000000000002</v>
      </c>
      <c r="BP10" s="635"/>
      <c r="BQ10" s="635"/>
      <c r="BR10" s="635"/>
      <c r="BS10" s="636">
        <v>10007</v>
      </c>
      <c r="BT10" s="636"/>
      <c r="BU10" s="636"/>
      <c r="BV10" s="636"/>
      <c r="BW10" s="636"/>
      <c r="BX10" s="636"/>
      <c r="BY10" s="636"/>
      <c r="BZ10" s="636"/>
      <c r="CA10" s="636"/>
      <c r="CB10" s="670"/>
      <c r="CD10" s="608" t="s">
        <v>49</v>
      </c>
      <c r="CE10" s="609"/>
      <c r="CF10" s="609"/>
      <c r="CG10" s="609"/>
      <c r="CH10" s="609"/>
      <c r="CI10" s="609"/>
      <c r="CJ10" s="609"/>
      <c r="CK10" s="609"/>
      <c r="CL10" s="609"/>
      <c r="CM10" s="609"/>
      <c r="CN10" s="609"/>
      <c r="CO10" s="609"/>
      <c r="CP10" s="609"/>
      <c r="CQ10" s="610"/>
      <c r="CR10" s="611">
        <v>114144</v>
      </c>
      <c r="CS10" s="625"/>
      <c r="CT10" s="625"/>
      <c r="CU10" s="625"/>
      <c r="CV10" s="625"/>
      <c r="CW10" s="625"/>
      <c r="CX10" s="625"/>
      <c r="CY10" s="626"/>
      <c r="CZ10" s="635">
        <v>0.8</v>
      </c>
      <c r="DA10" s="635"/>
      <c r="DB10" s="635"/>
      <c r="DC10" s="635"/>
      <c r="DD10" s="617" t="s">
        <v>205</v>
      </c>
      <c r="DE10" s="625"/>
      <c r="DF10" s="625"/>
      <c r="DG10" s="625"/>
      <c r="DH10" s="625"/>
      <c r="DI10" s="625"/>
      <c r="DJ10" s="625"/>
      <c r="DK10" s="625"/>
      <c r="DL10" s="625"/>
      <c r="DM10" s="625"/>
      <c r="DN10" s="625"/>
      <c r="DO10" s="625"/>
      <c r="DP10" s="626"/>
      <c r="DQ10" s="617">
        <v>9844</v>
      </c>
      <c r="DR10" s="625"/>
      <c r="DS10" s="625"/>
      <c r="DT10" s="625"/>
      <c r="DU10" s="625"/>
      <c r="DV10" s="625"/>
      <c r="DW10" s="625"/>
      <c r="DX10" s="625"/>
      <c r="DY10" s="625"/>
      <c r="DZ10" s="625"/>
      <c r="EA10" s="625"/>
      <c r="EB10" s="625"/>
      <c r="EC10" s="647"/>
    </row>
    <row r="11" spans="2:143" ht="11.25" customHeight="1" x14ac:dyDescent="0.2">
      <c r="B11" s="608" t="s">
        <v>113</v>
      </c>
      <c r="C11" s="609"/>
      <c r="D11" s="609"/>
      <c r="E11" s="609"/>
      <c r="F11" s="609"/>
      <c r="G11" s="609"/>
      <c r="H11" s="609"/>
      <c r="I11" s="609"/>
      <c r="J11" s="609"/>
      <c r="K11" s="609"/>
      <c r="L11" s="609"/>
      <c r="M11" s="609"/>
      <c r="N11" s="609"/>
      <c r="O11" s="609"/>
      <c r="P11" s="609"/>
      <c r="Q11" s="610"/>
      <c r="R11" s="611">
        <v>534261</v>
      </c>
      <c r="S11" s="625"/>
      <c r="T11" s="625"/>
      <c r="U11" s="625"/>
      <c r="V11" s="625"/>
      <c r="W11" s="625"/>
      <c r="X11" s="625"/>
      <c r="Y11" s="626"/>
      <c r="Z11" s="614">
        <v>3.7</v>
      </c>
      <c r="AA11" s="627"/>
      <c r="AB11" s="627"/>
      <c r="AC11" s="628"/>
      <c r="AD11" s="617">
        <v>534261</v>
      </c>
      <c r="AE11" s="625"/>
      <c r="AF11" s="625"/>
      <c r="AG11" s="625"/>
      <c r="AH11" s="625"/>
      <c r="AI11" s="625"/>
      <c r="AJ11" s="625"/>
      <c r="AK11" s="626"/>
      <c r="AL11" s="614">
        <v>7.3</v>
      </c>
      <c r="AM11" s="627"/>
      <c r="AN11" s="627"/>
      <c r="AO11" s="637"/>
      <c r="AP11" s="608" t="s">
        <v>342</v>
      </c>
      <c r="AQ11" s="609"/>
      <c r="AR11" s="609"/>
      <c r="AS11" s="609"/>
      <c r="AT11" s="609"/>
      <c r="AU11" s="609"/>
      <c r="AV11" s="609"/>
      <c r="AW11" s="609"/>
      <c r="AX11" s="609"/>
      <c r="AY11" s="609"/>
      <c r="AZ11" s="609"/>
      <c r="BA11" s="609"/>
      <c r="BB11" s="609"/>
      <c r="BC11" s="609"/>
      <c r="BD11" s="609"/>
      <c r="BE11" s="609"/>
      <c r="BF11" s="610"/>
      <c r="BG11" s="611">
        <v>118149</v>
      </c>
      <c r="BH11" s="625"/>
      <c r="BI11" s="625"/>
      <c r="BJ11" s="625"/>
      <c r="BK11" s="625"/>
      <c r="BL11" s="625"/>
      <c r="BM11" s="625"/>
      <c r="BN11" s="626"/>
      <c r="BO11" s="635">
        <v>4.4000000000000004</v>
      </c>
      <c r="BP11" s="635"/>
      <c r="BQ11" s="635"/>
      <c r="BR11" s="635"/>
      <c r="BS11" s="636">
        <v>33566</v>
      </c>
      <c r="BT11" s="636"/>
      <c r="BU11" s="636"/>
      <c r="BV11" s="636"/>
      <c r="BW11" s="636"/>
      <c r="BX11" s="636"/>
      <c r="BY11" s="636"/>
      <c r="BZ11" s="636"/>
      <c r="CA11" s="636"/>
      <c r="CB11" s="670"/>
      <c r="CD11" s="608" t="s">
        <v>345</v>
      </c>
      <c r="CE11" s="609"/>
      <c r="CF11" s="609"/>
      <c r="CG11" s="609"/>
      <c r="CH11" s="609"/>
      <c r="CI11" s="609"/>
      <c r="CJ11" s="609"/>
      <c r="CK11" s="609"/>
      <c r="CL11" s="609"/>
      <c r="CM11" s="609"/>
      <c r="CN11" s="609"/>
      <c r="CO11" s="609"/>
      <c r="CP11" s="609"/>
      <c r="CQ11" s="610"/>
      <c r="CR11" s="611">
        <v>771696</v>
      </c>
      <c r="CS11" s="625"/>
      <c r="CT11" s="625"/>
      <c r="CU11" s="625"/>
      <c r="CV11" s="625"/>
      <c r="CW11" s="625"/>
      <c r="CX11" s="625"/>
      <c r="CY11" s="626"/>
      <c r="CZ11" s="635">
        <v>5.5</v>
      </c>
      <c r="DA11" s="635"/>
      <c r="DB11" s="635"/>
      <c r="DC11" s="635"/>
      <c r="DD11" s="617">
        <v>257451</v>
      </c>
      <c r="DE11" s="625"/>
      <c r="DF11" s="625"/>
      <c r="DG11" s="625"/>
      <c r="DH11" s="625"/>
      <c r="DI11" s="625"/>
      <c r="DJ11" s="625"/>
      <c r="DK11" s="625"/>
      <c r="DL11" s="625"/>
      <c r="DM11" s="625"/>
      <c r="DN11" s="625"/>
      <c r="DO11" s="625"/>
      <c r="DP11" s="626"/>
      <c r="DQ11" s="617">
        <v>398441</v>
      </c>
      <c r="DR11" s="625"/>
      <c r="DS11" s="625"/>
      <c r="DT11" s="625"/>
      <c r="DU11" s="625"/>
      <c r="DV11" s="625"/>
      <c r="DW11" s="625"/>
      <c r="DX11" s="625"/>
      <c r="DY11" s="625"/>
      <c r="DZ11" s="625"/>
      <c r="EA11" s="625"/>
      <c r="EB11" s="625"/>
      <c r="EC11" s="647"/>
    </row>
    <row r="12" spans="2:143" ht="11.25" customHeight="1" x14ac:dyDescent="0.2">
      <c r="B12" s="608" t="s">
        <v>151</v>
      </c>
      <c r="C12" s="609"/>
      <c r="D12" s="609"/>
      <c r="E12" s="609"/>
      <c r="F12" s="609"/>
      <c r="G12" s="609"/>
      <c r="H12" s="609"/>
      <c r="I12" s="609"/>
      <c r="J12" s="609"/>
      <c r="K12" s="609"/>
      <c r="L12" s="609"/>
      <c r="M12" s="609"/>
      <c r="N12" s="609"/>
      <c r="O12" s="609"/>
      <c r="P12" s="609"/>
      <c r="Q12" s="610"/>
      <c r="R12" s="611" t="s">
        <v>205</v>
      </c>
      <c r="S12" s="625"/>
      <c r="T12" s="625"/>
      <c r="U12" s="625"/>
      <c r="V12" s="625"/>
      <c r="W12" s="625"/>
      <c r="X12" s="625"/>
      <c r="Y12" s="626"/>
      <c r="Z12" s="635" t="s">
        <v>205</v>
      </c>
      <c r="AA12" s="635"/>
      <c r="AB12" s="635"/>
      <c r="AC12" s="635"/>
      <c r="AD12" s="636" t="s">
        <v>205</v>
      </c>
      <c r="AE12" s="636"/>
      <c r="AF12" s="636"/>
      <c r="AG12" s="636"/>
      <c r="AH12" s="636"/>
      <c r="AI12" s="636"/>
      <c r="AJ12" s="636"/>
      <c r="AK12" s="636"/>
      <c r="AL12" s="614" t="s">
        <v>205</v>
      </c>
      <c r="AM12" s="627"/>
      <c r="AN12" s="627"/>
      <c r="AO12" s="637"/>
      <c r="AP12" s="608" t="s">
        <v>346</v>
      </c>
      <c r="AQ12" s="609"/>
      <c r="AR12" s="609"/>
      <c r="AS12" s="609"/>
      <c r="AT12" s="609"/>
      <c r="AU12" s="609"/>
      <c r="AV12" s="609"/>
      <c r="AW12" s="609"/>
      <c r="AX12" s="609"/>
      <c r="AY12" s="609"/>
      <c r="AZ12" s="609"/>
      <c r="BA12" s="609"/>
      <c r="BB12" s="609"/>
      <c r="BC12" s="609"/>
      <c r="BD12" s="609"/>
      <c r="BE12" s="609"/>
      <c r="BF12" s="610"/>
      <c r="BG12" s="611">
        <v>1137028</v>
      </c>
      <c r="BH12" s="625"/>
      <c r="BI12" s="625"/>
      <c r="BJ12" s="625"/>
      <c r="BK12" s="625"/>
      <c r="BL12" s="625"/>
      <c r="BM12" s="625"/>
      <c r="BN12" s="626"/>
      <c r="BO12" s="635">
        <v>42.4</v>
      </c>
      <c r="BP12" s="635"/>
      <c r="BQ12" s="635"/>
      <c r="BR12" s="635"/>
      <c r="BS12" s="636" t="s">
        <v>205</v>
      </c>
      <c r="BT12" s="636"/>
      <c r="BU12" s="636"/>
      <c r="BV12" s="636"/>
      <c r="BW12" s="636"/>
      <c r="BX12" s="636"/>
      <c r="BY12" s="636"/>
      <c r="BZ12" s="636"/>
      <c r="CA12" s="636"/>
      <c r="CB12" s="670"/>
      <c r="CD12" s="608" t="s">
        <v>99</v>
      </c>
      <c r="CE12" s="609"/>
      <c r="CF12" s="609"/>
      <c r="CG12" s="609"/>
      <c r="CH12" s="609"/>
      <c r="CI12" s="609"/>
      <c r="CJ12" s="609"/>
      <c r="CK12" s="609"/>
      <c r="CL12" s="609"/>
      <c r="CM12" s="609"/>
      <c r="CN12" s="609"/>
      <c r="CO12" s="609"/>
      <c r="CP12" s="609"/>
      <c r="CQ12" s="610"/>
      <c r="CR12" s="611">
        <v>927619</v>
      </c>
      <c r="CS12" s="625"/>
      <c r="CT12" s="625"/>
      <c r="CU12" s="625"/>
      <c r="CV12" s="625"/>
      <c r="CW12" s="625"/>
      <c r="CX12" s="625"/>
      <c r="CY12" s="626"/>
      <c r="CZ12" s="635">
        <v>6.7</v>
      </c>
      <c r="DA12" s="635"/>
      <c r="DB12" s="635"/>
      <c r="DC12" s="635"/>
      <c r="DD12" s="617">
        <v>440696</v>
      </c>
      <c r="DE12" s="625"/>
      <c r="DF12" s="625"/>
      <c r="DG12" s="625"/>
      <c r="DH12" s="625"/>
      <c r="DI12" s="625"/>
      <c r="DJ12" s="625"/>
      <c r="DK12" s="625"/>
      <c r="DL12" s="625"/>
      <c r="DM12" s="625"/>
      <c r="DN12" s="625"/>
      <c r="DO12" s="625"/>
      <c r="DP12" s="626"/>
      <c r="DQ12" s="617">
        <v>549929</v>
      </c>
      <c r="DR12" s="625"/>
      <c r="DS12" s="625"/>
      <c r="DT12" s="625"/>
      <c r="DU12" s="625"/>
      <c r="DV12" s="625"/>
      <c r="DW12" s="625"/>
      <c r="DX12" s="625"/>
      <c r="DY12" s="625"/>
      <c r="DZ12" s="625"/>
      <c r="EA12" s="625"/>
      <c r="EB12" s="625"/>
      <c r="EC12" s="647"/>
    </row>
    <row r="13" spans="2:143" ht="11.25" customHeight="1" x14ac:dyDescent="0.2">
      <c r="B13" s="608" t="s">
        <v>347</v>
      </c>
      <c r="C13" s="609"/>
      <c r="D13" s="609"/>
      <c r="E13" s="609"/>
      <c r="F13" s="609"/>
      <c r="G13" s="609"/>
      <c r="H13" s="609"/>
      <c r="I13" s="609"/>
      <c r="J13" s="609"/>
      <c r="K13" s="609"/>
      <c r="L13" s="609"/>
      <c r="M13" s="609"/>
      <c r="N13" s="609"/>
      <c r="O13" s="609"/>
      <c r="P13" s="609"/>
      <c r="Q13" s="610"/>
      <c r="R13" s="611" t="s">
        <v>205</v>
      </c>
      <c r="S13" s="625"/>
      <c r="T13" s="625"/>
      <c r="U13" s="625"/>
      <c r="V13" s="625"/>
      <c r="W13" s="625"/>
      <c r="X13" s="625"/>
      <c r="Y13" s="626"/>
      <c r="Z13" s="635" t="s">
        <v>205</v>
      </c>
      <c r="AA13" s="635"/>
      <c r="AB13" s="635"/>
      <c r="AC13" s="635"/>
      <c r="AD13" s="636" t="s">
        <v>205</v>
      </c>
      <c r="AE13" s="636"/>
      <c r="AF13" s="636"/>
      <c r="AG13" s="636"/>
      <c r="AH13" s="636"/>
      <c r="AI13" s="636"/>
      <c r="AJ13" s="636"/>
      <c r="AK13" s="636"/>
      <c r="AL13" s="614" t="s">
        <v>205</v>
      </c>
      <c r="AM13" s="627"/>
      <c r="AN13" s="627"/>
      <c r="AO13" s="637"/>
      <c r="AP13" s="608" t="s">
        <v>349</v>
      </c>
      <c r="AQ13" s="609"/>
      <c r="AR13" s="609"/>
      <c r="AS13" s="609"/>
      <c r="AT13" s="609"/>
      <c r="AU13" s="609"/>
      <c r="AV13" s="609"/>
      <c r="AW13" s="609"/>
      <c r="AX13" s="609"/>
      <c r="AY13" s="609"/>
      <c r="AZ13" s="609"/>
      <c r="BA13" s="609"/>
      <c r="BB13" s="609"/>
      <c r="BC13" s="609"/>
      <c r="BD13" s="609"/>
      <c r="BE13" s="609"/>
      <c r="BF13" s="610"/>
      <c r="BG13" s="611">
        <v>1136019</v>
      </c>
      <c r="BH13" s="625"/>
      <c r="BI13" s="625"/>
      <c r="BJ13" s="625"/>
      <c r="BK13" s="625"/>
      <c r="BL13" s="625"/>
      <c r="BM13" s="625"/>
      <c r="BN13" s="626"/>
      <c r="BO13" s="635">
        <v>42.4</v>
      </c>
      <c r="BP13" s="635"/>
      <c r="BQ13" s="635"/>
      <c r="BR13" s="635"/>
      <c r="BS13" s="636" t="s">
        <v>205</v>
      </c>
      <c r="BT13" s="636"/>
      <c r="BU13" s="636"/>
      <c r="BV13" s="636"/>
      <c r="BW13" s="636"/>
      <c r="BX13" s="636"/>
      <c r="BY13" s="636"/>
      <c r="BZ13" s="636"/>
      <c r="CA13" s="636"/>
      <c r="CB13" s="670"/>
      <c r="CD13" s="608" t="s">
        <v>350</v>
      </c>
      <c r="CE13" s="609"/>
      <c r="CF13" s="609"/>
      <c r="CG13" s="609"/>
      <c r="CH13" s="609"/>
      <c r="CI13" s="609"/>
      <c r="CJ13" s="609"/>
      <c r="CK13" s="609"/>
      <c r="CL13" s="609"/>
      <c r="CM13" s="609"/>
      <c r="CN13" s="609"/>
      <c r="CO13" s="609"/>
      <c r="CP13" s="609"/>
      <c r="CQ13" s="610"/>
      <c r="CR13" s="611">
        <v>1351428</v>
      </c>
      <c r="CS13" s="625"/>
      <c r="CT13" s="625"/>
      <c r="CU13" s="625"/>
      <c r="CV13" s="625"/>
      <c r="CW13" s="625"/>
      <c r="CX13" s="625"/>
      <c r="CY13" s="626"/>
      <c r="CZ13" s="635">
        <v>9.6999999999999993</v>
      </c>
      <c r="DA13" s="635"/>
      <c r="DB13" s="635"/>
      <c r="DC13" s="635"/>
      <c r="DD13" s="617">
        <v>497195</v>
      </c>
      <c r="DE13" s="625"/>
      <c r="DF13" s="625"/>
      <c r="DG13" s="625"/>
      <c r="DH13" s="625"/>
      <c r="DI13" s="625"/>
      <c r="DJ13" s="625"/>
      <c r="DK13" s="625"/>
      <c r="DL13" s="625"/>
      <c r="DM13" s="625"/>
      <c r="DN13" s="625"/>
      <c r="DO13" s="625"/>
      <c r="DP13" s="626"/>
      <c r="DQ13" s="617">
        <v>712829</v>
      </c>
      <c r="DR13" s="625"/>
      <c r="DS13" s="625"/>
      <c r="DT13" s="625"/>
      <c r="DU13" s="625"/>
      <c r="DV13" s="625"/>
      <c r="DW13" s="625"/>
      <c r="DX13" s="625"/>
      <c r="DY13" s="625"/>
      <c r="DZ13" s="625"/>
      <c r="EA13" s="625"/>
      <c r="EB13" s="625"/>
      <c r="EC13" s="647"/>
    </row>
    <row r="14" spans="2:143" ht="11.25" customHeight="1" x14ac:dyDescent="0.2">
      <c r="B14" s="608" t="s">
        <v>352</v>
      </c>
      <c r="C14" s="609"/>
      <c r="D14" s="609"/>
      <c r="E14" s="609"/>
      <c r="F14" s="609"/>
      <c r="G14" s="609"/>
      <c r="H14" s="609"/>
      <c r="I14" s="609"/>
      <c r="J14" s="609"/>
      <c r="K14" s="609"/>
      <c r="L14" s="609"/>
      <c r="M14" s="609"/>
      <c r="N14" s="609"/>
      <c r="O14" s="609"/>
      <c r="P14" s="609"/>
      <c r="Q14" s="610"/>
      <c r="R14" s="611" t="s">
        <v>205</v>
      </c>
      <c r="S14" s="625"/>
      <c r="T14" s="625"/>
      <c r="U14" s="625"/>
      <c r="V14" s="625"/>
      <c r="W14" s="625"/>
      <c r="X14" s="625"/>
      <c r="Y14" s="626"/>
      <c r="Z14" s="635" t="s">
        <v>205</v>
      </c>
      <c r="AA14" s="635"/>
      <c r="AB14" s="635"/>
      <c r="AC14" s="635"/>
      <c r="AD14" s="636" t="s">
        <v>205</v>
      </c>
      <c r="AE14" s="636"/>
      <c r="AF14" s="636"/>
      <c r="AG14" s="636"/>
      <c r="AH14" s="636"/>
      <c r="AI14" s="636"/>
      <c r="AJ14" s="636"/>
      <c r="AK14" s="636"/>
      <c r="AL14" s="614" t="s">
        <v>205</v>
      </c>
      <c r="AM14" s="627"/>
      <c r="AN14" s="627"/>
      <c r="AO14" s="637"/>
      <c r="AP14" s="608" t="s">
        <v>220</v>
      </c>
      <c r="AQ14" s="609"/>
      <c r="AR14" s="609"/>
      <c r="AS14" s="609"/>
      <c r="AT14" s="609"/>
      <c r="AU14" s="609"/>
      <c r="AV14" s="609"/>
      <c r="AW14" s="609"/>
      <c r="AX14" s="609"/>
      <c r="AY14" s="609"/>
      <c r="AZ14" s="609"/>
      <c r="BA14" s="609"/>
      <c r="BB14" s="609"/>
      <c r="BC14" s="609"/>
      <c r="BD14" s="609"/>
      <c r="BE14" s="609"/>
      <c r="BF14" s="610"/>
      <c r="BG14" s="611">
        <v>83711</v>
      </c>
      <c r="BH14" s="625"/>
      <c r="BI14" s="625"/>
      <c r="BJ14" s="625"/>
      <c r="BK14" s="625"/>
      <c r="BL14" s="625"/>
      <c r="BM14" s="625"/>
      <c r="BN14" s="626"/>
      <c r="BO14" s="635">
        <v>3.1</v>
      </c>
      <c r="BP14" s="635"/>
      <c r="BQ14" s="635"/>
      <c r="BR14" s="635"/>
      <c r="BS14" s="636" t="s">
        <v>205</v>
      </c>
      <c r="BT14" s="636"/>
      <c r="BU14" s="636"/>
      <c r="BV14" s="636"/>
      <c r="BW14" s="636"/>
      <c r="BX14" s="636"/>
      <c r="BY14" s="636"/>
      <c r="BZ14" s="636"/>
      <c r="CA14" s="636"/>
      <c r="CB14" s="670"/>
      <c r="CD14" s="608" t="s">
        <v>353</v>
      </c>
      <c r="CE14" s="609"/>
      <c r="CF14" s="609"/>
      <c r="CG14" s="609"/>
      <c r="CH14" s="609"/>
      <c r="CI14" s="609"/>
      <c r="CJ14" s="609"/>
      <c r="CK14" s="609"/>
      <c r="CL14" s="609"/>
      <c r="CM14" s="609"/>
      <c r="CN14" s="609"/>
      <c r="CO14" s="609"/>
      <c r="CP14" s="609"/>
      <c r="CQ14" s="610"/>
      <c r="CR14" s="611">
        <v>492706</v>
      </c>
      <c r="CS14" s="625"/>
      <c r="CT14" s="625"/>
      <c r="CU14" s="625"/>
      <c r="CV14" s="625"/>
      <c r="CW14" s="625"/>
      <c r="CX14" s="625"/>
      <c r="CY14" s="626"/>
      <c r="CZ14" s="635">
        <v>3.5</v>
      </c>
      <c r="DA14" s="635"/>
      <c r="DB14" s="635"/>
      <c r="DC14" s="635"/>
      <c r="DD14" s="617">
        <v>116226</v>
      </c>
      <c r="DE14" s="625"/>
      <c r="DF14" s="625"/>
      <c r="DG14" s="625"/>
      <c r="DH14" s="625"/>
      <c r="DI14" s="625"/>
      <c r="DJ14" s="625"/>
      <c r="DK14" s="625"/>
      <c r="DL14" s="625"/>
      <c r="DM14" s="625"/>
      <c r="DN14" s="625"/>
      <c r="DO14" s="625"/>
      <c r="DP14" s="626"/>
      <c r="DQ14" s="617">
        <v>373897</v>
      </c>
      <c r="DR14" s="625"/>
      <c r="DS14" s="625"/>
      <c r="DT14" s="625"/>
      <c r="DU14" s="625"/>
      <c r="DV14" s="625"/>
      <c r="DW14" s="625"/>
      <c r="DX14" s="625"/>
      <c r="DY14" s="625"/>
      <c r="DZ14" s="625"/>
      <c r="EA14" s="625"/>
      <c r="EB14" s="625"/>
      <c r="EC14" s="647"/>
    </row>
    <row r="15" spans="2:143" ht="11.25" customHeight="1" x14ac:dyDescent="0.2">
      <c r="B15" s="608" t="s">
        <v>322</v>
      </c>
      <c r="C15" s="609"/>
      <c r="D15" s="609"/>
      <c r="E15" s="609"/>
      <c r="F15" s="609"/>
      <c r="G15" s="609"/>
      <c r="H15" s="609"/>
      <c r="I15" s="609"/>
      <c r="J15" s="609"/>
      <c r="K15" s="609"/>
      <c r="L15" s="609"/>
      <c r="M15" s="609"/>
      <c r="N15" s="609"/>
      <c r="O15" s="609"/>
      <c r="P15" s="609"/>
      <c r="Q15" s="610"/>
      <c r="R15" s="611" t="s">
        <v>205</v>
      </c>
      <c r="S15" s="625"/>
      <c r="T15" s="625"/>
      <c r="U15" s="625"/>
      <c r="V15" s="625"/>
      <c r="W15" s="625"/>
      <c r="X15" s="625"/>
      <c r="Y15" s="626"/>
      <c r="Z15" s="635" t="s">
        <v>205</v>
      </c>
      <c r="AA15" s="635"/>
      <c r="AB15" s="635"/>
      <c r="AC15" s="635"/>
      <c r="AD15" s="636" t="s">
        <v>205</v>
      </c>
      <c r="AE15" s="636"/>
      <c r="AF15" s="636"/>
      <c r="AG15" s="636"/>
      <c r="AH15" s="636"/>
      <c r="AI15" s="636"/>
      <c r="AJ15" s="636"/>
      <c r="AK15" s="636"/>
      <c r="AL15" s="614" t="s">
        <v>205</v>
      </c>
      <c r="AM15" s="627"/>
      <c r="AN15" s="627"/>
      <c r="AO15" s="637"/>
      <c r="AP15" s="608" t="s">
        <v>354</v>
      </c>
      <c r="AQ15" s="609"/>
      <c r="AR15" s="609"/>
      <c r="AS15" s="609"/>
      <c r="AT15" s="609"/>
      <c r="AU15" s="609"/>
      <c r="AV15" s="609"/>
      <c r="AW15" s="609"/>
      <c r="AX15" s="609"/>
      <c r="AY15" s="609"/>
      <c r="AZ15" s="609"/>
      <c r="BA15" s="609"/>
      <c r="BB15" s="609"/>
      <c r="BC15" s="609"/>
      <c r="BD15" s="609"/>
      <c r="BE15" s="609"/>
      <c r="BF15" s="610"/>
      <c r="BG15" s="611">
        <v>144944</v>
      </c>
      <c r="BH15" s="625"/>
      <c r="BI15" s="625"/>
      <c r="BJ15" s="625"/>
      <c r="BK15" s="625"/>
      <c r="BL15" s="625"/>
      <c r="BM15" s="625"/>
      <c r="BN15" s="626"/>
      <c r="BO15" s="635">
        <v>5.4</v>
      </c>
      <c r="BP15" s="635"/>
      <c r="BQ15" s="635"/>
      <c r="BR15" s="635"/>
      <c r="BS15" s="636" t="s">
        <v>205</v>
      </c>
      <c r="BT15" s="636"/>
      <c r="BU15" s="636"/>
      <c r="BV15" s="636"/>
      <c r="BW15" s="636"/>
      <c r="BX15" s="636"/>
      <c r="BY15" s="636"/>
      <c r="BZ15" s="636"/>
      <c r="CA15" s="636"/>
      <c r="CB15" s="670"/>
      <c r="CD15" s="608" t="s">
        <v>355</v>
      </c>
      <c r="CE15" s="609"/>
      <c r="CF15" s="609"/>
      <c r="CG15" s="609"/>
      <c r="CH15" s="609"/>
      <c r="CI15" s="609"/>
      <c r="CJ15" s="609"/>
      <c r="CK15" s="609"/>
      <c r="CL15" s="609"/>
      <c r="CM15" s="609"/>
      <c r="CN15" s="609"/>
      <c r="CO15" s="609"/>
      <c r="CP15" s="609"/>
      <c r="CQ15" s="610"/>
      <c r="CR15" s="611">
        <v>1477622</v>
      </c>
      <c r="CS15" s="625"/>
      <c r="CT15" s="625"/>
      <c r="CU15" s="625"/>
      <c r="CV15" s="625"/>
      <c r="CW15" s="625"/>
      <c r="CX15" s="625"/>
      <c r="CY15" s="626"/>
      <c r="CZ15" s="635">
        <v>10.6</v>
      </c>
      <c r="DA15" s="635"/>
      <c r="DB15" s="635"/>
      <c r="DC15" s="635"/>
      <c r="DD15" s="617">
        <v>382733</v>
      </c>
      <c r="DE15" s="625"/>
      <c r="DF15" s="625"/>
      <c r="DG15" s="625"/>
      <c r="DH15" s="625"/>
      <c r="DI15" s="625"/>
      <c r="DJ15" s="625"/>
      <c r="DK15" s="625"/>
      <c r="DL15" s="625"/>
      <c r="DM15" s="625"/>
      <c r="DN15" s="625"/>
      <c r="DO15" s="625"/>
      <c r="DP15" s="626"/>
      <c r="DQ15" s="617">
        <v>1044503</v>
      </c>
      <c r="DR15" s="625"/>
      <c r="DS15" s="625"/>
      <c r="DT15" s="625"/>
      <c r="DU15" s="625"/>
      <c r="DV15" s="625"/>
      <c r="DW15" s="625"/>
      <c r="DX15" s="625"/>
      <c r="DY15" s="625"/>
      <c r="DZ15" s="625"/>
      <c r="EA15" s="625"/>
      <c r="EB15" s="625"/>
      <c r="EC15" s="647"/>
    </row>
    <row r="16" spans="2:143" ht="11.25" customHeight="1" x14ac:dyDescent="0.2">
      <c r="B16" s="608" t="s">
        <v>356</v>
      </c>
      <c r="C16" s="609"/>
      <c r="D16" s="609"/>
      <c r="E16" s="609"/>
      <c r="F16" s="609"/>
      <c r="G16" s="609"/>
      <c r="H16" s="609"/>
      <c r="I16" s="609"/>
      <c r="J16" s="609"/>
      <c r="K16" s="609"/>
      <c r="L16" s="609"/>
      <c r="M16" s="609"/>
      <c r="N16" s="609"/>
      <c r="O16" s="609"/>
      <c r="P16" s="609"/>
      <c r="Q16" s="610"/>
      <c r="R16" s="611">
        <v>14104</v>
      </c>
      <c r="S16" s="625"/>
      <c r="T16" s="625"/>
      <c r="U16" s="625"/>
      <c r="V16" s="625"/>
      <c r="W16" s="625"/>
      <c r="X16" s="625"/>
      <c r="Y16" s="626"/>
      <c r="Z16" s="635">
        <v>0.1</v>
      </c>
      <c r="AA16" s="635"/>
      <c r="AB16" s="635"/>
      <c r="AC16" s="635"/>
      <c r="AD16" s="636">
        <v>14104</v>
      </c>
      <c r="AE16" s="636"/>
      <c r="AF16" s="636"/>
      <c r="AG16" s="636"/>
      <c r="AH16" s="636"/>
      <c r="AI16" s="636"/>
      <c r="AJ16" s="636"/>
      <c r="AK16" s="636"/>
      <c r="AL16" s="614">
        <v>0.2</v>
      </c>
      <c r="AM16" s="627"/>
      <c r="AN16" s="627"/>
      <c r="AO16" s="637"/>
      <c r="AP16" s="608" t="s">
        <v>357</v>
      </c>
      <c r="AQ16" s="609"/>
      <c r="AR16" s="609"/>
      <c r="AS16" s="609"/>
      <c r="AT16" s="609"/>
      <c r="AU16" s="609"/>
      <c r="AV16" s="609"/>
      <c r="AW16" s="609"/>
      <c r="AX16" s="609"/>
      <c r="AY16" s="609"/>
      <c r="AZ16" s="609"/>
      <c r="BA16" s="609"/>
      <c r="BB16" s="609"/>
      <c r="BC16" s="609"/>
      <c r="BD16" s="609"/>
      <c r="BE16" s="609"/>
      <c r="BF16" s="610"/>
      <c r="BG16" s="611" t="s">
        <v>205</v>
      </c>
      <c r="BH16" s="625"/>
      <c r="BI16" s="625"/>
      <c r="BJ16" s="625"/>
      <c r="BK16" s="625"/>
      <c r="BL16" s="625"/>
      <c r="BM16" s="625"/>
      <c r="BN16" s="626"/>
      <c r="BO16" s="635" t="s">
        <v>205</v>
      </c>
      <c r="BP16" s="635"/>
      <c r="BQ16" s="635"/>
      <c r="BR16" s="635"/>
      <c r="BS16" s="636" t="s">
        <v>205</v>
      </c>
      <c r="BT16" s="636"/>
      <c r="BU16" s="636"/>
      <c r="BV16" s="636"/>
      <c r="BW16" s="636"/>
      <c r="BX16" s="636"/>
      <c r="BY16" s="636"/>
      <c r="BZ16" s="636"/>
      <c r="CA16" s="636"/>
      <c r="CB16" s="670"/>
      <c r="CD16" s="608" t="s">
        <v>358</v>
      </c>
      <c r="CE16" s="609"/>
      <c r="CF16" s="609"/>
      <c r="CG16" s="609"/>
      <c r="CH16" s="609"/>
      <c r="CI16" s="609"/>
      <c r="CJ16" s="609"/>
      <c r="CK16" s="609"/>
      <c r="CL16" s="609"/>
      <c r="CM16" s="609"/>
      <c r="CN16" s="609"/>
      <c r="CO16" s="609"/>
      <c r="CP16" s="609"/>
      <c r="CQ16" s="610"/>
      <c r="CR16" s="611">
        <v>145</v>
      </c>
      <c r="CS16" s="625"/>
      <c r="CT16" s="625"/>
      <c r="CU16" s="625"/>
      <c r="CV16" s="625"/>
      <c r="CW16" s="625"/>
      <c r="CX16" s="625"/>
      <c r="CY16" s="626"/>
      <c r="CZ16" s="635">
        <v>0</v>
      </c>
      <c r="DA16" s="635"/>
      <c r="DB16" s="635"/>
      <c r="DC16" s="635"/>
      <c r="DD16" s="617" t="s">
        <v>205</v>
      </c>
      <c r="DE16" s="625"/>
      <c r="DF16" s="625"/>
      <c r="DG16" s="625"/>
      <c r="DH16" s="625"/>
      <c r="DI16" s="625"/>
      <c r="DJ16" s="625"/>
      <c r="DK16" s="625"/>
      <c r="DL16" s="625"/>
      <c r="DM16" s="625"/>
      <c r="DN16" s="625"/>
      <c r="DO16" s="625"/>
      <c r="DP16" s="626"/>
      <c r="DQ16" s="617">
        <v>45</v>
      </c>
      <c r="DR16" s="625"/>
      <c r="DS16" s="625"/>
      <c r="DT16" s="625"/>
      <c r="DU16" s="625"/>
      <c r="DV16" s="625"/>
      <c r="DW16" s="625"/>
      <c r="DX16" s="625"/>
      <c r="DY16" s="625"/>
      <c r="DZ16" s="625"/>
      <c r="EA16" s="625"/>
      <c r="EB16" s="625"/>
      <c r="EC16" s="647"/>
    </row>
    <row r="17" spans="2:133" ht="11.25" customHeight="1" x14ac:dyDescent="0.2">
      <c r="B17" s="608" t="s">
        <v>360</v>
      </c>
      <c r="C17" s="609"/>
      <c r="D17" s="609"/>
      <c r="E17" s="609"/>
      <c r="F17" s="609"/>
      <c r="G17" s="609"/>
      <c r="H17" s="609"/>
      <c r="I17" s="609"/>
      <c r="J17" s="609"/>
      <c r="K17" s="609"/>
      <c r="L17" s="609"/>
      <c r="M17" s="609"/>
      <c r="N17" s="609"/>
      <c r="O17" s="609"/>
      <c r="P17" s="609"/>
      <c r="Q17" s="610"/>
      <c r="R17" s="611">
        <v>43780</v>
      </c>
      <c r="S17" s="625"/>
      <c r="T17" s="625"/>
      <c r="U17" s="625"/>
      <c r="V17" s="625"/>
      <c r="W17" s="625"/>
      <c r="X17" s="625"/>
      <c r="Y17" s="626"/>
      <c r="Z17" s="635">
        <v>0.3</v>
      </c>
      <c r="AA17" s="635"/>
      <c r="AB17" s="635"/>
      <c r="AC17" s="635"/>
      <c r="AD17" s="636">
        <v>43780</v>
      </c>
      <c r="AE17" s="636"/>
      <c r="AF17" s="636"/>
      <c r="AG17" s="636"/>
      <c r="AH17" s="636"/>
      <c r="AI17" s="636"/>
      <c r="AJ17" s="636"/>
      <c r="AK17" s="636"/>
      <c r="AL17" s="614">
        <v>0.6</v>
      </c>
      <c r="AM17" s="627"/>
      <c r="AN17" s="627"/>
      <c r="AO17" s="637"/>
      <c r="AP17" s="608" t="s">
        <v>362</v>
      </c>
      <c r="AQ17" s="609"/>
      <c r="AR17" s="609"/>
      <c r="AS17" s="609"/>
      <c r="AT17" s="609"/>
      <c r="AU17" s="609"/>
      <c r="AV17" s="609"/>
      <c r="AW17" s="609"/>
      <c r="AX17" s="609"/>
      <c r="AY17" s="609"/>
      <c r="AZ17" s="609"/>
      <c r="BA17" s="609"/>
      <c r="BB17" s="609"/>
      <c r="BC17" s="609"/>
      <c r="BD17" s="609"/>
      <c r="BE17" s="609"/>
      <c r="BF17" s="610"/>
      <c r="BG17" s="611" t="s">
        <v>205</v>
      </c>
      <c r="BH17" s="625"/>
      <c r="BI17" s="625"/>
      <c r="BJ17" s="625"/>
      <c r="BK17" s="625"/>
      <c r="BL17" s="625"/>
      <c r="BM17" s="625"/>
      <c r="BN17" s="626"/>
      <c r="BO17" s="635" t="s">
        <v>205</v>
      </c>
      <c r="BP17" s="635"/>
      <c r="BQ17" s="635"/>
      <c r="BR17" s="635"/>
      <c r="BS17" s="636" t="s">
        <v>205</v>
      </c>
      <c r="BT17" s="636"/>
      <c r="BU17" s="636"/>
      <c r="BV17" s="636"/>
      <c r="BW17" s="636"/>
      <c r="BX17" s="636"/>
      <c r="BY17" s="636"/>
      <c r="BZ17" s="636"/>
      <c r="CA17" s="636"/>
      <c r="CB17" s="670"/>
      <c r="CD17" s="608" t="s">
        <v>364</v>
      </c>
      <c r="CE17" s="609"/>
      <c r="CF17" s="609"/>
      <c r="CG17" s="609"/>
      <c r="CH17" s="609"/>
      <c r="CI17" s="609"/>
      <c r="CJ17" s="609"/>
      <c r="CK17" s="609"/>
      <c r="CL17" s="609"/>
      <c r="CM17" s="609"/>
      <c r="CN17" s="609"/>
      <c r="CO17" s="609"/>
      <c r="CP17" s="609"/>
      <c r="CQ17" s="610"/>
      <c r="CR17" s="611">
        <v>1184368</v>
      </c>
      <c r="CS17" s="625"/>
      <c r="CT17" s="625"/>
      <c r="CU17" s="625"/>
      <c r="CV17" s="625"/>
      <c r="CW17" s="625"/>
      <c r="CX17" s="625"/>
      <c r="CY17" s="626"/>
      <c r="CZ17" s="635">
        <v>8.5</v>
      </c>
      <c r="DA17" s="635"/>
      <c r="DB17" s="635"/>
      <c r="DC17" s="635"/>
      <c r="DD17" s="617" t="s">
        <v>205</v>
      </c>
      <c r="DE17" s="625"/>
      <c r="DF17" s="625"/>
      <c r="DG17" s="625"/>
      <c r="DH17" s="625"/>
      <c r="DI17" s="625"/>
      <c r="DJ17" s="625"/>
      <c r="DK17" s="625"/>
      <c r="DL17" s="625"/>
      <c r="DM17" s="625"/>
      <c r="DN17" s="625"/>
      <c r="DO17" s="625"/>
      <c r="DP17" s="626"/>
      <c r="DQ17" s="617">
        <v>1173645</v>
      </c>
      <c r="DR17" s="625"/>
      <c r="DS17" s="625"/>
      <c r="DT17" s="625"/>
      <c r="DU17" s="625"/>
      <c r="DV17" s="625"/>
      <c r="DW17" s="625"/>
      <c r="DX17" s="625"/>
      <c r="DY17" s="625"/>
      <c r="DZ17" s="625"/>
      <c r="EA17" s="625"/>
      <c r="EB17" s="625"/>
      <c r="EC17" s="647"/>
    </row>
    <row r="18" spans="2:133" ht="11.25" customHeight="1" x14ac:dyDescent="0.2">
      <c r="B18" s="608" t="s">
        <v>365</v>
      </c>
      <c r="C18" s="609"/>
      <c r="D18" s="609"/>
      <c r="E18" s="609"/>
      <c r="F18" s="609"/>
      <c r="G18" s="609"/>
      <c r="H18" s="609"/>
      <c r="I18" s="609"/>
      <c r="J18" s="609"/>
      <c r="K18" s="609"/>
      <c r="L18" s="609"/>
      <c r="M18" s="609"/>
      <c r="N18" s="609"/>
      <c r="O18" s="609"/>
      <c r="P18" s="609"/>
      <c r="Q18" s="610"/>
      <c r="R18" s="611">
        <v>83550</v>
      </c>
      <c r="S18" s="625"/>
      <c r="T18" s="625"/>
      <c r="U18" s="625"/>
      <c r="V18" s="625"/>
      <c r="W18" s="625"/>
      <c r="X18" s="625"/>
      <c r="Y18" s="626"/>
      <c r="Z18" s="635">
        <v>0.6</v>
      </c>
      <c r="AA18" s="635"/>
      <c r="AB18" s="635"/>
      <c r="AC18" s="635"/>
      <c r="AD18" s="636">
        <v>77291</v>
      </c>
      <c r="AE18" s="636"/>
      <c r="AF18" s="636"/>
      <c r="AG18" s="636"/>
      <c r="AH18" s="636"/>
      <c r="AI18" s="636"/>
      <c r="AJ18" s="636"/>
      <c r="AK18" s="636"/>
      <c r="AL18" s="614">
        <v>1.1000000238418579</v>
      </c>
      <c r="AM18" s="627"/>
      <c r="AN18" s="627"/>
      <c r="AO18" s="637"/>
      <c r="AP18" s="608" t="s">
        <v>110</v>
      </c>
      <c r="AQ18" s="609"/>
      <c r="AR18" s="609"/>
      <c r="AS18" s="609"/>
      <c r="AT18" s="609"/>
      <c r="AU18" s="609"/>
      <c r="AV18" s="609"/>
      <c r="AW18" s="609"/>
      <c r="AX18" s="609"/>
      <c r="AY18" s="609"/>
      <c r="AZ18" s="609"/>
      <c r="BA18" s="609"/>
      <c r="BB18" s="609"/>
      <c r="BC18" s="609"/>
      <c r="BD18" s="609"/>
      <c r="BE18" s="609"/>
      <c r="BF18" s="610"/>
      <c r="BG18" s="611" t="s">
        <v>205</v>
      </c>
      <c r="BH18" s="625"/>
      <c r="BI18" s="625"/>
      <c r="BJ18" s="625"/>
      <c r="BK18" s="625"/>
      <c r="BL18" s="625"/>
      <c r="BM18" s="625"/>
      <c r="BN18" s="626"/>
      <c r="BO18" s="635" t="s">
        <v>205</v>
      </c>
      <c r="BP18" s="635"/>
      <c r="BQ18" s="635"/>
      <c r="BR18" s="635"/>
      <c r="BS18" s="636" t="s">
        <v>205</v>
      </c>
      <c r="BT18" s="636"/>
      <c r="BU18" s="636"/>
      <c r="BV18" s="636"/>
      <c r="BW18" s="636"/>
      <c r="BX18" s="636"/>
      <c r="BY18" s="636"/>
      <c r="BZ18" s="636"/>
      <c r="CA18" s="636"/>
      <c r="CB18" s="670"/>
      <c r="CD18" s="608" t="s">
        <v>366</v>
      </c>
      <c r="CE18" s="609"/>
      <c r="CF18" s="609"/>
      <c r="CG18" s="609"/>
      <c r="CH18" s="609"/>
      <c r="CI18" s="609"/>
      <c r="CJ18" s="609"/>
      <c r="CK18" s="609"/>
      <c r="CL18" s="609"/>
      <c r="CM18" s="609"/>
      <c r="CN18" s="609"/>
      <c r="CO18" s="609"/>
      <c r="CP18" s="609"/>
      <c r="CQ18" s="610"/>
      <c r="CR18" s="611" t="s">
        <v>205</v>
      </c>
      <c r="CS18" s="625"/>
      <c r="CT18" s="625"/>
      <c r="CU18" s="625"/>
      <c r="CV18" s="625"/>
      <c r="CW18" s="625"/>
      <c r="CX18" s="625"/>
      <c r="CY18" s="626"/>
      <c r="CZ18" s="635" t="s">
        <v>205</v>
      </c>
      <c r="DA18" s="635"/>
      <c r="DB18" s="635"/>
      <c r="DC18" s="635"/>
      <c r="DD18" s="617" t="s">
        <v>205</v>
      </c>
      <c r="DE18" s="625"/>
      <c r="DF18" s="625"/>
      <c r="DG18" s="625"/>
      <c r="DH18" s="625"/>
      <c r="DI18" s="625"/>
      <c r="DJ18" s="625"/>
      <c r="DK18" s="625"/>
      <c r="DL18" s="625"/>
      <c r="DM18" s="625"/>
      <c r="DN18" s="625"/>
      <c r="DO18" s="625"/>
      <c r="DP18" s="626"/>
      <c r="DQ18" s="617" t="s">
        <v>205</v>
      </c>
      <c r="DR18" s="625"/>
      <c r="DS18" s="625"/>
      <c r="DT18" s="625"/>
      <c r="DU18" s="625"/>
      <c r="DV18" s="625"/>
      <c r="DW18" s="625"/>
      <c r="DX18" s="625"/>
      <c r="DY18" s="625"/>
      <c r="DZ18" s="625"/>
      <c r="EA18" s="625"/>
      <c r="EB18" s="625"/>
      <c r="EC18" s="647"/>
    </row>
    <row r="19" spans="2:133" ht="11.25" customHeight="1" x14ac:dyDescent="0.2">
      <c r="B19" s="608" t="s">
        <v>367</v>
      </c>
      <c r="C19" s="609"/>
      <c r="D19" s="609"/>
      <c r="E19" s="609"/>
      <c r="F19" s="609"/>
      <c r="G19" s="609"/>
      <c r="H19" s="609"/>
      <c r="I19" s="609"/>
      <c r="J19" s="609"/>
      <c r="K19" s="609"/>
      <c r="L19" s="609"/>
      <c r="M19" s="609"/>
      <c r="N19" s="609"/>
      <c r="O19" s="609"/>
      <c r="P19" s="609"/>
      <c r="Q19" s="610"/>
      <c r="R19" s="611">
        <v>11121</v>
      </c>
      <c r="S19" s="625"/>
      <c r="T19" s="625"/>
      <c r="U19" s="625"/>
      <c r="V19" s="625"/>
      <c r="W19" s="625"/>
      <c r="X19" s="625"/>
      <c r="Y19" s="626"/>
      <c r="Z19" s="635">
        <v>0.1</v>
      </c>
      <c r="AA19" s="635"/>
      <c r="AB19" s="635"/>
      <c r="AC19" s="635"/>
      <c r="AD19" s="636">
        <v>11121</v>
      </c>
      <c r="AE19" s="636"/>
      <c r="AF19" s="636"/>
      <c r="AG19" s="636"/>
      <c r="AH19" s="636"/>
      <c r="AI19" s="636"/>
      <c r="AJ19" s="636"/>
      <c r="AK19" s="636"/>
      <c r="AL19" s="614">
        <v>0.2</v>
      </c>
      <c r="AM19" s="627"/>
      <c r="AN19" s="627"/>
      <c r="AO19" s="637"/>
      <c r="AP19" s="608" t="s">
        <v>259</v>
      </c>
      <c r="AQ19" s="609"/>
      <c r="AR19" s="609"/>
      <c r="AS19" s="609"/>
      <c r="AT19" s="609"/>
      <c r="AU19" s="609"/>
      <c r="AV19" s="609"/>
      <c r="AW19" s="609"/>
      <c r="AX19" s="609"/>
      <c r="AY19" s="609"/>
      <c r="AZ19" s="609"/>
      <c r="BA19" s="609"/>
      <c r="BB19" s="609"/>
      <c r="BC19" s="609"/>
      <c r="BD19" s="609"/>
      <c r="BE19" s="609"/>
      <c r="BF19" s="610"/>
      <c r="BG19" s="611">
        <v>148954</v>
      </c>
      <c r="BH19" s="625"/>
      <c r="BI19" s="625"/>
      <c r="BJ19" s="625"/>
      <c r="BK19" s="625"/>
      <c r="BL19" s="625"/>
      <c r="BM19" s="625"/>
      <c r="BN19" s="626"/>
      <c r="BO19" s="635">
        <v>5.6</v>
      </c>
      <c r="BP19" s="635"/>
      <c r="BQ19" s="635"/>
      <c r="BR19" s="635"/>
      <c r="BS19" s="636" t="s">
        <v>205</v>
      </c>
      <c r="BT19" s="636"/>
      <c r="BU19" s="636"/>
      <c r="BV19" s="636"/>
      <c r="BW19" s="636"/>
      <c r="BX19" s="636"/>
      <c r="BY19" s="636"/>
      <c r="BZ19" s="636"/>
      <c r="CA19" s="636"/>
      <c r="CB19" s="670"/>
      <c r="CD19" s="608" t="s">
        <v>368</v>
      </c>
      <c r="CE19" s="609"/>
      <c r="CF19" s="609"/>
      <c r="CG19" s="609"/>
      <c r="CH19" s="609"/>
      <c r="CI19" s="609"/>
      <c r="CJ19" s="609"/>
      <c r="CK19" s="609"/>
      <c r="CL19" s="609"/>
      <c r="CM19" s="609"/>
      <c r="CN19" s="609"/>
      <c r="CO19" s="609"/>
      <c r="CP19" s="609"/>
      <c r="CQ19" s="610"/>
      <c r="CR19" s="611" t="s">
        <v>205</v>
      </c>
      <c r="CS19" s="625"/>
      <c r="CT19" s="625"/>
      <c r="CU19" s="625"/>
      <c r="CV19" s="625"/>
      <c r="CW19" s="625"/>
      <c r="CX19" s="625"/>
      <c r="CY19" s="626"/>
      <c r="CZ19" s="635" t="s">
        <v>205</v>
      </c>
      <c r="DA19" s="635"/>
      <c r="DB19" s="635"/>
      <c r="DC19" s="635"/>
      <c r="DD19" s="617" t="s">
        <v>205</v>
      </c>
      <c r="DE19" s="625"/>
      <c r="DF19" s="625"/>
      <c r="DG19" s="625"/>
      <c r="DH19" s="625"/>
      <c r="DI19" s="625"/>
      <c r="DJ19" s="625"/>
      <c r="DK19" s="625"/>
      <c r="DL19" s="625"/>
      <c r="DM19" s="625"/>
      <c r="DN19" s="625"/>
      <c r="DO19" s="625"/>
      <c r="DP19" s="626"/>
      <c r="DQ19" s="617" t="s">
        <v>205</v>
      </c>
      <c r="DR19" s="625"/>
      <c r="DS19" s="625"/>
      <c r="DT19" s="625"/>
      <c r="DU19" s="625"/>
      <c r="DV19" s="625"/>
      <c r="DW19" s="625"/>
      <c r="DX19" s="625"/>
      <c r="DY19" s="625"/>
      <c r="DZ19" s="625"/>
      <c r="EA19" s="625"/>
      <c r="EB19" s="625"/>
      <c r="EC19" s="647"/>
    </row>
    <row r="20" spans="2:133" ht="11.25" customHeight="1" x14ac:dyDescent="0.2">
      <c r="B20" s="608" t="s">
        <v>86</v>
      </c>
      <c r="C20" s="609"/>
      <c r="D20" s="609"/>
      <c r="E20" s="609"/>
      <c r="F20" s="609"/>
      <c r="G20" s="609"/>
      <c r="H20" s="609"/>
      <c r="I20" s="609"/>
      <c r="J20" s="609"/>
      <c r="K20" s="609"/>
      <c r="L20" s="609"/>
      <c r="M20" s="609"/>
      <c r="N20" s="609"/>
      <c r="O20" s="609"/>
      <c r="P20" s="609"/>
      <c r="Q20" s="610"/>
      <c r="R20" s="611">
        <v>4594</v>
      </c>
      <c r="S20" s="625"/>
      <c r="T20" s="625"/>
      <c r="U20" s="625"/>
      <c r="V20" s="625"/>
      <c r="W20" s="625"/>
      <c r="X20" s="625"/>
      <c r="Y20" s="626"/>
      <c r="Z20" s="635">
        <v>0</v>
      </c>
      <c r="AA20" s="635"/>
      <c r="AB20" s="635"/>
      <c r="AC20" s="635"/>
      <c r="AD20" s="636">
        <v>4594</v>
      </c>
      <c r="AE20" s="636"/>
      <c r="AF20" s="636"/>
      <c r="AG20" s="636"/>
      <c r="AH20" s="636"/>
      <c r="AI20" s="636"/>
      <c r="AJ20" s="636"/>
      <c r="AK20" s="636"/>
      <c r="AL20" s="614">
        <v>0.1</v>
      </c>
      <c r="AM20" s="627"/>
      <c r="AN20" s="627"/>
      <c r="AO20" s="637"/>
      <c r="AP20" s="608" t="s">
        <v>369</v>
      </c>
      <c r="AQ20" s="609"/>
      <c r="AR20" s="609"/>
      <c r="AS20" s="609"/>
      <c r="AT20" s="609"/>
      <c r="AU20" s="609"/>
      <c r="AV20" s="609"/>
      <c r="AW20" s="609"/>
      <c r="AX20" s="609"/>
      <c r="AY20" s="609"/>
      <c r="AZ20" s="609"/>
      <c r="BA20" s="609"/>
      <c r="BB20" s="609"/>
      <c r="BC20" s="609"/>
      <c r="BD20" s="609"/>
      <c r="BE20" s="609"/>
      <c r="BF20" s="610"/>
      <c r="BG20" s="611">
        <v>148954</v>
      </c>
      <c r="BH20" s="625"/>
      <c r="BI20" s="625"/>
      <c r="BJ20" s="625"/>
      <c r="BK20" s="625"/>
      <c r="BL20" s="625"/>
      <c r="BM20" s="625"/>
      <c r="BN20" s="626"/>
      <c r="BO20" s="635">
        <v>5.6</v>
      </c>
      <c r="BP20" s="635"/>
      <c r="BQ20" s="635"/>
      <c r="BR20" s="635"/>
      <c r="BS20" s="636" t="s">
        <v>205</v>
      </c>
      <c r="BT20" s="636"/>
      <c r="BU20" s="636"/>
      <c r="BV20" s="636"/>
      <c r="BW20" s="636"/>
      <c r="BX20" s="636"/>
      <c r="BY20" s="636"/>
      <c r="BZ20" s="636"/>
      <c r="CA20" s="636"/>
      <c r="CB20" s="670"/>
      <c r="CD20" s="608" t="s">
        <v>195</v>
      </c>
      <c r="CE20" s="609"/>
      <c r="CF20" s="609"/>
      <c r="CG20" s="609"/>
      <c r="CH20" s="609"/>
      <c r="CI20" s="609"/>
      <c r="CJ20" s="609"/>
      <c r="CK20" s="609"/>
      <c r="CL20" s="609"/>
      <c r="CM20" s="609"/>
      <c r="CN20" s="609"/>
      <c r="CO20" s="609"/>
      <c r="CP20" s="609"/>
      <c r="CQ20" s="610"/>
      <c r="CR20" s="611">
        <v>13931945</v>
      </c>
      <c r="CS20" s="625"/>
      <c r="CT20" s="625"/>
      <c r="CU20" s="625"/>
      <c r="CV20" s="625"/>
      <c r="CW20" s="625"/>
      <c r="CX20" s="625"/>
      <c r="CY20" s="626"/>
      <c r="CZ20" s="635">
        <v>100</v>
      </c>
      <c r="DA20" s="635"/>
      <c r="DB20" s="635"/>
      <c r="DC20" s="635"/>
      <c r="DD20" s="617">
        <v>1750430</v>
      </c>
      <c r="DE20" s="625"/>
      <c r="DF20" s="625"/>
      <c r="DG20" s="625"/>
      <c r="DH20" s="625"/>
      <c r="DI20" s="625"/>
      <c r="DJ20" s="625"/>
      <c r="DK20" s="625"/>
      <c r="DL20" s="625"/>
      <c r="DM20" s="625"/>
      <c r="DN20" s="625"/>
      <c r="DO20" s="625"/>
      <c r="DP20" s="626"/>
      <c r="DQ20" s="617">
        <v>9193812</v>
      </c>
      <c r="DR20" s="625"/>
      <c r="DS20" s="625"/>
      <c r="DT20" s="625"/>
      <c r="DU20" s="625"/>
      <c r="DV20" s="625"/>
      <c r="DW20" s="625"/>
      <c r="DX20" s="625"/>
      <c r="DY20" s="625"/>
      <c r="DZ20" s="625"/>
      <c r="EA20" s="625"/>
      <c r="EB20" s="625"/>
      <c r="EC20" s="647"/>
    </row>
    <row r="21" spans="2:133" ht="11.25" customHeight="1" x14ac:dyDescent="0.2">
      <c r="B21" s="608" t="s">
        <v>371</v>
      </c>
      <c r="C21" s="609"/>
      <c r="D21" s="609"/>
      <c r="E21" s="609"/>
      <c r="F21" s="609"/>
      <c r="G21" s="609"/>
      <c r="H21" s="609"/>
      <c r="I21" s="609"/>
      <c r="J21" s="609"/>
      <c r="K21" s="609"/>
      <c r="L21" s="609"/>
      <c r="M21" s="609"/>
      <c r="N21" s="609"/>
      <c r="O21" s="609"/>
      <c r="P21" s="609"/>
      <c r="Q21" s="610"/>
      <c r="R21" s="611">
        <v>1333</v>
      </c>
      <c r="S21" s="625"/>
      <c r="T21" s="625"/>
      <c r="U21" s="625"/>
      <c r="V21" s="625"/>
      <c r="W21" s="625"/>
      <c r="X21" s="625"/>
      <c r="Y21" s="626"/>
      <c r="Z21" s="635">
        <v>0</v>
      </c>
      <c r="AA21" s="635"/>
      <c r="AB21" s="635"/>
      <c r="AC21" s="635"/>
      <c r="AD21" s="636">
        <v>1333</v>
      </c>
      <c r="AE21" s="636"/>
      <c r="AF21" s="636"/>
      <c r="AG21" s="636"/>
      <c r="AH21" s="636"/>
      <c r="AI21" s="636"/>
      <c r="AJ21" s="636"/>
      <c r="AK21" s="636"/>
      <c r="AL21" s="614">
        <v>0</v>
      </c>
      <c r="AM21" s="627"/>
      <c r="AN21" s="627"/>
      <c r="AO21" s="637"/>
      <c r="AP21" s="671" t="s">
        <v>372</v>
      </c>
      <c r="AQ21" s="674"/>
      <c r="AR21" s="674"/>
      <c r="AS21" s="674"/>
      <c r="AT21" s="674"/>
      <c r="AU21" s="674"/>
      <c r="AV21" s="674"/>
      <c r="AW21" s="674"/>
      <c r="AX21" s="674"/>
      <c r="AY21" s="674"/>
      <c r="AZ21" s="674"/>
      <c r="BA21" s="674"/>
      <c r="BB21" s="674"/>
      <c r="BC21" s="674"/>
      <c r="BD21" s="674"/>
      <c r="BE21" s="674"/>
      <c r="BF21" s="673"/>
      <c r="BG21" s="611">
        <v>20763</v>
      </c>
      <c r="BH21" s="625"/>
      <c r="BI21" s="625"/>
      <c r="BJ21" s="625"/>
      <c r="BK21" s="625"/>
      <c r="BL21" s="625"/>
      <c r="BM21" s="625"/>
      <c r="BN21" s="626"/>
      <c r="BO21" s="635">
        <v>0.8</v>
      </c>
      <c r="BP21" s="635"/>
      <c r="BQ21" s="635"/>
      <c r="BR21" s="635"/>
      <c r="BS21" s="636" t="s">
        <v>205</v>
      </c>
      <c r="BT21" s="636"/>
      <c r="BU21" s="636"/>
      <c r="BV21" s="636"/>
      <c r="BW21" s="636"/>
      <c r="BX21" s="636"/>
      <c r="BY21" s="636"/>
      <c r="BZ21" s="636"/>
      <c r="CA21" s="636"/>
      <c r="CB21" s="670"/>
      <c r="CD21" s="586"/>
      <c r="CE21" s="587"/>
      <c r="CF21" s="587"/>
      <c r="CG21" s="587"/>
      <c r="CH21" s="587"/>
      <c r="CI21" s="587"/>
      <c r="CJ21" s="587"/>
      <c r="CK21" s="587"/>
      <c r="CL21" s="587"/>
      <c r="CM21" s="587"/>
      <c r="CN21" s="587"/>
      <c r="CO21" s="587"/>
      <c r="CP21" s="587"/>
      <c r="CQ21" s="588"/>
      <c r="CR21" s="683"/>
      <c r="CS21" s="684"/>
      <c r="CT21" s="684"/>
      <c r="CU21" s="684"/>
      <c r="CV21" s="684"/>
      <c r="CW21" s="684"/>
      <c r="CX21" s="684"/>
      <c r="CY21" s="685"/>
      <c r="CZ21" s="686"/>
      <c r="DA21" s="686"/>
      <c r="DB21" s="686"/>
      <c r="DC21" s="686"/>
      <c r="DD21" s="687"/>
      <c r="DE21" s="684"/>
      <c r="DF21" s="684"/>
      <c r="DG21" s="684"/>
      <c r="DH21" s="684"/>
      <c r="DI21" s="684"/>
      <c r="DJ21" s="684"/>
      <c r="DK21" s="684"/>
      <c r="DL21" s="684"/>
      <c r="DM21" s="684"/>
      <c r="DN21" s="684"/>
      <c r="DO21" s="684"/>
      <c r="DP21" s="685"/>
      <c r="DQ21" s="687"/>
      <c r="DR21" s="684"/>
      <c r="DS21" s="684"/>
      <c r="DT21" s="684"/>
      <c r="DU21" s="684"/>
      <c r="DV21" s="684"/>
      <c r="DW21" s="684"/>
      <c r="DX21" s="684"/>
      <c r="DY21" s="684"/>
      <c r="DZ21" s="684"/>
      <c r="EA21" s="684"/>
      <c r="EB21" s="684"/>
      <c r="EC21" s="688"/>
    </row>
    <row r="22" spans="2:133" ht="11.25" customHeight="1" x14ac:dyDescent="0.2">
      <c r="B22" s="658" t="s">
        <v>153</v>
      </c>
      <c r="C22" s="659"/>
      <c r="D22" s="659"/>
      <c r="E22" s="659"/>
      <c r="F22" s="659"/>
      <c r="G22" s="659"/>
      <c r="H22" s="659"/>
      <c r="I22" s="659"/>
      <c r="J22" s="659"/>
      <c r="K22" s="659"/>
      <c r="L22" s="659"/>
      <c r="M22" s="659"/>
      <c r="N22" s="659"/>
      <c r="O22" s="659"/>
      <c r="P22" s="659"/>
      <c r="Q22" s="660"/>
      <c r="R22" s="611">
        <v>66502</v>
      </c>
      <c r="S22" s="625"/>
      <c r="T22" s="625"/>
      <c r="U22" s="625"/>
      <c r="V22" s="625"/>
      <c r="W22" s="625"/>
      <c r="X22" s="625"/>
      <c r="Y22" s="626"/>
      <c r="Z22" s="635">
        <v>0.5</v>
      </c>
      <c r="AA22" s="635"/>
      <c r="AB22" s="635"/>
      <c r="AC22" s="635"/>
      <c r="AD22" s="636">
        <v>60243</v>
      </c>
      <c r="AE22" s="636"/>
      <c r="AF22" s="636"/>
      <c r="AG22" s="636"/>
      <c r="AH22" s="636"/>
      <c r="AI22" s="636"/>
      <c r="AJ22" s="636"/>
      <c r="AK22" s="636"/>
      <c r="AL22" s="614">
        <v>0.80000001192092896</v>
      </c>
      <c r="AM22" s="627"/>
      <c r="AN22" s="627"/>
      <c r="AO22" s="637"/>
      <c r="AP22" s="671" t="s">
        <v>374</v>
      </c>
      <c r="AQ22" s="674"/>
      <c r="AR22" s="674"/>
      <c r="AS22" s="674"/>
      <c r="AT22" s="674"/>
      <c r="AU22" s="674"/>
      <c r="AV22" s="674"/>
      <c r="AW22" s="674"/>
      <c r="AX22" s="674"/>
      <c r="AY22" s="674"/>
      <c r="AZ22" s="674"/>
      <c r="BA22" s="674"/>
      <c r="BB22" s="674"/>
      <c r="BC22" s="674"/>
      <c r="BD22" s="674"/>
      <c r="BE22" s="674"/>
      <c r="BF22" s="673"/>
      <c r="BG22" s="611" t="s">
        <v>205</v>
      </c>
      <c r="BH22" s="625"/>
      <c r="BI22" s="625"/>
      <c r="BJ22" s="625"/>
      <c r="BK22" s="625"/>
      <c r="BL22" s="625"/>
      <c r="BM22" s="625"/>
      <c r="BN22" s="626"/>
      <c r="BO22" s="635" t="s">
        <v>205</v>
      </c>
      <c r="BP22" s="635"/>
      <c r="BQ22" s="635"/>
      <c r="BR22" s="635"/>
      <c r="BS22" s="636" t="s">
        <v>205</v>
      </c>
      <c r="BT22" s="636"/>
      <c r="BU22" s="636"/>
      <c r="BV22" s="636"/>
      <c r="BW22" s="636"/>
      <c r="BX22" s="636"/>
      <c r="BY22" s="636"/>
      <c r="BZ22" s="636"/>
      <c r="CA22" s="636"/>
      <c r="CB22" s="670"/>
      <c r="CD22" s="521" t="s">
        <v>375</v>
      </c>
      <c r="CE22" s="522"/>
      <c r="CF22" s="522"/>
      <c r="CG22" s="522"/>
      <c r="CH22" s="522"/>
      <c r="CI22" s="522"/>
      <c r="CJ22" s="522"/>
      <c r="CK22" s="522"/>
      <c r="CL22" s="522"/>
      <c r="CM22" s="522"/>
      <c r="CN22" s="522"/>
      <c r="CO22" s="522"/>
      <c r="CP22" s="522"/>
      <c r="CQ22" s="522"/>
      <c r="CR22" s="522"/>
      <c r="CS22" s="522"/>
      <c r="CT22" s="522"/>
      <c r="CU22" s="522"/>
      <c r="CV22" s="522"/>
      <c r="CW22" s="522"/>
      <c r="CX22" s="522"/>
      <c r="CY22" s="522"/>
      <c r="CZ22" s="522"/>
      <c r="DA22" s="522"/>
      <c r="DB22" s="522"/>
      <c r="DC22" s="522"/>
      <c r="DD22" s="522"/>
      <c r="DE22" s="522"/>
      <c r="DF22" s="522"/>
      <c r="DG22" s="522"/>
      <c r="DH22" s="522"/>
      <c r="DI22" s="522"/>
      <c r="DJ22" s="522"/>
      <c r="DK22" s="522"/>
      <c r="DL22" s="522"/>
      <c r="DM22" s="522"/>
      <c r="DN22" s="522"/>
      <c r="DO22" s="522"/>
      <c r="DP22" s="522"/>
      <c r="DQ22" s="522"/>
      <c r="DR22" s="522"/>
      <c r="DS22" s="522"/>
      <c r="DT22" s="522"/>
      <c r="DU22" s="522"/>
      <c r="DV22" s="522"/>
      <c r="DW22" s="522"/>
      <c r="DX22" s="522"/>
      <c r="DY22" s="522"/>
      <c r="DZ22" s="522"/>
      <c r="EA22" s="522"/>
      <c r="EB22" s="522"/>
      <c r="EC22" s="564"/>
    </row>
    <row r="23" spans="2:133" ht="11.25" customHeight="1" x14ac:dyDescent="0.2">
      <c r="B23" s="608" t="s">
        <v>343</v>
      </c>
      <c r="C23" s="609"/>
      <c r="D23" s="609"/>
      <c r="E23" s="609"/>
      <c r="F23" s="609"/>
      <c r="G23" s="609"/>
      <c r="H23" s="609"/>
      <c r="I23" s="609"/>
      <c r="J23" s="609"/>
      <c r="K23" s="609"/>
      <c r="L23" s="609"/>
      <c r="M23" s="609"/>
      <c r="N23" s="609"/>
      <c r="O23" s="609"/>
      <c r="P23" s="609"/>
      <c r="Q23" s="610"/>
      <c r="R23" s="611">
        <v>4837354</v>
      </c>
      <c r="S23" s="625"/>
      <c r="T23" s="625"/>
      <c r="U23" s="625"/>
      <c r="V23" s="625"/>
      <c r="W23" s="625"/>
      <c r="X23" s="625"/>
      <c r="Y23" s="626"/>
      <c r="Z23" s="635">
        <v>33.6</v>
      </c>
      <c r="AA23" s="635"/>
      <c r="AB23" s="635"/>
      <c r="AC23" s="635"/>
      <c r="AD23" s="636">
        <v>3830869</v>
      </c>
      <c r="AE23" s="636"/>
      <c r="AF23" s="636"/>
      <c r="AG23" s="636"/>
      <c r="AH23" s="636"/>
      <c r="AI23" s="636"/>
      <c r="AJ23" s="636"/>
      <c r="AK23" s="636"/>
      <c r="AL23" s="614">
        <v>52.6</v>
      </c>
      <c r="AM23" s="627"/>
      <c r="AN23" s="627"/>
      <c r="AO23" s="637"/>
      <c r="AP23" s="671" t="s">
        <v>65</v>
      </c>
      <c r="AQ23" s="674"/>
      <c r="AR23" s="674"/>
      <c r="AS23" s="674"/>
      <c r="AT23" s="674"/>
      <c r="AU23" s="674"/>
      <c r="AV23" s="674"/>
      <c r="AW23" s="674"/>
      <c r="AX23" s="674"/>
      <c r="AY23" s="674"/>
      <c r="AZ23" s="674"/>
      <c r="BA23" s="674"/>
      <c r="BB23" s="674"/>
      <c r="BC23" s="674"/>
      <c r="BD23" s="674"/>
      <c r="BE23" s="674"/>
      <c r="BF23" s="673"/>
      <c r="BG23" s="611">
        <v>128191</v>
      </c>
      <c r="BH23" s="625"/>
      <c r="BI23" s="625"/>
      <c r="BJ23" s="625"/>
      <c r="BK23" s="625"/>
      <c r="BL23" s="625"/>
      <c r="BM23" s="625"/>
      <c r="BN23" s="626"/>
      <c r="BO23" s="635">
        <v>4.8</v>
      </c>
      <c r="BP23" s="635"/>
      <c r="BQ23" s="635"/>
      <c r="BR23" s="635"/>
      <c r="BS23" s="636" t="s">
        <v>205</v>
      </c>
      <c r="BT23" s="636"/>
      <c r="BU23" s="636"/>
      <c r="BV23" s="636"/>
      <c r="BW23" s="636"/>
      <c r="BX23" s="636"/>
      <c r="BY23" s="636"/>
      <c r="BZ23" s="636"/>
      <c r="CA23" s="636"/>
      <c r="CB23" s="670"/>
      <c r="CD23" s="521" t="s">
        <v>317</v>
      </c>
      <c r="CE23" s="522"/>
      <c r="CF23" s="522"/>
      <c r="CG23" s="522"/>
      <c r="CH23" s="522"/>
      <c r="CI23" s="522"/>
      <c r="CJ23" s="522"/>
      <c r="CK23" s="522"/>
      <c r="CL23" s="522"/>
      <c r="CM23" s="522"/>
      <c r="CN23" s="522"/>
      <c r="CO23" s="522"/>
      <c r="CP23" s="522"/>
      <c r="CQ23" s="564"/>
      <c r="CR23" s="521" t="s">
        <v>291</v>
      </c>
      <c r="CS23" s="522"/>
      <c r="CT23" s="522"/>
      <c r="CU23" s="522"/>
      <c r="CV23" s="522"/>
      <c r="CW23" s="522"/>
      <c r="CX23" s="522"/>
      <c r="CY23" s="564"/>
      <c r="CZ23" s="521" t="s">
        <v>377</v>
      </c>
      <c r="DA23" s="522"/>
      <c r="DB23" s="522"/>
      <c r="DC23" s="564"/>
      <c r="DD23" s="521" t="s">
        <v>303</v>
      </c>
      <c r="DE23" s="522"/>
      <c r="DF23" s="522"/>
      <c r="DG23" s="522"/>
      <c r="DH23" s="522"/>
      <c r="DI23" s="522"/>
      <c r="DJ23" s="522"/>
      <c r="DK23" s="564"/>
      <c r="DL23" s="675" t="s">
        <v>235</v>
      </c>
      <c r="DM23" s="676"/>
      <c r="DN23" s="676"/>
      <c r="DO23" s="676"/>
      <c r="DP23" s="676"/>
      <c r="DQ23" s="676"/>
      <c r="DR23" s="676"/>
      <c r="DS23" s="676"/>
      <c r="DT23" s="676"/>
      <c r="DU23" s="676"/>
      <c r="DV23" s="677"/>
      <c r="DW23" s="521" t="s">
        <v>379</v>
      </c>
      <c r="DX23" s="522"/>
      <c r="DY23" s="522"/>
      <c r="DZ23" s="522"/>
      <c r="EA23" s="522"/>
      <c r="EB23" s="522"/>
      <c r="EC23" s="564"/>
    </row>
    <row r="24" spans="2:133" ht="11.25" customHeight="1" x14ac:dyDescent="0.2">
      <c r="B24" s="608" t="s">
        <v>300</v>
      </c>
      <c r="C24" s="609"/>
      <c r="D24" s="609"/>
      <c r="E24" s="609"/>
      <c r="F24" s="609"/>
      <c r="G24" s="609"/>
      <c r="H24" s="609"/>
      <c r="I24" s="609"/>
      <c r="J24" s="609"/>
      <c r="K24" s="609"/>
      <c r="L24" s="609"/>
      <c r="M24" s="609"/>
      <c r="N24" s="609"/>
      <c r="O24" s="609"/>
      <c r="P24" s="609"/>
      <c r="Q24" s="610"/>
      <c r="R24" s="611">
        <v>3830869</v>
      </c>
      <c r="S24" s="625"/>
      <c r="T24" s="625"/>
      <c r="U24" s="625"/>
      <c r="V24" s="625"/>
      <c r="W24" s="625"/>
      <c r="X24" s="625"/>
      <c r="Y24" s="626"/>
      <c r="Z24" s="635">
        <v>26.6</v>
      </c>
      <c r="AA24" s="635"/>
      <c r="AB24" s="635"/>
      <c r="AC24" s="635"/>
      <c r="AD24" s="636">
        <v>3830869</v>
      </c>
      <c r="AE24" s="636"/>
      <c r="AF24" s="636"/>
      <c r="AG24" s="636"/>
      <c r="AH24" s="636"/>
      <c r="AI24" s="636"/>
      <c r="AJ24" s="636"/>
      <c r="AK24" s="636"/>
      <c r="AL24" s="614">
        <v>52.6</v>
      </c>
      <c r="AM24" s="627"/>
      <c r="AN24" s="627"/>
      <c r="AO24" s="637"/>
      <c r="AP24" s="671" t="s">
        <v>380</v>
      </c>
      <c r="AQ24" s="674"/>
      <c r="AR24" s="674"/>
      <c r="AS24" s="674"/>
      <c r="AT24" s="674"/>
      <c r="AU24" s="674"/>
      <c r="AV24" s="674"/>
      <c r="AW24" s="674"/>
      <c r="AX24" s="674"/>
      <c r="AY24" s="674"/>
      <c r="AZ24" s="674"/>
      <c r="BA24" s="674"/>
      <c r="BB24" s="674"/>
      <c r="BC24" s="674"/>
      <c r="BD24" s="674"/>
      <c r="BE24" s="674"/>
      <c r="BF24" s="673"/>
      <c r="BG24" s="611" t="s">
        <v>205</v>
      </c>
      <c r="BH24" s="625"/>
      <c r="BI24" s="625"/>
      <c r="BJ24" s="625"/>
      <c r="BK24" s="625"/>
      <c r="BL24" s="625"/>
      <c r="BM24" s="625"/>
      <c r="BN24" s="626"/>
      <c r="BO24" s="635" t="s">
        <v>205</v>
      </c>
      <c r="BP24" s="635"/>
      <c r="BQ24" s="635"/>
      <c r="BR24" s="635"/>
      <c r="BS24" s="636" t="s">
        <v>205</v>
      </c>
      <c r="BT24" s="636"/>
      <c r="BU24" s="636"/>
      <c r="BV24" s="636"/>
      <c r="BW24" s="636"/>
      <c r="BX24" s="636"/>
      <c r="BY24" s="636"/>
      <c r="BZ24" s="636"/>
      <c r="CA24" s="636"/>
      <c r="CB24" s="670"/>
      <c r="CD24" s="655" t="s">
        <v>381</v>
      </c>
      <c r="CE24" s="656"/>
      <c r="CF24" s="656"/>
      <c r="CG24" s="656"/>
      <c r="CH24" s="656"/>
      <c r="CI24" s="656"/>
      <c r="CJ24" s="656"/>
      <c r="CK24" s="656"/>
      <c r="CL24" s="656"/>
      <c r="CM24" s="656"/>
      <c r="CN24" s="656"/>
      <c r="CO24" s="656"/>
      <c r="CP24" s="656"/>
      <c r="CQ24" s="657"/>
      <c r="CR24" s="652">
        <v>6209063</v>
      </c>
      <c r="CS24" s="653"/>
      <c r="CT24" s="653"/>
      <c r="CU24" s="653"/>
      <c r="CV24" s="653"/>
      <c r="CW24" s="653"/>
      <c r="CX24" s="653"/>
      <c r="CY24" s="678"/>
      <c r="CZ24" s="679">
        <v>44.6</v>
      </c>
      <c r="DA24" s="662"/>
      <c r="DB24" s="662"/>
      <c r="DC24" s="680"/>
      <c r="DD24" s="681">
        <v>3966801</v>
      </c>
      <c r="DE24" s="653"/>
      <c r="DF24" s="653"/>
      <c r="DG24" s="653"/>
      <c r="DH24" s="653"/>
      <c r="DI24" s="653"/>
      <c r="DJ24" s="653"/>
      <c r="DK24" s="678"/>
      <c r="DL24" s="681">
        <v>3832109</v>
      </c>
      <c r="DM24" s="653"/>
      <c r="DN24" s="653"/>
      <c r="DO24" s="653"/>
      <c r="DP24" s="653"/>
      <c r="DQ24" s="653"/>
      <c r="DR24" s="653"/>
      <c r="DS24" s="653"/>
      <c r="DT24" s="653"/>
      <c r="DU24" s="653"/>
      <c r="DV24" s="678"/>
      <c r="DW24" s="679">
        <v>50</v>
      </c>
      <c r="DX24" s="662"/>
      <c r="DY24" s="662"/>
      <c r="DZ24" s="662"/>
      <c r="EA24" s="662"/>
      <c r="EB24" s="662"/>
      <c r="EC24" s="682"/>
    </row>
    <row r="25" spans="2:133" ht="11.25" customHeight="1" x14ac:dyDescent="0.2">
      <c r="B25" s="608" t="s">
        <v>297</v>
      </c>
      <c r="C25" s="609"/>
      <c r="D25" s="609"/>
      <c r="E25" s="609"/>
      <c r="F25" s="609"/>
      <c r="G25" s="609"/>
      <c r="H25" s="609"/>
      <c r="I25" s="609"/>
      <c r="J25" s="609"/>
      <c r="K25" s="609"/>
      <c r="L25" s="609"/>
      <c r="M25" s="609"/>
      <c r="N25" s="609"/>
      <c r="O25" s="609"/>
      <c r="P25" s="609"/>
      <c r="Q25" s="610"/>
      <c r="R25" s="611">
        <v>1006485</v>
      </c>
      <c r="S25" s="625"/>
      <c r="T25" s="625"/>
      <c r="U25" s="625"/>
      <c r="V25" s="625"/>
      <c r="W25" s="625"/>
      <c r="X25" s="625"/>
      <c r="Y25" s="626"/>
      <c r="Z25" s="635">
        <v>7</v>
      </c>
      <c r="AA25" s="635"/>
      <c r="AB25" s="635"/>
      <c r="AC25" s="635"/>
      <c r="AD25" s="636" t="s">
        <v>205</v>
      </c>
      <c r="AE25" s="636"/>
      <c r="AF25" s="636"/>
      <c r="AG25" s="636"/>
      <c r="AH25" s="636"/>
      <c r="AI25" s="636"/>
      <c r="AJ25" s="636"/>
      <c r="AK25" s="636"/>
      <c r="AL25" s="614" t="s">
        <v>205</v>
      </c>
      <c r="AM25" s="627"/>
      <c r="AN25" s="627"/>
      <c r="AO25" s="637"/>
      <c r="AP25" s="671" t="s">
        <v>276</v>
      </c>
      <c r="AQ25" s="674"/>
      <c r="AR25" s="674"/>
      <c r="AS25" s="674"/>
      <c r="AT25" s="674"/>
      <c r="AU25" s="674"/>
      <c r="AV25" s="674"/>
      <c r="AW25" s="674"/>
      <c r="AX25" s="674"/>
      <c r="AY25" s="674"/>
      <c r="AZ25" s="674"/>
      <c r="BA25" s="674"/>
      <c r="BB25" s="674"/>
      <c r="BC25" s="674"/>
      <c r="BD25" s="674"/>
      <c r="BE25" s="674"/>
      <c r="BF25" s="673"/>
      <c r="BG25" s="611" t="s">
        <v>205</v>
      </c>
      <c r="BH25" s="625"/>
      <c r="BI25" s="625"/>
      <c r="BJ25" s="625"/>
      <c r="BK25" s="625"/>
      <c r="BL25" s="625"/>
      <c r="BM25" s="625"/>
      <c r="BN25" s="626"/>
      <c r="BO25" s="635" t="s">
        <v>205</v>
      </c>
      <c r="BP25" s="635"/>
      <c r="BQ25" s="635"/>
      <c r="BR25" s="635"/>
      <c r="BS25" s="636" t="s">
        <v>205</v>
      </c>
      <c r="BT25" s="636"/>
      <c r="BU25" s="636"/>
      <c r="BV25" s="636"/>
      <c r="BW25" s="636"/>
      <c r="BX25" s="636"/>
      <c r="BY25" s="636"/>
      <c r="BZ25" s="636"/>
      <c r="CA25" s="636"/>
      <c r="CB25" s="670"/>
      <c r="CD25" s="608" t="s">
        <v>203</v>
      </c>
      <c r="CE25" s="609"/>
      <c r="CF25" s="609"/>
      <c r="CG25" s="609"/>
      <c r="CH25" s="609"/>
      <c r="CI25" s="609"/>
      <c r="CJ25" s="609"/>
      <c r="CK25" s="609"/>
      <c r="CL25" s="609"/>
      <c r="CM25" s="609"/>
      <c r="CN25" s="609"/>
      <c r="CO25" s="609"/>
      <c r="CP25" s="609"/>
      <c r="CQ25" s="610"/>
      <c r="CR25" s="611">
        <v>2359532</v>
      </c>
      <c r="CS25" s="612"/>
      <c r="CT25" s="612"/>
      <c r="CU25" s="612"/>
      <c r="CV25" s="612"/>
      <c r="CW25" s="612"/>
      <c r="CX25" s="612"/>
      <c r="CY25" s="613"/>
      <c r="CZ25" s="614">
        <v>16.899999999999999</v>
      </c>
      <c r="DA25" s="615"/>
      <c r="DB25" s="615"/>
      <c r="DC25" s="616"/>
      <c r="DD25" s="617">
        <v>2138428</v>
      </c>
      <c r="DE25" s="612"/>
      <c r="DF25" s="612"/>
      <c r="DG25" s="612"/>
      <c r="DH25" s="612"/>
      <c r="DI25" s="612"/>
      <c r="DJ25" s="612"/>
      <c r="DK25" s="613"/>
      <c r="DL25" s="617">
        <v>2071163</v>
      </c>
      <c r="DM25" s="612"/>
      <c r="DN25" s="612"/>
      <c r="DO25" s="612"/>
      <c r="DP25" s="612"/>
      <c r="DQ25" s="612"/>
      <c r="DR25" s="612"/>
      <c r="DS25" s="612"/>
      <c r="DT25" s="612"/>
      <c r="DU25" s="612"/>
      <c r="DV25" s="613"/>
      <c r="DW25" s="614">
        <v>27</v>
      </c>
      <c r="DX25" s="615"/>
      <c r="DY25" s="615"/>
      <c r="DZ25" s="615"/>
      <c r="EA25" s="615"/>
      <c r="EB25" s="615"/>
      <c r="EC25" s="648"/>
    </row>
    <row r="26" spans="2:133" ht="11.25" customHeight="1" x14ac:dyDescent="0.2">
      <c r="B26" s="608" t="s">
        <v>384</v>
      </c>
      <c r="C26" s="609"/>
      <c r="D26" s="609"/>
      <c r="E26" s="609"/>
      <c r="F26" s="609"/>
      <c r="G26" s="609"/>
      <c r="H26" s="609"/>
      <c r="I26" s="609"/>
      <c r="J26" s="609"/>
      <c r="K26" s="609"/>
      <c r="L26" s="609"/>
      <c r="M26" s="609"/>
      <c r="N26" s="609"/>
      <c r="O26" s="609"/>
      <c r="P26" s="609"/>
      <c r="Q26" s="610"/>
      <c r="R26" s="611" t="s">
        <v>205</v>
      </c>
      <c r="S26" s="625"/>
      <c r="T26" s="625"/>
      <c r="U26" s="625"/>
      <c r="V26" s="625"/>
      <c r="W26" s="625"/>
      <c r="X26" s="625"/>
      <c r="Y26" s="626"/>
      <c r="Z26" s="635" t="s">
        <v>205</v>
      </c>
      <c r="AA26" s="635"/>
      <c r="AB26" s="635"/>
      <c r="AC26" s="635"/>
      <c r="AD26" s="636" t="s">
        <v>205</v>
      </c>
      <c r="AE26" s="636"/>
      <c r="AF26" s="636"/>
      <c r="AG26" s="636"/>
      <c r="AH26" s="636"/>
      <c r="AI26" s="636"/>
      <c r="AJ26" s="636"/>
      <c r="AK26" s="636"/>
      <c r="AL26" s="614" t="s">
        <v>205</v>
      </c>
      <c r="AM26" s="627"/>
      <c r="AN26" s="627"/>
      <c r="AO26" s="637"/>
      <c r="AP26" s="671" t="s">
        <v>386</v>
      </c>
      <c r="AQ26" s="672"/>
      <c r="AR26" s="672"/>
      <c r="AS26" s="672"/>
      <c r="AT26" s="672"/>
      <c r="AU26" s="672"/>
      <c r="AV26" s="672"/>
      <c r="AW26" s="672"/>
      <c r="AX26" s="672"/>
      <c r="AY26" s="672"/>
      <c r="AZ26" s="672"/>
      <c r="BA26" s="672"/>
      <c r="BB26" s="672"/>
      <c r="BC26" s="672"/>
      <c r="BD26" s="672"/>
      <c r="BE26" s="672"/>
      <c r="BF26" s="673"/>
      <c r="BG26" s="611" t="s">
        <v>205</v>
      </c>
      <c r="BH26" s="625"/>
      <c r="BI26" s="625"/>
      <c r="BJ26" s="625"/>
      <c r="BK26" s="625"/>
      <c r="BL26" s="625"/>
      <c r="BM26" s="625"/>
      <c r="BN26" s="626"/>
      <c r="BO26" s="635" t="s">
        <v>205</v>
      </c>
      <c r="BP26" s="635"/>
      <c r="BQ26" s="635"/>
      <c r="BR26" s="635"/>
      <c r="BS26" s="636" t="s">
        <v>205</v>
      </c>
      <c r="BT26" s="636"/>
      <c r="BU26" s="636"/>
      <c r="BV26" s="636"/>
      <c r="BW26" s="636"/>
      <c r="BX26" s="636"/>
      <c r="BY26" s="636"/>
      <c r="BZ26" s="636"/>
      <c r="CA26" s="636"/>
      <c r="CB26" s="670"/>
      <c r="CD26" s="608" t="s">
        <v>131</v>
      </c>
      <c r="CE26" s="609"/>
      <c r="CF26" s="609"/>
      <c r="CG26" s="609"/>
      <c r="CH26" s="609"/>
      <c r="CI26" s="609"/>
      <c r="CJ26" s="609"/>
      <c r="CK26" s="609"/>
      <c r="CL26" s="609"/>
      <c r="CM26" s="609"/>
      <c r="CN26" s="609"/>
      <c r="CO26" s="609"/>
      <c r="CP26" s="609"/>
      <c r="CQ26" s="610"/>
      <c r="CR26" s="611">
        <v>1375057</v>
      </c>
      <c r="CS26" s="625"/>
      <c r="CT26" s="625"/>
      <c r="CU26" s="625"/>
      <c r="CV26" s="625"/>
      <c r="CW26" s="625"/>
      <c r="CX26" s="625"/>
      <c r="CY26" s="626"/>
      <c r="CZ26" s="614">
        <v>9.9</v>
      </c>
      <c r="DA26" s="615"/>
      <c r="DB26" s="615"/>
      <c r="DC26" s="616"/>
      <c r="DD26" s="617">
        <v>1275606</v>
      </c>
      <c r="DE26" s="625"/>
      <c r="DF26" s="625"/>
      <c r="DG26" s="625"/>
      <c r="DH26" s="625"/>
      <c r="DI26" s="625"/>
      <c r="DJ26" s="625"/>
      <c r="DK26" s="626"/>
      <c r="DL26" s="617" t="s">
        <v>205</v>
      </c>
      <c r="DM26" s="625"/>
      <c r="DN26" s="625"/>
      <c r="DO26" s="625"/>
      <c r="DP26" s="625"/>
      <c r="DQ26" s="625"/>
      <c r="DR26" s="625"/>
      <c r="DS26" s="625"/>
      <c r="DT26" s="625"/>
      <c r="DU26" s="625"/>
      <c r="DV26" s="626"/>
      <c r="DW26" s="614" t="s">
        <v>205</v>
      </c>
      <c r="DX26" s="615"/>
      <c r="DY26" s="615"/>
      <c r="DZ26" s="615"/>
      <c r="EA26" s="615"/>
      <c r="EB26" s="615"/>
      <c r="EC26" s="648"/>
    </row>
    <row r="27" spans="2:133" ht="11.25" customHeight="1" x14ac:dyDescent="0.2">
      <c r="B27" s="608" t="s">
        <v>91</v>
      </c>
      <c r="C27" s="609"/>
      <c r="D27" s="609"/>
      <c r="E27" s="609"/>
      <c r="F27" s="609"/>
      <c r="G27" s="609"/>
      <c r="H27" s="609"/>
      <c r="I27" s="609"/>
      <c r="J27" s="609"/>
      <c r="K27" s="609"/>
      <c r="L27" s="609"/>
      <c r="M27" s="609"/>
      <c r="N27" s="609"/>
      <c r="O27" s="609"/>
      <c r="P27" s="609"/>
      <c r="Q27" s="610"/>
      <c r="R27" s="611">
        <v>8394579</v>
      </c>
      <c r="S27" s="625"/>
      <c r="T27" s="625"/>
      <c r="U27" s="625"/>
      <c r="V27" s="625"/>
      <c r="W27" s="625"/>
      <c r="X27" s="625"/>
      <c r="Y27" s="626"/>
      <c r="Z27" s="635">
        <v>58.3</v>
      </c>
      <c r="AA27" s="635"/>
      <c r="AB27" s="635"/>
      <c r="AC27" s="635"/>
      <c r="AD27" s="636">
        <v>7253644</v>
      </c>
      <c r="AE27" s="636"/>
      <c r="AF27" s="636"/>
      <c r="AG27" s="636"/>
      <c r="AH27" s="636"/>
      <c r="AI27" s="636"/>
      <c r="AJ27" s="636"/>
      <c r="AK27" s="636"/>
      <c r="AL27" s="614">
        <v>99.5</v>
      </c>
      <c r="AM27" s="627"/>
      <c r="AN27" s="627"/>
      <c r="AO27" s="637"/>
      <c r="AP27" s="608" t="s">
        <v>387</v>
      </c>
      <c r="AQ27" s="609"/>
      <c r="AR27" s="609"/>
      <c r="AS27" s="609"/>
      <c r="AT27" s="609"/>
      <c r="AU27" s="609"/>
      <c r="AV27" s="609"/>
      <c r="AW27" s="609"/>
      <c r="AX27" s="609"/>
      <c r="AY27" s="609"/>
      <c r="AZ27" s="609"/>
      <c r="BA27" s="609"/>
      <c r="BB27" s="609"/>
      <c r="BC27" s="609"/>
      <c r="BD27" s="609"/>
      <c r="BE27" s="609"/>
      <c r="BF27" s="610"/>
      <c r="BG27" s="611">
        <v>2681339</v>
      </c>
      <c r="BH27" s="625"/>
      <c r="BI27" s="625"/>
      <c r="BJ27" s="625"/>
      <c r="BK27" s="625"/>
      <c r="BL27" s="625"/>
      <c r="BM27" s="625"/>
      <c r="BN27" s="626"/>
      <c r="BO27" s="635">
        <v>100</v>
      </c>
      <c r="BP27" s="635"/>
      <c r="BQ27" s="635"/>
      <c r="BR27" s="635"/>
      <c r="BS27" s="636">
        <v>43573</v>
      </c>
      <c r="BT27" s="636"/>
      <c r="BU27" s="636"/>
      <c r="BV27" s="636"/>
      <c r="BW27" s="636"/>
      <c r="BX27" s="636"/>
      <c r="BY27" s="636"/>
      <c r="BZ27" s="636"/>
      <c r="CA27" s="636"/>
      <c r="CB27" s="670"/>
      <c r="CD27" s="608" t="s">
        <v>227</v>
      </c>
      <c r="CE27" s="609"/>
      <c r="CF27" s="609"/>
      <c r="CG27" s="609"/>
      <c r="CH27" s="609"/>
      <c r="CI27" s="609"/>
      <c r="CJ27" s="609"/>
      <c r="CK27" s="609"/>
      <c r="CL27" s="609"/>
      <c r="CM27" s="609"/>
      <c r="CN27" s="609"/>
      <c r="CO27" s="609"/>
      <c r="CP27" s="609"/>
      <c r="CQ27" s="610"/>
      <c r="CR27" s="611">
        <v>2665163</v>
      </c>
      <c r="CS27" s="612"/>
      <c r="CT27" s="612"/>
      <c r="CU27" s="612"/>
      <c r="CV27" s="612"/>
      <c r="CW27" s="612"/>
      <c r="CX27" s="612"/>
      <c r="CY27" s="613"/>
      <c r="CZ27" s="614">
        <v>19.100000000000001</v>
      </c>
      <c r="DA27" s="615"/>
      <c r="DB27" s="615"/>
      <c r="DC27" s="616"/>
      <c r="DD27" s="617">
        <v>654728</v>
      </c>
      <c r="DE27" s="612"/>
      <c r="DF27" s="612"/>
      <c r="DG27" s="612"/>
      <c r="DH27" s="612"/>
      <c r="DI27" s="612"/>
      <c r="DJ27" s="612"/>
      <c r="DK27" s="613"/>
      <c r="DL27" s="617">
        <v>587301</v>
      </c>
      <c r="DM27" s="612"/>
      <c r="DN27" s="612"/>
      <c r="DO27" s="612"/>
      <c r="DP27" s="612"/>
      <c r="DQ27" s="612"/>
      <c r="DR27" s="612"/>
      <c r="DS27" s="612"/>
      <c r="DT27" s="612"/>
      <c r="DU27" s="612"/>
      <c r="DV27" s="613"/>
      <c r="DW27" s="614">
        <v>7.7</v>
      </c>
      <c r="DX27" s="615"/>
      <c r="DY27" s="615"/>
      <c r="DZ27" s="615"/>
      <c r="EA27" s="615"/>
      <c r="EB27" s="615"/>
      <c r="EC27" s="648"/>
    </row>
    <row r="28" spans="2:133" ht="11.25" customHeight="1" x14ac:dyDescent="0.2">
      <c r="B28" s="608" t="s">
        <v>389</v>
      </c>
      <c r="C28" s="609"/>
      <c r="D28" s="609"/>
      <c r="E28" s="609"/>
      <c r="F28" s="609"/>
      <c r="G28" s="609"/>
      <c r="H28" s="609"/>
      <c r="I28" s="609"/>
      <c r="J28" s="609"/>
      <c r="K28" s="609"/>
      <c r="L28" s="609"/>
      <c r="M28" s="609"/>
      <c r="N28" s="609"/>
      <c r="O28" s="609"/>
      <c r="P28" s="609"/>
      <c r="Q28" s="610"/>
      <c r="R28" s="611">
        <v>2398</v>
      </c>
      <c r="S28" s="625"/>
      <c r="T28" s="625"/>
      <c r="U28" s="625"/>
      <c r="V28" s="625"/>
      <c r="W28" s="625"/>
      <c r="X28" s="625"/>
      <c r="Y28" s="626"/>
      <c r="Z28" s="635">
        <v>0</v>
      </c>
      <c r="AA28" s="635"/>
      <c r="AB28" s="635"/>
      <c r="AC28" s="635"/>
      <c r="AD28" s="636">
        <v>2398</v>
      </c>
      <c r="AE28" s="636"/>
      <c r="AF28" s="636"/>
      <c r="AG28" s="636"/>
      <c r="AH28" s="636"/>
      <c r="AI28" s="636"/>
      <c r="AJ28" s="636"/>
      <c r="AK28" s="636"/>
      <c r="AL28" s="614">
        <v>0</v>
      </c>
      <c r="AM28" s="627"/>
      <c r="AN28" s="627"/>
      <c r="AO28" s="637"/>
      <c r="AP28" s="608"/>
      <c r="AQ28" s="609"/>
      <c r="AR28" s="609"/>
      <c r="AS28" s="609"/>
      <c r="AT28" s="609"/>
      <c r="AU28" s="609"/>
      <c r="AV28" s="609"/>
      <c r="AW28" s="609"/>
      <c r="AX28" s="609"/>
      <c r="AY28" s="609"/>
      <c r="AZ28" s="609"/>
      <c r="BA28" s="609"/>
      <c r="BB28" s="609"/>
      <c r="BC28" s="609"/>
      <c r="BD28" s="609"/>
      <c r="BE28" s="609"/>
      <c r="BF28" s="610"/>
      <c r="BG28" s="611"/>
      <c r="BH28" s="625"/>
      <c r="BI28" s="625"/>
      <c r="BJ28" s="625"/>
      <c r="BK28" s="625"/>
      <c r="BL28" s="625"/>
      <c r="BM28" s="625"/>
      <c r="BN28" s="626"/>
      <c r="BO28" s="635"/>
      <c r="BP28" s="635"/>
      <c r="BQ28" s="635"/>
      <c r="BR28" s="635"/>
      <c r="BS28" s="617"/>
      <c r="BT28" s="625"/>
      <c r="BU28" s="625"/>
      <c r="BV28" s="625"/>
      <c r="BW28" s="625"/>
      <c r="BX28" s="625"/>
      <c r="BY28" s="625"/>
      <c r="BZ28" s="625"/>
      <c r="CA28" s="625"/>
      <c r="CB28" s="647"/>
      <c r="CD28" s="608" t="s">
        <v>382</v>
      </c>
      <c r="CE28" s="609"/>
      <c r="CF28" s="609"/>
      <c r="CG28" s="609"/>
      <c r="CH28" s="609"/>
      <c r="CI28" s="609"/>
      <c r="CJ28" s="609"/>
      <c r="CK28" s="609"/>
      <c r="CL28" s="609"/>
      <c r="CM28" s="609"/>
      <c r="CN28" s="609"/>
      <c r="CO28" s="609"/>
      <c r="CP28" s="609"/>
      <c r="CQ28" s="610"/>
      <c r="CR28" s="611">
        <v>1184368</v>
      </c>
      <c r="CS28" s="625"/>
      <c r="CT28" s="625"/>
      <c r="CU28" s="625"/>
      <c r="CV28" s="625"/>
      <c r="CW28" s="625"/>
      <c r="CX28" s="625"/>
      <c r="CY28" s="626"/>
      <c r="CZ28" s="614">
        <v>8.5</v>
      </c>
      <c r="DA28" s="615"/>
      <c r="DB28" s="615"/>
      <c r="DC28" s="616"/>
      <c r="DD28" s="617">
        <v>1173645</v>
      </c>
      <c r="DE28" s="625"/>
      <c r="DF28" s="625"/>
      <c r="DG28" s="625"/>
      <c r="DH28" s="625"/>
      <c r="DI28" s="625"/>
      <c r="DJ28" s="625"/>
      <c r="DK28" s="626"/>
      <c r="DL28" s="617">
        <v>1173645</v>
      </c>
      <c r="DM28" s="625"/>
      <c r="DN28" s="625"/>
      <c r="DO28" s="625"/>
      <c r="DP28" s="625"/>
      <c r="DQ28" s="625"/>
      <c r="DR28" s="625"/>
      <c r="DS28" s="625"/>
      <c r="DT28" s="625"/>
      <c r="DU28" s="625"/>
      <c r="DV28" s="626"/>
      <c r="DW28" s="614">
        <v>15.3</v>
      </c>
      <c r="DX28" s="615"/>
      <c r="DY28" s="615"/>
      <c r="DZ28" s="615"/>
      <c r="EA28" s="615"/>
      <c r="EB28" s="615"/>
      <c r="EC28" s="648"/>
    </row>
    <row r="29" spans="2:133" ht="11.25" customHeight="1" x14ac:dyDescent="0.2">
      <c r="B29" s="608" t="s">
        <v>162</v>
      </c>
      <c r="C29" s="609"/>
      <c r="D29" s="609"/>
      <c r="E29" s="609"/>
      <c r="F29" s="609"/>
      <c r="G29" s="609"/>
      <c r="H29" s="609"/>
      <c r="I29" s="609"/>
      <c r="J29" s="609"/>
      <c r="K29" s="609"/>
      <c r="L29" s="609"/>
      <c r="M29" s="609"/>
      <c r="N29" s="609"/>
      <c r="O29" s="609"/>
      <c r="P29" s="609"/>
      <c r="Q29" s="610"/>
      <c r="R29" s="611">
        <v>15213</v>
      </c>
      <c r="S29" s="625"/>
      <c r="T29" s="625"/>
      <c r="U29" s="625"/>
      <c r="V29" s="625"/>
      <c r="W29" s="625"/>
      <c r="X29" s="625"/>
      <c r="Y29" s="626"/>
      <c r="Z29" s="635">
        <v>0.1</v>
      </c>
      <c r="AA29" s="635"/>
      <c r="AB29" s="635"/>
      <c r="AC29" s="635"/>
      <c r="AD29" s="636" t="s">
        <v>205</v>
      </c>
      <c r="AE29" s="636"/>
      <c r="AF29" s="636"/>
      <c r="AG29" s="636"/>
      <c r="AH29" s="636"/>
      <c r="AI29" s="636"/>
      <c r="AJ29" s="636"/>
      <c r="AK29" s="636"/>
      <c r="AL29" s="614" t="s">
        <v>205</v>
      </c>
      <c r="AM29" s="627"/>
      <c r="AN29" s="627"/>
      <c r="AO29" s="637"/>
      <c r="AP29" s="586"/>
      <c r="AQ29" s="587"/>
      <c r="AR29" s="587"/>
      <c r="AS29" s="587"/>
      <c r="AT29" s="587"/>
      <c r="AU29" s="587"/>
      <c r="AV29" s="587"/>
      <c r="AW29" s="587"/>
      <c r="AX29" s="587"/>
      <c r="AY29" s="587"/>
      <c r="AZ29" s="587"/>
      <c r="BA29" s="587"/>
      <c r="BB29" s="587"/>
      <c r="BC29" s="587"/>
      <c r="BD29" s="587"/>
      <c r="BE29" s="587"/>
      <c r="BF29" s="588"/>
      <c r="BG29" s="611"/>
      <c r="BH29" s="625"/>
      <c r="BI29" s="625"/>
      <c r="BJ29" s="625"/>
      <c r="BK29" s="625"/>
      <c r="BL29" s="625"/>
      <c r="BM29" s="625"/>
      <c r="BN29" s="626"/>
      <c r="BO29" s="635"/>
      <c r="BP29" s="635"/>
      <c r="BQ29" s="635"/>
      <c r="BR29" s="635"/>
      <c r="BS29" s="636"/>
      <c r="BT29" s="636"/>
      <c r="BU29" s="636"/>
      <c r="BV29" s="636"/>
      <c r="BW29" s="636"/>
      <c r="BX29" s="636"/>
      <c r="BY29" s="636"/>
      <c r="BZ29" s="636"/>
      <c r="CA29" s="636"/>
      <c r="CB29" s="670"/>
      <c r="CD29" s="386" t="s">
        <v>179</v>
      </c>
      <c r="CE29" s="388"/>
      <c r="CF29" s="608" t="s">
        <v>27</v>
      </c>
      <c r="CG29" s="609"/>
      <c r="CH29" s="609"/>
      <c r="CI29" s="609"/>
      <c r="CJ29" s="609"/>
      <c r="CK29" s="609"/>
      <c r="CL29" s="609"/>
      <c r="CM29" s="609"/>
      <c r="CN29" s="609"/>
      <c r="CO29" s="609"/>
      <c r="CP29" s="609"/>
      <c r="CQ29" s="610"/>
      <c r="CR29" s="611">
        <v>1184368</v>
      </c>
      <c r="CS29" s="612"/>
      <c r="CT29" s="612"/>
      <c r="CU29" s="612"/>
      <c r="CV29" s="612"/>
      <c r="CW29" s="612"/>
      <c r="CX29" s="612"/>
      <c r="CY29" s="613"/>
      <c r="CZ29" s="614">
        <v>8.5</v>
      </c>
      <c r="DA29" s="615"/>
      <c r="DB29" s="615"/>
      <c r="DC29" s="616"/>
      <c r="DD29" s="617">
        <v>1173645</v>
      </c>
      <c r="DE29" s="612"/>
      <c r="DF29" s="612"/>
      <c r="DG29" s="612"/>
      <c r="DH29" s="612"/>
      <c r="DI29" s="612"/>
      <c r="DJ29" s="612"/>
      <c r="DK29" s="613"/>
      <c r="DL29" s="617">
        <v>1173645</v>
      </c>
      <c r="DM29" s="612"/>
      <c r="DN29" s="612"/>
      <c r="DO29" s="612"/>
      <c r="DP29" s="612"/>
      <c r="DQ29" s="612"/>
      <c r="DR29" s="612"/>
      <c r="DS29" s="612"/>
      <c r="DT29" s="612"/>
      <c r="DU29" s="612"/>
      <c r="DV29" s="613"/>
      <c r="DW29" s="614">
        <v>15.3</v>
      </c>
      <c r="DX29" s="615"/>
      <c r="DY29" s="615"/>
      <c r="DZ29" s="615"/>
      <c r="EA29" s="615"/>
      <c r="EB29" s="615"/>
      <c r="EC29" s="648"/>
    </row>
    <row r="30" spans="2:133" ht="11.25" customHeight="1" x14ac:dyDescent="0.2">
      <c r="B30" s="608" t="s">
        <v>315</v>
      </c>
      <c r="C30" s="609"/>
      <c r="D30" s="609"/>
      <c r="E30" s="609"/>
      <c r="F30" s="609"/>
      <c r="G30" s="609"/>
      <c r="H30" s="609"/>
      <c r="I30" s="609"/>
      <c r="J30" s="609"/>
      <c r="K30" s="609"/>
      <c r="L30" s="609"/>
      <c r="M30" s="609"/>
      <c r="N30" s="609"/>
      <c r="O30" s="609"/>
      <c r="P30" s="609"/>
      <c r="Q30" s="610"/>
      <c r="R30" s="611">
        <v>93171</v>
      </c>
      <c r="S30" s="625"/>
      <c r="T30" s="625"/>
      <c r="U30" s="625"/>
      <c r="V30" s="625"/>
      <c r="W30" s="625"/>
      <c r="X30" s="625"/>
      <c r="Y30" s="626"/>
      <c r="Z30" s="635">
        <v>0.6</v>
      </c>
      <c r="AA30" s="635"/>
      <c r="AB30" s="635"/>
      <c r="AC30" s="635"/>
      <c r="AD30" s="636">
        <v>9306</v>
      </c>
      <c r="AE30" s="636"/>
      <c r="AF30" s="636"/>
      <c r="AG30" s="636"/>
      <c r="AH30" s="636"/>
      <c r="AI30" s="636"/>
      <c r="AJ30" s="636"/>
      <c r="AK30" s="636"/>
      <c r="AL30" s="614">
        <v>0.1</v>
      </c>
      <c r="AM30" s="627"/>
      <c r="AN30" s="627"/>
      <c r="AO30" s="637"/>
      <c r="AP30" s="521" t="s">
        <v>317</v>
      </c>
      <c r="AQ30" s="522"/>
      <c r="AR30" s="522"/>
      <c r="AS30" s="522"/>
      <c r="AT30" s="522"/>
      <c r="AU30" s="522"/>
      <c r="AV30" s="522"/>
      <c r="AW30" s="522"/>
      <c r="AX30" s="522"/>
      <c r="AY30" s="522"/>
      <c r="AZ30" s="522"/>
      <c r="BA30" s="522"/>
      <c r="BB30" s="522"/>
      <c r="BC30" s="522"/>
      <c r="BD30" s="522"/>
      <c r="BE30" s="522"/>
      <c r="BF30" s="564"/>
      <c r="BG30" s="521" t="s">
        <v>392</v>
      </c>
      <c r="BH30" s="668"/>
      <c r="BI30" s="668"/>
      <c r="BJ30" s="668"/>
      <c r="BK30" s="668"/>
      <c r="BL30" s="668"/>
      <c r="BM30" s="668"/>
      <c r="BN30" s="668"/>
      <c r="BO30" s="668"/>
      <c r="BP30" s="668"/>
      <c r="BQ30" s="669"/>
      <c r="BR30" s="521" t="s">
        <v>394</v>
      </c>
      <c r="BS30" s="668"/>
      <c r="BT30" s="668"/>
      <c r="BU30" s="668"/>
      <c r="BV30" s="668"/>
      <c r="BW30" s="668"/>
      <c r="BX30" s="668"/>
      <c r="BY30" s="668"/>
      <c r="BZ30" s="668"/>
      <c r="CA30" s="668"/>
      <c r="CB30" s="669"/>
      <c r="CD30" s="389"/>
      <c r="CE30" s="391"/>
      <c r="CF30" s="608" t="s">
        <v>395</v>
      </c>
      <c r="CG30" s="609"/>
      <c r="CH30" s="609"/>
      <c r="CI30" s="609"/>
      <c r="CJ30" s="609"/>
      <c r="CK30" s="609"/>
      <c r="CL30" s="609"/>
      <c r="CM30" s="609"/>
      <c r="CN30" s="609"/>
      <c r="CO30" s="609"/>
      <c r="CP30" s="609"/>
      <c r="CQ30" s="610"/>
      <c r="CR30" s="611">
        <v>1142028</v>
      </c>
      <c r="CS30" s="625"/>
      <c r="CT30" s="625"/>
      <c r="CU30" s="625"/>
      <c r="CV30" s="625"/>
      <c r="CW30" s="625"/>
      <c r="CX30" s="625"/>
      <c r="CY30" s="626"/>
      <c r="CZ30" s="614">
        <v>8.1999999999999993</v>
      </c>
      <c r="DA30" s="615"/>
      <c r="DB30" s="615"/>
      <c r="DC30" s="616"/>
      <c r="DD30" s="617">
        <v>1132937</v>
      </c>
      <c r="DE30" s="625"/>
      <c r="DF30" s="625"/>
      <c r="DG30" s="625"/>
      <c r="DH30" s="625"/>
      <c r="DI30" s="625"/>
      <c r="DJ30" s="625"/>
      <c r="DK30" s="626"/>
      <c r="DL30" s="617">
        <v>1132937</v>
      </c>
      <c r="DM30" s="625"/>
      <c r="DN30" s="625"/>
      <c r="DO30" s="625"/>
      <c r="DP30" s="625"/>
      <c r="DQ30" s="625"/>
      <c r="DR30" s="625"/>
      <c r="DS30" s="625"/>
      <c r="DT30" s="625"/>
      <c r="DU30" s="625"/>
      <c r="DV30" s="626"/>
      <c r="DW30" s="614">
        <v>14.8</v>
      </c>
      <c r="DX30" s="615"/>
      <c r="DY30" s="615"/>
      <c r="DZ30" s="615"/>
      <c r="EA30" s="615"/>
      <c r="EB30" s="615"/>
      <c r="EC30" s="648"/>
    </row>
    <row r="31" spans="2:133" ht="11.25" customHeight="1" x14ac:dyDescent="0.2">
      <c r="B31" s="608" t="s">
        <v>23</v>
      </c>
      <c r="C31" s="609"/>
      <c r="D31" s="609"/>
      <c r="E31" s="609"/>
      <c r="F31" s="609"/>
      <c r="G31" s="609"/>
      <c r="H31" s="609"/>
      <c r="I31" s="609"/>
      <c r="J31" s="609"/>
      <c r="K31" s="609"/>
      <c r="L31" s="609"/>
      <c r="M31" s="609"/>
      <c r="N31" s="609"/>
      <c r="O31" s="609"/>
      <c r="P31" s="609"/>
      <c r="Q31" s="610"/>
      <c r="R31" s="611">
        <v>14955</v>
      </c>
      <c r="S31" s="625"/>
      <c r="T31" s="625"/>
      <c r="U31" s="625"/>
      <c r="V31" s="625"/>
      <c r="W31" s="625"/>
      <c r="X31" s="625"/>
      <c r="Y31" s="626"/>
      <c r="Z31" s="635">
        <v>0.1</v>
      </c>
      <c r="AA31" s="635"/>
      <c r="AB31" s="635"/>
      <c r="AC31" s="635"/>
      <c r="AD31" s="636" t="s">
        <v>205</v>
      </c>
      <c r="AE31" s="636"/>
      <c r="AF31" s="636"/>
      <c r="AG31" s="636"/>
      <c r="AH31" s="636"/>
      <c r="AI31" s="636"/>
      <c r="AJ31" s="636"/>
      <c r="AK31" s="636"/>
      <c r="AL31" s="614" t="s">
        <v>205</v>
      </c>
      <c r="AM31" s="627"/>
      <c r="AN31" s="627"/>
      <c r="AO31" s="637"/>
      <c r="AP31" s="378" t="s">
        <v>10</v>
      </c>
      <c r="AQ31" s="379"/>
      <c r="AR31" s="379"/>
      <c r="AS31" s="379"/>
      <c r="AT31" s="604" t="s">
        <v>396</v>
      </c>
      <c r="AU31" s="45"/>
      <c r="AV31" s="45"/>
      <c r="AW31" s="45"/>
      <c r="AX31" s="655" t="s">
        <v>278</v>
      </c>
      <c r="AY31" s="656"/>
      <c r="AZ31" s="656"/>
      <c r="BA31" s="656"/>
      <c r="BB31" s="656"/>
      <c r="BC31" s="656"/>
      <c r="BD31" s="656"/>
      <c r="BE31" s="656"/>
      <c r="BF31" s="657"/>
      <c r="BG31" s="667">
        <v>99.6</v>
      </c>
      <c r="BH31" s="663"/>
      <c r="BI31" s="663"/>
      <c r="BJ31" s="663"/>
      <c r="BK31" s="663"/>
      <c r="BL31" s="663"/>
      <c r="BM31" s="662">
        <v>99</v>
      </c>
      <c r="BN31" s="663"/>
      <c r="BO31" s="663"/>
      <c r="BP31" s="663"/>
      <c r="BQ31" s="664"/>
      <c r="BR31" s="667">
        <v>98.7</v>
      </c>
      <c r="BS31" s="663"/>
      <c r="BT31" s="663"/>
      <c r="BU31" s="663"/>
      <c r="BV31" s="663"/>
      <c r="BW31" s="663"/>
      <c r="BX31" s="662">
        <v>98.1</v>
      </c>
      <c r="BY31" s="663"/>
      <c r="BZ31" s="663"/>
      <c r="CA31" s="663"/>
      <c r="CB31" s="664"/>
      <c r="CD31" s="389"/>
      <c r="CE31" s="391"/>
      <c r="CF31" s="608" t="s">
        <v>316</v>
      </c>
      <c r="CG31" s="609"/>
      <c r="CH31" s="609"/>
      <c r="CI31" s="609"/>
      <c r="CJ31" s="609"/>
      <c r="CK31" s="609"/>
      <c r="CL31" s="609"/>
      <c r="CM31" s="609"/>
      <c r="CN31" s="609"/>
      <c r="CO31" s="609"/>
      <c r="CP31" s="609"/>
      <c r="CQ31" s="610"/>
      <c r="CR31" s="611">
        <v>42340</v>
      </c>
      <c r="CS31" s="612"/>
      <c r="CT31" s="612"/>
      <c r="CU31" s="612"/>
      <c r="CV31" s="612"/>
      <c r="CW31" s="612"/>
      <c r="CX31" s="612"/>
      <c r="CY31" s="613"/>
      <c r="CZ31" s="614">
        <v>0.3</v>
      </c>
      <c r="DA31" s="615"/>
      <c r="DB31" s="615"/>
      <c r="DC31" s="616"/>
      <c r="DD31" s="617">
        <v>40708</v>
      </c>
      <c r="DE31" s="612"/>
      <c r="DF31" s="612"/>
      <c r="DG31" s="612"/>
      <c r="DH31" s="612"/>
      <c r="DI31" s="612"/>
      <c r="DJ31" s="612"/>
      <c r="DK31" s="613"/>
      <c r="DL31" s="617">
        <v>40708</v>
      </c>
      <c r="DM31" s="612"/>
      <c r="DN31" s="612"/>
      <c r="DO31" s="612"/>
      <c r="DP31" s="612"/>
      <c r="DQ31" s="612"/>
      <c r="DR31" s="612"/>
      <c r="DS31" s="612"/>
      <c r="DT31" s="612"/>
      <c r="DU31" s="612"/>
      <c r="DV31" s="613"/>
      <c r="DW31" s="614">
        <v>0.5</v>
      </c>
      <c r="DX31" s="615"/>
      <c r="DY31" s="615"/>
      <c r="DZ31" s="615"/>
      <c r="EA31" s="615"/>
      <c r="EB31" s="615"/>
      <c r="EC31" s="648"/>
    </row>
    <row r="32" spans="2:133" ht="11.25" customHeight="1" x14ac:dyDescent="0.2">
      <c r="B32" s="608" t="s">
        <v>344</v>
      </c>
      <c r="C32" s="609"/>
      <c r="D32" s="609"/>
      <c r="E32" s="609"/>
      <c r="F32" s="609"/>
      <c r="G32" s="609"/>
      <c r="H32" s="609"/>
      <c r="I32" s="609"/>
      <c r="J32" s="609"/>
      <c r="K32" s="609"/>
      <c r="L32" s="609"/>
      <c r="M32" s="609"/>
      <c r="N32" s="609"/>
      <c r="O32" s="609"/>
      <c r="P32" s="609"/>
      <c r="Q32" s="610"/>
      <c r="R32" s="611">
        <v>2479467</v>
      </c>
      <c r="S32" s="625"/>
      <c r="T32" s="625"/>
      <c r="U32" s="625"/>
      <c r="V32" s="625"/>
      <c r="W32" s="625"/>
      <c r="X32" s="625"/>
      <c r="Y32" s="626"/>
      <c r="Z32" s="635">
        <v>17.2</v>
      </c>
      <c r="AA32" s="635"/>
      <c r="AB32" s="635"/>
      <c r="AC32" s="635"/>
      <c r="AD32" s="636" t="s">
        <v>205</v>
      </c>
      <c r="AE32" s="636"/>
      <c r="AF32" s="636"/>
      <c r="AG32" s="636"/>
      <c r="AH32" s="636"/>
      <c r="AI32" s="636"/>
      <c r="AJ32" s="636"/>
      <c r="AK32" s="636"/>
      <c r="AL32" s="614" t="s">
        <v>205</v>
      </c>
      <c r="AM32" s="627"/>
      <c r="AN32" s="627"/>
      <c r="AO32" s="637"/>
      <c r="AP32" s="602"/>
      <c r="AQ32" s="603"/>
      <c r="AR32" s="603"/>
      <c r="AS32" s="603"/>
      <c r="AT32" s="605"/>
      <c r="AU32" s="38" t="s">
        <v>254</v>
      </c>
      <c r="AV32" s="38"/>
      <c r="AW32" s="38"/>
      <c r="AX32" s="608" t="s">
        <v>292</v>
      </c>
      <c r="AY32" s="609"/>
      <c r="AZ32" s="609"/>
      <c r="BA32" s="609"/>
      <c r="BB32" s="609"/>
      <c r="BC32" s="609"/>
      <c r="BD32" s="609"/>
      <c r="BE32" s="609"/>
      <c r="BF32" s="610"/>
      <c r="BG32" s="665">
        <v>99.7</v>
      </c>
      <c r="BH32" s="612"/>
      <c r="BI32" s="612"/>
      <c r="BJ32" s="612"/>
      <c r="BK32" s="612"/>
      <c r="BL32" s="612"/>
      <c r="BM32" s="627">
        <v>99.4</v>
      </c>
      <c r="BN32" s="666"/>
      <c r="BO32" s="666"/>
      <c r="BP32" s="666"/>
      <c r="BQ32" s="646"/>
      <c r="BR32" s="665">
        <v>99.5</v>
      </c>
      <c r="BS32" s="612"/>
      <c r="BT32" s="612"/>
      <c r="BU32" s="612"/>
      <c r="BV32" s="612"/>
      <c r="BW32" s="612"/>
      <c r="BX32" s="627">
        <v>99.3</v>
      </c>
      <c r="BY32" s="666"/>
      <c r="BZ32" s="666"/>
      <c r="CA32" s="666"/>
      <c r="CB32" s="646"/>
      <c r="CD32" s="392"/>
      <c r="CE32" s="394"/>
      <c r="CF32" s="608" t="s">
        <v>398</v>
      </c>
      <c r="CG32" s="609"/>
      <c r="CH32" s="609"/>
      <c r="CI32" s="609"/>
      <c r="CJ32" s="609"/>
      <c r="CK32" s="609"/>
      <c r="CL32" s="609"/>
      <c r="CM32" s="609"/>
      <c r="CN32" s="609"/>
      <c r="CO32" s="609"/>
      <c r="CP32" s="609"/>
      <c r="CQ32" s="610"/>
      <c r="CR32" s="611" t="s">
        <v>205</v>
      </c>
      <c r="CS32" s="625"/>
      <c r="CT32" s="625"/>
      <c r="CU32" s="625"/>
      <c r="CV32" s="625"/>
      <c r="CW32" s="625"/>
      <c r="CX32" s="625"/>
      <c r="CY32" s="626"/>
      <c r="CZ32" s="614" t="s">
        <v>205</v>
      </c>
      <c r="DA32" s="615"/>
      <c r="DB32" s="615"/>
      <c r="DC32" s="616"/>
      <c r="DD32" s="617" t="s">
        <v>205</v>
      </c>
      <c r="DE32" s="625"/>
      <c r="DF32" s="625"/>
      <c r="DG32" s="625"/>
      <c r="DH32" s="625"/>
      <c r="DI32" s="625"/>
      <c r="DJ32" s="625"/>
      <c r="DK32" s="626"/>
      <c r="DL32" s="617" t="s">
        <v>205</v>
      </c>
      <c r="DM32" s="625"/>
      <c r="DN32" s="625"/>
      <c r="DO32" s="625"/>
      <c r="DP32" s="625"/>
      <c r="DQ32" s="625"/>
      <c r="DR32" s="625"/>
      <c r="DS32" s="625"/>
      <c r="DT32" s="625"/>
      <c r="DU32" s="625"/>
      <c r="DV32" s="626"/>
      <c r="DW32" s="614" t="s">
        <v>205</v>
      </c>
      <c r="DX32" s="615"/>
      <c r="DY32" s="615"/>
      <c r="DZ32" s="615"/>
      <c r="EA32" s="615"/>
      <c r="EB32" s="615"/>
      <c r="EC32" s="648"/>
    </row>
    <row r="33" spans="2:133" ht="11.25" customHeight="1" x14ac:dyDescent="0.2">
      <c r="B33" s="658" t="s">
        <v>61</v>
      </c>
      <c r="C33" s="659"/>
      <c r="D33" s="659"/>
      <c r="E33" s="659"/>
      <c r="F33" s="659"/>
      <c r="G33" s="659"/>
      <c r="H33" s="659"/>
      <c r="I33" s="659"/>
      <c r="J33" s="659"/>
      <c r="K33" s="659"/>
      <c r="L33" s="659"/>
      <c r="M33" s="659"/>
      <c r="N33" s="659"/>
      <c r="O33" s="659"/>
      <c r="P33" s="659"/>
      <c r="Q33" s="660"/>
      <c r="R33" s="611" t="s">
        <v>205</v>
      </c>
      <c r="S33" s="625"/>
      <c r="T33" s="625"/>
      <c r="U33" s="625"/>
      <c r="V33" s="625"/>
      <c r="W33" s="625"/>
      <c r="X33" s="625"/>
      <c r="Y33" s="626"/>
      <c r="Z33" s="635" t="s">
        <v>205</v>
      </c>
      <c r="AA33" s="635"/>
      <c r="AB33" s="635"/>
      <c r="AC33" s="635"/>
      <c r="AD33" s="636" t="s">
        <v>205</v>
      </c>
      <c r="AE33" s="636"/>
      <c r="AF33" s="636"/>
      <c r="AG33" s="636"/>
      <c r="AH33" s="636"/>
      <c r="AI33" s="636"/>
      <c r="AJ33" s="636"/>
      <c r="AK33" s="636"/>
      <c r="AL33" s="614" t="s">
        <v>205</v>
      </c>
      <c r="AM33" s="627"/>
      <c r="AN33" s="627"/>
      <c r="AO33" s="637"/>
      <c r="AP33" s="381"/>
      <c r="AQ33" s="382"/>
      <c r="AR33" s="382"/>
      <c r="AS33" s="382"/>
      <c r="AT33" s="606"/>
      <c r="AU33" s="46"/>
      <c r="AV33" s="46"/>
      <c r="AW33" s="46"/>
      <c r="AX33" s="586" t="s">
        <v>166</v>
      </c>
      <c r="AY33" s="587"/>
      <c r="AZ33" s="587"/>
      <c r="BA33" s="587"/>
      <c r="BB33" s="587"/>
      <c r="BC33" s="587"/>
      <c r="BD33" s="587"/>
      <c r="BE33" s="587"/>
      <c r="BF33" s="588"/>
      <c r="BG33" s="661">
        <v>99.6</v>
      </c>
      <c r="BH33" s="590"/>
      <c r="BI33" s="590"/>
      <c r="BJ33" s="590"/>
      <c r="BK33" s="590"/>
      <c r="BL33" s="590"/>
      <c r="BM33" s="633">
        <v>98.5</v>
      </c>
      <c r="BN33" s="590"/>
      <c r="BO33" s="590"/>
      <c r="BP33" s="590"/>
      <c r="BQ33" s="641"/>
      <c r="BR33" s="661">
        <v>97.7</v>
      </c>
      <c r="BS33" s="590"/>
      <c r="BT33" s="590"/>
      <c r="BU33" s="590"/>
      <c r="BV33" s="590"/>
      <c r="BW33" s="590"/>
      <c r="BX33" s="633">
        <v>96.8</v>
      </c>
      <c r="BY33" s="590"/>
      <c r="BZ33" s="590"/>
      <c r="CA33" s="590"/>
      <c r="CB33" s="641"/>
      <c r="CD33" s="608" t="s">
        <v>399</v>
      </c>
      <c r="CE33" s="609"/>
      <c r="CF33" s="609"/>
      <c r="CG33" s="609"/>
      <c r="CH33" s="609"/>
      <c r="CI33" s="609"/>
      <c r="CJ33" s="609"/>
      <c r="CK33" s="609"/>
      <c r="CL33" s="609"/>
      <c r="CM33" s="609"/>
      <c r="CN33" s="609"/>
      <c r="CO33" s="609"/>
      <c r="CP33" s="609"/>
      <c r="CQ33" s="610"/>
      <c r="CR33" s="611">
        <v>5972307</v>
      </c>
      <c r="CS33" s="612"/>
      <c r="CT33" s="612"/>
      <c r="CU33" s="612"/>
      <c r="CV33" s="612"/>
      <c r="CW33" s="612"/>
      <c r="CX33" s="612"/>
      <c r="CY33" s="613"/>
      <c r="CZ33" s="614">
        <v>42.9</v>
      </c>
      <c r="DA33" s="615"/>
      <c r="DB33" s="615"/>
      <c r="DC33" s="616"/>
      <c r="DD33" s="617">
        <v>4719759</v>
      </c>
      <c r="DE33" s="612"/>
      <c r="DF33" s="612"/>
      <c r="DG33" s="612"/>
      <c r="DH33" s="612"/>
      <c r="DI33" s="612"/>
      <c r="DJ33" s="612"/>
      <c r="DK33" s="613"/>
      <c r="DL33" s="617">
        <v>2679507</v>
      </c>
      <c r="DM33" s="612"/>
      <c r="DN33" s="612"/>
      <c r="DO33" s="612"/>
      <c r="DP33" s="612"/>
      <c r="DQ33" s="612"/>
      <c r="DR33" s="612"/>
      <c r="DS33" s="612"/>
      <c r="DT33" s="612"/>
      <c r="DU33" s="612"/>
      <c r="DV33" s="613"/>
      <c r="DW33" s="614">
        <v>35</v>
      </c>
      <c r="DX33" s="615"/>
      <c r="DY33" s="615"/>
      <c r="DZ33" s="615"/>
      <c r="EA33" s="615"/>
      <c r="EB33" s="615"/>
      <c r="EC33" s="648"/>
    </row>
    <row r="34" spans="2:133" ht="11.25" customHeight="1" x14ac:dyDescent="0.2">
      <c r="B34" s="608" t="s">
        <v>403</v>
      </c>
      <c r="C34" s="609"/>
      <c r="D34" s="609"/>
      <c r="E34" s="609"/>
      <c r="F34" s="609"/>
      <c r="G34" s="609"/>
      <c r="H34" s="609"/>
      <c r="I34" s="609"/>
      <c r="J34" s="609"/>
      <c r="K34" s="609"/>
      <c r="L34" s="609"/>
      <c r="M34" s="609"/>
      <c r="N34" s="609"/>
      <c r="O34" s="609"/>
      <c r="P34" s="609"/>
      <c r="Q34" s="610"/>
      <c r="R34" s="611">
        <v>1220773</v>
      </c>
      <c r="S34" s="625"/>
      <c r="T34" s="625"/>
      <c r="U34" s="625"/>
      <c r="V34" s="625"/>
      <c r="W34" s="625"/>
      <c r="X34" s="625"/>
      <c r="Y34" s="626"/>
      <c r="Z34" s="635">
        <v>8.5</v>
      </c>
      <c r="AA34" s="635"/>
      <c r="AB34" s="635"/>
      <c r="AC34" s="635"/>
      <c r="AD34" s="636" t="s">
        <v>205</v>
      </c>
      <c r="AE34" s="636"/>
      <c r="AF34" s="636"/>
      <c r="AG34" s="636"/>
      <c r="AH34" s="636"/>
      <c r="AI34" s="636"/>
      <c r="AJ34" s="636"/>
      <c r="AK34" s="636"/>
      <c r="AL34" s="614" t="s">
        <v>205</v>
      </c>
      <c r="AM34" s="627"/>
      <c r="AN34" s="627"/>
      <c r="AO34" s="637"/>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608" t="s">
        <v>404</v>
      </c>
      <c r="CE34" s="609"/>
      <c r="CF34" s="609"/>
      <c r="CG34" s="609"/>
      <c r="CH34" s="609"/>
      <c r="CI34" s="609"/>
      <c r="CJ34" s="609"/>
      <c r="CK34" s="609"/>
      <c r="CL34" s="609"/>
      <c r="CM34" s="609"/>
      <c r="CN34" s="609"/>
      <c r="CO34" s="609"/>
      <c r="CP34" s="609"/>
      <c r="CQ34" s="610"/>
      <c r="CR34" s="611">
        <v>1395475</v>
      </c>
      <c r="CS34" s="625"/>
      <c r="CT34" s="625"/>
      <c r="CU34" s="625"/>
      <c r="CV34" s="625"/>
      <c r="CW34" s="625"/>
      <c r="CX34" s="625"/>
      <c r="CY34" s="626"/>
      <c r="CZ34" s="614">
        <v>10</v>
      </c>
      <c r="DA34" s="615"/>
      <c r="DB34" s="615"/>
      <c r="DC34" s="616"/>
      <c r="DD34" s="617">
        <v>999218</v>
      </c>
      <c r="DE34" s="625"/>
      <c r="DF34" s="625"/>
      <c r="DG34" s="625"/>
      <c r="DH34" s="625"/>
      <c r="DI34" s="625"/>
      <c r="DJ34" s="625"/>
      <c r="DK34" s="626"/>
      <c r="DL34" s="617">
        <v>777253</v>
      </c>
      <c r="DM34" s="625"/>
      <c r="DN34" s="625"/>
      <c r="DO34" s="625"/>
      <c r="DP34" s="625"/>
      <c r="DQ34" s="625"/>
      <c r="DR34" s="625"/>
      <c r="DS34" s="625"/>
      <c r="DT34" s="625"/>
      <c r="DU34" s="625"/>
      <c r="DV34" s="626"/>
      <c r="DW34" s="614">
        <v>10.1</v>
      </c>
      <c r="DX34" s="615"/>
      <c r="DY34" s="615"/>
      <c r="DZ34" s="615"/>
      <c r="EA34" s="615"/>
      <c r="EB34" s="615"/>
      <c r="EC34" s="648"/>
    </row>
    <row r="35" spans="2:133" ht="11.25" customHeight="1" x14ac:dyDescent="0.2">
      <c r="B35" s="608" t="s">
        <v>224</v>
      </c>
      <c r="C35" s="609"/>
      <c r="D35" s="609"/>
      <c r="E35" s="609"/>
      <c r="F35" s="609"/>
      <c r="G35" s="609"/>
      <c r="H35" s="609"/>
      <c r="I35" s="609"/>
      <c r="J35" s="609"/>
      <c r="K35" s="609"/>
      <c r="L35" s="609"/>
      <c r="M35" s="609"/>
      <c r="N35" s="609"/>
      <c r="O35" s="609"/>
      <c r="P35" s="609"/>
      <c r="Q35" s="610"/>
      <c r="R35" s="611">
        <v>20462</v>
      </c>
      <c r="S35" s="625"/>
      <c r="T35" s="625"/>
      <c r="U35" s="625"/>
      <c r="V35" s="625"/>
      <c r="W35" s="625"/>
      <c r="X35" s="625"/>
      <c r="Y35" s="626"/>
      <c r="Z35" s="635">
        <v>0.1</v>
      </c>
      <c r="AA35" s="635"/>
      <c r="AB35" s="635"/>
      <c r="AC35" s="635"/>
      <c r="AD35" s="636">
        <v>13660</v>
      </c>
      <c r="AE35" s="636"/>
      <c r="AF35" s="636"/>
      <c r="AG35" s="636"/>
      <c r="AH35" s="636"/>
      <c r="AI35" s="636"/>
      <c r="AJ35" s="636"/>
      <c r="AK35" s="636"/>
      <c r="AL35" s="614">
        <v>0.2</v>
      </c>
      <c r="AM35" s="627"/>
      <c r="AN35" s="627"/>
      <c r="AO35" s="637"/>
      <c r="AP35" s="15"/>
      <c r="AQ35" s="521" t="s">
        <v>406</v>
      </c>
      <c r="AR35" s="522"/>
      <c r="AS35" s="522"/>
      <c r="AT35" s="522"/>
      <c r="AU35" s="522"/>
      <c r="AV35" s="522"/>
      <c r="AW35" s="522"/>
      <c r="AX35" s="522"/>
      <c r="AY35" s="522"/>
      <c r="AZ35" s="522"/>
      <c r="BA35" s="522"/>
      <c r="BB35" s="522"/>
      <c r="BC35" s="522"/>
      <c r="BD35" s="522"/>
      <c r="BE35" s="522"/>
      <c r="BF35" s="564"/>
      <c r="BG35" s="521" t="s">
        <v>212</v>
      </c>
      <c r="BH35" s="522"/>
      <c r="BI35" s="522"/>
      <c r="BJ35" s="522"/>
      <c r="BK35" s="522"/>
      <c r="BL35" s="522"/>
      <c r="BM35" s="522"/>
      <c r="BN35" s="522"/>
      <c r="BO35" s="522"/>
      <c r="BP35" s="522"/>
      <c r="BQ35" s="522"/>
      <c r="BR35" s="522"/>
      <c r="BS35" s="522"/>
      <c r="BT35" s="522"/>
      <c r="BU35" s="522"/>
      <c r="BV35" s="522"/>
      <c r="BW35" s="522"/>
      <c r="BX35" s="522"/>
      <c r="BY35" s="522"/>
      <c r="BZ35" s="522"/>
      <c r="CA35" s="522"/>
      <c r="CB35" s="564"/>
      <c r="CD35" s="608" t="s">
        <v>407</v>
      </c>
      <c r="CE35" s="609"/>
      <c r="CF35" s="609"/>
      <c r="CG35" s="609"/>
      <c r="CH35" s="609"/>
      <c r="CI35" s="609"/>
      <c r="CJ35" s="609"/>
      <c r="CK35" s="609"/>
      <c r="CL35" s="609"/>
      <c r="CM35" s="609"/>
      <c r="CN35" s="609"/>
      <c r="CO35" s="609"/>
      <c r="CP35" s="609"/>
      <c r="CQ35" s="610"/>
      <c r="CR35" s="611">
        <v>409622</v>
      </c>
      <c r="CS35" s="612"/>
      <c r="CT35" s="612"/>
      <c r="CU35" s="612"/>
      <c r="CV35" s="612"/>
      <c r="CW35" s="612"/>
      <c r="CX35" s="612"/>
      <c r="CY35" s="613"/>
      <c r="CZ35" s="614">
        <v>2.9</v>
      </c>
      <c r="DA35" s="615"/>
      <c r="DB35" s="615"/>
      <c r="DC35" s="616"/>
      <c r="DD35" s="617">
        <v>212145</v>
      </c>
      <c r="DE35" s="612"/>
      <c r="DF35" s="612"/>
      <c r="DG35" s="612"/>
      <c r="DH35" s="612"/>
      <c r="DI35" s="612"/>
      <c r="DJ35" s="612"/>
      <c r="DK35" s="613"/>
      <c r="DL35" s="617">
        <v>81256</v>
      </c>
      <c r="DM35" s="612"/>
      <c r="DN35" s="612"/>
      <c r="DO35" s="612"/>
      <c r="DP35" s="612"/>
      <c r="DQ35" s="612"/>
      <c r="DR35" s="612"/>
      <c r="DS35" s="612"/>
      <c r="DT35" s="612"/>
      <c r="DU35" s="612"/>
      <c r="DV35" s="613"/>
      <c r="DW35" s="614">
        <v>1.1000000000000001</v>
      </c>
      <c r="DX35" s="615"/>
      <c r="DY35" s="615"/>
      <c r="DZ35" s="615"/>
      <c r="EA35" s="615"/>
      <c r="EB35" s="615"/>
      <c r="EC35" s="648"/>
    </row>
    <row r="36" spans="2:133" ht="11.25" customHeight="1" x14ac:dyDescent="0.2">
      <c r="B36" s="608" t="s">
        <v>152</v>
      </c>
      <c r="C36" s="609"/>
      <c r="D36" s="609"/>
      <c r="E36" s="609"/>
      <c r="F36" s="609"/>
      <c r="G36" s="609"/>
      <c r="H36" s="609"/>
      <c r="I36" s="609"/>
      <c r="J36" s="609"/>
      <c r="K36" s="609"/>
      <c r="L36" s="609"/>
      <c r="M36" s="609"/>
      <c r="N36" s="609"/>
      <c r="O36" s="609"/>
      <c r="P36" s="609"/>
      <c r="Q36" s="610"/>
      <c r="R36" s="611">
        <v>82510</v>
      </c>
      <c r="S36" s="625"/>
      <c r="T36" s="625"/>
      <c r="U36" s="625"/>
      <c r="V36" s="625"/>
      <c r="W36" s="625"/>
      <c r="X36" s="625"/>
      <c r="Y36" s="626"/>
      <c r="Z36" s="635">
        <v>0.6</v>
      </c>
      <c r="AA36" s="635"/>
      <c r="AB36" s="635"/>
      <c r="AC36" s="635"/>
      <c r="AD36" s="636" t="s">
        <v>205</v>
      </c>
      <c r="AE36" s="636"/>
      <c r="AF36" s="636"/>
      <c r="AG36" s="636"/>
      <c r="AH36" s="636"/>
      <c r="AI36" s="636"/>
      <c r="AJ36" s="636"/>
      <c r="AK36" s="636"/>
      <c r="AL36" s="614" t="s">
        <v>205</v>
      </c>
      <c r="AM36" s="627"/>
      <c r="AN36" s="627"/>
      <c r="AO36" s="637"/>
      <c r="AP36" s="15"/>
      <c r="AQ36" s="649" t="s">
        <v>387</v>
      </c>
      <c r="AR36" s="650"/>
      <c r="AS36" s="650"/>
      <c r="AT36" s="650"/>
      <c r="AU36" s="650"/>
      <c r="AV36" s="650"/>
      <c r="AW36" s="650"/>
      <c r="AX36" s="650"/>
      <c r="AY36" s="651"/>
      <c r="AZ36" s="652">
        <v>1369539</v>
      </c>
      <c r="BA36" s="653"/>
      <c r="BB36" s="653"/>
      <c r="BC36" s="653"/>
      <c r="BD36" s="653"/>
      <c r="BE36" s="653"/>
      <c r="BF36" s="654"/>
      <c r="BG36" s="655" t="s">
        <v>410</v>
      </c>
      <c r="BH36" s="656"/>
      <c r="BI36" s="656"/>
      <c r="BJ36" s="656"/>
      <c r="BK36" s="656"/>
      <c r="BL36" s="656"/>
      <c r="BM36" s="656"/>
      <c r="BN36" s="656"/>
      <c r="BO36" s="656"/>
      <c r="BP36" s="656"/>
      <c r="BQ36" s="656"/>
      <c r="BR36" s="656"/>
      <c r="BS36" s="656"/>
      <c r="BT36" s="656"/>
      <c r="BU36" s="657"/>
      <c r="BV36" s="652">
        <v>8350</v>
      </c>
      <c r="BW36" s="653"/>
      <c r="BX36" s="653"/>
      <c r="BY36" s="653"/>
      <c r="BZ36" s="653"/>
      <c r="CA36" s="653"/>
      <c r="CB36" s="654"/>
      <c r="CD36" s="608" t="s">
        <v>35</v>
      </c>
      <c r="CE36" s="609"/>
      <c r="CF36" s="609"/>
      <c r="CG36" s="609"/>
      <c r="CH36" s="609"/>
      <c r="CI36" s="609"/>
      <c r="CJ36" s="609"/>
      <c r="CK36" s="609"/>
      <c r="CL36" s="609"/>
      <c r="CM36" s="609"/>
      <c r="CN36" s="609"/>
      <c r="CO36" s="609"/>
      <c r="CP36" s="609"/>
      <c r="CQ36" s="610"/>
      <c r="CR36" s="611">
        <v>1334832</v>
      </c>
      <c r="CS36" s="625"/>
      <c r="CT36" s="625"/>
      <c r="CU36" s="625"/>
      <c r="CV36" s="625"/>
      <c r="CW36" s="625"/>
      <c r="CX36" s="625"/>
      <c r="CY36" s="626"/>
      <c r="CZ36" s="614">
        <v>9.6</v>
      </c>
      <c r="DA36" s="615"/>
      <c r="DB36" s="615"/>
      <c r="DC36" s="616"/>
      <c r="DD36" s="617">
        <v>1087242</v>
      </c>
      <c r="DE36" s="625"/>
      <c r="DF36" s="625"/>
      <c r="DG36" s="625"/>
      <c r="DH36" s="625"/>
      <c r="DI36" s="625"/>
      <c r="DJ36" s="625"/>
      <c r="DK36" s="626"/>
      <c r="DL36" s="617">
        <v>677904</v>
      </c>
      <c r="DM36" s="625"/>
      <c r="DN36" s="625"/>
      <c r="DO36" s="625"/>
      <c r="DP36" s="625"/>
      <c r="DQ36" s="625"/>
      <c r="DR36" s="625"/>
      <c r="DS36" s="625"/>
      <c r="DT36" s="625"/>
      <c r="DU36" s="625"/>
      <c r="DV36" s="626"/>
      <c r="DW36" s="614">
        <v>8.8000000000000007</v>
      </c>
      <c r="DX36" s="615"/>
      <c r="DY36" s="615"/>
      <c r="DZ36" s="615"/>
      <c r="EA36" s="615"/>
      <c r="EB36" s="615"/>
      <c r="EC36" s="648"/>
    </row>
    <row r="37" spans="2:133" ht="11.25" customHeight="1" x14ac:dyDescent="0.2">
      <c r="B37" s="608" t="s">
        <v>411</v>
      </c>
      <c r="C37" s="609"/>
      <c r="D37" s="609"/>
      <c r="E37" s="609"/>
      <c r="F37" s="609"/>
      <c r="G37" s="609"/>
      <c r="H37" s="609"/>
      <c r="I37" s="609"/>
      <c r="J37" s="609"/>
      <c r="K37" s="609"/>
      <c r="L37" s="609"/>
      <c r="M37" s="609"/>
      <c r="N37" s="609"/>
      <c r="O37" s="609"/>
      <c r="P37" s="609"/>
      <c r="Q37" s="610"/>
      <c r="R37" s="611">
        <v>99505</v>
      </c>
      <c r="S37" s="625"/>
      <c r="T37" s="625"/>
      <c r="U37" s="625"/>
      <c r="V37" s="625"/>
      <c r="W37" s="625"/>
      <c r="X37" s="625"/>
      <c r="Y37" s="626"/>
      <c r="Z37" s="635">
        <v>0.7</v>
      </c>
      <c r="AA37" s="635"/>
      <c r="AB37" s="635"/>
      <c r="AC37" s="635"/>
      <c r="AD37" s="636" t="s">
        <v>205</v>
      </c>
      <c r="AE37" s="636"/>
      <c r="AF37" s="636"/>
      <c r="AG37" s="636"/>
      <c r="AH37" s="636"/>
      <c r="AI37" s="636"/>
      <c r="AJ37" s="636"/>
      <c r="AK37" s="636"/>
      <c r="AL37" s="614" t="s">
        <v>205</v>
      </c>
      <c r="AM37" s="627"/>
      <c r="AN37" s="627"/>
      <c r="AO37" s="637"/>
      <c r="AQ37" s="643" t="s">
        <v>412</v>
      </c>
      <c r="AR37" s="644"/>
      <c r="AS37" s="644"/>
      <c r="AT37" s="644"/>
      <c r="AU37" s="644"/>
      <c r="AV37" s="644"/>
      <c r="AW37" s="644"/>
      <c r="AX37" s="644"/>
      <c r="AY37" s="645"/>
      <c r="AZ37" s="611">
        <v>377841</v>
      </c>
      <c r="BA37" s="625"/>
      <c r="BB37" s="625"/>
      <c r="BC37" s="625"/>
      <c r="BD37" s="612"/>
      <c r="BE37" s="612"/>
      <c r="BF37" s="646"/>
      <c r="BG37" s="608" t="s">
        <v>414</v>
      </c>
      <c r="BH37" s="609"/>
      <c r="BI37" s="609"/>
      <c r="BJ37" s="609"/>
      <c r="BK37" s="609"/>
      <c r="BL37" s="609"/>
      <c r="BM37" s="609"/>
      <c r="BN37" s="609"/>
      <c r="BO37" s="609"/>
      <c r="BP37" s="609"/>
      <c r="BQ37" s="609"/>
      <c r="BR37" s="609"/>
      <c r="BS37" s="609"/>
      <c r="BT37" s="609"/>
      <c r="BU37" s="610"/>
      <c r="BV37" s="611">
        <v>-6388</v>
      </c>
      <c r="BW37" s="625"/>
      <c r="BX37" s="625"/>
      <c r="BY37" s="625"/>
      <c r="BZ37" s="625"/>
      <c r="CA37" s="625"/>
      <c r="CB37" s="647"/>
      <c r="CD37" s="608" t="s">
        <v>165</v>
      </c>
      <c r="CE37" s="609"/>
      <c r="CF37" s="609"/>
      <c r="CG37" s="609"/>
      <c r="CH37" s="609"/>
      <c r="CI37" s="609"/>
      <c r="CJ37" s="609"/>
      <c r="CK37" s="609"/>
      <c r="CL37" s="609"/>
      <c r="CM37" s="609"/>
      <c r="CN37" s="609"/>
      <c r="CO37" s="609"/>
      <c r="CP37" s="609"/>
      <c r="CQ37" s="610"/>
      <c r="CR37" s="611">
        <v>384448</v>
      </c>
      <c r="CS37" s="612"/>
      <c r="CT37" s="612"/>
      <c r="CU37" s="612"/>
      <c r="CV37" s="612"/>
      <c r="CW37" s="612"/>
      <c r="CX37" s="612"/>
      <c r="CY37" s="613"/>
      <c r="CZ37" s="614">
        <v>2.8</v>
      </c>
      <c r="DA37" s="615"/>
      <c r="DB37" s="615"/>
      <c r="DC37" s="616"/>
      <c r="DD37" s="617">
        <v>384448</v>
      </c>
      <c r="DE37" s="612"/>
      <c r="DF37" s="612"/>
      <c r="DG37" s="612"/>
      <c r="DH37" s="612"/>
      <c r="DI37" s="612"/>
      <c r="DJ37" s="612"/>
      <c r="DK37" s="613"/>
      <c r="DL37" s="617">
        <v>384448</v>
      </c>
      <c r="DM37" s="612"/>
      <c r="DN37" s="612"/>
      <c r="DO37" s="612"/>
      <c r="DP37" s="612"/>
      <c r="DQ37" s="612"/>
      <c r="DR37" s="612"/>
      <c r="DS37" s="612"/>
      <c r="DT37" s="612"/>
      <c r="DU37" s="612"/>
      <c r="DV37" s="613"/>
      <c r="DW37" s="614">
        <v>5</v>
      </c>
      <c r="DX37" s="615"/>
      <c r="DY37" s="615"/>
      <c r="DZ37" s="615"/>
      <c r="EA37" s="615"/>
      <c r="EB37" s="615"/>
      <c r="EC37" s="648"/>
    </row>
    <row r="38" spans="2:133" ht="11.25" customHeight="1" x14ac:dyDescent="0.2">
      <c r="B38" s="608" t="s">
        <v>293</v>
      </c>
      <c r="C38" s="609"/>
      <c r="D38" s="609"/>
      <c r="E38" s="609"/>
      <c r="F38" s="609"/>
      <c r="G38" s="609"/>
      <c r="H38" s="609"/>
      <c r="I38" s="609"/>
      <c r="J38" s="609"/>
      <c r="K38" s="609"/>
      <c r="L38" s="609"/>
      <c r="M38" s="609"/>
      <c r="N38" s="609"/>
      <c r="O38" s="609"/>
      <c r="P38" s="609"/>
      <c r="Q38" s="610"/>
      <c r="R38" s="611">
        <v>492048</v>
      </c>
      <c r="S38" s="625"/>
      <c r="T38" s="625"/>
      <c r="U38" s="625"/>
      <c r="V38" s="625"/>
      <c r="W38" s="625"/>
      <c r="X38" s="625"/>
      <c r="Y38" s="626"/>
      <c r="Z38" s="635">
        <v>3.4</v>
      </c>
      <c r="AA38" s="635"/>
      <c r="AB38" s="635"/>
      <c r="AC38" s="635"/>
      <c r="AD38" s="636" t="s">
        <v>205</v>
      </c>
      <c r="AE38" s="636"/>
      <c r="AF38" s="636"/>
      <c r="AG38" s="636"/>
      <c r="AH38" s="636"/>
      <c r="AI38" s="636"/>
      <c r="AJ38" s="636"/>
      <c r="AK38" s="636"/>
      <c r="AL38" s="614" t="s">
        <v>205</v>
      </c>
      <c r="AM38" s="627"/>
      <c r="AN38" s="627"/>
      <c r="AO38" s="637"/>
      <c r="AQ38" s="643" t="s">
        <v>309</v>
      </c>
      <c r="AR38" s="644"/>
      <c r="AS38" s="644"/>
      <c r="AT38" s="644"/>
      <c r="AU38" s="644"/>
      <c r="AV38" s="644"/>
      <c r="AW38" s="644"/>
      <c r="AX38" s="644"/>
      <c r="AY38" s="645"/>
      <c r="AZ38" s="611">
        <v>45448</v>
      </c>
      <c r="BA38" s="625"/>
      <c r="BB38" s="625"/>
      <c r="BC38" s="625"/>
      <c r="BD38" s="612"/>
      <c r="BE38" s="612"/>
      <c r="BF38" s="646"/>
      <c r="BG38" s="608" t="s">
        <v>415</v>
      </c>
      <c r="BH38" s="609"/>
      <c r="BI38" s="609"/>
      <c r="BJ38" s="609"/>
      <c r="BK38" s="609"/>
      <c r="BL38" s="609"/>
      <c r="BM38" s="609"/>
      <c r="BN38" s="609"/>
      <c r="BO38" s="609"/>
      <c r="BP38" s="609"/>
      <c r="BQ38" s="609"/>
      <c r="BR38" s="609"/>
      <c r="BS38" s="609"/>
      <c r="BT38" s="609"/>
      <c r="BU38" s="610"/>
      <c r="BV38" s="611">
        <v>2949</v>
      </c>
      <c r="BW38" s="625"/>
      <c r="BX38" s="625"/>
      <c r="BY38" s="625"/>
      <c r="BZ38" s="625"/>
      <c r="CA38" s="625"/>
      <c r="CB38" s="647"/>
      <c r="CD38" s="608" t="s">
        <v>416</v>
      </c>
      <c r="CE38" s="609"/>
      <c r="CF38" s="609"/>
      <c r="CG38" s="609"/>
      <c r="CH38" s="609"/>
      <c r="CI38" s="609"/>
      <c r="CJ38" s="609"/>
      <c r="CK38" s="609"/>
      <c r="CL38" s="609"/>
      <c r="CM38" s="609"/>
      <c r="CN38" s="609"/>
      <c r="CO38" s="609"/>
      <c r="CP38" s="609"/>
      <c r="CQ38" s="610"/>
      <c r="CR38" s="611">
        <v>1324091</v>
      </c>
      <c r="CS38" s="625"/>
      <c r="CT38" s="625"/>
      <c r="CU38" s="625"/>
      <c r="CV38" s="625"/>
      <c r="CW38" s="625"/>
      <c r="CX38" s="625"/>
      <c r="CY38" s="626"/>
      <c r="CZ38" s="614">
        <v>9.5</v>
      </c>
      <c r="DA38" s="615"/>
      <c r="DB38" s="615"/>
      <c r="DC38" s="616"/>
      <c r="DD38" s="617">
        <v>1178627</v>
      </c>
      <c r="DE38" s="625"/>
      <c r="DF38" s="625"/>
      <c r="DG38" s="625"/>
      <c r="DH38" s="625"/>
      <c r="DI38" s="625"/>
      <c r="DJ38" s="625"/>
      <c r="DK38" s="626"/>
      <c r="DL38" s="617">
        <v>1143094</v>
      </c>
      <c r="DM38" s="625"/>
      <c r="DN38" s="625"/>
      <c r="DO38" s="625"/>
      <c r="DP38" s="625"/>
      <c r="DQ38" s="625"/>
      <c r="DR38" s="625"/>
      <c r="DS38" s="625"/>
      <c r="DT38" s="625"/>
      <c r="DU38" s="625"/>
      <c r="DV38" s="626"/>
      <c r="DW38" s="614">
        <v>14.9</v>
      </c>
      <c r="DX38" s="615"/>
      <c r="DY38" s="615"/>
      <c r="DZ38" s="615"/>
      <c r="EA38" s="615"/>
      <c r="EB38" s="615"/>
      <c r="EC38" s="648"/>
    </row>
    <row r="39" spans="2:133" ht="11.25" customHeight="1" x14ac:dyDescent="0.2">
      <c r="B39" s="608" t="s">
        <v>400</v>
      </c>
      <c r="C39" s="609"/>
      <c r="D39" s="609"/>
      <c r="E39" s="609"/>
      <c r="F39" s="609"/>
      <c r="G39" s="609"/>
      <c r="H39" s="609"/>
      <c r="I39" s="609"/>
      <c r="J39" s="609"/>
      <c r="K39" s="609"/>
      <c r="L39" s="609"/>
      <c r="M39" s="609"/>
      <c r="N39" s="609"/>
      <c r="O39" s="609"/>
      <c r="P39" s="609"/>
      <c r="Q39" s="610"/>
      <c r="R39" s="611">
        <v>375725</v>
      </c>
      <c r="S39" s="625"/>
      <c r="T39" s="625"/>
      <c r="U39" s="625"/>
      <c r="V39" s="625"/>
      <c r="W39" s="625"/>
      <c r="X39" s="625"/>
      <c r="Y39" s="626"/>
      <c r="Z39" s="635">
        <v>2.6</v>
      </c>
      <c r="AA39" s="635"/>
      <c r="AB39" s="635"/>
      <c r="AC39" s="635"/>
      <c r="AD39" s="636">
        <v>10664</v>
      </c>
      <c r="AE39" s="636"/>
      <c r="AF39" s="636"/>
      <c r="AG39" s="636"/>
      <c r="AH39" s="636"/>
      <c r="AI39" s="636"/>
      <c r="AJ39" s="636"/>
      <c r="AK39" s="636"/>
      <c r="AL39" s="614">
        <v>0.1</v>
      </c>
      <c r="AM39" s="627"/>
      <c r="AN39" s="627"/>
      <c r="AO39" s="637"/>
      <c r="AQ39" s="643" t="s">
        <v>417</v>
      </c>
      <c r="AR39" s="644"/>
      <c r="AS39" s="644"/>
      <c r="AT39" s="644"/>
      <c r="AU39" s="644"/>
      <c r="AV39" s="644"/>
      <c r="AW39" s="644"/>
      <c r="AX39" s="644"/>
      <c r="AY39" s="645"/>
      <c r="AZ39" s="611" t="s">
        <v>205</v>
      </c>
      <c r="BA39" s="625"/>
      <c r="BB39" s="625"/>
      <c r="BC39" s="625"/>
      <c r="BD39" s="612"/>
      <c r="BE39" s="612"/>
      <c r="BF39" s="646"/>
      <c r="BG39" s="608" t="s">
        <v>339</v>
      </c>
      <c r="BH39" s="609"/>
      <c r="BI39" s="609"/>
      <c r="BJ39" s="609"/>
      <c r="BK39" s="609"/>
      <c r="BL39" s="609"/>
      <c r="BM39" s="609"/>
      <c r="BN39" s="609"/>
      <c r="BO39" s="609"/>
      <c r="BP39" s="609"/>
      <c r="BQ39" s="609"/>
      <c r="BR39" s="609"/>
      <c r="BS39" s="609"/>
      <c r="BT39" s="609"/>
      <c r="BU39" s="610"/>
      <c r="BV39" s="611">
        <v>4494</v>
      </c>
      <c r="BW39" s="625"/>
      <c r="BX39" s="625"/>
      <c r="BY39" s="625"/>
      <c r="BZ39" s="625"/>
      <c r="CA39" s="625"/>
      <c r="CB39" s="647"/>
      <c r="CD39" s="608" t="s">
        <v>421</v>
      </c>
      <c r="CE39" s="609"/>
      <c r="CF39" s="609"/>
      <c r="CG39" s="609"/>
      <c r="CH39" s="609"/>
      <c r="CI39" s="609"/>
      <c r="CJ39" s="609"/>
      <c r="CK39" s="609"/>
      <c r="CL39" s="609"/>
      <c r="CM39" s="609"/>
      <c r="CN39" s="609"/>
      <c r="CO39" s="609"/>
      <c r="CP39" s="609"/>
      <c r="CQ39" s="610"/>
      <c r="CR39" s="611">
        <v>1282567</v>
      </c>
      <c r="CS39" s="612"/>
      <c r="CT39" s="612"/>
      <c r="CU39" s="612"/>
      <c r="CV39" s="612"/>
      <c r="CW39" s="612"/>
      <c r="CX39" s="612"/>
      <c r="CY39" s="613"/>
      <c r="CZ39" s="614">
        <v>9.1999999999999993</v>
      </c>
      <c r="DA39" s="615"/>
      <c r="DB39" s="615"/>
      <c r="DC39" s="616"/>
      <c r="DD39" s="617">
        <v>1242527</v>
      </c>
      <c r="DE39" s="612"/>
      <c r="DF39" s="612"/>
      <c r="DG39" s="612"/>
      <c r="DH39" s="612"/>
      <c r="DI39" s="612"/>
      <c r="DJ39" s="612"/>
      <c r="DK39" s="613"/>
      <c r="DL39" s="617" t="s">
        <v>205</v>
      </c>
      <c r="DM39" s="612"/>
      <c r="DN39" s="612"/>
      <c r="DO39" s="612"/>
      <c r="DP39" s="612"/>
      <c r="DQ39" s="612"/>
      <c r="DR39" s="612"/>
      <c r="DS39" s="612"/>
      <c r="DT39" s="612"/>
      <c r="DU39" s="612"/>
      <c r="DV39" s="613"/>
      <c r="DW39" s="614" t="s">
        <v>205</v>
      </c>
      <c r="DX39" s="615"/>
      <c r="DY39" s="615"/>
      <c r="DZ39" s="615"/>
      <c r="EA39" s="615"/>
      <c r="EB39" s="615"/>
      <c r="EC39" s="648"/>
    </row>
    <row r="40" spans="2:133" ht="11.25" customHeight="1" x14ac:dyDescent="0.2">
      <c r="B40" s="608" t="s">
        <v>422</v>
      </c>
      <c r="C40" s="609"/>
      <c r="D40" s="609"/>
      <c r="E40" s="609"/>
      <c r="F40" s="609"/>
      <c r="G40" s="609"/>
      <c r="H40" s="609"/>
      <c r="I40" s="609"/>
      <c r="J40" s="609"/>
      <c r="K40" s="609"/>
      <c r="L40" s="609"/>
      <c r="M40" s="609"/>
      <c r="N40" s="609"/>
      <c r="O40" s="609"/>
      <c r="P40" s="609"/>
      <c r="Q40" s="610"/>
      <c r="R40" s="611">
        <v>1106327</v>
      </c>
      <c r="S40" s="625"/>
      <c r="T40" s="625"/>
      <c r="U40" s="625"/>
      <c r="V40" s="625"/>
      <c r="W40" s="625"/>
      <c r="X40" s="625"/>
      <c r="Y40" s="626"/>
      <c r="Z40" s="635">
        <v>7.7</v>
      </c>
      <c r="AA40" s="635"/>
      <c r="AB40" s="635"/>
      <c r="AC40" s="635"/>
      <c r="AD40" s="636" t="s">
        <v>205</v>
      </c>
      <c r="AE40" s="636"/>
      <c r="AF40" s="636"/>
      <c r="AG40" s="636"/>
      <c r="AH40" s="636"/>
      <c r="AI40" s="636"/>
      <c r="AJ40" s="636"/>
      <c r="AK40" s="636"/>
      <c r="AL40" s="614" t="s">
        <v>205</v>
      </c>
      <c r="AM40" s="627"/>
      <c r="AN40" s="627"/>
      <c r="AO40" s="637"/>
      <c r="AQ40" s="643" t="s">
        <v>20</v>
      </c>
      <c r="AR40" s="644"/>
      <c r="AS40" s="644"/>
      <c r="AT40" s="644"/>
      <c r="AU40" s="644"/>
      <c r="AV40" s="644"/>
      <c r="AW40" s="644"/>
      <c r="AX40" s="644"/>
      <c r="AY40" s="645"/>
      <c r="AZ40" s="611" t="s">
        <v>205</v>
      </c>
      <c r="BA40" s="625"/>
      <c r="BB40" s="625"/>
      <c r="BC40" s="625"/>
      <c r="BD40" s="612"/>
      <c r="BE40" s="612"/>
      <c r="BF40" s="646"/>
      <c r="BG40" s="602" t="s">
        <v>423</v>
      </c>
      <c r="BH40" s="603"/>
      <c r="BI40" s="603"/>
      <c r="BJ40" s="603"/>
      <c r="BK40" s="603"/>
      <c r="BL40" s="49"/>
      <c r="BM40" s="609" t="s">
        <v>424</v>
      </c>
      <c r="BN40" s="609"/>
      <c r="BO40" s="609"/>
      <c r="BP40" s="609"/>
      <c r="BQ40" s="609"/>
      <c r="BR40" s="609"/>
      <c r="BS40" s="609"/>
      <c r="BT40" s="609"/>
      <c r="BU40" s="610"/>
      <c r="BV40" s="611">
        <v>94</v>
      </c>
      <c r="BW40" s="625"/>
      <c r="BX40" s="625"/>
      <c r="BY40" s="625"/>
      <c r="BZ40" s="625"/>
      <c r="CA40" s="625"/>
      <c r="CB40" s="647"/>
      <c r="CD40" s="608" t="s">
        <v>373</v>
      </c>
      <c r="CE40" s="609"/>
      <c r="CF40" s="609"/>
      <c r="CG40" s="609"/>
      <c r="CH40" s="609"/>
      <c r="CI40" s="609"/>
      <c r="CJ40" s="609"/>
      <c r="CK40" s="609"/>
      <c r="CL40" s="609"/>
      <c r="CM40" s="609"/>
      <c r="CN40" s="609"/>
      <c r="CO40" s="609"/>
      <c r="CP40" s="609"/>
      <c r="CQ40" s="610"/>
      <c r="CR40" s="611">
        <v>225720</v>
      </c>
      <c r="CS40" s="625"/>
      <c r="CT40" s="625"/>
      <c r="CU40" s="625"/>
      <c r="CV40" s="625"/>
      <c r="CW40" s="625"/>
      <c r="CX40" s="625"/>
      <c r="CY40" s="626"/>
      <c r="CZ40" s="614">
        <v>1.6</v>
      </c>
      <c r="DA40" s="615"/>
      <c r="DB40" s="615"/>
      <c r="DC40" s="616"/>
      <c r="DD40" s="617" t="s">
        <v>205</v>
      </c>
      <c r="DE40" s="625"/>
      <c r="DF40" s="625"/>
      <c r="DG40" s="625"/>
      <c r="DH40" s="625"/>
      <c r="DI40" s="625"/>
      <c r="DJ40" s="625"/>
      <c r="DK40" s="626"/>
      <c r="DL40" s="617" t="s">
        <v>205</v>
      </c>
      <c r="DM40" s="625"/>
      <c r="DN40" s="625"/>
      <c r="DO40" s="625"/>
      <c r="DP40" s="625"/>
      <c r="DQ40" s="625"/>
      <c r="DR40" s="625"/>
      <c r="DS40" s="625"/>
      <c r="DT40" s="625"/>
      <c r="DU40" s="625"/>
      <c r="DV40" s="626"/>
      <c r="DW40" s="614" t="s">
        <v>205</v>
      </c>
      <c r="DX40" s="615"/>
      <c r="DY40" s="615"/>
      <c r="DZ40" s="615"/>
      <c r="EA40" s="615"/>
      <c r="EB40" s="615"/>
      <c r="EC40" s="648"/>
    </row>
    <row r="41" spans="2:133" ht="11.25" customHeight="1" x14ac:dyDescent="0.2">
      <c r="B41" s="608" t="s">
        <v>425</v>
      </c>
      <c r="C41" s="609"/>
      <c r="D41" s="609"/>
      <c r="E41" s="609"/>
      <c r="F41" s="609"/>
      <c r="G41" s="609"/>
      <c r="H41" s="609"/>
      <c r="I41" s="609"/>
      <c r="J41" s="609"/>
      <c r="K41" s="609"/>
      <c r="L41" s="609"/>
      <c r="M41" s="609"/>
      <c r="N41" s="609"/>
      <c r="O41" s="609"/>
      <c r="P41" s="609"/>
      <c r="Q41" s="610"/>
      <c r="R41" s="611" t="s">
        <v>205</v>
      </c>
      <c r="S41" s="625"/>
      <c r="T41" s="625"/>
      <c r="U41" s="625"/>
      <c r="V41" s="625"/>
      <c r="W41" s="625"/>
      <c r="X41" s="625"/>
      <c r="Y41" s="626"/>
      <c r="Z41" s="635" t="s">
        <v>205</v>
      </c>
      <c r="AA41" s="635"/>
      <c r="AB41" s="635"/>
      <c r="AC41" s="635"/>
      <c r="AD41" s="636" t="s">
        <v>205</v>
      </c>
      <c r="AE41" s="636"/>
      <c r="AF41" s="636"/>
      <c r="AG41" s="636"/>
      <c r="AH41" s="636"/>
      <c r="AI41" s="636"/>
      <c r="AJ41" s="636"/>
      <c r="AK41" s="636"/>
      <c r="AL41" s="614" t="s">
        <v>205</v>
      </c>
      <c r="AM41" s="627"/>
      <c r="AN41" s="627"/>
      <c r="AO41" s="637"/>
      <c r="AQ41" s="643" t="s">
        <v>426</v>
      </c>
      <c r="AR41" s="644"/>
      <c r="AS41" s="644"/>
      <c r="AT41" s="644"/>
      <c r="AU41" s="644"/>
      <c r="AV41" s="644"/>
      <c r="AW41" s="644"/>
      <c r="AX41" s="644"/>
      <c r="AY41" s="645"/>
      <c r="AZ41" s="611">
        <v>174763</v>
      </c>
      <c r="BA41" s="625"/>
      <c r="BB41" s="625"/>
      <c r="BC41" s="625"/>
      <c r="BD41" s="612"/>
      <c r="BE41" s="612"/>
      <c r="BF41" s="646"/>
      <c r="BG41" s="602"/>
      <c r="BH41" s="603"/>
      <c r="BI41" s="603"/>
      <c r="BJ41" s="603"/>
      <c r="BK41" s="603"/>
      <c r="BL41" s="49"/>
      <c r="BM41" s="609" t="s">
        <v>344</v>
      </c>
      <c r="BN41" s="609"/>
      <c r="BO41" s="609"/>
      <c r="BP41" s="609"/>
      <c r="BQ41" s="609"/>
      <c r="BR41" s="609"/>
      <c r="BS41" s="609"/>
      <c r="BT41" s="609"/>
      <c r="BU41" s="610"/>
      <c r="BV41" s="611" t="s">
        <v>205</v>
      </c>
      <c r="BW41" s="625"/>
      <c r="BX41" s="625"/>
      <c r="BY41" s="625"/>
      <c r="BZ41" s="625"/>
      <c r="CA41" s="625"/>
      <c r="CB41" s="647"/>
      <c r="CD41" s="608" t="s">
        <v>288</v>
      </c>
      <c r="CE41" s="609"/>
      <c r="CF41" s="609"/>
      <c r="CG41" s="609"/>
      <c r="CH41" s="609"/>
      <c r="CI41" s="609"/>
      <c r="CJ41" s="609"/>
      <c r="CK41" s="609"/>
      <c r="CL41" s="609"/>
      <c r="CM41" s="609"/>
      <c r="CN41" s="609"/>
      <c r="CO41" s="609"/>
      <c r="CP41" s="609"/>
      <c r="CQ41" s="610"/>
      <c r="CR41" s="611" t="s">
        <v>205</v>
      </c>
      <c r="CS41" s="612"/>
      <c r="CT41" s="612"/>
      <c r="CU41" s="612"/>
      <c r="CV41" s="612"/>
      <c r="CW41" s="612"/>
      <c r="CX41" s="612"/>
      <c r="CY41" s="613"/>
      <c r="CZ41" s="614" t="s">
        <v>205</v>
      </c>
      <c r="DA41" s="615"/>
      <c r="DB41" s="615"/>
      <c r="DC41" s="616"/>
      <c r="DD41" s="617" t="s">
        <v>205</v>
      </c>
      <c r="DE41" s="612"/>
      <c r="DF41" s="612"/>
      <c r="DG41" s="612"/>
      <c r="DH41" s="612"/>
      <c r="DI41" s="612"/>
      <c r="DJ41" s="612"/>
      <c r="DK41" s="613"/>
      <c r="DL41" s="618"/>
      <c r="DM41" s="619"/>
      <c r="DN41" s="619"/>
      <c r="DO41" s="619"/>
      <c r="DP41" s="619"/>
      <c r="DQ41" s="619"/>
      <c r="DR41" s="619"/>
      <c r="DS41" s="619"/>
      <c r="DT41" s="619"/>
      <c r="DU41" s="619"/>
      <c r="DV41" s="620"/>
      <c r="DW41" s="621"/>
      <c r="DX41" s="622"/>
      <c r="DY41" s="622"/>
      <c r="DZ41" s="622"/>
      <c r="EA41" s="622"/>
      <c r="EB41" s="622"/>
      <c r="EC41" s="623"/>
    </row>
    <row r="42" spans="2:133" ht="11.25" customHeight="1" x14ac:dyDescent="0.2">
      <c r="B42" s="608" t="s">
        <v>427</v>
      </c>
      <c r="C42" s="609"/>
      <c r="D42" s="609"/>
      <c r="E42" s="609"/>
      <c r="F42" s="609"/>
      <c r="G42" s="609"/>
      <c r="H42" s="609"/>
      <c r="I42" s="609"/>
      <c r="J42" s="609"/>
      <c r="K42" s="609"/>
      <c r="L42" s="609"/>
      <c r="M42" s="609"/>
      <c r="N42" s="609"/>
      <c r="O42" s="609"/>
      <c r="P42" s="609"/>
      <c r="Q42" s="610"/>
      <c r="R42" s="611" t="s">
        <v>205</v>
      </c>
      <c r="S42" s="625"/>
      <c r="T42" s="625"/>
      <c r="U42" s="625"/>
      <c r="V42" s="625"/>
      <c r="W42" s="625"/>
      <c r="X42" s="625"/>
      <c r="Y42" s="626"/>
      <c r="Z42" s="635" t="s">
        <v>205</v>
      </c>
      <c r="AA42" s="635"/>
      <c r="AB42" s="635"/>
      <c r="AC42" s="635"/>
      <c r="AD42" s="636" t="s">
        <v>205</v>
      </c>
      <c r="AE42" s="636"/>
      <c r="AF42" s="636"/>
      <c r="AG42" s="636"/>
      <c r="AH42" s="636"/>
      <c r="AI42" s="636"/>
      <c r="AJ42" s="636"/>
      <c r="AK42" s="636"/>
      <c r="AL42" s="614" t="s">
        <v>205</v>
      </c>
      <c r="AM42" s="627"/>
      <c r="AN42" s="627"/>
      <c r="AO42" s="637"/>
      <c r="AQ42" s="638" t="s">
        <v>428</v>
      </c>
      <c r="AR42" s="639"/>
      <c r="AS42" s="639"/>
      <c r="AT42" s="639"/>
      <c r="AU42" s="639"/>
      <c r="AV42" s="639"/>
      <c r="AW42" s="639"/>
      <c r="AX42" s="639"/>
      <c r="AY42" s="640"/>
      <c r="AZ42" s="589">
        <v>771487</v>
      </c>
      <c r="BA42" s="629"/>
      <c r="BB42" s="629"/>
      <c r="BC42" s="629"/>
      <c r="BD42" s="590"/>
      <c r="BE42" s="590"/>
      <c r="BF42" s="641"/>
      <c r="BG42" s="381"/>
      <c r="BH42" s="382"/>
      <c r="BI42" s="382"/>
      <c r="BJ42" s="382"/>
      <c r="BK42" s="382"/>
      <c r="BL42" s="19"/>
      <c r="BM42" s="587" t="s">
        <v>207</v>
      </c>
      <c r="BN42" s="587"/>
      <c r="BO42" s="587"/>
      <c r="BP42" s="587"/>
      <c r="BQ42" s="587"/>
      <c r="BR42" s="587"/>
      <c r="BS42" s="587"/>
      <c r="BT42" s="587"/>
      <c r="BU42" s="588"/>
      <c r="BV42" s="589">
        <v>395</v>
      </c>
      <c r="BW42" s="629"/>
      <c r="BX42" s="629"/>
      <c r="BY42" s="629"/>
      <c r="BZ42" s="629"/>
      <c r="CA42" s="629"/>
      <c r="CB42" s="642"/>
      <c r="CD42" s="608" t="s">
        <v>282</v>
      </c>
      <c r="CE42" s="609"/>
      <c r="CF42" s="609"/>
      <c r="CG42" s="609"/>
      <c r="CH42" s="609"/>
      <c r="CI42" s="609"/>
      <c r="CJ42" s="609"/>
      <c r="CK42" s="609"/>
      <c r="CL42" s="609"/>
      <c r="CM42" s="609"/>
      <c r="CN42" s="609"/>
      <c r="CO42" s="609"/>
      <c r="CP42" s="609"/>
      <c r="CQ42" s="610"/>
      <c r="CR42" s="611">
        <v>1750575</v>
      </c>
      <c r="CS42" s="612"/>
      <c r="CT42" s="612"/>
      <c r="CU42" s="612"/>
      <c r="CV42" s="612"/>
      <c r="CW42" s="612"/>
      <c r="CX42" s="612"/>
      <c r="CY42" s="613"/>
      <c r="CZ42" s="614">
        <v>12.6</v>
      </c>
      <c r="DA42" s="615"/>
      <c r="DB42" s="615"/>
      <c r="DC42" s="616"/>
      <c r="DD42" s="617">
        <v>507252</v>
      </c>
      <c r="DE42" s="612"/>
      <c r="DF42" s="612"/>
      <c r="DG42" s="612"/>
      <c r="DH42" s="612"/>
      <c r="DI42" s="612"/>
      <c r="DJ42" s="612"/>
      <c r="DK42" s="613"/>
      <c r="DL42" s="618"/>
      <c r="DM42" s="619"/>
      <c r="DN42" s="619"/>
      <c r="DO42" s="619"/>
      <c r="DP42" s="619"/>
      <c r="DQ42" s="619"/>
      <c r="DR42" s="619"/>
      <c r="DS42" s="619"/>
      <c r="DT42" s="619"/>
      <c r="DU42" s="619"/>
      <c r="DV42" s="620"/>
      <c r="DW42" s="621"/>
      <c r="DX42" s="622"/>
      <c r="DY42" s="622"/>
      <c r="DZ42" s="622"/>
      <c r="EA42" s="622"/>
      <c r="EB42" s="622"/>
      <c r="EC42" s="623"/>
    </row>
    <row r="43" spans="2:133" ht="11.25" customHeight="1" x14ac:dyDescent="0.2">
      <c r="B43" s="608" t="s">
        <v>429</v>
      </c>
      <c r="C43" s="609"/>
      <c r="D43" s="609"/>
      <c r="E43" s="609"/>
      <c r="F43" s="609"/>
      <c r="G43" s="609"/>
      <c r="H43" s="609"/>
      <c r="I43" s="609"/>
      <c r="J43" s="609"/>
      <c r="K43" s="609"/>
      <c r="L43" s="609"/>
      <c r="M43" s="609"/>
      <c r="N43" s="609"/>
      <c r="O43" s="609"/>
      <c r="P43" s="609"/>
      <c r="Q43" s="610"/>
      <c r="R43" s="611">
        <v>371327</v>
      </c>
      <c r="S43" s="625"/>
      <c r="T43" s="625"/>
      <c r="U43" s="625"/>
      <c r="V43" s="625"/>
      <c r="W43" s="625"/>
      <c r="X43" s="625"/>
      <c r="Y43" s="626"/>
      <c r="Z43" s="635">
        <v>2.6</v>
      </c>
      <c r="AA43" s="635"/>
      <c r="AB43" s="635"/>
      <c r="AC43" s="635"/>
      <c r="AD43" s="636" t="s">
        <v>205</v>
      </c>
      <c r="AE43" s="636"/>
      <c r="AF43" s="636"/>
      <c r="AG43" s="636"/>
      <c r="AH43" s="636"/>
      <c r="AI43" s="636"/>
      <c r="AJ43" s="636"/>
      <c r="AK43" s="636"/>
      <c r="AL43" s="614" t="s">
        <v>205</v>
      </c>
      <c r="AM43" s="627"/>
      <c r="AN43" s="627"/>
      <c r="AO43" s="637"/>
      <c r="CD43" s="608" t="s">
        <v>94</v>
      </c>
      <c r="CE43" s="609"/>
      <c r="CF43" s="609"/>
      <c r="CG43" s="609"/>
      <c r="CH43" s="609"/>
      <c r="CI43" s="609"/>
      <c r="CJ43" s="609"/>
      <c r="CK43" s="609"/>
      <c r="CL43" s="609"/>
      <c r="CM43" s="609"/>
      <c r="CN43" s="609"/>
      <c r="CO43" s="609"/>
      <c r="CP43" s="609"/>
      <c r="CQ43" s="610"/>
      <c r="CR43" s="611">
        <v>57768</v>
      </c>
      <c r="CS43" s="612"/>
      <c r="CT43" s="612"/>
      <c r="CU43" s="612"/>
      <c r="CV43" s="612"/>
      <c r="CW43" s="612"/>
      <c r="CX43" s="612"/>
      <c r="CY43" s="613"/>
      <c r="CZ43" s="614">
        <v>0.4</v>
      </c>
      <c r="DA43" s="615"/>
      <c r="DB43" s="615"/>
      <c r="DC43" s="616"/>
      <c r="DD43" s="617">
        <v>34714</v>
      </c>
      <c r="DE43" s="612"/>
      <c r="DF43" s="612"/>
      <c r="DG43" s="612"/>
      <c r="DH43" s="612"/>
      <c r="DI43" s="612"/>
      <c r="DJ43" s="612"/>
      <c r="DK43" s="613"/>
      <c r="DL43" s="618"/>
      <c r="DM43" s="619"/>
      <c r="DN43" s="619"/>
      <c r="DO43" s="619"/>
      <c r="DP43" s="619"/>
      <c r="DQ43" s="619"/>
      <c r="DR43" s="619"/>
      <c r="DS43" s="619"/>
      <c r="DT43" s="619"/>
      <c r="DU43" s="619"/>
      <c r="DV43" s="620"/>
      <c r="DW43" s="621"/>
      <c r="DX43" s="622"/>
      <c r="DY43" s="622"/>
      <c r="DZ43" s="622"/>
      <c r="EA43" s="622"/>
      <c r="EB43" s="622"/>
      <c r="EC43" s="623"/>
    </row>
    <row r="44" spans="2:133" ht="11.25" customHeight="1" x14ac:dyDescent="0.2">
      <c r="B44" s="586" t="s">
        <v>430</v>
      </c>
      <c r="C44" s="587"/>
      <c r="D44" s="587"/>
      <c r="E44" s="587"/>
      <c r="F44" s="587"/>
      <c r="G44" s="587"/>
      <c r="H44" s="587"/>
      <c r="I44" s="587"/>
      <c r="J44" s="587"/>
      <c r="K44" s="587"/>
      <c r="L44" s="587"/>
      <c r="M44" s="587"/>
      <c r="N44" s="587"/>
      <c r="O44" s="587"/>
      <c r="P44" s="587"/>
      <c r="Q44" s="588"/>
      <c r="R44" s="589">
        <v>14397133</v>
      </c>
      <c r="S44" s="629"/>
      <c r="T44" s="629"/>
      <c r="U44" s="629"/>
      <c r="V44" s="629"/>
      <c r="W44" s="629"/>
      <c r="X44" s="629"/>
      <c r="Y44" s="630"/>
      <c r="Z44" s="631">
        <v>100</v>
      </c>
      <c r="AA44" s="631"/>
      <c r="AB44" s="631"/>
      <c r="AC44" s="631"/>
      <c r="AD44" s="632">
        <v>7289672</v>
      </c>
      <c r="AE44" s="632"/>
      <c r="AF44" s="632"/>
      <c r="AG44" s="632"/>
      <c r="AH44" s="632"/>
      <c r="AI44" s="632"/>
      <c r="AJ44" s="632"/>
      <c r="AK44" s="632"/>
      <c r="AL44" s="592">
        <v>100</v>
      </c>
      <c r="AM44" s="633"/>
      <c r="AN44" s="633"/>
      <c r="AO44" s="634"/>
      <c r="CD44" s="386" t="s">
        <v>179</v>
      </c>
      <c r="CE44" s="388"/>
      <c r="CF44" s="608" t="s">
        <v>431</v>
      </c>
      <c r="CG44" s="609"/>
      <c r="CH44" s="609"/>
      <c r="CI44" s="609"/>
      <c r="CJ44" s="609"/>
      <c r="CK44" s="609"/>
      <c r="CL44" s="609"/>
      <c r="CM44" s="609"/>
      <c r="CN44" s="609"/>
      <c r="CO44" s="609"/>
      <c r="CP44" s="609"/>
      <c r="CQ44" s="610"/>
      <c r="CR44" s="611">
        <v>1750430</v>
      </c>
      <c r="CS44" s="625"/>
      <c r="CT44" s="625"/>
      <c r="CU44" s="625"/>
      <c r="CV44" s="625"/>
      <c r="CW44" s="625"/>
      <c r="CX44" s="625"/>
      <c r="CY44" s="626"/>
      <c r="CZ44" s="614">
        <v>12.6</v>
      </c>
      <c r="DA44" s="627"/>
      <c r="DB44" s="627"/>
      <c r="DC44" s="628"/>
      <c r="DD44" s="617">
        <v>507207</v>
      </c>
      <c r="DE44" s="625"/>
      <c r="DF44" s="625"/>
      <c r="DG44" s="625"/>
      <c r="DH44" s="625"/>
      <c r="DI44" s="625"/>
      <c r="DJ44" s="625"/>
      <c r="DK44" s="626"/>
      <c r="DL44" s="618"/>
      <c r="DM44" s="619"/>
      <c r="DN44" s="619"/>
      <c r="DO44" s="619"/>
      <c r="DP44" s="619"/>
      <c r="DQ44" s="619"/>
      <c r="DR44" s="619"/>
      <c r="DS44" s="619"/>
      <c r="DT44" s="619"/>
      <c r="DU44" s="619"/>
      <c r="DV44" s="620"/>
      <c r="DW44" s="621"/>
      <c r="DX44" s="622"/>
      <c r="DY44" s="622"/>
      <c r="DZ44" s="622"/>
      <c r="EA44" s="622"/>
      <c r="EB44" s="622"/>
      <c r="EC44" s="623"/>
    </row>
    <row r="45" spans="2:133" ht="11.25" customHeight="1" x14ac:dyDescent="0.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389"/>
      <c r="CE45" s="391"/>
      <c r="CF45" s="608" t="s">
        <v>433</v>
      </c>
      <c r="CG45" s="609"/>
      <c r="CH45" s="609"/>
      <c r="CI45" s="609"/>
      <c r="CJ45" s="609"/>
      <c r="CK45" s="609"/>
      <c r="CL45" s="609"/>
      <c r="CM45" s="609"/>
      <c r="CN45" s="609"/>
      <c r="CO45" s="609"/>
      <c r="CP45" s="609"/>
      <c r="CQ45" s="610"/>
      <c r="CR45" s="611">
        <v>492445</v>
      </c>
      <c r="CS45" s="612"/>
      <c r="CT45" s="612"/>
      <c r="CU45" s="612"/>
      <c r="CV45" s="612"/>
      <c r="CW45" s="612"/>
      <c r="CX45" s="612"/>
      <c r="CY45" s="613"/>
      <c r="CZ45" s="614">
        <v>3.5</v>
      </c>
      <c r="DA45" s="615"/>
      <c r="DB45" s="615"/>
      <c r="DC45" s="616"/>
      <c r="DD45" s="617">
        <v>44632</v>
      </c>
      <c r="DE45" s="612"/>
      <c r="DF45" s="612"/>
      <c r="DG45" s="612"/>
      <c r="DH45" s="612"/>
      <c r="DI45" s="612"/>
      <c r="DJ45" s="612"/>
      <c r="DK45" s="613"/>
      <c r="DL45" s="618"/>
      <c r="DM45" s="619"/>
      <c r="DN45" s="619"/>
      <c r="DO45" s="619"/>
      <c r="DP45" s="619"/>
      <c r="DQ45" s="619"/>
      <c r="DR45" s="619"/>
      <c r="DS45" s="619"/>
      <c r="DT45" s="619"/>
      <c r="DU45" s="619"/>
      <c r="DV45" s="620"/>
      <c r="DW45" s="621"/>
      <c r="DX45" s="622"/>
      <c r="DY45" s="622"/>
      <c r="DZ45" s="622"/>
      <c r="EA45" s="622"/>
      <c r="EB45" s="622"/>
      <c r="EC45" s="623"/>
    </row>
    <row r="46" spans="2:133" ht="11.25" customHeight="1" x14ac:dyDescent="0.2">
      <c r="B46" s="41" t="s">
        <v>58</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389"/>
      <c r="CE46" s="391"/>
      <c r="CF46" s="608" t="s">
        <v>435</v>
      </c>
      <c r="CG46" s="609"/>
      <c r="CH46" s="609"/>
      <c r="CI46" s="609"/>
      <c r="CJ46" s="609"/>
      <c r="CK46" s="609"/>
      <c r="CL46" s="609"/>
      <c r="CM46" s="609"/>
      <c r="CN46" s="609"/>
      <c r="CO46" s="609"/>
      <c r="CP46" s="609"/>
      <c r="CQ46" s="610"/>
      <c r="CR46" s="611">
        <v>1219601</v>
      </c>
      <c r="CS46" s="625"/>
      <c r="CT46" s="625"/>
      <c r="CU46" s="625"/>
      <c r="CV46" s="625"/>
      <c r="CW46" s="625"/>
      <c r="CX46" s="625"/>
      <c r="CY46" s="626"/>
      <c r="CZ46" s="614">
        <v>8.8000000000000007</v>
      </c>
      <c r="DA46" s="627"/>
      <c r="DB46" s="627"/>
      <c r="DC46" s="628"/>
      <c r="DD46" s="617">
        <v>454147</v>
      </c>
      <c r="DE46" s="625"/>
      <c r="DF46" s="625"/>
      <c r="DG46" s="625"/>
      <c r="DH46" s="625"/>
      <c r="DI46" s="625"/>
      <c r="DJ46" s="625"/>
      <c r="DK46" s="626"/>
      <c r="DL46" s="618"/>
      <c r="DM46" s="619"/>
      <c r="DN46" s="619"/>
      <c r="DO46" s="619"/>
      <c r="DP46" s="619"/>
      <c r="DQ46" s="619"/>
      <c r="DR46" s="619"/>
      <c r="DS46" s="619"/>
      <c r="DT46" s="619"/>
      <c r="DU46" s="619"/>
      <c r="DV46" s="620"/>
      <c r="DW46" s="621"/>
      <c r="DX46" s="622"/>
      <c r="DY46" s="622"/>
      <c r="DZ46" s="622"/>
      <c r="EA46" s="622"/>
      <c r="EB46" s="622"/>
      <c r="EC46" s="623"/>
    </row>
    <row r="47" spans="2:133" ht="11.25" customHeight="1" x14ac:dyDescent="0.2">
      <c r="B47" s="607" t="s">
        <v>409</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607"/>
      <c r="BE47" s="607"/>
      <c r="BF47" s="607"/>
      <c r="BG47" s="607"/>
      <c r="BH47" s="607"/>
      <c r="BI47" s="607"/>
      <c r="BJ47" s="607"/>
      <c r="BK47" s="607"/>
      <c r="BL47" s="607"/>
      <c r="BM47" s="607"/>
      <c r="BN47" s="607"/>
      <c r="BO47" s="607"/>
      <c r="BP47" s="607"/>
      <c r="BQ47" s="607"/>
      <c r="BR47" s="607"/>
      <c r="BS47" s="607"/>
      <c r="BT47" s="607"/>
      <c r="BU47" s="607"/>
      <c r="BV47" s="607"/>
      <c r="BW47" s="607"/>
      <c r="BX47" s="607"/>
      <c r="BY47" s="607"/>
      <c r="BZ47" s="607"/>
      <c r="CA47" s="607"/>
      <c r="CB47" s="607"/>
      <c r="CD47" s="389"/>
      <c r="CE47" s="391"/>
      <c r="CF47" s="608" t="s">
        <v>437</v>
      </c>
      <c r="CG47" s="609"/>
      <c r="CH47" s="609"/>
      <c r="CI47" s="609"/>
      <c r="CJ47" s="609"/>
      <c r="CK47" s="609"/>
      <c r="CL47" s="609"/>
      <c r="CM47" s="609"/>
      <c r="CN47" s="609"/>
      <c r="CO47" s="609"/>
      <c r="CP47" s="609"/>
      <c r="CQ47" s="610"/>
      <c r="CR47" s="611">
        <v>145</v>
      </c>
      <c r="CS47" s="612"/>
      <c r="CT47" s="612"/>
      <c r="CU47" s="612"/>
      <c r="CV47" s="612"/>
      <c r="CW47" s="612"/>
      <c r="CX47" s="612"/>
      <c r="CY47" s="613"/>
      <c r="CZ47" s="614">
        <v>0</v>
      </c>
      <c r="DA47" s="615"/>
      <c r="DB47" s="615"/>
      <c r="DC47" s="616"/>
      <c r="DD47" s="617">
        <v>45</v>
      </c>
      <c r="DE47" s="612"/>
      <c r="DF47" s="612"/>
      <c r="DG47" s="612"/>
      <c r="DH47" s="612"/>
      <c r="DI47" s="612"/>
      <c r="DJ47" s="612"/>
      <c r="DK47" s="613"/>
      <c r="DL47" s="618"/>
      <c r="DM47" s="619"/>
      <c r="DN47" s="619"/>
      <c r="DO47" s="619"/>
      <c r="DP47" s="619"/>
      <c r="DQ47" s="619"/>
      <c r="DR47" s="619"/>
      <c r="DS47" s="619"/>
      <c r="DT47" s="619"/>
      <c r="DU47" s="619"/>
      <c r="DV47" s="620"/>
      <c r="DW47" s="621"/>
      <c r="DX47" s="622"/>
      <c r="DY47" s="622"/>
      <c r="DZ47" s="622"/>
      <c r="EA47" s="622"/>
      <c r="EB47" s="622"/>
      <c r="EC47" s="623"/>
    </row>
    <row r="48" spans="2:133" ht="10.8" x14ac:dyDescent="0.2">
      <c r="B48" s="624" t="s">
        <v>268</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392"/>
      <c r="CE48" s="394"/>
      <c r="CF48" s="608" t="s">
        <v>438</v>
      </c>
      <c r="CG48" s="609"/>
      <c r="CH48" s="609"/>
      <c r="CI48" s="609"/>
      <c r="CJ48" s="609"/>
      <c r="CK48" s="609"/>
      <c r="CL48" s="609"/>
      <c r="CM48" s="609"/>
      <c r="CN48" s="609"/>
      <c r="CO48" s="609"/>
      <c r="CP48" s="609"/>
      <c r="CQ48" s="610"/>
      <c r="CR48" s="611" t="s">
        <v>205</v>
      </c>
      <c r="CS48" s="625"/>
      <c r="CT48" s="625"/>
      <c r="CU48" s="625"/>
      <c r="CV48" s="625"/>
      <c r="CW48" s="625"/>
      <c r="CX48" s="625"/>
      <c r="CY48" s="626"/>
      <c r="CZ48" s="614" t="s">
        <v>205</v>
      </c>
      <c r="DA48" s="627"/>
      <c r="DB48" s="627"/>
      <c r="DC48" s="628"/>
      <c r="DD48" s="617" t="s">
        <v>205</v>
      </c>
      <c r="DE48" s="625"/>
      <c r="DF48" s="625"/>
      <c r="DG48" s="625"/>
      <c r="DH48" s="625"/>
      <c r="DI48" s="625"/>
      <c r="DJ48" s="625"/>
      <c r="DK48" s="626"/>
      <c r="DL48" s="618"/>
      <c r="DM48" s="619"/>
      <c r="DN48" s="619"/>
      <c r="DO48" s="619"/>
      <c r="DP48" s="619"/>
      <c r="DQ48" s="619"/>
      <c r="DR48" s="619"/>
      <c r="DS48" s="619"/>
      <c r="DT48" s="619"/>
      <c r="DU48" s="619"/>
      <c r="DV48" s="620"/>
      <c r="DW48" s="621"/>
      <c r="DX48" s="622"/>
      <c r="DY48" s="622"/>
      <c r="DZ48" s="622"/>
      <c r="EA48" s="622"/>
      <c r="EB48" s="622"/>
      <c r="EC48" s="623"/>
    </row>
    <row r="49" spans="2:133" ht="11.25" customHeight="1" x14ac:dyDescent="0.2">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86" t="s">
        <v>195</v>
      </c>
      <c r="CE49" s="587"/>
      <c r="CF49" s="587"/>
      <c r="CG49" s="587"/>
      <c r="CH49" s="587"/>
      <c r="CI49" s="587"/>
      <c r="CJ49" s="587"/>
      <c r="CK49" s="587"/>
      <c r="CL49" s="587"/>
      <c r="CM49" s="587"/>
      <c r="CN49" s="587"/>
      <c r="CO49" s="587"/>
      <c r="CP49" s="587"/>
      <c r="CQ49" s="588"/>
      <c r="CR49" s="589">
        <v>13931945</v>
      </c>
      <c r="CS49" s="590"/>
      <c r="CT49" s="590"/>
      <c r="CU49" s="590"/>
      <c r="CV49" s="590"/>
      <c r="CW49" s="590"/>
      <c r="CX49" s="590"/>
      <c r="CY49" s="591"/>
      <c r="CZ49" s="592">
        <v>100</v>
      </c>
      <c r="DA49" s="593"/>
      <c r="DB49" s="593"/>
      <c r="DC49" s="594"/>
      <c r="DD49" s="595">
        <v>9193812</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iFNQijlqVXMiiAXlqrTzQHhqaWlPTzANVlPIWTRuy1gj2nNs3b0YHMla3FmhMyovp1n4S32PEKRWw0JDbyByDA==" saltValue="5tyfskQfmbrE5O3c/YptT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1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election activeCell="B56" sqref="B56:P56"/>
    </sheetView>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ht="11.25" customHeight="1" x14ac:dyDescent="0.2">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2">
      <c r="A2" s="1014" t="s">
        <v>301</v>
      </c>
      <c r="B2" s="1014"/>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c r="AO2" s="1014"/>
      <c r="AP2" s="1014"/>
      <c r="AQ2" s="1014"/>
      <c r="AR2" s="1014"/>
      <c r="AS2" s="1014"/>
      <c r="AT2" s="1014"/>
      <c r="AU2" s="1014"/>
      <c r="AV2" s="1014"/>
      <c r="AW2" s="1014"/>
      <c r="AX2" s="1014"/>
      <c r="AY2" s="1014"/>
      <c r="AZ2" s="1014"/>
      <c r="BA2" s="1014"/>
      <c r="BB2" s="1014"/>
      <c r="BC2" s="1014"/>
      <c r="BD2" s="1014"/>
      <c r="BE2" s="1014"/>
      <c r="BF2" s="1014"/>
      <c r="BG2" s="1014"/>
      <c r="BH2" s="1014"/>
      <c r="BI2" s="101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1015" t="s">
        <v>305</v>
      </c>
      <c r="DK2" s="1016"/>
      <c r="DL2" s="1016"/>
      <c r="DM2" s="1016"/>
      <c r="DN2" s="1016"/>
      <c r="DO2" s="1017"/>
      <c r="DP2" s="54"/>
      <c r="DQ2" s="1015" t="s">
        <v>306</v>
      </c>
      <c r="DR2" s="1016"/>
      <c r="DS2" s="1016"/>
      <c r="DT2" s="1016"/>
      <c r="DU2" s="1016"/>
      <c r="DV2" s="1016"/>
      <c r="DW2" s="1016"/>
      <c r="DX2" s="1016"/>
      <c r="DY2" s="1016"/>
      <c r="DZ2" s="1017"/>
      <c r="EA2" s="52"/>
    </row>
    <row r="3" spans="1:131" ht="11.25" customHeight="1" x14ac:dyDescent="0.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2">
      <c r="A4" s="1005" t="s">
        <v>439</v>
      </c>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60"/>
      <c r="BA4" s="60"/>
      <c r="BB4" s="60"/>
      <c r="BC4" s="60"/>
      <c r="BD4" s="60"/>
      <c r="BE4" s="71"/>
      <c r="BF4" s="71"/>
      <c r="BG4" s="71"/>
      <c r="BH4" s="71"/>
      <c r="BI4" s="71"/>
      <c r="BJ4" s="71"/>
      <c r="BK4" s="71"/>
      <c r="BL4" s="71"/>
      <c r="BM4" s="71"/>
      <c r="BN4" s="71"/>
      <c r="BO4" s="71"/>
      <c r="BP4" s="71"/>
      <c r="BQ4" s="787" t="s">
        <v>440</v>
      </c>
      <c r="BR4" s="787"/>
      <c r="BS4" s="787"/>
      <c r="BT4" s="787"/>
      <c r="BU4" s="787"/>
      <c r="BV4" s="787"/>
      <c r="BW4" s="787"/>
      <c r="BX4" s="787"/>
      <c r="BY4" s="787"/>
      <c r="BZ4" s="787"/>
      <c r="CA4" s="787"/>
      <c r="CB4" s="787"/>
      <c r="CC4" s="787"/>
      <c r="CD4" s="787"/>
      <c r="CE4" s="787"/>
      <c r="CF4" s="787"/>
      <c r="CG4" s="787"/>
      <c r="CH4" s="787"/>
      <c r="CI4" s="787"/>
      <c r="CJ4" s="787"/>
      <c r="CK4" s="787"/>
      <c r="CL4" s="787"/>
      <c r="CM4" s="787"/>
      <c r="CN4" s="787"/>
      <c r="CO4" s="787"/>
      <c r="CP4" s="787"/>
      <c r="CQ4" s="787"/>
      <c r="CR4" s="787"/>
      <c r="CS4" s="787"/>
      <c r="CT4" s="787"/>
      <c r="CU4" s="787"/>
      <c r="CV4" s="787"/>
      <c r="CW4" s="787"/>
      <c r="CX4" s="787"/>
      <c r="CY4" s="787"/>
      <c r="CZ4" s="787"/>
      <c r="DA4" s="787"/>
      <c r="DB4" s="787"/>
      <c r="DC4" s="787"/>
      <c r="DD4" s="787"/>
      <c r="DE4" s="787"/>
      <c r="DF4" s="787"/>
      <c r="DG4" s="787"/>
      <c r="DH4" s="787"/>
      <c r="DI4" s="787"/>
      <c r="DJ4" s="787"/>
      <c r="DK4" s="787"/>
      <c r="DL4" s="787"/>
      <c r="DM4" s="787"/>
      <c r="DN4" s="787"/>
      <c r="DO4" s="787"/>
      <c r="DP4" s="787"/>
      <c r="DQ4" s="787"/>
      <c r="DR4" s="787"/>
      <c r="DS4" s="787"/>
      <c r="DT4" s="787"/>
      <c r="DU4" s="787"/>
      <c r="DV4" s="787"/>
      <c r="DW4" s="787"/>
      <c r="DX4" s="787"/>
      <c r="DY4" s="787"/>
      <c r="DZ4" s="787"/>
      <c r="EA4" s="71"/>
    </row>
    <row r="5" spans="1:131" s="51" customFormat="1" ht="26.25" customHeight="1" x14ac:dyDescent="0.2">
      <c r="A5" s="703" t="s">
        <v>441</v>
      </c>
      <c r="B5" s="704"/>
      <c r="C5" s="704"/>
      <c r="D5" s="704"/>
      <c r="E5" s="704"/>
      <c r="F5" s="704"/>
      <c r="G5" s="704"/>
      <c r="H5" s="704"/>
      <c r="I5" s="704"/>
      <c r="J5" s="704"/>
      <c r="K5" s="704"/>
      <c r="L5" s="704"/>
      <c r="M5" s="704"/>
      <c r="N5" s="704"/>
      <c r="O5" s="704"/>
      <c r="P5" s="705"/>
      <c r="Q5" s="695" t="s">
        <v>182</v>
      </c>
      <c r="R5" s="696"/>
      <c r="S5" s="696"/>
      <c r="T5" s="696"/>
      <c r="U5" s="697"/>
      <c r="V5" s="695" t="s">
        <v>442</v>
      </c>
      <c r="W5" s="696"/>
      <c r="X5" s="696"/>
      <c r="Y5" s="696"/>
      <c r="Z5" s="697"/>
      <c r="AA5" s="695" t="s">
        <v>443</v>
      </c>
      <c r="AB5" s="696"/>
      <c r="AC5" s="696"/>
      <c r="AD5" s="696"/>
      <c r="AE5" s="696"/>
      <c r="AF5" s="737" t="s">
        <v>180</v>
      </c>
      <c r="AG5" s="696"/>
      <c r="AH5" s="696"/>
      <c r="AI5" s="696"/>
      <c r="AJ5" s="701"/>
      <c r="AK5" s="696" t="s">
        <v>156</v>
      </c>
      <c r="AL5" s="696"/>
      <c r="AM5" s="696"/>
      <c r="AN5" s="696"/>
      <c r="AO5" s="697"/>
      <c r="AP5" s="695" t="s">
        <v>444</v>
      </c>
      <c r="AQ5" s="696"/>
      <c r="AR5" s="696"/>
      <c r="AS5" s="696"/>
      <c r="AT5" s="697"/>
      <c r="AU5" s="695" t="s">
        <v>446</v>
      </c>
      <c r="AV5" s="696"/>
      <c r="AW5" s="696"/>
      <c r="AX5" s="696"/>
      <c r="AY5" s="701"/>
      <c r="AZ5" s="60"/>
      <c r="BA5" s="60"/>
      <c r="BB5" s="60"/>
      <c r="BC5" s="60"/>
      <c r="BD5" s="60"/>
      <c r="BE5" s="71"/>
      <c r="BF5" s="71"/>
      <c r="BG5" s="71"/>
      <c r="BH5" s="71"/>
      <c r="BI5" s="71"/>
      <c r="BJ5" s="71"/>
      <c r="BK5" s="71"/>
      <c r="BL5" s="71"/>
      <c r="BM5" s="71"/>
      <c r="BN5" s="71"/>
      <c r="BO5" s="71"/>
      <c r="BP5" s="71"/>
      <c r="BQ5" s="703" t="s">
        <v>447</v>
      </c>
      <c r="BR5" s="704"/>
      <c r="BS5" s="704"/>
      <c r="BT5" s="704"/>
      <c r="BU5" s="704"/>
      <c r="BV5" s="704"/>
      <c r="BW5" s="704"/>
      <c r="BX5" s="704"/>
      <c r="BY5" s="704"/>
      <c r="BZ5" s="704"/>
      <c r="CA5" s="704"/>
      <c r="CB5" s="704"/>
      <c r="CC5" s="704"/>
      <c r="CD5" s="704"/>
      <c r="CE5" s="704"/>
      <c r="CF5" s="704"/>
      <c r="CG5" s="705"/>
      <c r="CH5" s="695" t="s">
        <v>370</v>
      </c>
      <c r="CI5" s="696"/>
      <c r="CJ5" s="696"/>
      <c r="CK5" s="696"/>
      <c r="CL5" s="697"/>
      <c r="CM5" s="695" t="s">
        <v>323</v>
      </c>
      <c r="CN5" s="696"/>
      <c r="CO5" s="696"/>
      <c r="CP5" s="696"/>
      <c r="CQ5" s="697"/>
      <c r="CR5" s="695" t="s">
        <v>248</v>
      </c>
      <c r="CS5" s="696"/>
      <c r="CT5" s="696"/>
      <c r="CU5" s="696"/>
      <c r="CV5" s="697"/>
      <c r="CW5" s="695" t="s">
        <v>59</v>
      </c>
      <c r="CX5" s="696"/>
      <c r="CY5" s="696"/>
      <c r="CZ5" s="696"/>
      <c r="DA5" s="697"/>
      <c r="DB5" s="695" t="s">
        <v>450</v>
      </c>
      <c r="DC5" s="696"/>
      <c r="DD5" s="696"/>
      <c r="DE5" s="696"/>
      <c r="DF5" s="697"/>
      <c r="DG5" s="1027" t="s">
        <v>246</v>
      </c>
      <c r="DH5" s="1028"/>
      <c r="DI5" s="1028"/>
      <c r="DJ5" s="1028"/>
      <c r="DK5" s="1029"/>
      <c r="DL5" s="1027" t="s">
        <v>452</v>
      </c>
      <c r="DM5" s="1028"/>
      <c r="DN5" s="1028"/>
      <c r="DO5" s="1028"/>
      <c r="DP5" s="1029"/>
      <c r="DQ5" s="695" t="s">
        <v>454</v>
      </c>
      <c r="DR5" s="696"/>
      <c r="DS5" s="696"/>
      <c r="DT5" s="696"/>
      <c r="DU5" s="697"/>
      <c r="DV5" s="695" t="s">
        <v>446</v>
      </c>
      <c r="DW5" s="696"/>
      <c r="DX5" s="696"/>
      <c r="DY5" s="696"/>
      <c r="DZ5" s="701"/>
      <c r="EA5" s="71"/>
    </row>
    <row r="6" spans="1:131" s="51" customFormat="1" ht="26.25" customHeight="1" x14ac:dyDescent="0.2">
      <c r="A6" s="706"/>
      <c r="B6" s="707"/>
      <c r="C6" s="707"/>
      <c r="D6" s="707"/>
      <c r="E6" s="707"/>
      <c r="F6" s="707"/>
      <c r="G6" s="707"/>
      <c r="H6" s="707"/>
      <c r="I6" s="707"/>
      <c r="J6" s="707"/>
      <c r="K6" s="707"/>
      <c r="L6" s="707"/>
      <c r="M6" s="707"/>
      <c r="N6" s="707"/>
      <c r="O6" s="707"/>
      <c r="P6" s="708"/>
      <c r="Q6" s="698"/>
      <c r="R6" s="699"/>
      <c r="S6" s="699"/>
      <c r="T6" s="699"/>
      <c r="U6" s="700"/>
      <c r="V6" s="698"/>
      <c r="W6" s="699"/>
      <c r="X6" s="699"/>
      <c r="Y6" s="699"/>
      <c r="Z6" s="700"/>
      <c r="AA6" s="698"/>
      <c r="AB6" s="699"/>
      <c r="AC6" s="699"/>
      <c r="AD6" s="699"/>
      <c r="AE6" s="699"/>
      <c r="AF6" s="738"/>
      <c r="AG6" s="699"/>
      <c r="AH6" s="699"/>
      <c r="AI6" s="699"/>
      <c r="AJ6" s="702"/>
      <c r="AK6" s="699"/>
      <c r="AL6" s="699"/>
      <c r="AM6" s="699"/>
      <c r="AN6" s="699"/>
      <c r="AO6" s="700"/>
      <c r="AP6" s="698"/>
      <c r="AQ6" s="699"/>
      <c r="AR6" s="699"/>
      <c r="AS6" s="699"/>
      <c r="AT6" s="700"/>
      <c r="AU6" s="698"/>
      <c r="AV6" s="699"/>
      <c r="AW6" s="699"/>
      <c r="AX6" s="699"/>
      <c r="AY6" s="702"/>
      <c r="AZ6" s="60"/>
      <c r="BA6" s="60"/>
      <c r="BB6" s="60"/>
      <c r="BC6" s="60"/>
      <c r="BD6" s="60"/>
      <c r="BE6" s="71"/>
      <c r="BF6" s="71"/>
      <c r="BG6" s="71"/>
      <c r="BH6" s="71"/>
      <c r="BI6" s="71"/>
      <c r="BJ6" s="71"/>
      <c r="BK6" s="71"/>
      <c r="BL6" s="71"/>
      <c r="BM6" s="71"/>
      <c r="BN6" s="71"/>
      <c r="BO6" s="71"/>
      <c r="BP6" s="71"/>
      <c r="BQ6" s="706"/>
      <c r="BR6" s="707"/>
      <c r="BS6" s="707"/>
      <c r="BT6" s="707"/>
      <c r="BU6" s="707"/>
      <c r="BV6" s="707"/>
      <c r="BW6" s="707"/>
      <c r="BX6" s="707"/>
      <c r="BY6" s="707"/>
      <c r="BZ6" s="707"/>
      <c r="CA6" s="707"/>
      <c r="CB6" s="707"/>
      <c r="CC6" s="707"/>
      <c r="CD6" s="707"/>
      <c r="CE6" s="707"/>
      <c r="CF6" s="707"/>
      <c r="CG6" s="708"/>
      <c r="CH6" s="698"/>
      <c r="CI6" s="699"/>
      <c r="CJ6" s="699"/>
      <c r="CK6" s="699"/>
      <c r="CL6" s="700"/>
      <c r="CM6" s="698"/>
      <c r="CN6" s="699"/>
      <c r="CO6" s="699"/>
      <c r="CP6" s="699"/>
      <c r="CQ6" s="700"/>
      <c r="CR6" s="698"/>
      <c r="CS6" s="699"/>
      <c r="CT6" s="699"/>
      <c r="CU6" s="699"/>
      <c r="CV6" s="700"/>
      <c r="CW6" s="698"/>
      <c r="CX6" s="699"/>
      <c r="CY6" s="699"/>
      <c r="CZ6" s="699"/>
      <c r="DA6" s="700"/>
      <c r="DB6" s="698"/>
      <c r="DC6" s="699"/>
      <c r="DD6" s="699"/>
      <c r="DE6" s="699"/>
      <c r="DF6" s="700"/>
      <c r="DG6" s="1030"/>
      <c r="DH6" s="1031"/>
      <c r="DI6" s="1031"/>
      <c r="DJ6" s="1031"/>
      <c r="DK6" s="1032"/>
      <c r="DL6" s="1030"/>
      <c r="DM6" s="1031"/>
      <c r="DN6" s="1031"/>
      <c r="DO6" s="1031"/>
      <c r="DP6" s="1032"/>
      <c r="DQ6" s="698"/>
      <c r="DR6" s="699"/>
      <c r="DS6" s="699"/>
      <c r="DT6" s="699"/>
      <c r="DU6" s="700"/>
      <c r="DV6" s="698"/>
      <c r="DW6" s="699"/>
      <c r="DX6" s="699"/>
      <c r="DY6" s="699"/>
      <c r="DZ6" s="702"/>
      <c r="EA6" s="71"/>
    </row>
    <row r="7" spans="1:131" s="51" customFormat="1" ht="26.25" customHeight="1" x14ac:dyDescent="0.2">
      <c r="A7" s="55">
        <v>1</v>
      </c>
      <c r="B7" s="968" t="s">
        <v>455</v>
      </c>
      <c r="C7" s="969"/>
      <c r="D7" s="969"/>
      <c r="E7" s="969"/>
      <c r="F7" s="969"/>
      <c r="G7" s="969"/>
      <c r="H7" s="969"/>
      <c r="I7" s="969"/>
      <c r="J7" s="969"/>
      <c r="K7" s="969"/>
      <c r="L7" s="969"/>
      <c r="M7" s="969"/>
      <c r="N7" s="969"/>
      <c r="O7" s="969"/>
      <c r="P7" s="970"/>
      <c r="Q7" s="971">
        <v>14283</v>
      </c>
      <c r="R7" s="972"/>
      <c r="S7" s="972"/>
      <c r="T7" s="972"/>
      <c r="U7" s="972"/>
      <c r="V7" s="972">
        <v>13822</v>
      </c>
      <c r="W7" s="972"/>
      <c r="X7" s="972"/>
      <c r="Y7" s="972"/>
      <c r="Z7" s="972"/>
      <c r="AA7" s="972">
        <v>461</v>
      </c>
      <c r="AB7" s="972"/>
      <c r="AC7" s="972"/>
      <c r="AD7" s="972"/>
      <c r="AE7" s="1018"/>
      <c r="AF7" s="1019">
        <v>432</v>
      </c>
      <c r="AG7" s="1020"/>
      <c r="AH7" s="1020"/>
      <c r="AI7" s="1020"/>
      <c r="AJ7" s="1021"/>
      <c r="AK7" s="1022">
        <v>100</v>
      </c>
      <c r="AL7" s="972"/>
      <c r="AM7" s="972"/>
      <c r="AN7" s="972"/>
      <c r="AO7" s="972"/>
      <c r="AP7" s="972">
        <v>12512</v>
      </c>
      <c r="AQ7" s="972"/>
      <c r="AR7" s="972"/>
      <c r="AS7" s="972"/>
      <c r="AT7" s="972"/>
      <c r="AU7" s="973"/>
      <c r="AV7" s="973"/>
      <c r="AW7" s="973"/>
      <c r="AX7" s="973"/>
      <c r="AY7" s="974"/>
      <c r="AZ7" s="60"/>
      <c r="BA7" s="60"/>
      <c r="BB7" s="60"/>
      <c r="BC7" s="60"/>
      <c r="BD7" s="60"/>
      <c r="BE7" s="71"/>
      <c r="BF7" s="71"/>
      <c r="BG7" s="71"/>
      <c r="BH7" s="71"/>
      <c r="BI7" s="71"/>
      <c r="BJ7" s="71"/>
      <c r="BK7" s="71"/>
      <c r="BL7" s="71"/>
      <c r="BM7" s="71"/>
      <c r="BN7" s="71"/>
      <c r="BO7" s="71"/>
      <c r="BP7" s="71"/>
      <c r="BQ7" s="55">
        <v>1</v>
      </c>
      <c r="BR7" s="75"/>
      <c r="BS7" s="968" t="s">
        <v>318</v>
      </c>
      <c r="BT7" s="969"/>
      <c r="BU7" s="969"/>
      <c r="BV7" s="969"/>
      <c r="BW7" s="969"/>
      <c r="BX7" s="969"/>
      <c r="BY7" s="969"/>
      <c r="BZ7" s="969"/>
      <c r="CA7" s="969"/>
      <c r="CB7" s="969"/>
      <c r="CC7" s="969"/>
      <c r="CD7" s="969"/>
      <c r="CE7" s="969"/>
      <c r="CF7" s="969"/>
      <c r="CG7" s="970"/>
      <c r="CH7" s="1023">
        <v>0</v>
      </c>
      <c r="CI7" s="1024"/>
      <c r="CJ7" s="1024"/>
      <c r="CK7" s="1024"/>
      <c r="CL7" s="1025"/>
      <c r="CM7" s="1023">
        <v>52</v>
      </c>
      <c r="CN7" s="1024"/>
      <c r="CO7" s="1024"/>
      <c r="CP7" s="1024"/>
      <c r="CQ7" s="1025"/>
      <c r="CR7" s="1023">
        <v>30</v>
      </c>
      <c r="CS7" s="1024"/>
      <c r="CT7" s="1024"/>
      <c r="CU7" s="1024"/>
      <c r="CV7" s="1025"/>
      <c r="CW7" s="1023">
        <v>9</v>
      </c>
      <c r="CX7" s="1024"/>
      <c r="CY7" s="1024"/>
      <c r="CZ7" s="1024"/>
      <c r="DA7" s="1025"/>
      <c r="DB7" s="1023" t="s">
        <v>205</v>
      </c>
      <c r="DC7" s="1024"/>
      <c r="DD7" s="1024"/>
      <c r="DE7" s="1024"/>
      <c r="DF7" s="1025"/>
      <c r="DG7" s="1023" t="s">
        <v>205</v>
      </c>
      <c r="DH7" s="1024"/>
      <c r="DI7" s="1024"/>
      <c r="DJ7" s="1024"/>
      <c r="DK7" s="1025"/>
      <c r="DL7" s="1023" t="s">
        <v>205</v>
      </c>
      <c r="DM7" s="1024"/>
      <c r="DN7" s="1024"/>
      <c r="DO7" s="1024"/>
      <c r="DP7" s="1025"/>
      <c r="DQ7" s="1023" t="s">
        <v>205</v>
      </c>
      <c r="DR7" s="1024"/>
      <c r="DS7" s="1024"/>
      <c r="DT7" s="1024"/>
      <c r="DU7" s="1025"/>
      <c r="DV7" s="968"/>
      <c r="DW7" s="969"/>
      <c r="DX7" s="969"/>
      <c r="DY7" s="969"/>
      <c r="DZ7" s="1026"/>
      <c r="EA7" s="71"/>
    </row>
    <row r="8" spans="1:131" s="51" customFormat="1" ht="26.25" customHeight="1" x14ac:dyDescent="0.2">
      <c r="A8" s="56">
        <v>2</v>
      </c>
      <c r="B8" s="957" t="s">
        <v>457</v>
      </c>
      <c r="C8" s="958"/>
      <c r="D8" s="958"/>
      <c r="E8" s="958"/>
      <c r="F8" s="958"/>
      <c r="G8" s="958"/>
      <c r="H8" s="958"/>
      <c r="I8" s="958"/>
      <c r="J8" s="958"/>
      <c r="K8" s="958"/>
      <c r="L8" s="958"/>
      <c r="M8" s="958"/>
      <c r="N8" s="958"/>
      <c r="O8" s="958"/>
      <c r="P8" s="959"/>
      <c r="Q8" s="960">
        <v>74</v>
      </c>
      <c r="R8" s="961"/>
      <c r="S8" s="961"/>
      <c r="T8" s="961"/>
      <c r="U8" s="961"/>
      <c r="V8" s="961">
        <v>70</v>
      </c>
      <c r="W8" s="961"/>
      <c r="X8" s="961"/>
      <c r="Y8" s="961"/>
      <c r="Z8" s="961"/>
      <c r="AA8" s="961">
        <v>5</v>
      </c>
      <c r="AB8" s="961"/>
      <c r="AC8" s="961"/>
      <c r="AD8" s="961"/>
      <c r="AE8" s="967"/>
      <c r="AF8" s="987">
        <v>5</v>
      </c>
      <c r="AG8" s="965"/>
      <c r="AH8" s="965"/>
      <c r="AI8" s="965"/>
      <c r="AJ8" s="988"/>
      <c r="AK8" s="966" t="s">
        <v>205</v>
      </c>
      <c r="AL8" s="961"/>
      <c r="AM8" s="961"/>
      <c r="AN8" s="961"/>
      <c r="AO8" s="961"/>
      <c r="AP8" s="961" t="s">
        <v>205</v>
      </c>
      <c r="AQ8" s="961"/>
      <c r="AR8" s="961"/>
      <c r="AS8" s="961"/>
      <c r="AT8" s="961"/>
      <c r="AU8" s="962"/>
      <c r="AV8" s="962"/>
      <c r="AW8" s="962"/>
      <c r="AX8" s="962"/>
      <c r="AY8" s="963"/>
      <c r="AZ8" s="60"/>
      <c r="BA8" s="60"/>
      <c r="BB8" s="60"/>
      <c r="BC8" s="60"/>
      <c r="BD8" s="60"/>
      <c r="BE8" s="71"/>
      <c r="BF8" s="71"/>
      <c r="BG8" s="71"/>
      <c r="BH8" s="71"/>
      <c r="BI8" s="71"/>
      <c r="BJ8" s="71"/>
      <c r="BK8" s="71"/>
      <c r="BL8" s="71"/>
      <c r="BM8" s="71"/>
      <c r="BN8" s="71"/>
      <c r="BO8" s="71"/>
      <c r="BP8" s="71"/>
      <c r="BQ8" s="56">
        <v>2</v>
      </c>
      <c r="BR8" s="76"/>
      <c r="BS8" s="957" t="s">
        <v>432</v>
      </c>
      <c r="BT8" s="958"/>
      <c r="BU8" s="958"/>
      <c r="BV8" s="958"/>
      <c r="BW8" s="958"/>
      <c r="BX8" s="958"/>
      <c r="BY8" s="958"/>
      <c r="BZ8" s="958"/>
      <c r="CA8" s="958"/>
      <c r="CB8" s="958"/>
      <c r="CC8" s="958"/>
      <c r="CD8" s="958"/>
      <c r="CE8" s="958"/>
      <c r="CF8" s="958"/>
      <c r="CG8" s="959"/>
      <c r="CH8" s="964">
        <v>0</v>
      </c>
      <c r="CI8" s="965"/>
      <c r="CJ8" s="965"/>
      <c r="CK8" s="965"/>
      <c r="CL8" s="975"/>
      <c r="CM8" s="964">
        <v>19</v>
      </c>
      <c r="CN8" s="965"/>
      <c r="CO8" s="965"/>
      <c r="CP8" s="965"/>
      <c r="CQ8" s="975"/>
      <c r="CR8" s="964">
        <v>5</v>
      </c>
      <c r="CS8" s="965"/>
      <c r="CT8" s="965"/>
      <c r="CU8" s="965"/>
      <c r="CV8" s="975"/>
      <c r="CW8" s="964" t="s">
        <v>205</v>
      </c>
      <c r="CX8" s="965"/>
      <c r="CY8" s="965"/>
      <c r="CZ8" s="965"/>
      <c r="DA8" s="975"/>
      <c r="DB8" s="964" t="s">
        <v>205</v>
      </c>
      <c r="DC8" s="965"/>
      <c r="DD8" s="965"/>
      <c r="DE8" s="965"/>
      <c r="DF8" s="975"/>
      <c r="DG8" s="964" t="s">
        <v>205</v>
      </c>
      <c r="DH8" s="965"/>
      <c r="DI8" s="965"/>
      <c r="DJ8" s="965"/>
      <c r="DK8" s="975"/>
      <c r="DL8" s="964" t="s">
        <v>205</v>
      </c>
      <c r="DM8" s="965"/>
      <c r="DN8" s="965"/>
      <c r="DO8" s="965"/>
      <c r="DP8" s="975"/>
      <c r="DQ8" s="964" t="s">
        <v>205</v>
      </c>
      <c r="DR8" s="965"/>
      <c r="DS8" s="965"/>
      <c r="DT8" s="965"/>
      <c r="DU8" s="975"/>
      <c r="DV8" s="957"/>
      <c r="DW8" s="958"/>
      <c r="DX8" s="958"/>
      <c r="DY8" s="958"/>
      <c r="DZ8" s="976"/>
      <c r="EA8" s="71"/>
    </row>
    <row r="9" spans="1:131" s="51" customFormat="1" ht="26.25" customHeight="1" x14ac:dyDescent="0.2">
      <c r="A9" s="56">
        <v>3</v>
      </c>
      <c r="B9" s="957" t="s">
        <v>361</v>
      </c>
      <c r="C9" s="958"/>
      <c r="D9" s="958"/>
      <c r="E9" s="958"/>
      <c r="F9" s="958"/>
      <c r="G9" s="958"/>
      <c r="H9" s="958"/>
      <c r="I9" s="958"/>
      <c r="J9" s="958"/>
      <c r="K9" s="958"/>
      <c r="L9" s="958"/>
      <c r="M9" s="958"/>
      <c r="N9" s="958"/>
      <c r="O9" s="958"/>
      <c r="P9" s="959"/>
      <c r="Q9" s="960">
        <v>50</v>
      </c>
      <c r="R9" s="961"/>
      <c r="S9" s="961"/>
      <c r="T9" s="961"/>
      <c r="U9" s="961"/>
      <c r="V9" s="961">
        <v>50</v>
      </c>
      <c r="W9" s="961"/>
      <c r="X9" s="961"/>
      <c r="Y9" s="961"/>
      <c r="Z9" s="961"/>
      <c r="AA9" s="961">
        <v>0</v>
      </c>
      <c r="AB9" s="961"/>
      <c r="AC9" s="961"/>
      <c r="AD9" s="961"/>
      <c r="AE9" s="967"/>
      <c r="AF9" s="987" t="s">
        <v>205</v>
      </c>
      <c r="AG9" s="965"/>
      <c r="AH9" s="965"/>
      <c r="AI9" s="965"/>
      <c r="AJ9" s="988"/>
      <c r="AK9" s="966">
        <v>10</v>
      </c>
      <c r="AL9" s="961"/>
      <c r="AM9" s="961"/>
      <c r="AN9" s="961"/>
      <c r="AO9" s="961"/>
      <c r="AP9" s="961">
        <v>41</v>
      </c>
      <c r="AQ9" s="961"/>
      <c r="AR9" s="961"/>
      <c r="AS9" s="961"/>
      <c r="AT9" s="961"/>
      <c r="AU9" s="962"/>
      <c r="AV9" s="962"/>
      <c r="AW9" s="962"/>
      <c r="AX9" s="962"/>
      <c r="AY9" s="963"/>
      <c r="AZ9" s="60"/>
      <c r="BA9" s="60"/>
      <c r="BB9" s="60"/>
      <c r="BC9" s="60"/>
      <c r="BD9" s="60"/>
      <c r="BE9" s="71"/>
      <c r="BF9" s="71"/>
      <c r="BG9" s="71"/>
      <c r="BH9" s="71"/>
      <c r="BI9" s="71"/>
      <c r="BJ9" s="71"/>
      <c r="BK9" s="71"/>
      <c r="BL9" s="71"/>
      <c r="BM9" s="71"/>
      <c r="BN9" s="71"/>
      <c r="BO9" s="71"/>
      <c r="BP9" s="71"/>
      <c r="BQ9" s="56">
        <v>3</v>
      </c>
      <c r="BR9" s="76"/>
      <c r="BS9" s="957"/>
      <c r="BT9" s="958"/>
      <c r="BU9" s="958"/>
      <c r="BV9" s="958"/>
      <c r="BW9" s="958"/>
      <c r="BX9" s="958"/>
      <c r="BY9" s="958"/>
      <c r="BZ9" s="958"/>
      <c r="CA9" s="958"/>
      <c r="CB9" s="958"/>
      <c r="CC9" s="958"/>
      <c r="CD9" s="958"/>
      <c r="CE9" s="958"/>
      <c r="CF9" s="958"/>
      <c r="CG9" s="959"/>
      <c r="CH9" s="964"/>
      <c r="CI9" s="965"/>
      <c r="CJ9" s="965"/>
      <c r="CK9" s="965"/>
      <c r="CL9" s="975"/>
      <c r="CM9" s="964"/>
      <c r="CN9" s="965"/>
      <c r="CO9" s="965"/>
      <c r="CP9" s="965"/>
      <c r="CQ9" s="975"/>
      <c r="CR9" s="964"/>
      <c r="CS9" s="965"/>
      <c r="CT9" s="965"/>
      <c r="CU9" s="965"/>
      <c r="CV9" s="975"/>
      <c r="CW9" s="964"/>
      <c r="CX9" s="965"/>
      <c r="CY9" s="965"/>
      <c r="CZ9" s="965"/>
      <c r="DA9" s="975"/>
      <c r="DB9" s="964"/>
      <c r="DC9" s="965"/>
      <c r="DD9" s="965"/>
      <c r="DE9" s="965"/>
      <c r="DF9" s="975"/>
      <c r="DG9" s="964"/>
      <c r="DH9" s="965"/>
      <c r="DI9" s="965"/>
      <c r="DJ9" s="965"/>
      <c r="DK9" s="975"/>
      <c r="DL9" s="964"/>
      <c r="DM9" s="965"/>
      <c r="DN9" s="965"/>
      <c r="DO9" s="965"/>
      <c r="DP9" s="975"/>
      <c r="DQ9" s="964"/>
      <c r="DR9" s="965"/>
      <c r="DS9" s="965"/>
      <c r="DT9" s="965"/>
      <c r="DU9" s="975"/>
      <c r="DV9" s="957"/>
      <c r="DW9" s="958"/>
      <c r="DX9" s="958"/>
      <c r="DY9" s="958"/>
      <c r="DZ9" s="976"/>
      <c r="EA9" s="71"/>
    </row>
    <row r="10" spans="1:131" s="51" customFormat="1" ht="26.25" customHeight="1" x14ac:dyDescent="0.2">
      <c r="A10" s="56">
        <v>4</v>
      </c>
      <c r="B10" s="957"/>
      <c r="C10" s="958"/>
      <c r="D10" s="958"/>
      <c r="E10" s="958"/>
      <c r="F10" s="958"/>
      <c r="G10" s="958"/>
      <c r="H10" s="958"/>
      <c r="I10" s="958"/>
      <c r="J10" s="958"/>
      <c r="K10" s="958"/>
      <c r="L10" s="958"/>
      <c r="M10" s="958"/>
      <c r="N10" s="958"/>
      <c r="O10" s="958"/>
      <c r="P10" s="959"/>
      <c r="Q10" s="960"/>
      <c r="R10" s="961"/>
      <c r="S10" s="961"/>
      <c r="T10" s="961"/>
      <c r="U10" s="961"/>
      <c r="V10" s="961"/>
      <c r="W10" s="961"/>
      <c r="X10" s="961"/>
      <c r="Y10" s="961"/>
      <c r="Z10" s="961"/>
      <c r="AA10" s="961"/>
      <c r="AB10" s="961"/>
      <c r="AC10" s="961"/>
      <c r="AD10" s="961"/>
      <c r="AE10" s="967"/>
      <c r="AF10" s="987"/>
      <c r="AG10" s="965"/>
      <c r="AH10" s="965"/>
      <c r="AI10" s="965"/>
      <c r="AJ10" s="988"/>
      <c r="AK10" s="966"/>
      <c r="AL10" s="961"/>
      <c r="AM10" s="961"/>
      <c r="AN10" s="961"/>
      <c r="AO10" s="961"/>
      <c r="AP10" s="961"/>
      <c r="AQ10" s="961"/>
      <c r="AR10" s="961"/>
      <c r="AS10" s="961"/>
      <c r="AT10" s="961"/>
      <c r="AU10" s="962"/>
      <c r="AV10" s="962"/>
      <c r="AW10" s="962"/>
      <c r="AX10" s="962"/>
      <c r="AY10" s="963"/>
      <c r="AZ10" s="60"/>
      <c r="BA10" s="60"/>
      <c r="BB10" s="60"/>
      <c r="BC10" s="60"/>
      <c r="BD10" s="60"/>
      <c r="BE10" s="71"/>
      <c r="BF10" s="71"/>
      <c r="BG10" s="71"/>
      <c r="BH10" s="71"/>
      <c r="BI10" s="71"/>
      <c r="BJ10" s="71"/>
      <c r="BK10" s="71"/>
      <c r="BL10" s="71"/>
      <c r="BM10" s="71"/>
      <c r="BN10" s="71"/>
      <c r="BO10" s="71"/>
      <c r="BP10" s="71"/>
      <c r="BQ10" s="56">
        <v>4</v>
      </c>
      <c r="BR10" s="76"/>
      <c r="BS10" s="957"/>
      <c r="BT10" s="958"/>
      <c r="BU10" s="958"/>
      <c r="BV10" s="958"/>
      <c r="BW10" s="958"/>
      <c r="BX10" s="958"/>
      <c r="BY10" s="958"/>
      <c r="BZ10" s="958"/>
      <c r="CA10" s="958"/>
      <c r="CB10" s="958"/>
      <c r="CC10" s="958"/>
      <c r="CD10" s="958"/>
      <c r="CE10" s="958"/>
      <c r="CF10" s="958"/>
      <c r="CG10" s="959"/>
      <c r="CH10" s="964"/>
      <c r="CI10" s="965"/>
      <c r="CJ10" s="965"/>
      <c r="CK10" s="965"/>
      <c r="CL10" s="975"/>
      <c r="CM10" s="964"/>
      <c r="CN10" s="965"/>
      <c r="CO10" s="965"/>
      <c r="CP10" s="965"/>
      <c r="CQ10" s="975"/>
      <c r="CR10" s="964"/>
      <c r="CS10" s="965"/>
      <c r="CT10" s="965"/>
      <c r="CU10" s="965"/>
      <c r="CV10" s="975"/>
      <c r="CW10" s="964"/>
      <c r="CX10" s="965"/>
      <c r="CY10" s="965"/>
      <c r="CZ10" s="965"/>
      <c r="DA10" s="975"/>
      <c r="DB10" s="964"/>
      <c r="DC10" s="965"/>
      <c r="DD10" s="965"/>
      <c r="DE10" s="965"/>
      <c r="DF10" s="975"/>
      <c r="DG10" s="964"/>
      <c r="DH10" s="965"/>
      <c r="DI10" s="965"/>
      <c r="DJ10" s="965"/>
      <c r="DK10" s="975"/>
      <c r="DL10" s="964"/>
      <c r="DM10" s="965"/>
      <c r="DN10" s="965"/>
      <c r="DO10" s="965"/>
      <c r="DP10" s="975"/>
      <c r="DQ10" s="964"/>
      <c r="DR10" s="965"/>
      <c r="DS10" s="965"/>
      <c r="DT10" s="965"/>
      <c r="DU10" s="975"/>
      <c r="DV10" s="957"/>
      <c r="DW10" s="958"/>
      <c r="DX10" s="958"/>
      <c r="DY10" s="958"/>
      <c r="DZ10" s="976"/>
      <c r="EA10" s="71"/>
    </row>
    <row r="11" spans="1:131" s="51" customFormat="1" ht="26.25" customHeight="1" x14ac:dyDescent="0.2">
      <c r="A11" s="56">
        <v>5</v>
      </c>
      <c r="B11" s="957"/>
      <c r="C11" s="958"/>
      <c r="D11" s="958"/>
      <c r="E11" s="958"/>
      <c r="F11" s="958"/>
      <c r="G11" s="958"/>
      <c r="H11" s="958"/>
      <c r="I11" s="958"/>
      <c r="J11" s="958"/>
      <c r="K11" s="958"/>
      <c r="L11" s="958"/>
      <c r="M11" s="958"/>
      <c r="N11" s="958"/>
      <c r="O11" s="958"/>
      <c r="P11" s="959"/>
      <c r="Q11" s="960"/>
      <c r="R11" s="961"/>
      <c r="S11" s="961"/>
      <c r="T11" s="961"/>
      <c r="U11" s="961"/>
      <c r="V11" s="961"/>
      <c r="W11" s="961"/>
      <c r="X11" s="961"/>
      <c r="Y11" s="961"/>
      <c r="Z11" s="961"/>
      <c r="AA11" s="961"/>
      <c r="AB11" s="961"/>
      <c r="AC11" s="961"/>
      <c r="AD11" s="961"/>
      <c r="AE11" s="967"/>
      <c r="AF11" s="987"/>
      <c r="AG11" s="965"/>
      <c r="AH11" s="965"/>
      <c r="AI11" s="965"/>
      <c r="AJ11" s="988"/>
      <c r="AK11" s="966"/>
      <c r="AL11" s="961"/>
      <c r="AM11" s="961"/>
      <c r="AN11" s="961"/>
      <c r="AO11" s="961"/>
      <c r="AP11" s="961"/>
      <c r="AQ11" s="961"/>
      <c r="AR11" s="961"/>
      <c r="AS11" s="961"/>
      <c r="AT11" s="961"/>
      <c r="AU11" s="962"/>
      <c r="AV11" s="962"/>
      <c r="AW11" s="962"/>
      <c r="AX11" s="962"/>
      <c r="AY11" s="963"/>
      <c r="AZ11" s="60"/>
      <c r="BA11" s="60"/>
      <c r="BB11" s="60"/>
      <c r="BC11" s="60"/>
      <c r="BD11" s="60"/>
      <c r="BE11" s="71"/>
      <c r="BF11" s="71"/>
      <c r="BG11" s="71"/>
      <c r="BH11" s="71"/>
      <c r="BI11" s="71"/>
      <c r="BJ11" s="71"/>
      <c r="BK11" s="71"/>
      <c r="BL11" s="71"/>
      <c r="BM11" s="71"/>
      <c r="BN11" s="71"/>
      <c r="BO11" s="71"/>
      <c r="BP11" s="71"/>
      <c r="BQ11" s="56">
        <v>5</v>
      </c>
      <c r="BR11" s="76"/>
      <c r="BS11" s="957"/>
      <c r="BT11" s="958"/>
      <c r="BU11" s="958"/>
      <c r="BV11" s="958"/>
      <c r="BW11" s="958"/>
      <c r="BX11" s="958"/>
      <c r="BY11" s="958"/>
      <c r="BZ11" s="958"/>
      <c r="CA11" s="958"/>
      <c r="CB11" s="958"/>
      <c r="CC11" s="958"/>
      <c r="CD11" s="958"/>
      <c r="CE11" s="958"/>
      <c r="CF11" s="958"/>
      <c r="CG11" s="959"/>
      <c r="CH11" s="964"/>
      <c r="CI11" s="965"/>
      <c r="CJ11" s="965"/>
      <c r="CK11" s="965"/>
      <c r="CL11" s="975"/>
      <c r="CM11" s="964"/>
      <c r="CN11" s="965"/>
      <c r="CO11" s="965"/>
      <c r="CP11" s="965"/>
      <c r="CQ11" s="975"/>
      <c r="CR11" s="964"/>
      <c r="CS11" s="965"/>
      <c r="CT11" s="965"/>
      <c r="CU11" s="965"/>
      <c r="CV11" s="975"/>
      <c r="CW11" s="964"/>
      <c r="CX11" s="965"/>
      <c r="CY11" s="965"/>
      <c r="CZ11" s="965"/>
      <c r="DA11" s="975"/>
      <c r="DB11" s="964"/>
      <c r="DC11" s="965"/>
      <c r="DD11" s="965"/>
      <c r="DE11" s="965"/>
      <c r="DF11" s="975"/>
      <c r="DG11" s="964"/>
      <c r="DH11" s="965"/>
      <c r="DI11" s="965"/>
      <c r="DJ11" s="965"/>
      <c r="DK11" s="975"/>
      <c r="DL11" s="964"/>
      <c r="DM11" s="965"/>
      <c r="DN11" s="965"/>
      <c r="DO11" s="965"/>
      <c r="DP11" s="975"/>
      <c r="DQ11" s="964"/>
      <c r="DR11" s="965"/>
      <c r="DS11" s="965"/>
      <c r="DT11" s="965"/>
      <c r="DU11" s="975"/>
      <c r="DV11" s="957"/>
      <c r="DW11" s="958"/>
      <c r="DX11" s="958"/>
      <c r="DY11" s="958"/>
      <c r="DZ11" s="976"/>
      <c r="EA11" s="71"/>
    </row>
    <row r="12" spans="1:131" s="51" customFormat="1" ht="26.25" customHeight="1" x14ac:dyDescent="0.2">
      <c r="A12" s="56">
        <v>6</v>
      </c>
      <c r="B12" s="957"/>
      <c r="C12" s="958"/>
      <c r="D12" s="958"/>
      <c r="E12" s="958"/>
      <c r="F12" s="958"/>
      <c r="G12" s="958"/>
      <c r="H12" s="958"/>
      <c r="I12" s="958"/>
      <c r="J12" s="958"/>
      <c r="K12" s="958"/>
      <c r="L12" s="958"/>
      <c r="M12" s="958"/>
      <c r="N12" s="958"/>
      <c r="O12" s="958"/>
      <c r="P12" s="959"/>
      <c r="Q12" s="960"/>
      <c r="R12" s="961"/>
      <c r="S12" s="961"/>
      <c r="T12" s="961"/>
      <c r="U12" s="961"/>
      <c r="V12" s="961"/>
      <c r="W12" s="961"/>
      <c r="X12" s="961"/>
      <c r="Y12" s="961"/>
      <c r="Z12" s="961"/>
      <c r="AA12" s="961"/>
      <c r="AB12" s="961"/>
      <c r="AC12" s="961"/>
      <c r="AD12" s="961"/>
      <c r="AE12" s="967"/>
      <c r="AF12" s="987"/>
      <c r="AG12" s="965"/>
      <c r="AH12" s="965"/>
      <c r="AI12" s="965"/>
      <c r="AJ12" s="988"/>
      <c r="AK12" s="966"/>
      <c r="AL12" s="961"/>
      <c r="AM12" s="961"/>
      <c r="AN12" s="961"/>
      <c r="AO12" s="961"/>
      <c r="AP12" s="961"/>
      <c r="AQ12" s="961"/>
      <c r="AR12" s="961"/>
      <c r="AS12" s="961"/>
      <c r="AT12" s="961"/>
      <c r="AU12" s="962"/>
      <c r="AV12" s="962"/>
      <c r="AW12" s="962"/>
      <c r="AX12" s="962"/>
      <c r="AY12" s="963"/>
      <c r="AZ12" s="60"/>
      <c r="BA12" s="60"/>
      <c r="BB12" s="60"/>
      <c r="BC12" s="60"/>
      <c r="BD12" s="60"/>
      <c r="BE12" s="71"/>
      <c r="BF12" s="71"/>
      <c r="BG12" s="71"/>
      <c r="BH12" s="71"/>
      <c r="BI12" s="71"/>
      <c r="BJ12" s="71"/>
      <c r="BK12" s="71"/>
      <c r="BL12" s="71"/>
      <c r="BM12" s="71"/>
      <c r="BN12" s="71"/>
      <c r="BO12" s="71"/>
      <c r="BP12" s="71"/>
      <c r="BQ12" s="56">
        <v>6</v>
      </c>
      <c r="BR12" s="76"/>
      <c r="BS12" s="957"/>
      <c r="BT12" s="958"/>
      <c r="BU12" s="958"/>
      <c r="BV12" s="958"/>
      <c r="BW12" s="958"/>
      <c r="BX12" s="958"/>
      <c r="BY12" s="958"/>
      <c r="BZ12" s="958"/>
      <c r="CA12" s="958"/>
      <c r="CB12" s="958"/>
      <c r="CC12" s="958"/>
      <c r="CD12" s="958"/>
      <c r="CE12" s="958"/>
      <c r="CF12" s="958"/>
      <c r="CG12" s="959"/>
      <c r="CH12" s="964"/>
      <c r="CI12" s="965"/>
      <c r="CJ12" s="965"/>
      <c r="CK12" s="965"/>
      <c r="CL12" s="975"/>
      <c r="CM12" s="964"/>
      <c r="CN12" s="965"/>
      <c r="CO12" s="965"/>
      <c r="CP12" s="965"/>
      <c r="CQ12" s="975"/>
      <c r="CR12" s="964"/>
      <c r="CS12" s="965"/>
      <c r="CT12" s="965"/>
      <c r="CU12" s="965"/>
      <c r="CV12" s="975"/>
      <c r="CW12" s="964"/>
      <c r="CX12" s="965"/>
      <c r="CY12" s="965"/>
      <c r="CZ12" s="965"/>
      <c r="DA12" s="975"/>
      <c r="DB12" s="964"/>
      <c r="DC12" s="965"/>
      <c r="DD12" s="965"/>
      <c r="DE12" s="965"/>
      <c r="DF12" s="975"/>
      <c r="DG12" s="964"/>
      <c r="DH12" s="965"/>
      <c r="DI12" s="965"/>
      <c r="DJ12" s="965"/>
      <c r="DK12" s="975"/>
      <c r="DL12" s="964"/>
      <c r="DM12" s="965"/>
      <c r="DN12" s="965"/>
      <c r="DO12" s="965"/>
      <c r="DP12" s="975"/>
      <c r="DQ12" s="964"/>
      <c r="DR12" s="965"/>
      <c r="DS12" s="965"/>
      <c r="DT12" s="965"/>
      <c r="DU12" s="975"/>
      <c r="DV12" s="957"/>
      <c r="DW12" s="958"/>
      <c r="DX12" s="958"/>
      <c r="DY12" s="958"/>
      <c r="DZ12" s="976"/>
      <c r="EA12" s="71"/>
    </row>
    <row r="13" spans="1:131" s="51" customFormat="1" ht="26.25" customHeight="1" x14ac:dyDescent="0.2">
      <c r="A13" s="56">
        <v>7</v>
      </c>
      <c r="B13" s="957"/>
      <c r="C13" s="958"/>
      <c r="D13" s="958"/>
      <c r="E13" s="958"/>
      <c r="F13" s="958"/>
      <c r="G13" s="958"/>
      <c r="H13" s="958"/>
      <c r="I13" s="958"/>
      <c r="J13" s="958"/>
      <c r="K13" s="958"/>
      <c r="L13" s="958"/>
      <c r="M13" s="958"/>
      <c r="N13" s="958"/>
      <c r="O13" s="958"/>
      <c r="P13" s="959"/>
      <c r="Q13" s="960"/>
      <c r="R13" s="961"/>
      <c r="S13" s="961"/>
      <c r="T13" s="961"/>
      <c r="U13" s="961"/>
      <c r="V13" s="961"/>
      <c r="W13" s="961"/>
      <c r="X13" s="961"/>
      <c r="Y13" s="961"/>
      <c r="Z13" s="961"/>
      <c r="AA13" s="961"/>
      <c r="AB13" s="961"/>
      <c r="AC13" s="961"/>
      <c r="AD13" s="961"/>
      <c r="AE13" s="967"/>
      <c r="AF13" s="987"/>
      <c r="AG13" s="965"/>
      <c r="AH13" s="965"/>
      <c r="AI13" s="965"/>
      <c r="AJ13" s="988"/>
      <c r="AK13" s="966"/>
      <c r="AL13" s="961"/>
      <c r="AM13" s="961"/>
      <c r="AN13" s="961"/>
      <c r="AO13" s="961"/>
      <c r="AP13" s="961"/>
      <c r="AQ13" s="961"/>
      <c r="AR13" s="961"/>
      <c r="AS13" s="961"/>
      <c r="AT13" s="961"/>
      <c r="AU13" s="962"/>
      <c r="AV13" s="962"/>
      <c r="AW13" s="962"/>
      <c r="AX13" s="962"/>
      <c r="AY13" s="963"/>
      <c r="AZ13" s="60"/>
      <c r="BA13" s="60"/>
      <c r="BB13" s="60"/>
      <c r="BC13" s="60"/>
      <c r="BD13" s="60"/>
      <c r="BE13" s="71"/>
      <c r="BF13" s="71"/>
      <c r="BG13" s="71"/>
      <c r="BH13" s="71"/>
      <c r="BI13" s="71"/>
      <c r="BJ13" s="71"/>
      <c r="BK13" s="71"/>
      <c r="BL13" s="71"/>
      <c r="BM13" s="71"/>
      <c r="BN13" s="71"/>
      <c r="BO13" s="71"/>
      <c r="BP13" s="71"/>
      <c r="BQ13" s="56">
        <v>7</v>
      </c>
      <c r="BR13" s="76"/>
      <c r="BS13" s="957"/>
      <c r="BT13" s="958"/>
      <c r="BU13" s="958"/>
      <c r="BV13" s="958"/>
      <c r="BW13" s="958"/>
      <c r="BX13" s="958"/>
      <c r="BY13" s="958"/>
      <c r="BZ13" s="958"/>
      <c r="CA13" s="958"/>
      <c r="CB13" s="958"/>
      <c r="CC13" s="958"/>
      <c r="CD13" s="958"/>
      <c r="CE13" s="958"/>
      <c r="CF13" s="958"/>
      <c r="CG13" s="959"/>
      <c r="CH13" s="964"/>
      <c r="CI13" s="965"/>
      <c r="CJ13" s="965"/>
      <c r="CK13" s="965"/>
      <c r="CL13" s="975"/>
      <c r="CM13" s="964"/>
      <c r="CN13" s="965"/>
      <c r="CO13" s="965"/>
      <c r="CP13" s="965"/>
      <c r="CQ13" s="975"/>
      <c r="CR13" s="964"/>
      <c r="CS13" s="965"/>
      <c r="CT13" s="965"/>
      <c r="CU13" s="965"/>
      <c r="CV13" s="975"/>
      <c r="CW13" s="964"/>
      <c r="CX13" s="965"/>
      <c r="CY13" s="965"/>
      <c r="CZ13" s="965"/>
      <c r="DA13" s="975"/>
      <c r="DB13" s="964"/>
      <c r="DC13" s="965"/>
      <c r="DD13" s="965"/>
      <c r="DE13" s="965"/>
      <c r="DF13" s="975"/>
      <c r="DG13" s="964"/>
      <c r="DH13" s="965"/>
      <c r="DI13" s="965"/>
      <c r="DJ13" s="965"/>
      <c r="DK13" s="975"/>
      <c r="DL13" s="964"/>
      <c r="DM13" s="965"/>
      <c r="DN13" s="965"/>
      <c r="DO13" s="965"/>
      <c r="DP13" s="975"/>
      <c r="DQ13" s="964"/>
      <c r="DR13" s="965"/>
      <c r="DS13" s="965"/>
      <c r="DT13" s="965"/>
      <c r="DU13" s="975"/>
      <c r="DV13" s="957"/>
      <c r="DW13" s="958"/>
      <c r="DX13" s="958"/>
      <c r="DY13" s="958"/>
      <c r="DZ13" s="976"/>
      <c r="EA13" s="71"/>
    </row>
    <row r="14" spans="1:131" s="51" customFormat="1" ht="26.25" customHeight="1" x14ac:dyDescent="0.2">
      <c r="A14" s="56">
        <v>8</v>
      </c>
      <c r="B14" s="957"/>
      <c r="C14" s="958"/>
      <c r="D14" s="958"/>
      <c r="E14" s="958"/>
      <c r="F14" s="958"/>
      <c r="G14" s="958"/>
      <c r="H14" s="958"/>
      <c r="I14" s="958"/>
      <c r="J14" s="958"/>
      <c r="K14" s="958"/>
      <c r="L14" s="958"/>
      <c r="M14" s="958"/>
      <c r="N14" s="958"/>
      <c r="O14" s="958"/>
      <c r="P14" s="959"/>
      <c r="Q14" s="960"/>
      <c r="R14" s="961"/>
      <c r="S14" s="961"/>
      <c r="T14" s="961"/>
      <c r="U14" s="961"/>
      <c r="V14" s="961"/>
      <c r="W14" s="961"/>
      <c r="X14" s="961"/>
      <c r="Y14" s="961"/>
      <c r="Z14" s="961"/>
      <c r="AA14" s="961"/>
      <c r="AB14" s="961"/>
      <c r="AC14" s="961"/>
      <c r="AD14" s="961"/>
      <c r="AE14" s="967"/>
      <c r="AF14" s="987"/>
      <c r="AG14" s="965"/>
      <c r="AH14" s="965"/>
      <c r="AI14" s="965"/>
      <c r="AJ14" s="988"/>
      <c r="AK14" s="966"/>
      <c r="AL14" s="961"/>
      <c r="AM14" s="961"/>
      <c r="AN14" s="961"/>
      <c r="AO14" s="961"/>
      <c r="AP14" s="961"/>
      <c r="AQ14" s="961"/>
      <c r="AR14" s="961"/>
      <c r="AS14" s="961"/>
      <c r="AT14" s="961"/>
      <c r="AU14" s="962"/>
      <c r="AV14" s="962"/>
      <c r="AW14" s="962"/>
      <c r="AX14" s="962"/>
      <c r="AY14" s="963"/>
      <c r="AZ14" s="60"/>
      <c r="BA14" s="60"/>
      <c r="BB14" s="60"/>
      <c r="BC14" s="60"/>
      <c r="BD14" s="60"/>
      <c r="BE14" s="71"/>
      <c r="BF14" s="71"/>
      <c r="BG14" s="71"/>
      <c r="BH14" s="71"/>
      <c r="BI14" s="71"/>
      <c r="BJ14" s="71"/>
      <c r="BK14" s="71"/>
      <c r="BL14" s="71"/>
      <c r="BM14" s="71"/>
      <c r="BN14" s="71"/>
      <c r="BO14" s="71"/>
      <c r="BP14" s="71"/>
      <c r="BQ14" s="56">
        <v>8</v>
      </c>
      <c r="BR14" s="76"/>
      <c r="BS14" s="957"/>
      <c r="BT14" s="958"/>
      <c r="BU14" s="958"/>
      <c r="BV14" s="958"/>
      <c r="BW14" s="958"/>
      <c r="BX14" s="958"/>
      <c r="BY14" s="958"/>
      <c r="BZ14" s="958"/>
      <c r="CA14" s="958"/>
      <c r="CB14" s="958"/>
      <c r="CC14" s="958"/>
      <c r="CD14" s="958"/>
      <c r="CE14" s="958"/>
      <c r="CF14" s="958"/>
      <c r="CG14" s="959"/>
      <c r="CH14" s="964"/>
      <c r="CI14" s="965"/>
      <c r="CJ14" s="965"/>
      <c r="CK14" s="965"/>
      <c r="CL14" s="975"/>
      <c r="CM14" s="964"/>
      <c r="CN14" s="965"/>
      <c r="CO14" s="965"/>
      <c r="CP14" s="965"/>
      <c r="CQ14" s="975"/>
      <c r="CR14" s="964"/>
      <c r="CS14" s="965"/>
      <c r="CT14" s="965"/>
      <c r="CU14" s="965"/>
      <c r="CV14" s="975"/>
      <c r="CW14" s="964"/>
      <c r="CX14" s="965"/>
      <c r="CY14" s="965"/>
      <c r="CZ14" s="965"/>
      <c r="DA14" s="975"/>
      <c r="DB14" s="964"/>
      <c r="DC14" s="965"/>
      <c r="DD14" s="965"/>
      <c r="DE14" s="965"/>
      <c r="DF14" s="975"/>
      <c r="DG14" s="964"/>
      <c r="DH14" s="965"/>
      <c r="DI14" s="965"/>
      <c r="DJ14" s="965"/>
      <c r="DK14" s="975"/>
      <c r="DL14" s="964"/>
      <c r="DM14" s="965"/>
      <c r="DN14" s="965"/>
      <c r="DO14" s="965"/>
      <c r="DP14" s="975"/>
      <c r="DQ14" s="964"/>
      <c r="DR14" s="965"/>
      <c r="DS14" s="965"/>
      <c r="DT14" s="965"/>
      <c r="DU14" s="975"/>
      <c r="DV14" s="957"/>
      <c r="DW14" s="958"/>
      <c r="DX14" s="958"/>
      <c r="DY14" s="958"/>
      <c r="DZ14" s="976"/>
      <c r="EA14" s="71"/>
    </row>
    <row r="15" spans="1:131" s="51" customFormat="1" ht="26.25" customHeight="1" x14ac:dyDescent="0.2">
      <c r="A15" s="56">
        <v>9</v>
      </c>
      <c r="B15" s="957"/>
      <c r="C15" s="958"/>
      <c r="D15" s="958"/>
      <c r="E15" s="958"/>
      <c r="F15" s="958"/>
      <c r="G15" s="958"/>
      <c r="H15" s="958"/>
      <c r="I15" s="958"/>
      <c r="J15" s="958"/>
      <c r="K15" s="958"/>
      <c r="L15" s="958"/>
      <c r="M15" s="958"/>
      <c r="N15" s="958"/>
      <c r="O15" s="958"/>
      <c r="P15" s="959"/>
      <c r="Q15" s="960"/>
      <c r="R15" s="961"/>
      <c r="S15" s="961"/>
      <c r="T15" s="961"/>
      <c r="U15" s="961"/>
      <c r="V15" s="961"/>
      <c r="W15" s="961"/>
      <c r="X15" s="961"/>
      <c r="Y15" s="961"/>
      <c r="Z15" s="961"/>
      <c r="AA15" s="961"/>
      <c r="AB15" s="961"/>
      <c r="AC15" s="961"/>
      <c r="AD15" s="961"/>
      <c r="AE15" s="967"/>
      <c r="AF15" s="987"/>
      <c r="AG15" s="965"/>
      <c r="AH15" s="965"/>
      <c r="AI15" s="965"/>
      <c r="AJ15" s="988"/>
      <c r="AK15" s="966"/>
      <c r="AL15" s="961"/>
      <c r="AM15" s="961"/>
      <c r="AN15" s="961"/>
      <c r="AO15" s="961"/>
      <c r="AP15" s="961"/>
      <c r="AQ15" s="961"/>
      <c r="AR15" s="961"/>
      <c r="AS15" s="961"/>
      <c r="AT15" s="961"/>
      <c r="AU15" s="962"/>
      <c r="AV15" s="962"/>
      <c r="AW15" s="962"/>
      <c r="AX15" s="962"/>
      <c r="AY15" s="963"/>
      <c r="AZ15" s="60"/>
      <c r="BA15" s="60"/>
      <c r="BB15" s="60"/>
      <c r="BC15" s="60"/>
      <c r="BD15" s="60"/>
      <c r="BE15" s="71"/>
      <c r="BF15" s="71"/>
      <c r="BG15" s="71"/>
      <c r="BH15" s="71"/>
      <c r="BI15" s="71"/>
      <c r="BJ15" s="71"/>
      <c r="BK15" s="71"/>
      <c r="BL15" s="71"/>
      <c r="BM15" s="71"/>
      <c r="BN15" s="71"/>
      <c r="BO15" s="71"/>
      <c r="BP15" s="71"/>
      <c r="BQ15" s="56">
        <v>9</v>
      </c>
      <c r="BR15" s="76"/>
      <c r="BS15" s="957"/>
      <c r="BT15" s="958"/>
      <c r="BU15" s="958"/>
      <c r="BV15" s="958"/>
      <c r="BW15" s="958"/>
      <c r="BX15" s="958"/>
      <c r="BY15" s="958"/>
      <c r="BZ15" s="958"/>
      <c r="CA15" s="958"/>
      <c r="CB15" s="958"/>
      <c r="CC15" s="958"/>
      <c r="CD15" s="958"/>
      <c r="CE15" s="958"/>
      <c r="CF15" s="958"/>
      <c r="CG15" s="959"/>
      <c r="CH15" s="964"/>
      <c r="CI15" s="965"/>
      <c r="CJ15" s="965"/>
      <c r="CK15" s="965"/>
      <c r="CL15" s="975"/>
      <c r="CM15" s="964"/>
      <c r="CN15" s="965"/>
      <c r="CO15" s="965"/>
      <c r="CP15" s="965"/>
      <c r="CQ15" s="975"/>
      <c r="CR15" s="964"/>
      <c r="CS15" s="965"/>
      <c r="CT15" s="965"/>
      <c r="CU15" s="965"/>
      <c r="CV15" s="975"/>
      <c r="CW15" s="964"/>
      <c r="CX15" s="965"/>
      <c r="CY15" s="965"/>
      <c r="CZ15" s="965"/>
      <c r="DA15" s="975"/>
      <c r="DB15" s="964"/>
      <c r="DC15" s="965"/>
      <c r="DD15" s="965"/>
      <c r="DE15" s="965"/>
      <c r="DF15" s="975"/>
      <c r="DG15" s="964"/>
      <c r="DH15" s="965"/>
      <c r="DI15" s="965"/>
      <c r="DJ15" s="965"/>
      <c r="DK15" s="975"/>
      <c r="DL15" s="964"/>
      <c r="DM15" s="965"/>
      <c r="DN15" s="965"/>
      <c r="DO15" s="965"/>
      <c r="DP15" s="975"/>
      <c r="DQ15" s="964"/>
      <c r="DR15" s="965"/>
      <c r="DS15" s="965"/>
      <c r="DT15" s="965"/>
      <c r="DU15" s="975"/>
      <c r="DV15" s="957"/>
      <c r="DW15" s="958"/>
      <c r="DX15" s="958"/>
      <c r="DY15" s="958"/>
      <c r="DZ15" s="976"/>
      <c r="EA15" s="71"/>
    </row>
    <row r="16" spans="1:131" s="51" customFormat="1" ht="26.25" customHeight="1" x14ac:dyDescent="0.2">
      <c r="A16" s="56">
        <v>10</v>
      </c>
      <c r="B16" s="957"/>
      <c r="C16" s="958"/>
      <c r="D16" s="958"/>
      <c r="E16" s="958"/>
      <c r="F16" s="958"/>
      <c r="G16" s="958"/>
      <c r="H16" s="958"/>
      <c r="I16" s="958"/>
      <c r="J16" s="958"/>
      <c r="K16" s="958"/>
      <c r="L16" s="958"/>
      <c r="M16" s="958"/>
      <c r="N16" s="958"/>
      <c r="O16" s="958"/>
      <c r="P16" s="959"/>
      <c r="Q16" s="960"/>
      <c r="R16" s="961"/>
      <c r="S16" s="961"/>
      <c r="T16" s="961"/>
      <c r="U16" s="961"/>
      <c r="V16" s="961"/>
      <c r="W16" s="961"/>
      <c r="X16" s="961"/>
      <c r="Y16" s="961"/>
      <c r="Z16" s="961"/>
      <c r="AA16" s="961"/>
      <c r="AB16" s="961"/>
      <c r="AC16" s="961"/>
      <c r="AD16" s="961"/>
      <c r="AE16" s="967"/>
      <c r="AF16" s="987"/>
      <c r="AG16" s="965"/>
      <c r="AH16" s="965"/>
      <c r="AI16" s="965"/>
      <c r="AJ16" s="988"/>
      <c r="AK16" s="966"/>
      <c r="AL16" s="961"/>
      <c r="AM16" s="961"/>
      <c r="AN16" s="961"/>
      <c r="AO16" s="961"/>
      <c r="AP16" s="961"/>
      <c r="AQ16" s="961"/>
      <c r="AR16" s="961"/>
      <c r="AS16" s="961"/>
      <c r="AT16" s="961"/>
      <c r="AU16" s="962"/>
      <c r="AV16" s="962"/>
      <c r="AW16" s="962"/>
      <c r="AX16" s="962"/>
      <c r="AY16" s="963"/>
      <c r="AZ16" s="60"/>
      <c r="BA16" s="60"/>
      <c r="BB16" s="60"/>
      <c r="BC16" s="60"/>
      <c r="BD16" s="60"/>
      <c r="BE16" s="71"/>
      <c r="BF16" s="71"/>
      <c r="BG16" s="71"/>
      <c r="BH16" s="71"/>
      <c r="BI16" s="71"/>
      <c r="BJ16" s="71"/>
      <c r="BK16" s="71"/>
      <c r="BL16" s="71"/>
      <c r="BM16" s="71"/>
      <c r="BN16" s="71"/>
      <c r="BO16" s="71"/>
      <c r="BP16" s="71"/>
      <c r="BQ16" s="56">
        <v>10</v>
      </c>
      <c r="BR16" s="76"/>
      <c r="BS16" s="957"/>
      <c r="BT16" s="958"/>
      <c r="BU16" s="958"/>
      <c r="BV16" s="958"/>
      <c r="BW16" s="958"/>
      <c r="BX16" s="958"/>
      <c r="BY16" s="958"/>
      <c r="BZ16" s="958"/>
      <c r="CA16" s="958"/>
      <c r="CB16" s="958"/>
      <c r="CC16" s="958"/>
      <c r="CD16" s="958"/>
      <c r="CE16" s="958"/>
      <c r="CF16" s="958"/>
      <c r="CG16" s="959"/>
      <c r="CH16" s="964"/>
      <c r="CI16" s="965"/>
      <c r="CJ16" s="965"/>
      <c r="CK16" s="965"/>
      <c r="CL16" s="975"/>
      <c r="CM16" s="964"/>
      <c r="CN16" s="965"/>
      <c r="CO16" s="965"/>
      <c r="CP16" s="965"/>
      <c r="CQ16" s="975"/>
      <c r="CR16" s="964"/>
      <c r="CS16" s="965"/>
      <c r="CT16" s="965"/>
      <c r="CU16" s="965"/>
      <c r="CV16" s="975"/>
      <c r="CW16" s="964"/>
      <c r="CX16" s="965"/>
      <c r="CY16" s="965"/>
      <c r="CZ16" s="965"/>
      <c r="DA16" s="975"/>
      <c r="DB16" s="964"/>
      <c r="DC16" s="965"/>
      <c r="DD16" s="965"/>
      <c r="DE16" s="965"/>
      <c r="DF16" s="975"/>
      <c r="DG16" s="964"/>
      <c r="DH16" s="965"/>
      <c r="DI16" s="965"/>
      <c r="DJ16" s="965"/>
      <c r="DK16" s="975"/>
      <c r="DL16" s="964"/>
      <c r="DM16" s="965"/>
      <c r="DN16" s="965"/>
      <c r="DO16" s="965"/>
      <c r="DP16" s="975"/>
      <c r="DQ16" s="964"/>
      <c r="DR16" s="965"/>
      <c r="DS16" s="965"/>
      <c r="DT16" s="965"/>
      <c r="DU16" s="975"/>
      <c r="DV16" s="957"/>
      <c r="DW16" s="958"/>
      <c r="DX16" s="958"/>
      <c r="DY16" s="958"/>
      <c r="DZ16" s="976"/>
      <c r="EA16" s="71"/>
    </row>
    <row r="17" spans="1:131" s="51" customFormat="1" ht="26.25" customHeight="1" x14ac:dyDescent="0.2">
      <c r="A17" s="56">
        <v>11</v>
      </c>
      <c r="B17" s="957"/>
      <c r="C17" s="958"/>
      <c r="D17" s="958"/>
      <c r="E17" s="958"/>
      <c r="F17" s="958"/>
      <c r="G17" s="958"/>
      <c r="H17" s="958"/>
      <c r="I17" s="958"/>
      <c r="J17" s="958"/>
      <c r="K17" s="958"/>
      <c r="L17" s="958"/>
      <c r="M17" s="958"/>
      <c r="N17" s="958"/>
      <c r="O17" s="958"/>
      <c r="P17" s="959"/>
      <c r="Q17" s="960"/>
      <c r="R17" s="961"/>
      <c r="S17" s="961"/>
      <c r="T17" s="961"/>
      <c r="U17" s="961"/>
      <c r="V17" s="961"/>
      <c r="W17" s="961"/>
      <c r="X17" s="961"/>
      <c r="Y17" s="961"/>
      <c r="Z17" s="961"/>
      <c r="AA17" s="961"/>
      <c r="AB17" s="961"/>
      <c r="AC17" s="961"/>
      <c r="AD17" s="961"/>
      <c r="AE17" s="967"/>
      <c r="AF17" s="987"/>
      <c r="AG17" s="965"/>
      <c r="AH17" s="965"/>
      <c r="AI17" s="965"/>
      <c r="AJ17" s="988"/>
      <c r="AK17" s="966"/>
      <c r="AL17" s="961"/>
      <c r="AM17" s="961"/>
      <c r="AN17" s="961"/>
      <c r="AO17" s="961"/>
      <c r="AP17" s="961"/>
      <c r="AQ17" s="961"/>
      <c r="AR17" s="961"/>
      <c r="AS17" s="961"/>
      <c r="AT17" s="961"/>
      <c r="AU17" s="962"/>
      <c r="AV17" s="962"/>
      <c r="AW17" s="962"/>
      <c r="AX17" s="962"/>
      <c r="AY17" s="963"/>
      <c r="AZ17" s="60"/>
      <c r="BA17" s="60"/>
      <c r="BB17" s="60"/>
      <c r="BC17" s="60"/>
      <c r="BD17" s="60"/>
      <c r="BE17" s="71"/>
      <c r="BF17" s="71"/>
      <c r="BG17" s="71"/>
      <c r="BH17" s="71"/>
      <c r="BI17" s="71"/>
      <c r="BJ17" s="71"/>
      <c r="BK17" s="71"/>
      <c r="BL17" s="71"/>
      <c r="BM17" s="71"/>
      <c r="BN17" s="71"/>
      <c r="BO17" s="71"/>
      <c r="BP17" s="71"/>
      <c r="BQ17" s="56">
        <v>11</v>
      </c>
      <c r="BR17" s="76"/>
      <c r="BS17" s="957"/>
      <c r="BT17" s="958"/>
      <c r="BU17" s="958"/>
      <c r="BV17" s="958"/>
      <c r="BW17" s="958"/>
      <c r="BX17" s="958"/>
      <c r="BY17" s="958"/>
      <c r="BZ17" s="958"/>
      <c r="CA17" s="958"/>
      <c r="CB17" s="958"/>
      <c r="CC17" s="958"/>
      <c r="CD17" s="958"/>
      <c r="CE17" s="958"/>
      <c r="CF17" s="958"/>
      <c r="CG17" s="959"/>
      <c r="CH17" s="964"/>
      <c r="CI17" s="965"/>
      <c r="CJ17" s="965"/>
      <c r="CK17" s="965"/>
      <c r="CL17" s="975"/>
      <c r="CM17" s="964"/>
      <c r="CN17" s="965"/>
      <c r="CO17" s="965"/>
      <c r="CP17" s="965"/>
      <c r="CQ17" s="975"/>
      <c r="CR17" s="964"/>
      <c r="CS17" s="965"/>
      <c r="CT17" s="965"/>
      <c r="CU17" s="965"/>
      <c r="CV17" s="975"/>
      <c r="CW17" s="964"/>
      <c r="CX17" s="965"/>
      <c r="CY17" s="965"/>
      <c r="CZ17" s="965"/>
      <c r="DA17" s="975"/>
      <c r="DB17" s="964"/>
      <c r="DC17" s="965"/>
      <c r="DD17" s="965"/>
      <c r="DE17" s="965"/>
      <c r="DF17" s="975"/>
      <c r="DG17" s="964"/>
      <c r="DH17" s="965"/>
      <c r="DI17" s="965"/>
      <c r="DJ17" s="965"/>
      <c r="DK17" s="975"/>
      <c r="DL17" s="964"/>
      <c r="DM17" s="965"/>
      <c r="DN17" s="965"/>
      <c r="DO17" s="965"/>
      <c r="DP17" s="975"/>
      <c r="DQ17" s="964"/>
      <c r="DR17" s="965"/>
      <c r="DS17" s="965"/>
      <c r="DT17" s="965"/>
      <c r="DU17" s="975"/>
      <c r="DV17" s="957"/>
      <c r="DW17" s="958"/>
      <c r="DX17" s="958"/>
      <c r="DY17" s="958"/>
      <c r="DZ17" s="976"/>
      <c r="EA17" s="71"/>
    </row>
    <row r="18" spans="1:131" s="51" customFormat="1" ht="26.25" customHeight="1" x14ac:dyDescent="0.2">
      <c r="A18" s="56">
        <v>12</v>
      </c>
      <c r="B18" s="957"/>
      <c r="C18" s="958"/>
      <c r="D18" s="958"/>
      <c r="E18" s="958"/>
      <c r="F18" s="958"/>
      <c r="G18" s="958"/>
      <c r="H18" s="958"/>
      <c r="I18" s="958"/>
      <c r="J18" s="958"/>
      <c r="K18" s="958"/>
      <c r="L18" s="958"/>
      <c r="M18" s="958"/>
      <c r="N18" s="958"/>
      <c r="O18" s="958"/>
      <c r="P18" s="959"/>
      <c r="Q18" s="960"/>
      <c r="R18" s="961"/>
      <c r="S18" s="961"/>
      <c r="T18" s="961"/>
      <c r="U18" s="961"/>
      <c r="V18" s="961"/>
      <c r="W18" s="961"/>
      <c r="X18" s="961"/>
      <c r="Y18" s="961"/>
      <c r="Z18" s="961"/>
      <c r="AA18" s="961"/>
      <c r="AB18" s="961"/>
      <c r="AC18" s="961"/>
      <c r="AD18" s="961"/>
      <c r="AE18" s="967"/>
      <c r="AF18" s="987"/>
      <c r="AG18" s="965"/>
      <c r="AH18" s="965"/>
      <c r="AI18" s="965"/>
      <c r="AJ18" s="988"/>
      <c r="AK18" s="966"/>
      <c r="AL18" s="961"/>
      <c r="AM18" s="961"/>
      <c r="AN18" s="961"/>
      <c r="AO18" s="961"/>
      <c r="AP18" s="961"/>
      <c r="AQ18" s="961"/>
      <c r="AR18" s="961"/>
      <c r="AS18" s="961"/>
      <c r="AT18" s="961"/>
      <c r="AU18" s="962"/>
      <c r="AV18" s="962"/>
      <c r="AW18" s="962"/>
      <c r="AX18" s="962"/>
      <c r="AY18" s="963"/>
      <c r="AZ18" s="60"/>
      <c r="BA18" s="60"/>
      <c r="BB18" s="60"/>
      <c r="BC18" s="60"/>
      <c r="BD18" s="60"/>
      <c r="BE18" s="71"/>
      <c r="BF18" s="71"/>
      <c r="BG18" s="71"/>
      <c r="BH18" s="71"/>
      <c r="BI18" s="71"/>
      <c r="BJ18" s="71"/>
      <c r="BK18" s="71"/>
      <c r="BL18" s="71"/>
      <c r="BM18" s="71"/>
      <c r="BN18" s="71"/>
      <c r="BO18" s="71"/>
      <c r="BP18" s="71"/>
      <c r="BQ18" s="56">
        <v>12</v>
      </c>
      <c r="BR18" s="76"/>
      <c r="BS18" s="957"/>
      <c r="BT18" s="958"/>
      <c r="BU18" s="958"/>
      <c r="BV18" s="958"/>
      <c r="BW18" s="958"/>
      <c r="BX18" s="958"/>
      <c r="BY18" s="958"/>
      <c r="BZ18" s="958"/>
      <c r="CA18" s="958"/>
      <c r="CB18" s="958"/>
      <c r="CC18" s="958"/>
      <c r="CD18" s="958"/>
      <c r="CE18" s="958"/>
      <c r="CF18" s="958"/>
      <c r="CG18" s="959"/>
      <c r="CH18" s="964"/>
      <c r="CI18" s="965"/>
      <c r="CJ18" s="965"/>
      <c r="CK18" s="965"/>
      <c r="CL18" s="975"/>
      <c r="CM18" s="964"/>
      <c r="CN18" s="965"/>
      <c r="CO18" s="965"/>
      <c r="CP18" s="965"/>
      <c r="CQ18" s="975"/>
      <c r="CR18" s="964"/>
      <c r="CS18" s="965"/>
      <c r="CT18" s="965"/>
      <c r="CU18" s="965"/>
      <c r="CV18" s="975"/>
      <c r="CW18" s="964"/>
      <c r="CX18" s="965"/>
      <c r="CY18" s="965"/>
      <c r="CZ18" s="965"/>
      <c r="DA18" s="975"/>
      <c r="DB18" s="964"/>
      <c r="DC18" s="965"/>
      <c r="DD18" s="965"/>
      <c r="DE18" s="965"/>
      <c r="DF18" s="975"/>
      <c r="DG18" s="964"/>
      <c r="DH18" s="965"/>
      <c r="DI18" s="965"/>
      <c r="DJ18" s="965"/>
      <c r="DK18" s="975"/>
      <c r="DL18" s="964"/>
      <c r="DM18" s="965"/>
      <c r="DN18" s="965"/>
      <c r="DO18" s="965"/>
      <c r="DP18" s="975"/>
      <c r="DQ18" s="964"/>
      <c r="DR18" s="965"/>
      <c r="DS18" s="965"/>
      <c r="DT18" s="965"/>
      <c r="DU18" s="975"/>
      <c r="DV18" s="957"/>
      <c r="DW18" s="958"/>
      <c r="DX18" s="958"/>
      <c r="DY18" s="958"/>
      <c r="DZ18" s="976"/>
      <c r="EA18" s="71"/>
    </row>
    <row r="19" spans="1:131" s="51" customFormat="1" ht="26.25" customHeight="1" x14ac:dyDescent="0.2">
      <c r="A19" s="56">
        <v>13</v>
      </c>
      <c r="B19" s="957"/>
      <c r="C19" s="958"/>
      <c r="D19" s="958"/>
      <c r="E19" s="958"/>
      <c r="F19" s="958"/>
      <c r="G19" s="958"/>
      <c r="H19" s="958"/>
      <c r="I19" s="958"/>
      <c r="J19" s="958"/>
      <c r="K19" s="958"/>
      <c r="L19" s="958"/>
      <c r="M19" s="958"/>
      <c r="N19" s="958"/>
      <c r="O19" s="958"/>
      <c r="P19" s="959"/>
      <c r="Q19" s="960"/>
      <c r="R19" s="961"/>
      <c r="S19" s="961"/>
      <c r="T19" s="961"/>
      <c r="U19" s="961"/>
      <c r="V19" s="961"/>
      <c r="W19" s="961"/>
      <c r="X19" s="961"/>
      <c r="Y19" s="961"/>
      <c r="Z19" s="961"/>
      <c r="AA19" s="961"/>
      <c r="AB19" s="961"/>
      <c r="AC19" s="961"/>
      <c r="AD19" s="961"/>
      <c r="AE19" s="967"/>
      <c r="AF19" s="987"/>
      <c r="AG19" s="965"/>
      <c r="AH19" s="965"/>
      <c r="AI19" s="965"/>
      <c r="AJ19" s="988"/>
      <c r="AK19" s="966"/>
      <c r="AL19" s="961"/>
      <c r="AM19" s="961"/>
      <c r="AN19" s="961"/>
      <c r="AO19" s="961"/>
      <c r="AP19" s="961"/>
      <c r="AQ19" s="961"/>
      <c r="AR19" s="961"/>
      <c r="AS19" s="961"/>
      <c r="AT19" s="961"/>
      <c r="AU19" s="962"/>
      <c r="AV19" s="962"/>
      <c r="AW19" s="962"/>
      <c r="AX19" s="962"/>
      <c r="AY19" s="963"/>
      <c r="AZ19" s="60"/>
      <c r="BA19" s="60"/>
      <c r="BB19" s="60"/>
      <c r="BC19" s="60"/>
      <c r="BD19" s="60"/>
      <c r="BE19" s="71"/>
      <c r="BF19" s="71"/>
      <c r="BG19" s="71"/>
      <c r="BH19" s="71"/>
      <c r="BI19" s="71"/>
      <c r="BJ19" s="71"/>
      <c r="BK19" s="71"/>
      <c r="BL19" s="71"/>
      <c r="BM19" s="71"/>
      <c r="BN19" s="71"/>
      <c r="BO19" s="71"/>
      <c r="BP19" s="71"/>
      <c r="BQ19" s="56">
        <v>13</v>
      </c>
      <c r="BR19" s="76"/>
      <c r="BS19" s="957"/>
      <c r="BT19" s="958"/>
      <c r="BU19" s="958"/>
      <c r="BV19" s="958"/>
      <c r="BW19" s="958"/>
      <c r="BX19" s="958"/>
      <c r="BY19" s="958"/>
      <c r="BZ19" s="958"/>
      <c r="CA19" s="958"/>
      <c r="CB19" s="958"/>
      <c r="CC19" s="958"/>
      <c r="CD19" s="958"/>
      <c r="CE19" s="958"/>
      <c r="CF19" s="958"/>
      <c r="CG19" s="959"/>
      <c r="CH19" s="964"/>
      <c r="CI19" s="965"/>
      <c r="CJ19" s="965"/>
      <c r="CK19" s="965"/>
      <c r="CL19" s="975"/>
      <c r="CM19" s="964"/>
      <c r="CN19" s="965"/>
      <c r="CO19" s="965"/>
      <c r="CP19" s="965"/>
      <c r="CQ19" s="975"/>
      <c r="CR19" s="964"/>
      <c r="CS19" s="965"/>
      <c r="CT19" s="965"/>
      <c r="CU19" s="965"/>
      <c r="CV19" s="975"/>
      <c r="CW19" s="964"/>
      <c r="CX19" s="965"/>
      <c r="CY19" s="965"/>
      <c r="CZ19" s="965"/>
      <c r="DA19" s="975"/>
      <c r="DB19" s="964"/>
      <c r="DC19" s="965"/>
      <c r="DD19" s="965"/>
      <c r="DE19" s="965"/>
      <c r="DF19" s="975"/>
      <c r="DG19" s="964"/>
      <c r="DH19" s="965"/>
      <c r="DI19" s="965"/>
      <c r="DJ19" s="965"/>
      <c r="DK19" s="975"/>
      <c r="DL19" s="964"/>
      <c r="DM19" s="965"/>
      <c r="DN19" s="965"/>
      <c r="DO19" s="965"/>
      <c r="DP19" s="975"/>
      <c r="DQ19" s="964"/>
      <c r="DR19" s="965"/>
      <c r="DS19" s="965"/>
      <c r="DT19" s="965"/>
      <c r="DU19" s="975"/>
      <c r="DV19" s="957"/>
      <c r="DW19" s="958"/>
      <c r="DX19" s="958"/>
      <c r="DY19" s="958"/>
      <c r="DZ19" s="976"/>
      <c r="EA19" s="71"/>
    </row>
    <row r="20" spans="1:131" s="51" customFormat="1" ht="26.25" customHeight="1" x14ac:dyDescent="0.2">
      <c r="A20" s="56">
        <v>14</v>
      </c>
      <c r="B20" s="957"/>
      <c r="C20" s="958"/>
      <c r="D20" s="958"/>
      <c r="E20" s="958"/>
      <c r="F20" s="958"/>
      <c r="G20" s="958"/>
      <c r="H20" s="958"/>
      <c r="I20" s="958"/>
      <c r="J20" s="958"/>
      <c r="K20" s="958"/>
      <c r="L20" s="958"/>
      <c r="M20" s="958"/>
      <c r="N20" s="958"/>
      <c r="O20" s="958"/>
      <c r="P20" s="959"/>
      <c r="Q20" s="960"/>
      <c r="R20" s="961"/>
      <c r="S20" s="961"/>
      <c r="T20" s="961"/>
      <c r="U20" s="961"/>
      <c r="V20" s="961"/>
      <c r="W20" s="961"/>
      <c r="X20" s="961"/>
      <c r="Y20" s="961"/>
      <c r="Z20" s="961"/>
      <c r="AA20" s="961"/>
      <c r="AB20" s="961"/>
      <c r="AC20" s="961"/>
      <c r="AD20" s="961"/>
      <c r="AE20" s="967"/>
      <c r="AF20" s="987"/>
      <c r="AG20" s="965"/>
      <c r="AH20" s="965"/>
      <c r="AI20" s="965"/>
      <c r="AJ20" s="988"/>
      <c r="AK20" s="966"/>
      <c r="AL20" s="961"/>
      <c r="AM20" s="961"/>
      <c r="AN20" s="961"/>
      <c r="AO20" s="961"/>
      <c r="AP20" s="961"/>
      <c r="AQ20" s="961"/>
      <c r="AR20" s="961"/>
      <c r="AS20" s="961"/>
      <c r="AT20" s="961"/>
      <c r="AU20" s="962"/>
      <c r="AV20" s="962"/>
      <c r="AW20" s="962"/>
      <c r="AX20" s="962"/>
      <c r="AY20" s="963"/>
      <c r="AZ20" s="60"/>
      <c r="BA20" s="60"/>
      <c r="BB20" s="60"/>
      <c r="BC20" s="60"/>
      <c r="BD20" s="60"/>
      <c r="BE20" s="71"/>
      <c r="BF20" s="71"/>
      <c r="BG20" s="71"/>
      <c r="BH20" s="71"/>
      <c r="BI20" s="71"/>
      <c r="BJ20" s="71"/>
      <c r="BK20" s="71"/>
      <c r="BL20" s="71"/>
      <c r="BM20" s="71"/>
      <c r="BN20" s="71"/>
      <c r="BO20" s="71"/>
      <c r="BP20" s="71"/>
      <c r="BQ20" s="56">
        <v>14</v>
      </c>
      <c r="BR20" s="76"/>
      <c r="BS20" s="957"/>
      <c r="BT20" s="958"/>
      <c r="BU20" s="958"/>
      <c r="BV20" s="958"/>
      <c r="BW20" s="958"/>
      <c r="BX20" s="958"/>
      <c r="BY20" s="958"/>
      <c r="BZ20" s="958"/>
      <c r="CA20" s="958"/>
      <c r="CB20" s="958"/>
      <c r="CC20" s="958"/>
      <c r="CD20" s="958"/>
      <c r="CE20" s="958"/>
      <c r="CF20" s="958"/>
      <c r="CG20" s="959"/>
      <c r="CH20" s="964"/>
      <c r="CI20" s="965"/>
      <c r="CJ20" s="965"/>
      <c r="CK20" s="965"/>
      <c r="CL20" s="975"/>
      <c r="CM20" s="964"/>
      <c r="CN20" s="965"/>
      <c r="CO20" s="965"/>
      <c r="CP20" s="965"/>
      <c r="CQ20" s="975"/>
      <c r="CR20" s="964"/>
      <c r="CS20" s="965"/>
      <c r="CT20" s="965"/>
      <c r="CU20" s="965"/>
      <c r="CV20" s="975"/>
      <c r="CW20" s="964"/>
      <c r="CX20" s="965"/>
      <c r="CY20" s="965"/>
      <c r="CZ20" s="965"/>
      <c r="DA20" s="975"/>
      <c r="DB20" s="964"/>
      <c r="DC20" s="965"/>
      <c r="DD20" s="965"/>
      <c r="DE20" s="965"/>
      <c r="DF20" s="975"/>
      <c r="DG20" s="964"/>
      <c r="DH20" s="965"/>
      <c r="DI20" s="965"/>
      <c r="DJ20" s="965"/>
      <c r="DK20" s="975"/>
      <c r="DL20" s="964"/>
      <c r="DM20" s="965"/>
      <c r="DN20" s="965"/>
      <c r="DO20" s="965"/>
      <c r="DP20" s="975"/>
      <c r="DQ20" s="964"/>
      <c r="DR20" s="965"/>
      <c r="DS20" s="965"/>
      <c r="DT20" s="965"/>
      <c r="DU20" s="975"/>
      <c r="DV20" s="957"/>
      <c r="DW20" s="958"/>
      <c r="DX20" s="958"/>
      <c r="DY20" s="958"/>
      <c r="DZ20" s="976"/>
      <c r="EA20" s="71"/>
    </row>
    <row r="21" spans="1:131" s="51" customFormat="1" ht="26.25" customHeight="1" x14ac:dyDescent="0.2">
      <c r="A21" s="56">
        <v>15</v>
      </c>
      <c r="B21" s="957"/>
      <c r="C21" s="958"/>
      <c r="D21" s="958"/>
      <c r="E21" s="958"/>
      <c r="F21" s="958"/>
      <c r="G21" s="958"/>
      <c r="H21" s="958"/>
      <c r="I21" s="958"/>
      <c r="J21" s="958"/>
      <c r="K21" s="958"/>
      <c r="L21" s="958"/>
      <c r="M21" s="958"/>
      <c r="N21" s="958"/>
      <c r="O21" s="958"/>
      <c r="P21" s="959"/>
      <c r="Q21" s="960"/>
      <c r="R21" s="961"/>
      <c r="S21" s="961"/>
      <c r="T21" s="961"/>
      <c r="U21" s="961"/>
      <c r="V21" s="961"/>
      <c r="W21" s="961"/>
      <c r="X21" s="961"/>
      <c r="Y21" s="961"/>
      <c r="Z21" s="961"/>
      <c r="AA21" s="961"/>
      <c r="AB21" s="961"/>
      <c r="AC21" s="961"/>
      <c r="AD21" s="961"/>
      <c r="AE21" s="967"/>
      <c r="AF21" s="987"/>
      <c r="AG21" s="965"/>
      <c r="AH21" s="965"/>
      <c r="AI21" s="965"/>
      <c r="AJ21" s="988"/>
      <c r="AK21" s="966"/>
      <c r="AL21" s="961"/>
      <c r="AM21" s="961"/>
      <c r="AN21" s="961"/>
      <c r="AO21" s="961"/>
      <c r="AP21" s="961"/>
      <c r="AQ21" s="961"/>
      <c r="AR21" s="961"/>
      <c r="AS21" s="961"/>
      <c r="AT21" s="961"/>
      <c r="AU21" s="962"/>
      <c r="AV21" s="962"/>
      <c r="AW21" s="962"/>
      <c r="AX21" s="962"/>
      <c r="AY21" s="963"/>
      <c r="AZ21" s="60"/>
      <c r="BA21" s="60"/>
      <c r="BB21" s="60"/>
      <c r="BC21" s="60"/>
      <c r="BD21" s="60"/>
      <c r="BE21" s="71"/>
      <c r="BF21" s="71"/>
      <c r="BG21" s="71"/>
      <c r="BH21" s="71"/>
      <c r="BI21" s="71"/>
      <c r="BJ21" s="71"/>
      <c r="BK21" s="71"/>
      <c r="BL21" s="71"/>
      <c r="BM21" s="71"/>
      <c r="BN21" s="71"/>
      <c r="BO21" s="71"/>
      <c r="BP21" s="71"/>
      <c r="BQ21" s="56">
        <v>15</v>
      </c>
      <c r="BR21" s="76"/>
      <c r="BS21" s="957"/>
      <c r="BT21" s="958"/>
      <c r="BU21" s="958"/>
      <c r="BV21" s="958"/>
      <c r="BW21" s="958"/>
      <c r="BX21" s="958"/>
      <c r="BY21" s="958"/>
      <c r="BZ21" s="958"/>
      <c r="CA21" s="958"/>
      <c r="CB21" s="958"/>
      <c r="CC21" s="958"/>
      <c r="CD21" s="958"/>
      <c r="CE21" s="958"/>
      <c r="CF21" s="958"/>
      <c r="CG21" s="959"/>
      <c r="CH21" s="964"/>
      <c r="CI21" s="965"/>
      <c r="CJ21" s="965"/>
      <c r="CK21" s="965"/>
      <c r="CL21" s="975"/>
      <c r="CM21" s="964"/>
      <c r="CN21" s="965"/>
      <c r="CO21" s="965"/>
      <c r="CP21" s="965"/>
      <c r="CQ21" s="975"/>
      <c r="CR21" s="964"/>
      <c r="CS21" s="965"/>
      <c r="CT21" s="965"/>
      <c r="CU21" s="965"/>
      <c r="CV21" s="975"/>
      <c r="CW21" s="964"/>
      <c r="CX21" s="965"/>
      <c r="CY21" s="965"/>
      <c r="CZ21" s="965"/>
      <c r="DA21" s="975"/>
      <c r="DB21" s="964"/>
      <c r="DC21" s="965"/>
      <c r="DD21" s="965"/>
      <c r="DE21" s="965"/>
      <c r="DF21" s="975"/>
      <c r="DG21" s="964"/>
      <c r="DH21" s="965"/>
      <c r="DI21" s="965"/>
      <c r="DJ21" s="965"/>
      <c r="DK21" s="975"/>
      <c r="DL21" s="964"/>
      <c r="DM21" s="965"/>
      <c r="DN21" s="965"/>
      <c r="DO21" s="965"/>
      <c r="DP21" s="975"/>
      <c r="DQ21" s="964"/>
      <c r="DR21" s="965"/>
      <c r="DS21" s="965"/>
      <c r="DT21" s="965"/>
      <c r="DU21" s="975"/>
      <c r="DV21" s="957"/>
      <c r="DW21" s="958"/>
      <c r="DX21" s="958"/>
      <c r="DY21" s="958"/>
      <c r="DZ21" s="976"/>
      <c r="EA21" s="71"/>
    </row>
    <row r="22" spans="1:131" s="51" customFormat="1" ht="26.25" customHeight="1" x14ac:dyDescent="0.2">
      <c r="A22" s="56">
        <v>16</v>
      </c>
      <c r="B22" s="957"/>
      <c r="C22" s="958"/>
      <c r="D22" s="958"/>
      <c r="E22" s="958"/>
      <c r="F22" s="958"/>
      <c r="G22" s="958"/>
      <c r="H22" s="958"/>
      <c r="I22" s="958"/>
      <c r="J22" s="958"/>
      <c r="K22" s="958"/>
      <c r="L22" s="958"/>
      <c r="M22" s="958"/>
      <c r="N22" s="958"/>
      <c r="O22" s="958"/>
      <c r="P22" s="959"/>
      <c r="Q22" s="1008"/>
      <c r="R22" s="1009"/>
      <c r="S22" s="1009"/>
      <c r="T22" s="1009"/>
      <c r="U22" s="1009"/>
      <c r="V22" s="1009"/>
      <c r="W22" s="1009"/>
      <c r="X22" s="1009"/>
      <c r="Y22" s="1009"/>
      <c r="Z22" s="1009"/>
      <c r="AA22" s="1009"/>
      <c r="AB22" s="1009"/>
      <c r="AC22" s="1009"/>
      <c r="AD22" s="1009"/>
      <c r="AE22" s="1010"/>
      <c r="AF22" s="987"/>
      <c r="AG22" s="965"/>
      <c r="AH22" s="965"/>
      <c r="AI22" s="965"/>
      <c r="AJ22" s="988"/>
      <c r="AK22" s="1011"/>
      <c r="AL22" s="1009"/>
      <c r="AM22" s="1009"/>
      <c r="AN22" s="1009"/>
      <c r="AO22" s="1009"/>
      <c r="AP22" s="1009"/>
      <c r="AQ22" s="1009"/>
      <c r="AR22" s="1009"/>
      <c r="AS22" s="1009"/>
      <c r="AT22" s="1009"/>
      <c r="AU22" s="1012"/>
      <c r="AV22" s="1012"/>
      <c r="AW22" s="1012"/>
      <c r="AX22" s="1012"/>
      <c r="AY22" s="1013"/>
      <c r="AZ22" s="992" t="s">
        <v>458</v>
      </c>
      <c r="BA22" s="992"/>
      <c r="BB22" s="992"/>
      <c r="BC22" s="992"/>
      <c r="BD22" s="993"/>
      <c r="BE22" s="71"/>
      <c r="BF22" s="71"/>
      <c r="BG22" s="71"/>
      <c r="BH22" s="71"/>
      <c r="BI22" s="71"/>
      <c r="BJ22" s="71"/>
      <c r="BK22" s="71"/>
      <c r="BL22" s="71"/>
      <c r="BM22" s="71"/>
      <c r="BN22" s="71"/>
      <c r="BO22" s="71"/>
      <c r="BP22" s="71"/>
      <c r="BQ22" s="56">
        <v>16</v>
      </c>
      <c r="BR22" s="76"/>
      <c r="BS22" s="957"/>
      <c r="BT22" s="958"/>
      <c r="BU22" s="958"/>
      <c r="BV22" s="958"/>
      <c r="BW22" s="958"/>
      <c r="BX22" s="958"/>
      <c r="BY22" s="958"/>
      <c r="BZ22" s="958"/>
      <c r="CA22" s="958"/>
      <c r="CB22" s="958"/>
      <c r="CC22" s="958"/>
      <c r="CD22" s="958"/>
      <c r="CE22" s="958"/>
      <c r="CF22" s="958"/>
      <c r="CG22" s="959"/>
      <c r="CH22" s="964"/>
      <c r="CI22" s="965"/>
      <c r="CJ22" s="965"/>
      <c r="CK22" s="965"/>
      <c r="CL22" s="975"/>
      <c r="CM22" s="964"/>
      <c r="CN22" s="965"/>
      <c r="CO22" s="965"/>
      <c r="CP22" s="965"/>
      <c r="CQ22" s="975"/>
      <c r="CR22" s="964"/>
      <c r="CS22" s="965"/>
      <c r="CT22" s="965"/>
      <c r="CU22" s="965"/>
      <c r="CV22" s="975"/>
      <c r="CW22" s="964"/>
      <c r="CX22" s="965"/>
      <c r="CY22" s="965"/>
      <c r="CZ22" s="965"/>
      <c r="DA22" s="975"/>
      <c r="DB22" s="964"/>
      <c r="DC22" s="965"/>
      <c r="DD22" s="965"/>
      <c r="DE22" s="965"/>
      <c r="DF22" s="975"/>
      <c r="DG22" s="964"/>
      <c r="DH22" s="965"/>
      <c r="DI22" s="965"/>
      <c r="DJ22" s="965"/>
      <c r="DK22" s="975"/>
      <c r="DL22" s="964"/>
      <c r="DM22" s="965"/>
      <c r="DN22" s="965"/>
      <c r="DO22" s="965"/>
      <c r="DP22" s="975"/>
      <c r="DQ22" s="964"/>
      <c r="DR22" s="965"/>
      <c r="DS22" s="965"/>
      <c r="DT22" s="965"/>
      <c r="DU22" s="975"/>
      <c r="DV22" s="957"/>
      <c r="DW22" s="958"/>
      <c r="DX22" s="958"/>
      <c r="DY22" s="958"/>
      <c r="DZ22" s="976"/>
      <c r="EA22" s="71"/>
    </row>
    <row r="23" spans="1:131" s="51" customFormat="1" ht="26.25" customHeight="1" x14ac:dyDescent="0.2">
      <c r="A23" s="57" t="s">
        <v>256</v>
      </c>
      <c r="B23" s="935" t="s">
        <v>116</v>
      </c>
      <c r="C23" s="936"/>
      <c r="D23" s="936"/>
      <c r="E23" s="936"/>
      <c r="F23" s="936"/>
      <c r="G23" s="936"/>
      <c r="H23" s="936"/>
      <c r="I23" s="936"/>
      <c r="J23" s="936"/>
      <c r="K23" s="936"/>
      <c r="L23" s="936"/>
      <c r="M23" s="936"/>
      <c r="N23" s="936"/>
      <c r="O23" s="936"/>
      <c r="P23" s="937"/>
      <c r="Q23" s="1006">
        <v>14397</v>
      </c>
      <c r="R23" s="947"/>
      <c r="S23" s="947"/>
      <c r="T23" s="947"/>
      <c r="U23" s="947"/>
      <c r="V23" s="947">
        <v>13932</v>
      </c>
      <c r="W23" s="947"/>
      <c r="X23" s="947"/>
      <c r="Y23" s="947"/>
      <c r="Z23" s="947"/>
      <c r="AA23" s="947">
        <v>465</v>
      </c>
      <c r="AB23" s="947"/>
      <c r="AC23" s="947"/>
      <c r="AD23" s="947"/>
      <c r="AE23" s="1007"/>
      <c r="AF23" s="978">
        <v>436</v>
      </c>
      <c r="AG23" s="947"/>
      <c r="AH23" s="947"/>
      <c r="AI23" s="947"/>
      <c r="AJ23" s="979"/>
      <c r="AK23" s="980"/>
      <c r="AL23" s="946"/>
      <c r="AM23" s="946"/>
      <c r="AN23" s="946"/>
      <c r="AO23" s="946"/>
      <c r="AP23" s="947">
        <v>12553</v>
      </c>
      <c r="AQ23" s="947"/>
      <c r="AR23" s="947"/>
      <c r="AS23" s="947"/>
      <c r="AT23" s="947"/>
      <c r="AU23" s="948"/>
      <c r="AV23" s="948"/>
      <c r="AW23" s="948"/>
      <c r="AX23" s="948"/>
      <c r="AY23" s="949"/>
      <c r="AZ23" s="982" t="s">
        <v>205</v>
      </c>
      <c r="BA23" s="942"/>
      <c r="BB23" s="942"/>
      <c r="BC23" s="942"/>
      <c r="BD23" s="983"/>
      <c r="BE23" s="71"/>
      <c r="BF23" s="71"/>
      <c r="BG23" s="71"/>
      <c r="BH23" s="71"/>
      <c r="BI23" s="71"/>
      <c r="BJ23" s="71"/>
      <c r="BK23" s="71"/>
      <c r="BL23" s="71"/>
      <c r="BM23" s="71"/>
      <c r="BN23" s="71"/>
      <c r="BO23" s="71"/>
      <c r="BP23" s="71"/>
      <c r="BQ23" s="56">
        <v>17</v>
      </c>
      <c r="BR23" s="76"/>
      <c r="BS23" s="957"/>
      <c r="BT23" s="958"/>
      <c r="BU23" s="958"/>
      <c r="BV23" s="958"/>
      <c r="BW23" s="958"/>
      <c r="BX23" s="958"/>
      <c r="BY23" s="958"/>
      <c r="BZ23" s="958"/>
      <c r="CA23" s="958"/>
      <c r="CB23" s="958"/>
      <c r="CC23" s="958"/>
      <c r="CD23" s="958"/>
      <c r="CE23" s="958"/>
      <c r="CF23" s="958"/>
      <c r="CG23" s="959"/>
      <c r="CH23" s="964"/>
      <c r="CI23" s="965"/>
      <c r="CJ23" s="965"/>
      <c r="CK23" s="965"/>
      <c r="CL23" s="975"/>
      <c r="CM23" s="964"/>
      <c r="CN23" s="965"/>
      <c r="CO23" s="965"/>
      <c r="CP23" s="965"/>
      <c r="CQ23" s="975"/>
      <c r="CR23" s="964"/>
      <c r="CS23" s="965"/>
      <c r="CT23" s="965"/>
      <c r="CU23" s="965"/>
      <c r="CV23" s="975"/>
      <c r="CW23" s="964"/>
      <c r="CX23" s="965"/>
      <c r="CY23" s="965"/>
      <c r="CZ23" s="965"/>
      <c r="DA23" s="975"/>
      <c r="DB23" s="964"/>
      <c r="DC23" s="965"/>
      <c r="DD23" s="965"/>
      <c r="DE23" s="965"/>
      <c r="DF23" s="975"/>
      <c r="DG23" s="964"/>
      <c r="DH23" s="965"/>
      <c r="DI23" s="965"/>
      <c r="DJ23" s="965"/>
      <c r="DK23" s="975"/>
      <c r="DL23" s="964"/>
      <c r="DM23" s="965"/>
      <c r="DN23" s="965"/>
      <c r="DO23" s="965"/>
      <c r="DP23" s="975"/>
      <c r="DQ23" s="964"/>
      <c r="DR23" s="965"/>
      <c r="DS23" s="965"/>
      <c r="DT23" s="965"/>
      <c r="DU23" s="975"/>
      <c r="DV23" s="957"/>
      <c r="DW23" s="958"/>
      <c r="DX23" s="958"/>
      <c r="DY23" s="958"/>
      <c r="DZ23" s="976"/>
      <c r="EA23" s="71"/>
    </row>
    <row r="24" spans="1:131" s="51" customFormat="1" ht="26.25" customHeight="1" x14ac:dyDescent="0.2">
      <c r="A24" s="1004" t="s">
        <v>390</v>
      </c>
      <c r="B24" s="1004"/>
      <c r="C24" s="1004"/>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4"/>
      <c r="AO24" s="1004"/>
      <c r="AP24" s="1004"/>
      <c r="AQ24" s="1004"/>
      <c r="AR24" s="1004"/>
      <c r="AS24" s="1004"/>
      <c r="AT24" s="1004"/>
      <c r="AU24" s="1004"/>
      <c r="AV24" s="1004"/>
      <c r="AW24" s="1004"/>
      <c r="AX24" s="1004"/>
      <c r="AY24" s="1004"/>
      <c r="AZ24" s="60"/>
      <c r="BA24" s="60"/>
      <c r="BB24" s="60"/>
      <c r="BC24" s="60"/>
      <c r="BD24" s="60"/>
      <c r="BE24" s="71"/>
      <c r="BF24" s="71"/>
      <c r="BG24" s="71"/>
      <c r="BH24" s="71"/>
      <c r="BI24" s="71"/>
      <c r="BJ24" s="71"/>
      <c r="BK24" s="71"/>
      <c r="BL24" s="71"/>
      <c r="BM24" s="71"/>
      <c r="BN24" s="71"/>
      <c r="BO24" s="71"/>
      <c r="BP24" s="71"/>
      <c r="BQ24" s="56">
        <v>18</v>
      </c>
      <c r="BR24" s="76"/>
      <c r="BS24" s="957"/>
      <c r="BT24" s="958"/>
      <c r="BU24" s="958"/>
      <c r="BV24" s="958"/>
      <c r="BW24" s="958"/>
      <c r="BX24" s="958"/>
      <c r="BY24" s="958"/>
      <c r="BZ24" s="958"/>
      <c r="CA24" s="958"/>
      <c r="CB24" s="958"/>
      <c r="CC24" s="958"/>
      <c r="CD24" s="958"/>
      <c r="CE24" s="958"/>
      <c r="CF24" s="958"/>
      <c r="CG24" s="959"/>
      <c r="CH24" s="964"/>
      <c r="CI24" s="965"/>
      <c r="CJ24" s="965"/>
      <c r="CK24" s="965"/>
      <c r="CL24" s="975"/>
      <c r="CM24" s="964"/>
      <c r="CN24" s="965"/>
      <c r="CO24" s="965"/>
      <c r="CP24" s="965"/>
      <c r="CQ24" s="975"/>
      <c r="CR24" s="964"/>
      <c r="CS24" s="965"/>
      <c r="CT24" s="965"/>
      <c r="CU24" s="965"/>
      <c r="CV24" s="975"/>
      <c r="CW24" s="964"/>
      <c r="CX24" s="965"/>
      <c r="CY24" s="965"/>
      <c r="CZ24" s="965"/>
      <c r="DA24" s="975"/>
      <c r="DB24" s="964"/>
      <c r="DC24" s="965"/>
      <c r="DD24" s="965"/>
      <c r="DE24" s="965"/>
      <c r="DF24" s="975"/>
      <c r="DG24" s="964"/>
      <c r="DH24" s="965"/>
      <c r="DI24" s="965"/>
      <c r="DJ24" s="965"/>
      <c r="DK24" s="975"/>
      <c r="DL24" s="964"/>
      <c r="DM24" s="965"/>
      <c r="DN24" s="965"/>
      <c r="DO24" s="965"/>
      <c r="DP24" s="975"/>
      <c r="DQ24" s="964"/>
      <c r="DR24" s="965"/>
      <c r="DS24" s="965"/>
      <c r="DT24" s="965"/>
      <c r="DU24" s="975"/>
      <c r="DV24" s="957"/>
      <c r="DW24" s="958"/>
      <c r="DX24" s="958"/>
      <c r="DY24" s="958"/>
      <c r="DZ24" s="976"/>
      <c r="EA24" s="71"/>
    </row>
    <row r="25" spans="1:131" ht="26.25" customHeight="1" x14ac:dyDescent="0.2">
      <c r="A25" s="1005" t="s">
        <v>418</v>
      </c>
      <c r="B25" s="1005"/>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5"/>
      <c r="AY25" s="1005"/>
      <c r="AZ25" s="1005"/>
      <c r="BA25" s="1005"/>
      <c r="BB25" s="1005"/>
      <c r="BC25" s="1005"/>
      <c r="BD25" s="1005"/>
      <c r="BE25" s="1005"/>
      <c r="BF25" s="1005"/>
      <c r="BG25" s="1005"/>
      <c r="BH25" s="1005"/>
      <c r="BI25" s="1005"/>
      <c r="BJ25" s="60"/>
      <c r="BK25" s="60"/>
      <c r="BL25" s="60"/>
      <c r="BM25" s="60"/>
      <c r="BN25" s="60"/>
      <c r="BO25" s="59"/>
      <c r="BP25" s="59"/>
      <c r="BQ25" s="56">
        <v>19</v>
      </c>
      <c r="BR25" s="76"/>
      <c r="BS25" s="957"/>
      <c r="BT25" s="958"/>
      <c r="BU25" s="958"/>
      <c r="BV25" s="958"/>
      <c r="BW25" s="958"/>
      <c r="BX25" s="958"/>
      <c r="BY25" s="958"/>
      <c r="BZ25" s="958"/>
      <c r="CA25" s="958"/>
      <c r="CB25" s="958"/>
      <c r="CC25" s="958"/>
      <c r="CD25" s="958"/>
      <c r="CE25" s="958"/>
      <c r="CF25" s="958"/>
      <c r="CG25" s="959"/>
      <c r="CH25" s="964"/>
      <c r="CI25" s="965"/>
      <c r="CJ25" s="965"/>
      <c r="CK25" s="965"/>
      <c r="CL25" s="975"/>
      <c r="CM25" s="964"/>
      <c r="CN25" s="965"/>
      <c r="CO25" s="965"/>
      <c r="CP25" s="965"/>
      <c r="CQ25" s="975"/>
      <c r="CR25" s="964"/>
      <c r="CS25" s="965"/>
      <c r="CT25" s="965"/>
      <c r="CU25" s="965"/>
      <c r="CV25" s="975"/>
      <c r="CW25" s="964"/>
      <c r="CX25" s="965"/>
      <c r="CY25" s="965"/>
      <c r="CZ25" s="965"/>
      <c r="DA25" s="975"/>
      <c r="DB25" s="964"/>
      <c r="DC25" s="965"/>
      <c r="DD25" s="965"/>
      <c r="DE25" s="965"/>
      <c r="DF25" s="975"/>
      <c r="DG25" s="964"/>
      <c r="DH25" s="965"/>
      <c r="DI25" s="965"/>
      <c r="DJ25" s="965"/>
      <c r="DK25" s="975"/>
      <c r="DL25" s="964"/>
      <c r="DM25" s="965"/>
      <c r="DN25" s="965"/>
      <c r="DO25" s="965"/>
      <c r="DP25" s="975"/>
      <c r="DQ25" s="964"/>
      <c r="DR25" s="965"/>
      <c r="DS25" s="965"/>
      <c r="DT25" s="965"/>
      <c r="DU25" s="975"/>
      <c r="DV25" s="957"/>
      <c r="DW25" s="958"/>
      <c r="DX25" s="958"/>
      <c r="DY25" s="958"/>
      <c r="DZ25" s="976"/>
      <c r="EA25" s="52"/>
    </row>
    <row r="26" spans="1:131" ht="26.25" customHeight="1" x14ac:dyDescent="0.2">
      <c r="A26" s="703" t="s">
        <v>441</v>
      </c>
      <c r="B26" s="704"/>
      <c r="C26" s="704"/>
      <c r="D26" s="704"/>
      <c r="E26" s="704"/>
      <c r="F26" s="704"/>
      <c r="G26" s="704"/>
      <c r="H26" s="704"/>
      <c r="I26" s="704"/>
      <c r="J26" s="704"/>
      <c r="K26" s="704"/>
      <c r="L26" s="704"/>
      <c r="M26" s="704"/>
      <c r="N26" s="704"/>
      <c r="O26" s="704"/>
      <c r="P26" s="705"/>
      <c r="Q26" s="695" t="s">
        <v>460</v>
      </c>
      <c r="R26" s="696"/>
      <c r="S26" s="696"/>
      <c r="T26" s="696"/>
      <c r="U26" s="697"/>
      <c r="V26" s="695" t="s">
        <v>461</v>
      </c>
      <c r="W26" s="696"/>
      <c r="X26" s="696"/>
      <c r="Y26" s="696"/>
      <c r="Z26" s="697"/>
      <c r="AA26" s="695" t="s">
        <v>462</v>
      </c>
      <c r="AB26" s="696"/>
      <c r="AC26" s="696"/>
      <c r="AD26" s="696"/>
      <c r="AE26" s="696"/>
      <c r="AF26" s="709" t="s">
        <v>252</v>
      </c>
      <c r="AG26" s="710"/>
      <c r="AH26" s="710"/>
      <c r="AI26" s="710"/>
      <c r="AJ26" s="711"/>
      <c r="AK26" s="696" t="s">
        <v>388</v>
      </c>
      <c r="AL26" s="696"/>
      <c r="AM26" s="696"/>
      <c r="AN26" s="696"/>
      <c r="AO26" s="697"/>
      <c r="AP26" s="695" t="s">
        <v>363</v>
      </c>
      <c r="AQ26" s="696"/>
      <c r="AR26" s="696"/>
      <c r="AS26" s="696"/>
      <c r="AT26" s="697"/>
      <c r="AU26" s="695" t="s">
        <v>463</v>
      </c>
      <c r="AV26" s="696"/>
      <c r="AW26" s="696"/>
      <c r="AX26" s="696"/>
      <c r="AY26" s="697"/>
      <c r="AZ26" s="695" t="s">
        <v>144</v>
      </c>
      <c r="BA26" s="696"/>
      <c r="BB26" s="696"/>
      <c r="BC26" s="696"/>
      <c r="BD26" s="697"/>
      <c r="BE26" s="695" t="s">
        <v>446</v>
      </c>
      <c r="BF26" s="696"/>
      <c r="BG26" s="696"/>
      <c r="BH26" s="696"/>
      <c r="BI26" s="701"/>
      <c r="BJ26" s="60"/>
      <c r="BK26" s="60"/>
      <c r="BL26" s="60"/>
      <c r="BM26" s="60"/>
      <c r="BN26" s="60"/>
      <c r="BO26" s="59"/>
      <c r="BP26" s="59"/>
      <c r="BQ26" s="56">
        <v>20</v>
      </c>
      <c r="BR26" s="76"/>
      <c r="BS26" s="957"/>
      <c r="BT26" s="958"/>
      <c r="BU26" s="958"/>
      <c r="BV26" s="958"/>
      <c r="BW26" s="958"/>
      <c r="BX26" s="958"/>
      <c r="BY26" s="958"/>
      <c r="BZ26" s="958"/>
      <c r="CA26" s="958"/>
      <c r="CB26" s="958"/>
      <c r="CC26" s="958"/>
      <c r="CD26" s="958"/>
      <c r="CE26" s="958"/>
      <c r="CF26" s="958"/>
      <c r="CG26" s="959"/>
      <c r="CH26" s="964"/>
      <c r="CI26" s="965"/>
      <c r="CJ26" s="965"/>
      <c r="CK26" s="965"/>
      <c r="CL26" s="975"/>
      <c r="CM26" s="964"/>
      <c r="CN26" s="965"/>
      <c r="CO26" s="965"/>
      <c r="CP26" s="965"/>
      <c r="CQ26" s="975"/>
      <c r="CR26" s="964"/>
      <c r="CS26" s="965"/>
      <c r="CT26" s="965"/>
      <c r="CU26" s="965"/>
      <c r="CV26" s="975"/>
      <c r="CW26" s="964"/>
      <c r="CX26" s="965"/>
      <c r="CY26" s="965"/>
      <c r="CZ26" s="965"/>
      <c r="DA26" s="975"/>
      <c r="DB26" s="964"/>
      <c r="DC26" s="965"/>
      <c r="DD26" s="965"/>
      <c r="DE26" s="965"/>
      <c r="DF26" s="975"/>
      <c r="DG26" s="964"/>
      <c r="DH26" s="965"/>
      <c r="DI26" s="965"/>
      <c r="DJ26" s="965"/>
      <c r="DK26" s="975"/>
      <c r="DL26" s="964"/>
      <c r="DM26" s="965"/>
      <c r="DN26" s="965"/>
      <c r="DO26" s="965"/>
      <c r="DP26" s="975"/>
      <c r="DQ26" s="964"/>
      <c r="DR26" s="965"/>
      <c r="DS26" s="965"/>
      <c r="DT26" s="965"/>
      <c r="DU26" s="975"/>
      <c r="DV26" s="957"/>
      <c r="DW26" s="958"/>
      <c r="DX26" s="958"/>
      <c r="DY26" s="958"/>
      <c r="DZ26" s="976"/>
      <c r="EA26" s="52"/>
    </row>
    <row r="27" spans="1:131" ht="26.25" customHeight="1" x14ac:dyDescent="0.2">
      <c r="A27" s="706"/>
      <c r="B27" s="707"/>
      <c r="C27" s="707"/>
      <c r="D27" s="707"/>
      <c r="E27" s="707"/>
      <c r="F27" s="707"/>
      <c r="G27" s="707"/>
      <c r="H27" s="707"/>
      <c r="I27" s="707"/>
      <c r="J27" s="707"/>
      <c r="K27" s="707"/>
      <c r="L27" s="707"/>
      <c r="M27" s="707"/>
      <c r="N27" s="707"/>
      <c r="O27" s="707"/>
      <c r="P27" s="708"/>
      <c r="Q27" s="698"/>
      <c r="R27" s="699"/>
      <c r="S27" s="699"/>
      <c r="T27" s="699"/>
      <c r="U27" s="700"/>
      <c r="V27" s="698"/>
      <c r="W27" s="699"/>
      <c r="X27" s="699"/>
      <c r="Y27" s="699"/>
      <c r="Z27" s="700"/>
      <c r="AA27" s="698"/>
      <c r="AB27" s="699"/>
      <c r="AC27" s="699"/>
      <c r="AD27" s="699"/>
      <c r="AE27" s="699"/>
      <c r="AF27" s="712"/>
      <c r="AG27" s="713"/>
      <c r="AH27" s="713"/>
      <c r="AI27" s="713"/>
      <c r="AJ27" s="714"/>
      <c r="AK27" s="699"/>
      <c r="AL27" s="699"/>
      <c r="AM27" s="699"/>
      <c r="AN27" s="699"/>
      <c r="AO27" s="700"/>
      <c r="AP27" s="698"/>
      <c r="AQ27" s="699"/>
      <c r="AR27" s="699"/>
      <c r="AS27" s="699"/>
      <c r="AT27" s="700"/>
      <c r="AU27" s="698"/>
      <c r="AV27" s="699"/>
      <c r="AW27" s="699"/>
      <c r="AX27" s="699"/>
      <c r="AY27" s="700"/>
      <c r="AZ27" s="698"/>
      <c r="BA27" s="699"/>
      <c r="BB27" s="699"/>
      <c r="BC27" s="699"/>
      <c r="BD27" s="700"/>
      <c r="BE27" s="698"/>
      <c r="BF27" s="699"/>
      <c r="BG27" s="699"/>
      <c r="BH27" s="699"/>
      <c r="BI27" s="702"/>
      <c r="BJ27" s="60"/>
      <c r="BK27" s="60"/>
      <c r="BL27" s="60"/>
      <c r="BM27" s="60"/>
      <c r="BN27" s="60"/>
      <c r="BO27" s="59"/>
      <c r="BP27" s="59"/>
      <c r="BQ27" s="56">
        <v>21</v>
      </c>
      <c r="BR27" s="76"/>
      <c r="BS27" s="957"/>
      <c r="BT27" s="958"/>
      <c r="BU27" s="958"/>
      <c r="BV27" s="958"/>
      <c r="BW27" s="958"/>
      <c r="BX27" s="958"/>
      <c r="BY27" s="958"/>
      <c r="BZ27" s="958"/>
      <c r="CA27" s="958"/>
      <c r="CB27" s="958"/>
      <c r="CC27" s="958"/>
      <c r="CD27" s="958"/>
      <c r="CE27" s="958"/>
      <c r="CF27" s="958"/>
      <c r="CG27" s="959"/>
      <c r="CH27" s="964"/>
      <c r="CI27" s="965"/>
      <c r="CJ27" s="965"/>
      <c r="CK27" s="965"/>
      <c r="CL27" s="975"/>
      <c r="CM27" s="964"/>
      <c r="CN27" s="965"/>
      <c r="CO27" s="965"/>
      <c r="CP27" s="965"/>
      <c r="CQ27" s="975"/>
      <c r="CR27" s="964"/>
      <c r="CS27" s="965"/>
      <c r="CT27" s="965"/>
      <c r="CU27" s="965"/>
      <c r="CV27" s="975"/>
      <c r="CW27" s="964"/>
      <c r="CX27" s="965"/>
      <c r="CY27" s="965"/>
      <c r="CZ27" s="965"/>
      <c r="DA27" s="975"/>
      <c r="DB27" s="964"/>
      <c r="DC27" s="965"/>
      <c r="DD27" s="965"/>
      <c r="DE27" s="965"/>
      <c r="DF27" s="975"/>
      <c r="DG27" s="964"/>
      <c r="DH27" s="965"/>
      <c r="DI27" s="965"/>
      <c r="DJ27" s="965"/>
      <c r="DK27" s="975"/>
      <c r="DL27" s="964"/>
      <c r="DM27" s="965"/>
      <c r="DN27" s="965"/>
      <c r="DO27" s="965"/>
      <c r="DP27" s="975"/>
      <c r="DQ27" s="964"/>
      <c r="DR27" s="965"/>
      <c r="DS27" s="965"/>
      <c r="DT27" s="965"/>
      <c r="DU27" s="975"/>
      <c r="DV27" s="957"/>
      <c r="DW27" s="958"/>
      <c r="DX27" s="958"/>
      <c r="DY27" s="958"/>
      <c r="DZ27" s="976"/>
      <c r="EA27" s="52"/>
    </row>
    <row r="28" spans="1:131" ht="26.25" customHeight="1" x14ac:dyDescent="0.2">
      <c r="A28" s="58">
        <v>1</v>
      </c>
      <c r="B28" s="968" t="s">
        <v>243</v>
      </c>
      <c r="C28" s="969"/>
      <c r="D28" s="969"/>
      <c r="E28" s="969"/>
      <c r="F28" s="969"/>
      <c r="G28" s="969"/>
      <c r="H28" s="969"/>
      <c r="I28" s="969"/>
      <c r="J28" s="969"/>
      <c r="K28" s="969"/>
      <c r="L28" s="969"/>
      <c r="M28" s="969"/>
      <c r="N28" s="969"/>
      <c r="O28" s="969"/>
      <c r="P28" s="970"/>
      <c r="Q28" s="995">
        <v>2457</v>
      </c>
      <c r="R28" s="996"/>
      <c r="S28" s="996"/>
      <c r="T28" s="996"/>
      <c r="U28" s="996"/>
      <c r="V28" s="996">
        <v>2448</v>
      </c>
      <c r="W28" s="996"/>
      <c r="X28" s="996"/>
      <c r="Y28" s="996"/>
      <c r="Z28" s="996"/>
      <c r="AA28" s="996">
        <v>8</v>
      </c>
      <c r="AB28" s="996"/>
      <c r="AC28" s="996"/>
      <c r="AD28" s="996"/>
      <c r="AE28" s="997"/>
      <c r="AF28" s="998">
        <v>8</v>
      </c>
      <c r="AG28" s="996"/>
      <c r="AH28" s="996"/>
      <c r="AI28" s="996"/>
      <c r="AJ28" s="999"/>
      <c r="AK28" s="1000">
        <v>175</v>
      </c>
      <c r="AL28" s="996"/>
      <c r="AM28" s="996"/>
      <c r="AN28" s="996"/>
      <c r="AO28" s="996"/>
      <c r="AP28" s="996" t="s">
        <v>205</v>
      </c>
      <c r="AQ28" s="996"/>
      <c r="AR28" s="996"/>
      <c r="AS28" s="996"/>
      <c r="AT28" s="996"/>
      <c r="AU28" s="996" t="s">
        <v>205</v>
      </c>
      <c r="AV28" s="996"/>
      <c r="AW28" s="996"/>
      <c r="AX28" s="996"/>
      <c r="AY28" s="996"/>
      <c r="AZ28" s="1001">
        <v>0</v>
      </c>
      <c r="BA28" s="1001"/>
      <c r="BB28" s="1001"/>
      <c r="BC28" s="1001"/>
      <c r="BD28" s="1001"/>
      <c r="BE28" s="1002"/>
      <c r="BF28" s="1002"/>
      <c r="BG28" s="1002"/>
      <c r="BH28" s="1002"/>
      <c r="BI28" s="1003"/>
      <c r="BJ28" s="60"/>
      <c r="BK28" s="60"/>
      <c r="BL28" s="60"/>
      <c r="BM28" s="60"/>
      <c r="BN28" s="60"/>
      <c r="BO28" s="59"/>
      <c r="BP28" s="59"/>
      <c r="BQ28" s="56">
        <v>22</v>
      </c>
      <c r="BR28" s="76"/>
      <c r="BS28" s="957"/>
      <c r="BT28" s="958"/>
      <c r="BU28" s="958"/>
      <c r="BV28" s="958"/>
      <c r="BW28" s="958"/>
      <c r="BX28" s="958"/>
      <c r="BY28" s="958"/>
      <c r="BZ28" s="958"/>
      <c r="CA28" s="958"/>
      <c r="CB28" s="958"/>
      <c r="CC28" s="958"/>
      <c r="CD28" s="958"/>
      <c r="CE28" s="958"/>
      <c r="CF28" s="958"/>
      <c r="CG28" s="959"/>
      <c r="CH28" s="964"/>
      <c r="CI28" s="965"/>
      <c r="CJ28" s="965"/>
      <c r="CK28" s="965"/>
      <c r="CL28" s="975"/>
      <c r="CM28" s="964"/>
      <c r="CN28" s="965"/>
      <c r="CO28" s="965"/>
      <c r="CP28" s="965"/>
      <c r="CQ28" s="975"/>
      <c r="CR28" s="964"/>
      <c r="CS28" s="965"/>
      <c r="CT28" s="965"/>
      <c r="CU28" s="965"/>
      <c r="CV28" s="975"/>
      <c r="CW28" s="964"/>
      <c r="CX28" s="965"/>
      <c r="CY28" s="965"/>
      <c r="CZ28" s="965"/>
      <c r="DA28" s="975"/>
      <c r="DB28" s="964"/>
      <c r="DC28" s="965"/>
      <c r="DD28" s="965"/>
      <c r="DE28" s="965"/>
      <c r="DF28" s="975"/>
      <c r="DG28" s="964"/>
      <c r="DH28" s="965"/>
      <c r="DI28" s="965"/>
      <c r="DJ28" s="965"/>
      <c r="DK28" s="975"/>
      <c r="DL28" s="964"/>
      <c r="DM28" s="965"/>
      <c r="DN28" s="965"/>
      <c r="DO28" s="965"/>
      <c r="DP28" s="975"/>
      <c r="DQ28" s="964"/>
      <c r="DR28" s="965"/>
      <c r="DS28" s="965"/>
      <c r="DT28" s="965"/>
      <c r="DU28" s="975"/>
      <c r="DV28" s="957"/>
      <c r="DW28" s="958"/>
      <c r="DX28" s="958"/>
      <c r="DY28" s="958"/>
      <c r="DZ28" s="976"/>
      <c r="EA28" s="52"/>
    </row>
    <row r="29" spans="1:131" ht="26.25" customHeight="1" x14ac:dyDescent="0.2">
      <c r="A29" s="58">
        <v>2</v>
      </c>
      <c r="B29" s="957" t="s">
        <v>30</v>
      </c>
      <c r="C29" s="958"/>
      <c r="D29" s="958"/>
      <c r="E29" s="958"/>
      <c r="F29" s="958"/>
      <c r="G29" s="958"/>
      <c r="H29" s="958"/>
      <c r="I29" s="958"/>
      <c r="J29" s="958"/>
      <c r="K29" s="958"/>
      <c r="L29" s="958"/>
      <c r="M29" s="958"/>
      <c r="N29" s="958"/>
      <c r="O29" s="958"/>
      <c r="P29" s="959"/>
      <c r="Q29" s="960">
        <v>2833</v>
      </c>
      <c r="R29" s="961"/>
      <c r="S29" s="961"/>
      <c r="T29" s="961"/>
      <c r="U29" s="961"/>
      <c r="V29" s="961">
        <v>2806</v>
      </c>
      <c r="W29" s="961"/>
      <c r="X29" s="961"/>
      <c r="Y29" s="961"/>
      <c r="Z29" s="961"/>
      <c r="AA29" s="961">
        <v>27</v>
      </c>
      <c r="AB29" s="961"/>
      <c r="AC29" s="961"/>
      <c r="AD29" s="961"/>
      <c r="AE29" s="967"/>
      <c r="AF29" s="987">
        <v>27</v>
      </c>
      <c r="AG29" s="965"/>
      <c r="AH29" s="965"/>
      <c r="AI29" s="965"/>
      <c r="AJ29" s="988"/>
      <c r="AK29" s="966">
        <v>411</v>
      </c>
      <c r="AL29" s="961"/>
      <c r="AM29" s="961"/>
      <c r="AN29" s="961"/>
      <c r="AO29" s="961"/>
      <c r="AP29" s="961" t="s">
        <v>205</v>
      </c>
      <c r="AQ29" s="961"/>
      <c r="AR29" s="961"/>
      <c r="AS29" s="961"/>
      <c r="AT29" s="961"/>
      <c r="AU29" s="961" t="s">
        <v>205</v>
      </c>
      <c r="AV29" s="961"/>
      <c r="AW29" s="961"/>
      <c r="AX29" s="961"/>
      <c r="AY29" s="961"/>
      <c r="AZ29" s="994">
        <v>0</v>
      </c>
      <c r="BA29" s="994"/>
      <c r="BB29" s="994"/>
      <c r="BC29" s="994"/>
      <c r="BD29" s="994"/>
      <c r="BE29" s="962"/>
      <c r="BF29" s="962"/>
      <c r="BG29" s="962"/>
      <c r="BH29" s="962"/>
      <c r="BI29" s="963"/>
      <c r="BJ29" s="60"/>
      <c r="BK29" s="60"/>
      <c r="BL29" s="60"/>
      <c r="BM29" s="60"/>
      <c r="BN29" s="60"/>
      <c r="BO29" s="59"/>
      <c r="BP29" s="59"/>
      <c r="BQ29" s="56">
        <v>23</v>
      </c>
      <c r="BR29" s="76"/>
      <c r="BS29" s="957"/>
      <c r="BT29" s="958"/>
      <c r="BU29" s="958"/>
      <c r="BV29" s="958"/>
      <c r="BW29" s="958"/>
      <c r="BX29" s="958"/>
      <c r="BY29" s="958"/>
      <c r="BZ29" s="958"/>
      <c r="CA29" s="958"/>
      <c r="CB29" s="958"/>
      <c r="CC29" s="958"/>
      <c r="CD29" s="958"/>
      <c r="CE29" s="958"/>
      <c r="CF29" s="958"/>
      <c r="CG29" s="959"/>
      <c r="CH29" s="964"/>
      <c r="CI29" s="965"/>
      <c r="CJ29" s="965"/>
      <c r="CK29" s="965"/>
      <c r="CL29" s="975"/>
      <c r="CM29" s="964"/>
      <c r="CN29" s="965"/>
      <c r="CO29" s="965"/>
      <c r="CP29" s="965"/>
      <c r="CQ29" s="975"/>
      <c r="CR29" s="964"/>
      <c r="CS29" s="965"/>
      <c r="CT29" s="965"/>
      <c r="CU29" s="965"/>
      <c r="CV29" s="975"/>
      <c r="CW29" s="964"/>
      <c r="CX29" s="965"/>
      <c r="CY29" s="965"/>
      <c r="CZ29" s="965"/>
      <c r="DA29" s="975"/>
      <c r="DB29" s="964"/>
      <c r="DC29" s="965"/>
      <c r="DD29" s="965"/>
      <c r="DE29" s="965"/>
      <c r="DF29" s="975"/>
      <c r="DG29" s="964"/>
      <c r="DH29" s="965"/>
      <c r="DI29" s="965"/>
      <c r="DJ29" s="965"/>
      <c r="DK29" s="975"/>
      <c r="DL29" s="964"/>
      <c r="DM29" s="965"/>
      <c r="DN29" s="965"/>
      <c r="DO29" s="965"/>
      <c r="DP29" s="975"/>
      <c r="DQ29" s="964"/>
      <c r="DR29" s="965"/>
      <c r="DS29" s="965"/>
      <c r="DT29" s="965"/>
      <c r="DU29" s="975"/>
      <c r="DV29" s="957"/>
      <c r="DW29" s="958"/>
      <c r="DX29" s="958"/>
      <c r="DY29" s="958"/>
      <c r="DZ29" s="976"/>
      <c r="EA29" s="52"/>
    </row>
    <row r="30" spans="1:131" ht="26.25" customHeight="1" x14ac:dyDescent="0.2">
      <c r="A30" s="58">
        <v>3</v>
      </c>
      <c r="B30" s="957" t="s">
        <v>230</v>
      </c>
      <c r="C30" s="958"/>
      <c r="D30" s="958"/>
      <c r="E30" s="958"/>
      <c r="F30" s="958"/>
      <c r="G30" s="958"/>
      <c r="H30" s="958"/>
      <c r="I30" s="958"/>
      <c r="J30" s="958"/>
      <c r="K30" s="958"/>
      <c r="L30" s="958"/>
      <c r="M30" s="958"/>
      <c r="N30" s="958"/>
      <c r="O30" s="958"/>
      <c r="P30" s="959"/>
      <c r="Q30" s="960">
        <v>351</v>
      </c>
      <c r="R30" s="961"/>
      <c r="S30" s="961"/>
      <c r="T30" s="961"/>
      <c r="U30" s="961"/>
      <c r="V30" s="961">
        <v>350</v>
      </c>
      <c r="W30" s="961"/>
      <c r="X30" s="961"/>
      <c r="Y30" s="961"/>
      <c r="Z30" s="961"/>
      <c r="AA30" s="961">
        <v>1</v>
      </c>
      <c r="AB30" s="961"/>
      <c r="AC30" s="961"/>
      <c r="AD30" s="961"/>
      <c r="AE30" s="967"/>
      <c r="AF30" s="987">
        <v>1</v>
      </c>
      <c r="AG30" s="965"/>
      <c r="AH30" s="965"/>
      <c r="AI30" s="965"/>
      <c r="AJ30" s="988"/>
      <c r="AK30" s="966">
        <v>80</v>
      </c>
      <c r="AL30" s="961"/>
      <c r="AM30" s="961"/>
      <c r="AN30" s="961"/>
      <c r="AO30" s="961"/>
      <c r="AP30" s="961" t="s">
        <v>205</v>
      </c>
      <c r="AQ30" s="961"/>
      <c r="AR30" s="961"/>
      <c r="AS30" s="961"/>
      <c r="AT30" s="961"/>
      <c r="AU30" s="961" t="s">
        <v>205</v>
      </c>
      <c r="AV30" s="961"/>
      <c r="AW30" s="961"/>
      <c r="AX30" s="961"/>
      <c r="AY30" s="961"/>
      <c r="AZ30" s="994">
        <v>0</v>
      </c>
      <c r="BA30" s="994"/>
      <c r="BB30" s="994"/>
      <c r="BC30" s="994"/>
      <c r="BD30" s="994"/>
      <c r="BE30" s="962"/>
      <c r="BF30" s="962"/>
      <c r="BG30" s="962"/>
      <c r="BH30" s="962"/>
      <c r="BI30" s="963"/>
      <c r="BJ30" s="60"/>
      <c r="BK30" s="60"/>
      <c r="BL30" s="60"/>
      <c r="BM30" s="60"/>
      <c r="BN30" s="60"/>
      <c r="BO30" s="59"/>
      <c r="BP30" s="59"/>
      <c r="BQ30" s="56">
        <v>24</v>
      </c>
      <c r="BR30" s="76"/>
      <c r="BS30" s="957"/>
      <c r="BT30" s="958"/>
      <c r="BU30" s="958"/>
      <c r="BV30" s="958"/>
      <c r="BW30" s="958"/>
      <c r="BX30" s="958"/>
      <c r="BY30" s="958"/>
      <c r="BZ30" s="958"/>
      <c r="CA30" s="958"/>
      <c r="CB30" s="958"/>
      <c r="CC30" s="958"/>
      <c r="CD30" s="958"/>
      <c r="CE30" s="958"/>
      <c r="CF30" s="958"/>
      <c r="CG30" s="959"/>
      <c r="CH30" s="964"/>
      <c r="CI30" s="965"/>
      <c r="CJ30" s="965"/>
      <c r="CK30" s="965"/>
      <c r="CL30" s="975"/>
      <c r="CM30" s="964"/>
      <c r="CN30" s="965"/>
      <c r="CO30" s="965"/>
      <c r="CP30" s="965"/>
      <c r="CQ30" s="975"/>
      <c r="CR30" s="964"/>
      <c r="CS30" s="965"/>
      <c r="CT30" s="965"/>
      <c r="CU30" s="965"/>
      <c r="CV30" s="975"/>
      <c r="CW30" s="964"/>
      <c r="CX30" s="965"/>
      <c r="CY30" s="965"/>
      <c r="CZ30" s="965"/>
      <c r="DA30" s="975"/>
      <c r="DB30" s="964"/>
      <c r="DC30" s="965"/>
      <c r="DD30" s="965"/>
      <c r="DE30" s="965"/>
      <c r="DF30" s="975"/>
      <c r="DG30" s="964"/>
      <c r="DH30" s="965"/>
      <c r="DI30" s="965"/>
      <c r="DJ30" s="965"/>
      <c r="DK30" s="975"/>
      <c r="DL30" s="964"/>
      <c r="DM30" s="965"/>
      <c r="DN30" s="965"/>
      <c r="DO30" s="965"/>
      <c r="DP30" s="975"/>
      <c r="DQ30" s="964"/>
      <c r="DR30" s="965"/>
      <c r="DS30" s="965"/>
      <c r="DT30" s="965"/>
      <c r="DU30" s="975"/>
      <c r="DV30" s="957"/>
      <c r="DW30" s="958"/>
      <c r="DX30" s="958"/>
      <c r="DY30" s="958"/>
      <c r="DZ30" s="976"/>
      <c r="EA30" s="52"/>
    </row>
    <row r="31" spans="1:131" ht="26.25" customHeight="1" x14ac:dyDescent="0.2">
      <c r="A31" s="58">
        <v>4</v>
      </c>
      <c r="B31" s="957" t="s">
        <v>464</v>
      </c>
      <c r="C31" s="958"/>
      <c r="D31" s="958"/>
      <c r="E31" s="958"/>
      <c r="F31" s="958"/>
      <c r="G31" s="958"/>
      <c r="H31" s="958"/>
      <c r="I31" s="958"/>
      <c r="J31" s="958"/>
      <c r="K31" s="958"/>
      <c r="L31" s="958"/>
      <c r="M31" s="958"/>
      <c r="N31" s="958"/>
      <c r="O31" s="958"/>
      <c r="P31" s="959"/>
      <c r="Q31" s="960">
        <v>477</v>
      </c>
      <c r="R31" s="961"/>
      <c r="S31" s="961"/>
      <c r="T31" s="961"/>
      <c r="U31" s="961"/>
      <c r="V31" s="961">
        <v>462</v>
      </c>
      <c r="W31" s="961"/>
      <c r="X31" s="961"/>
      <c r="Y31" s="961"/>
      <c r="Z31" s="961"/>
      <c r="AA31" s="961">
        <v>16</v>
      </c>
      <c r="AB31" s="961"/>
      <c r="AC31" s="961"/>
      <c r="AD31" s="961"/>
      <c r="AE31" s="967"/>
      <c r="AF31" s="987">
        <v>830</v>
      </c>
      <c r="AG31" s="965"/>
      <c r="AH31" s="965"/>
      <c r="AI31" s="965"/>
      <c r="AJ31" s="988"/>
      <c r="AK31" s="966">
        <v>52</v>
      </c>
      <c r="AL31" s="961"/>
      <c r="AM31" s="961"/>
      <c r="AN31" s="961"/>
      <c r="AO31" s="961"/>
      <c r="AP31" s="961">
        <v>2092</v>
      </c>
      <c r="AQ31" s="961"/>
      <c r="AR31" s="961"/>
      <c r="AS31" s="961"/>
      <c r="AT31" s="961"/>
      <c r="AU31" s="961">
        <v>406</v>
      </c>
      <c r="AV31" s="961"/>
      <c r="AW31" s="961"/>
      <c r="AX31" s="961"/>
      <c r="AY31" s="961"/>
      <c r="AZ31" s="994">
        <v>0</v>
      </c>
      <c r="BA31" s="994"/>
      <c r="BB31" s="994"/>
      <c r="BC31" s="994"/>
      <c r="BD31" s="994"/>
      <c r="BE31" s="962" t="s">
        <v>465</v>
      </c>
      <c r="BF31" s="962"/>
      <c r="BG31" s="962"/>
      <c r="BH31" s="962"/>
      <c r="BI31" s="963"/>
      <c r="BJ31" s="60"/>
      <c r="BK31" s="60"/>
      <c r="BL31" s="60"/>
      <c r="BM31" s="60"/>
      <c r="BN31" s="60"/>
      <c r="BO31" s="59"/>
      <c r="BP31" s="59"/>
      <c r="BQ31" s="56">
        <v>25</v>
      </c>
      <c r="BR31" s="76"/>
      <c r="BS31" s="957"/>
      <c r="BT31" s="958"/>
      <c r="BU31" s="958"/>
      <c r="BV31" s="958"/>
      <c r="BW31" s="958"/>
      <c r="BX31" s="958"/>
      <c r="BY31" s="958"/>
      <c r="BZ31" s="958"/>
      <c r="CA31" s="958"/>
      <c r="CB31" s="958"/>
      <c r="CC31" s="958"/>
      <c r="CD31" s="958"/>
      <c r="CE31" s="958"/>
      <c r="CF31" s="958"/>
      <c r="CG31" s="959"/>
      <c r="CH31" s="964"/>
      <c r="CI31" s="965"/>
      <c r="CJ31" s="965"/>
      <c r="CK31" s="965"/>
      <c r="CL31" s="975"/>
      <c r="CM31" s="964"/>
      <c r="CN31" s="965"/>
      <c r="CO31" s="965"/>
      <c r="CP31" s="965"/>
      <c r="CQ31" s="975"/>
      <c r="CR31" s="964"/>
      <c r="CS31" s="965"/>
      <c r="CT31" s="965"/>
      <c r="CU31" s="965"/>
      <c r="CV31" s="975"/>
      <c r="CW31" s="964"/>
      <c r="CX31" s="965"/>
      <c r="CY31" s="965"/>
      <c r="CZ31" s="965"/>
      <c r="DA31" s="975"/>
      <c r="DB31" s="964"/>
      <c r="DC31" s="965"/>
      <c r="DD31" s="965"/>
      <c r="DE31" s="965"/>
      <c r="DF31" s="975"/>
      <c r="DG31" s="964"/>
      <c r="DH31" s="965"/>
      <c r="DI31" s="965"/>
      <c r="DJ31" s="965"/>
      <c r="DK31" s="975"/>
      <c r="DL31" s="964"/>
      <c r="DM31" s="965"/>
      <c r="DN31" s="965"/>
      <c r="DO31" s="965"/>
      <c r="DP31" s="975"/>
      <c r="DQ31" s="964"/>
      <c r="DR31" s="965"/>
      <c r="DS31" s="965"/>
      <c r="DT31" s="965"/>
      <c r="DU31" s="975"/>
      <c r="DV31" s="957"/>
      <c r="DW31" s="958"/>
      <c r="DX31" s="958"/>
      <c r="DY31" s="958"/>
      <c r="DZ31" s="976"/>
      <c r="EA31" s="52"/>
    </row>
    <row r="32" spans="1:131" ht="26.25" customHeight="1" x14ac:dyDescent="0.2">
      <c r="A32" s="58">
        <v>5</v>
      </c>
      <c r="B32" s="957" t="s">
        <v>53</v>
      </c>
      <c r="C32" s="958"/>
      <c r="D32" s="958"/>
      <c r="E32" s="958"/>
      <c r="F32" s="958"/>
      <c r="G32" s="958"/>
      <c r="H32" s="958"/>
      <c r="I32" s="958"/>
      <c r="J32" s="958"/>
      <c r="K32" s="958"/>
      <c r="L32" s="958"/>
      <c r="M32" s="958"/>
      <c r="N32" s="958"/>
      <c r="O32" s="958"/>
      <c r="P32" s="959"/>
      <c r="Q32" s="960">
        <v>867</v>
      </c>
      <c r="R32" s="961"/>
      <c r="S32" s="961"/>
      <c r="T32" s="961"/>
      <c r="U32" s="961"/>
      <c r="V32" s="961">
        <v>867</v>
      </c>
      <c r="W32" s="961"/>
      <c r="X32" s="961"/>
      <c r="Y32" s="961"/>
      <c r="Z32" s="961"/>
      <c r="AA32" s="961">
        <v>0</v>
      </c>
      <c r="AB32" s="961"/>
      <c r="AC32" s="961"/>
      <c r="AD32" s="961"/>
      <c r="AE32" s="967"/>
      <c r="AF32" s="987" t="s">
        <v>205</v>
      </c>
      <c r="AG32" s="965"/>
      <c r="AH32" s="965"/>
      <c r="AI32" s="965"/>
      <c r="AJ32" s="988"/>
      <c r="AK32" s="966">
        <v>251</v>
      </c>
      <c r="AL32" s="961"/>
      <c r="AM32" s="961"/>
      <c r="AN32" s="961"/>
      <c r="AO32" s="961"/>
      <c r="AP32" s="961">
        <v>5042</v>
      </c>
      <c r="AQ32" s="961"/>
      <c r="AR32" s="961"/>
      <c r="AS32" s="961"/>
      <c r="AT32" s="961"/>
      <c r="AU32" s="961">
        <v>3050</v>
      </c>
      <c r="AV32" s="961"/>
      <c r="AW32" s="961"/>
      <c r="AX32" s="961"/>
      <c r="AY32" s="961"/>
      <c r="AZ32" s="994">
        <v>0</v>
      </c>
      <c r="BA32" s="994"/>
      <c r="BB32" s="994"/>
      <c r="BC32" s="994"/>
      <c r="BD32" s="994"/>
      <c r="BE32" s="962" t="s">
        <v>26</v>
      </c>
      <c r="BF32" s="962"/>
      <c r="BG32" s="962"/>
      <c r="BH32" s="962"/>
      <c r="BI32" s="963"/>
      <c r="BJ32" s="60"/>
      <c r="BK32" s="60"/>
      <c r="BL32" s="60"/>
      <c r="BM32" s="60"/>
      <c r="BN32" s="60"/>
      <c r="BO32" s="59"/>
      <c r="BP32" s="59"/>
      <c r="BQ32" s="56">
        <v>26</v>
      </c>
      <c r="BR32" s="76"/>
      <c r="BS32" s="957"/>
      <c r="BT32" s="958"/>
      <c r="BU32" s="958"/>
      <c r="BV32" s="958"/>
      <c r="BW32" s="958"/>
      <c r="BX32" s="958"/>
      <c r="BY32" s="958"/>
      <c r="BZ32" s="958"/>
      <c r="CA32" s="958"/>
      <c r="CB32" s="958"/>
      <c r="CC32" s="958"/>
      <c r="CD32" s="958"/>
      <c r="CE32" s="958"/>
      <c r="CF32" s="958"/>
      <c r="CG32" s="959"/>
      <c r="CH32" s="964"/>
      <c r="CI32" s="965"/>
      <c r="CJ32" s="965"/>
      <c r="CK32" s="965"/>
      <c r="CL32" s="975"/>
      <c r="CM32" s="964"/>
      <c r="CN32" s="965"/>
      <c r="CO32" s="965"/>
      <c r="CP32" s="965"/>
      <c r="CQ32" s="975"/>
      <c r="CR32" s="964"/>
      <c r="CS32" s="965"/>
      <c r="CT32" s="965"/>
      <c r="CU32" s="965"/>
      <c r="CV32" s="975"/>
      <c r="CW32" s="964"/>
      <c r="CX32" s="965"/>
      <c r="CY32" s="965"/>
      <c r="CZ32" s="965"/>
      <c r="DA32" s="975"/>
      <c r="DB32" s="964"/>
      <c r="DC32" s="965"/>
      <c r="DD32" s="965"/>
      <c r="DE32" s="965"/>
      <c r="DF32" s="975"/>
      <c r="DG32" s="964"/>
      <c r="DH32" s="965"/>
      <c r="DI32" s="965"/>
      <c r="DJ32" s="965"/>
      <c r="DK32" s="975"/>
      <c r="DL32" s="964"/>
      <c r="DM32" s="965"/>
      <c r="DN32" s="965"/>
      <c r="DO32" s="965"/>
      <c r="DP32" s="975"/>
      <c r="DQ32" s="964"/>
      <c r="DR32" s="965"/>
      <c r="DS32" s="965"/>
      <c r="DT32" s="965"/>
      <c r="DU32" s="975"/>
      <c r="DV32" s="957"/>
      <c r="DW32" s="958"/>
      <c r="DX32" s="958"/>
      <c r="DY32" s="958"/>
      <c r="DZ32" s="976"/>
      <c r="EA32" s="52"/>
    </row>
    <row r="33" spans="1:131" ht="26.25" customHeight="1" x14ac:dyDescent="0.2">
      <c r="A33" s="58">
        <v>6</v>
      </c>
      <c r="B33" s="957" t="s">
        <v>466</v>
      </c>
      <c r="C33" s="958"/>
      <c r="D33" s="958"/>
      <c r="E33" s="958"/>
      <c r="F33" s="958"/>
      <c r="G33" s="958"/>
      <c r="H33" s="958"/>
      <c r="I33" s="958"/>
      <c r="J33" s="958"/>
      <c r="K33" s="958"/>
      <c r="L33" s="958"/>
      <c r="M33" s="958"/>
      <c r="N33" s="958"/>
      <c r="O33" s="958"/>
      <c r="P33" s="959"/>
      <c r="Q33" s="960">
        <v>177</v>
      </c>
      <c r="R33" s="961"/>
      <c r="S33" s="961"/>
      <c r="T33" s="961"/>
      <c r="U33" s="961"/>
      <c r="V33" s="961">
        <v>177</v>
      </c>
      <c r="W33" s="961"/>
      <c r="X33" s="961"/>
      <c r="Y33" s="961"/>
      <c r="Z33" s="961"/>
      <c r="AA33" s="961">
        <v>0</v>
      </c>
      <c r="AB33" s="961"/>
      <c r="AC33" s="961"/>
      <c r="AD33" s="961"/>
      <c r="AE33" s="967"/>
      <c r="AF33" s="987" t="s">
        <v>205</v>
      </c>
      <c r="AG33" s="965"/>
      <c r="AH33" s="965"/>
      <c r="AI33" s="965"/>
      <c r="AJ33" s="988"/>
      <c r="AK33" s="966">
        <v>127</v>
      </c>
      <c r="AL33" s="961"/>
      <c r="AM33" s="961"/>
      <c r="AN33" s="961"/>
      <c r="AO33" s="961"/>
      <c r="AP33" s="961">
        <v>1196</v>
      </c>
      <c r="AQ33" s="961"/>
      <c r="AR33" s="961"/>
      <c r="AS33" s="961"/>
      <c r="AT33" s="961"/>
      <c r="AU33" s="961">
        <v>1191</v>
      </c>
      <c r="AV33" s="961"/>
      <c r="AW33" s="961"/>
      <c r="AX33" s="961"/>
      <c r="AY33" s="961"/>
      <c r="AZ33" s="994">
        <v>0</v>
      </c>
      <c r="BA33" s="994"/>
      <c r="BB33" s="994"/>
      <c r="BC33" s="994"/>
      <c r="BD33" s="994"/>
      <c r="BE33" s="962" t="s">
        <v>26</v>
      </c>
      <c r="BF33" s="962"/>
      <c r="BG33" s="962"/>
      <c r="BH33" s="962"/>
      <c r="BI33" s="963"/>
      <c r="BJ33" s="60"/>
      <c r="BK33" s="60"/>
      <c r="BL33" s="60"/>
      <c r="BM33" s="60"/>
      <c r="BN33" s="60"/>
      <c r="BO33" s="59"/>
      <c r="BP33" s="59"/>
      <c r="BQ33" s="56">
        <v>27</v>
      </c>
      <c r="BR33" s="76"/>
      <c r="BS33" s="957"/>
      <c r="BT33" s="958"/>
      <c r="BU33" s="958"/>
      <c r="BV33" s="958"/>
      <c r="BW33" s="958"/>
      <c r="BX33" s="958"/>
      <c r="BY33" s="958"/>
      <c r="BZ33" s="958"/>
      <c r="CA33" s="958"/>
      <c r="CB33" s="958"/>
      <c r="CC33" s="958"/>
      <c r="CD33" s="958"/>
      <c r="CE33" s="958"/>
      <c r="CF33" s="958"/>
      <c r="CG33" s="959"/>
      <c r="CH33" s="964"/>
      <c r="CI33" s="965"/>
      <c r="CJ33" s="965"/>
      <c r="CK33" s="965"/>
      <c r="CL33" s="975"/>
      <c r="CM33" s="964"/>
      <c r="CN33" s="965"/>
      <c r="CO33" s="965"/>
      <c r="CP33" s="965"/>
      <c r="CQ33" s="975"/>
      <c r="CR33" s="964"/>
      <c r="CS33" s="965"/>
      <c r="CT33" s="965"/>
      <c r="CU33" s="965"/>
      <c r="CV33" s="975"/>
      <c r="CW33" s="964"/>
      <c r="CX33" s="965"/>
      <c r="CY33" s="965"/>
      <c r="CZ33" s="965"/>
      <c r="DA33" s="975"/>
      <c r="DB33" s="964"/>
      <c r="DC33" s="965"/>
      <c r="DD33" s="965"/>
      <c r="DE33" s="965"/>
      <c r="DF33" s="975"/>
      <c r="DG33" s="964"/>
      <c r="DH33" s="965"/>
      <c r="DI33" s="965"/>
      <c r="DJ33" s="965"/>
      <c r="DK33" s="975"/>
      <c r="DL33" s="964"/>
      <c r="DM33" s="965"/>
      <c r="DN33" s="965"/>
      <c r="DO33" s="965"/>
      <c r="DP33" s="975"/>
      <c r="DQ33" s="964"/>
      <c r="DR33" s="965"/>
      <c r="DS33" s="965"/>
      <c r="DT33" s="965"/>
      <c r="DU33" s="975"/>
      <c r="DV33" s="957"/>
      <c r="DW33" s="958"/>
      <c r="DX33" s="958"/>
      <c r="DY33" s="958"/>
      <c r="DZ33" s="976"/>
      <c r="EA33" s="52"/>
    </row>
    <row r="34" spans="1:131" ht="26.25" customHeight="1" x14ac:dyDescent="0.2">
      <c r="A34" s="58">
        <v>7</v>
      </c>
      <c r="B34" s="957"/>
      <c r="C34" s="958"/>
      <c r="D34" s="958"/>
      <c r="E34" s="958"/>
      <c r="F34" s="958"/>
      <c r="G34" s="958"/>
      <c r="H34" s="958"/>
      <c r="I34" s="958"/>
      <c r="J34" s="958"/>
      <c r="K34" s="958"/>
      <c r="L34" s="958"/>
      <c r="M34" s="958"/>
      <c r="N34" s="958"/>
      <c r="O34" s="958"/>
      <c r="P34" s="959"/>
      <c r="Q34" s="960"/>
      <c r="R34" s="961"/>
      <c r="S34" s="961"/>
      <c r="T34" s="961"/>
      <c r="U34" s="961"/>
      <c r="V34" s="961"/>
      <c r="W34" s="961"/>
      <c r="X34" s="961"/>
      <c r="Y34" s="961"/>
      <c r="Z34" s="961"/>
      <c r="AA34" s="961"/>
      <c r="AB34" s="961"/>
      <c r="AC34" s="961"/>
      <c r="AD34" s="961"/>
      <c r="AE34" s="967"/>
      <c r="AF34" s="987"/>
      <c r="AG34" s="965"/>
      <c r="AH34" s="965"/>
      <c r="AI34" s="965"/>
      <c r="AJ34" s="988"/>
      <c r="AK34" s="966"/>
      <c r="AL34" s="961"/>
      <c r="AM34" s="961"/>
      <c r="AN34" s="961"/>
      <c r="AO34" s="961"/>
      <c r="AP34" s="961"/>
      <c r="AQ34" s="961"/>
      <c r="AR34" s="961"/>
      <c r="AS34" s="961"/>
      <c r="AT34" s="961"/>
      <c r="AU34" s="961"/>
      <c r="AV34" s="961"/>
      <c r="AW34" s="961"/>
      <c r="AX34" s="961"/>
      <c r="AY34" s="961"/>
      <c r="AZ34" s="994"/>
      <c r="BA34" s="994"/>
      <c r="BB34" s="994"/>
      <c r="BC34" s="994"/>
      <c r="BD34" s="994"/>
      <c r="BE34" s="962"/>
      <c r="BF34" s="962"/>
      <c r="BG34" s="962"/>
      <c r="BH34" s="962"/>
      <c r="BI34" s="963"/>
      <c r="BJ34" s="60"/>
      <c r="BK34" s="60"/>
      <c r="BL34" s="60"/>
      <c r="BM34" s="60"/>
      <c r="BN34" s="60"/>
      <c r="BO34" s="59"/>
      <c r="BP34" s="59"/>
      <c r="BQ34" s="56">
        <v>28</v>
      </c>
      <c r="BR34" s="76"/>
      <c r="BS34" s="957"/>
      <c r="BT34" s="958"/>
      <c r="BU34" s="958"/>
      <c r="BV34" s="958"/>
      <c r="BW34" s="958"/>
      <c r="BX34" s="958"/>
      <c r="BY34" s="958"/>
      <c r="BZ34" s="958"/>
      <c r="CA34" s="958"/>
      <c r="CB34" s="958"/>
      <c r="CC34" s="958"/>
      <c r="CD34" s="958"/>
      <c r="CE34" s="958"/>
      <c r="CF34" s="958"/>
      <c r="CG34" s="959"/>
      <c r="CH34" s="964"/>
      <c r="CI34" s="965"/>
      <c r="CJ34" s="965"/>
      <c r="CK34" s="965"/>
      <c r="CL34" s="975"/>
      <c r="CM34" s="964"/>
      <c r="CN34" s="965"/>
      <c r="CO34" s="965"/>
      <c r="CP34" s="965"/>
      <c r="CQ34" s="975"/>
      <c r="CR34" s="964"/>
      <c r="CS34" s="965"/>
      <c r="CT34" s="965"/>
      <c r="CU34" s="965"/>
      <c r="CV34" s="975"/>
      <c r="CW34" s="964"/>
      <c r="CX34" s="965"/>
      <c r="CY34" s="965"/>
      <c r="CZ34" s="965"/>
      <c r="DA34" s="975"/>
      <c r="DB34" s="964"/>
      <c r="DC34" s="965"/>
      <c r="DD34" s="965"/>
      <c r="DE34" s="965"/>
      <c r="DF34" s="975"/>
      <c r="DG34" s="964"/>
      <c r="DH34" s="965"/>
      <c r="DI34" s="965"/>
      <c r="DJ34" s="965"/>
      <c r="DK34" s="975"/>
      <c r="DL34" s="964"/>
      <c r="DM34" s="965"/>
      <c r="DN34" s="965"/>
      <c r="DO34" s="965"/>
      <c r="DP34" s="975"/>
      <c r="DQ34" s="964"/>
      <c r="DR34" s="965"/>
      <c r="DS34" s="965"/>
      <c r="DT34" s="965"/>
      <c r="DU34" s="975"/>
      <c r="DV34" s="957"/>
      <c r="DW34" s="958"/>
      <c r="DX34" s="958"/>
      <c r="DY34" s="958"/>
      <c r="DZ34" s="976"/>
      <c r="EA34" s="52"/>
    </row>
    <row r="35" spans="1:131" ht="26.25" customHeight="1" x14ac:dyDescent="0.2">
      <c r="A35" s="58">
        <v>8</v>
      </c>
      <c r="B35" s="957"/>
      <c r="C35" s="958"/>
      <c r="D35" s="958"/>
      <c r="E35" s="958"/>
      <c r="F35" s="958"/>
      <c r="G35" s="958"/>
      <c r="H35" s="958"/>
      <c r="I35" s="958"/>
      <c r="J35" s="958"/>
      <c r="K35" s="958"/>
      <c r="L35" s="958"/>
      <c r="M35" s="958"/>
      <c r="N35" s="958"/>
      <c r="O35" s="958"/>
      <c r="P35" s="959"/>
      <c r="Q35" s="960"/>
      <c r="R35" s="961"/>
      <c r="S35" s="961"/>
      <c r="T35" s="961"/>
      <c r="U35" s="961"/>
      <c r="V35" s="961"/>
      <c r="W35" s="961"/>
      <c r="X35" s="961"/>
      <c r="Y35" s="961"/>
      <c r="Z35" s="961"/>
      <c r="AA35" s="961"/>
      <c r="AB35" s="961"/>
      <c r="AC35" s="961"/>
      <c r="AD35" s="961"/>
      <c r="AE35" s="967"/>
      <c r="AF35" s="987"/>
      <c r="AG35" s="965"/>
      <c r="AH35" s="965"/>
      <c r="AI35" s="965"/>
      <c r="AJ35" s="988"/>
      <c r="AK35" s="966"/>
      <c r="AL35" s="961"/>
      <c r="AM35" s="961"/>
      <c r="AN35" s="961"/>
      <c r="AO35" s="961"/>
      <c r="AP35" s="961"/>
      <c r="AQ35" s="961"/>
      <c r="AR35" s="961"/>
      <c r="AS35" s="961"/>
      <c r="AT35" s="961"/>
      <c r="AU35" s="961"/>
      <c r="AV35" s="961"/>
      <c r="AW35" s="961"/>
      <c r="AX35" s="961"/>
      <c r="AY35" s="961"/>
      <c r="AZ35" s="994"/>
      <c r="BA35" s="994"/>
      <c r="BB35" s="994"/>
      <c r="BC35" s="994"/>
      <c r="BD35" s="994"/>
      <c r="BE35" s="962"/>
      <c r="BF35" s="962"/>
      <c r="BG35" s="962"/>
      <c r="BH35" s="962"/>
      <c r="BI35" s="963"/>
      <c r="BJ35" s="60"/>
      <c r="BK35" s="60"/>
      <c r="BL35" s="60"/>
      <c r="BM35" s="60"/>
      <c r="BN35" s="60"/>
      <c r="BO35" s="59"/>
      <c r="BP35" s="59"/>
      <c r="BQ35" s="56">
        <v>29</v>
      </c>
      <c r="BR35" s="76"/>
      <c r="BS35" s="957"/>
      <c r="BT35" s="958"/>
      <c r="BU35" s="958"/>
      <c r="BV35" s="958"/>
      <c r="BW35" s="958"/>
      <c r="BX35" s="958"/>
      <c r="BY35" s="958"/>
      <c r="BZ35" s="958"/>
      <c r="CA35" s="958"/>
      <c r="CB35" s="958"/>
      <c r="CC35" s="958"/>
      <c r="CD35" s="958"/>
      <c r="CE35" s="958"/>
      <c r="CF35" s="958"/>
      <c r="CG35" s="959"/>
      <c r="CH35" s="964"/>
      <c r="CI35" s="965"/>
      <c r="CJ35" s="965"/>
      <c r="CK35" s="965"/>
      <c r="CL35" s="975"/>
      <c r="CM35" s="964"/>
      <c r="CN35" s="965"/>
      <c r="CO35" s="965"/>
      <c r="CP35" s="965"/>
      <c r="CQ35" s="975"/>
      <c r="CR35" s="964"/>
      <c r="CS35" s="965"/>
      <c r="CT35" s="965"/>
      <c r="CU35" s="965"/>
      <c r="CV35" s="975"/>
      <c r="CW35" s="964"/>
      <c r="CX35" s="965"/>
      <c r="CY35" s="965"/>
      <c r="CZ35" s="965"/>
      <c r="DA35" s="975"/>
      <c r="DB35" s="964"/>
      <c r="DC35" s="965"/>
      <c r="DD35" s="965"/>
      <c r="DE35" s="965"/>
      <c r="DF35" s="975"/>
      <c r="DG35" s="964"/>
      <c r="DH35" s="965"/>
      <c r="DI35" s="965"/>
      <c r="DJ35" s="965"/>
      <c r="DK35" s="975"/>
      <c r="DL35" s="964"/>
      <c r="DM35" s="965"/>
      <c r="DN35" s="965"/>
      <c r="DO35" s="965"/>
      <c r="DP35" s="975"/>
      <c r="DQ35" s="964"/>
      <c r="DR35" s="965"/>
      <c r="DS35" s="965"/>
      <c r="DT35" s="965"/>
      <c r="DU35" s="975"/>
      <c r="DV35" s="957"/>
      <c r="DW35" s="958"/>
      <c r="DX35" s="958"/>
      <c r="DY35" s="958"/>
      <c r="DZ35" s="976"/>
      <c r="EA35" s="52"/>
    </row>
    <row r="36" spans="1:131" ht="26.25" customHeight="1" x14ac:dyDescent="0.2">
      <c r="A36" s="58">
        <v>9</v>
      </c>
      <c r="B36" s="957"/>
      <c r="C36" s="958"/>
      <c r="D36" s="958"/>
      <c r="E36" s="958"/>
      <c r="F36" s="958"/>
      <c r="G36" s="958"/>
      <c r="H36" s="958"/>
      <c r="I36" s="958"/>
      <c r="J36" s="958"/>
      <c r="K36" s="958"/>
      <c r="L36" s="958"/>
      <c r="M36" s="958"/>
      <c r="N36" s="958"/>
      <c r="O36" s="958"/>
      <c r="P36" s="959"/>
      <c r="Q36" s="960"/>
      <c r="R36" s="961"/>
      <c r="S36" s="961"/>
      <c r="T36" s="961"/>
      <c r="U36" s="961"/>
      <c r="V36" s="961"/>
      <c r="W36" s="961"/>
      <c r="X36" s="961"/>
      <c r="Y36" s="961"/>
      <c r="Z36" s="961"/>
      <c r="AA36" s="961"/>
      <c r="AB36" s="961"/>
      <c r="AC36" s="961"/>
      <c r="AD36" s="961"/>
      <c r="AE36" s="967"/>
      <c r="AF36" s="987"/>
      <c r="AG36" s="965"/>
      <c r="AH36" s="965"/>
      <c r="AI36" s="965"/>
      <c r="AJ36" s="988"/>
      <c r="AK36" s="966"/>
      <c r="AL36" s="961"/>
      <c r="AM36" s="961"/>
      <c r="AN36" s="961"/>
      <c r="AO36" s="961"/>
      <c r="AP36" s="961"/>
      <c r="AQ36" s="961"/>
      <c r="AR36" s="961"/>
      <c r="AS36" s="961"/>
      <c r="AT36" s="961"/>
      <c r="AU36" s="961"/>
      <c r="AV36" s="961"/>
      <c r="AW36" s="961"/>
      <c r="AX36" s="961"/>
      <c r="AY36" s="961"/>
      <c r="AZ36" s="994"/>
      <c r="BA36" s="994"/>
      <c r="BB36" s="994"/>
      <c r="BC36" s="994"/>
      <c r="BD36" s="994"/>
      <c r="BE36" s="962"/>
      <c r="BF36" s="962"/>
      <c r="BG36" s="962"/>
      <c r="BH36" s="962"/>
      <c r="BI36" s="963"/>
      <c r="BJ36" s="60"/>
      <c r="BK36" s="60"/>
      <c r="BL36" s="60"/>
      <c r="BM36" s="60"/>
      <c r="BN36" s="60"/>
      <c r="BO36" s="59"/>
      <c r="BP36" s="59"/>
      <c r="BQ36" s="56">
        <v>30</v>
      </c>
      <c r="BR36" s="76"/>
      <c r="BS36" s="957"/>
      <c r="BT36" s="958"/>
      <c r="BU36" s="958"/>
      <c r="BV36" s="958"/>
      <c r="BW36" s="958"/>
      <c r="BX36" s="958"/>
      <c r="BY36" s="958"/>
      <c r="BZ36" s="958"/>
      <c r="CA36" s="958"/>
      <c r="CB36" s="958"/>
      <c r="CC36" s="958"/>
      <c r="CD36" s="958"/>
      <c r="CE36" s="958"/>
      <c r="CF36" s="958"/>
      <c r="CG36" s="959"/>
      <c r="CH36" s="964"/>
      <c r="CI36" s="965"/>
      <c r="CJ36" s="965"/>
      <c r="CK36" s="965"/>
      <c r="CL36" s="975"/>
      <c r="CM36" s="964"/>
      <c r="CN36" s="965"/>
      <c r="CO36" s="965"/>
      <c r="CP36" s="965"/>
      <c r="CQ36" s="975"/>
      <c r="CR36" s="964"/>
      <c r="CS36" s="965"/>
      <c r="CT36" s="965"/>
      <c r="CU36" s="965"/>
      <c r="CV36" s="975"/>
      <c r="CW36" s="964"/>
      <c r="CX36" s="965"/>
      <c r="CY36" s="965"/>
      <c r="CZ36" s="965"/>
      <c r="DA36" s="975"/>
      <c r="DB36" s="964"/>
      <c r="DC36" s="965"/>
      <c r="DD36" s="965"/>
      <c r="DE36" s="965"/>
      <c r="DF36" s="975"/>
      <c r="DG36" s="964"/>
      <c r="DH36" s="965"/>
      <c r="DI36" s="965"/>
      <c r="DJ36" s="965"/>
      <c r="DK36" s="975"/>
      <c r="DL36" s="964"/>
      <c r="DM36" s="965"/>
      <c r="DN36" s="965"/>
      <c r="DO36" s="965"/>
      <c r="DP36" s="975"/>
      <c r="DQ36" s="964"/>
      <c r="DR36" s="965"/>
      <c r="DS36" s="965"/>
      <c r="DT36" s="965"/>
      <c r="DU36" s="975"/>
      <c r="DV36" s="957"/>
      <c r="DW36" s="958"/>
      <c r="DX36" s="958"/>
      <c r="DY36" s="958"/>
      <c r="DZ36" s="976"/>
      <c r="EA36" s="52"/>
    </row>
    <row r="37" spans="1:131" ht="26.25" customHeight="1" x14ac:dyDescent="0.2">
      <c r="A37" s="58">
        <v>10</v>
      </c>
      <c r="B37" s="957"/>
      <c r="C37" s="958"/>
      <c r="D37" s="958"/>
      <c r="E37" s="958"/>
      <c r="F37" s="958"/>
      <c r="G37" s="958"/>
      <c r="H37" s="958"/>
      <c r="I37" s="958"/>
      <c r="J37" s="958"/>
      <c r="K37" s="958"/>
      <c r="L37" s="958"/>
      <c r="M37" s="958"/>
      <c r="N37" s="958"/>
      <c r="O37" s="958"/>
      <c r="P37" s="959"/>
      <c r="Q37" s="960"/>
      <c r="R37" s="961"/>
      <c r="S37" s="961"/>
      <c r="T37" s="961"/>
      <c r="U37" s="961"/>
      <c r="V37" s="961"/>
      <c r="W37" s="961"/>
      <c r="X37" s="961"/>
      <c r="Y37" s="961"/>
      <c r="Z37" s="961"/>
      <c r="AA37" s="961"/>
      <c r="AB37" s="961"/>
      <c r="AC37" s="961"/>
      <c r="AD37" s="961"/>
      <c r="AE37" s="967"/>
      <c r="AF37" s="987"/>
      <c r="AG37" s="965"/>
      <c r="AH37" s="965"/>
      <c r="AI37" s="965"/>
      <c r="AJ37" s="988"/>
      <c r="AK37" s="966"/>
      <c r="AL37" s="961"/>
      <c r="AM37" s="961"/>
      <c r="AN37" s="961"/>
      <c r="AO37" s="961"/>
      <c r="AP37" s="961"/>
      <c r="AQ37" s="961"/>
      <c r="AR37" s="961"/>
      <c r="AS37" s="961"/>
      <c r="AT37" s="961"/>
      <c r="AU37" s="961"/>
      <c r="AV37" s="961"/>
      <c r="AW37" s="961"/>
      <c r="AX37" s="961"/>
      <c r="AY37" s="961"/>
      <c r="AZ37" s="994"/>
      <c r="BA37" s="994"/>
      <c r="BB37" s="994"/>
      <c r="BC37" s="994"/>
      <c r="BD37" s="994"/>
      <c r="BE37" s="962"/>
      <c r="BF37" s="962"/>
      <c r="BG37" s="962"/>
      <c r="BH37" s="962"/>
      <c r="BI37" s="963"/>
      <c r="BJ37" s="60"/>
      <c r="BK37" s="60"/>
      <c r="BL37" s="60"/>
      <c r="BM37" s="60"/>
      <c r="BN37" s="60"/>
      <c r="BO37" s="59"/>
      <c r="BP37" s="59"/>
      <c r="BQ37" s="56">
        <v>31</v>
      </c>
      <c r="BR37" s="76"/>
      <c r="BS37" s="957"/>
      <c r="BT37" s="958"/>
      <c r="BU37" s="958"/>
      <c r="BV37" s="958"/>
      <c r="BW37" s="958"/>
      <c r="BX37" s="958"/>
      <c r="BY37" s="958"/>
      <c r="BZ37" s="958"/>
      <c r="CA37" s="958"/>
      <c r="CB37" s="958"/>
      <c r="CC37" s="958"/>
      <c r="CD37" s="958"/>
      <c r="CE37" s="958"/>
      <c r="CF37" s="958"/>
      <c r="CG37" s="959"/>
      <c r="CH37" s="964"/>
      <c r="CI37" s="965"/>
      <c r="CJ37" s="965"/>
      <c r="CK37" s="965"/>
      <c r="CL37" s="975"/>
      <c r="CM37" s="964"/>
      <c r="CN37" s="965"/>
      <c r="CO37" s="965"/>
      <c r="CP37" s="965"/>
      <c r="CQ37" s="975"/>
      <c r="CR37" s="964"/>
      <c r="CS37" s="965"/>
      <c r="CT37" s="965"/>
      <c r="CU37" s="965"/>
      <c r="CV37" s="975"/>
      <c r="CW37" s="964"/>
      <c r="CX37" s="965"/>
      <c r="CY37" s="965"/>
      <c r="CZ37" s="965"/>
      <c r="DA37" s="975"/>
      <c r="DB37" s="964"/>
      <c r="DC37" s="965"/>
      <c r="DD37" s="965"/>
      <c r="DE37" s="965"/>
      <c r="DF37" s="975"/>
      <c r="DG37" s="964"/>
      <c r="DH37" s="965"/>
      <c r="DI37" s="965"/>
      <c r="DJ37" s="965"/>
      <c r="DK37" s="975"/>
      <c r="DL37" s="964"/>
      <c r="DM37" s="965"/>
      <c r="DN37" s="965"/>
      <c r="DO37" s="965"/>
      <c r="DP37" s="975"/>
      <c r="DQ37" s="964"/>
      <c r="DR37" s="965"/>
      <c r="DS37" s="965"/>
      <c r="DT37" s="965"/>
      <c r="DU37" s="975"/>
      <c r="DV37" s="957"/>
      <c r="DW37" s="958"/>
      <c r="DX37" s="958"/>
      <c r="DY37" s="958"/>
      <c r="DZ37" s="976"/>
      <c r="EA37" s="52"/>
    </row>
    <row r="38" spans="1:131" ht="26.25" customHeight="1" x14ac:dyDescent="0.2">
      <c r="A38" s="58">
        <v>11</v>
      </c>
      <c r="B38" s="957"/>
      <c r="C38" s="958"/>
      <c r="D38" s="958"/>
      <c r="E38" s="958"/>
      <c r="F38" s="958"/>
      <c r="G38" s="958"/>
      <c r="H38" s="958"/>
      <c r="I38" s="958"/>
      <c r="J38" s="958"/>
      <c r="K38" s="958"/>
      <c r="L38" s="958"/>
      <c r="M38" s="958"/>
      <c r="N38" s="958"/>
      <c r="O38" s="958"/>
      <c r="P38" s="959"/>
      <c r="Q38" s="960"/>
      <c r="R38" s="961"/>
      <c r="S38" s="961"/>
      <c r="T38" s="961"/>
      <c r="U38" s="961"/>
      <c r="V38" s="961"/>
      <c r="W38" s="961"/>
      <c r="X38" s="961"/>
      <c r="Y38" s="961"/>
      <c r="Z38" s="961"/>
      <c r="AA38" s="961"/>
      <c r="AB38" s="961"/>
      <c r="AC38" s="961"/>
      <c r="AD38" s="961"/>
      <c r="AE38" s="967"/>
      <c r="AF38" s="987"/>
      <c r="AG38" s="965"/>
      <c r="AH38" s="965"/>
      <c r="AI38" s="965"/>
      <c r="AJ38" s="988"/>
      <c r="AK38" s="966"/>
      <c r="AL38" s="961"/>
      <c r="AM38" s="961"/>
      <c r="AN38" s="961"/>
      <c r="AO38" s="961"/>
      <c r="AP38" s="961"/>
      <c r="AQ38" s="961"/>
      <c r="AR38" s="961"/>
      <c r="AS38" s="961"/>
      <c r="AT38" s="961"/>
      <c r="AU38" s="961"/>
      <c r="AV38" s="961"/>
      <c r="AW38" s="961"/>
      <c r="AX38" s="961"/>
      <c r="AY38" s="961"/>
      <c r="AZ38" s="994"/>
      <c r="BA38" s="994"/>
      <c r="BB38" s="994"/>
      <c r="BC38" s="994"/>
      <c r="BD38" s="994"/>
      <c r="BE38" s="962"/>
      <c r="BF38" s="962"/>
      <c r="BG38" s="962"/>
      <c r="BH38" s="962"/>
      <c r="BI38" s="963"/>
      <c r="BJ38" s="60"/>
      <c r="BK38" s="60"/>
      <c r="BL38" s="60"/>
      <c r="BM38" s="60"/>
      <c r="BN38" s="60"/>
      <c r="BO38" s="59"/>
      <c r="BP38" s="59"/>
      <c r="BQ38" s="56">
        <v>32</v>
      </c>
      <c r="BR38" s="76"/>
      <c r="BS38" s="957"/>
      <c r="BT38" s="958"/>
      <c r="BU38" s="958"/>
      <c r="BV38" s="958"/>
      <c r="BW38" s="958"/>
      <c r="BX38" s="958"/>
      <c r="BY38" s="958"/>
      <c r="BZ38" s="958"/>
      <c r="CA38" s="958"/>
      <c r="CB38" s="958"/>
      <c r="CC38" s="958"/>
      <c r="CD38" s="958"/>
      <c r="CE38" s="958"/>
      <c r="CF38" s="958"/>
      <c r="CG38" s="959"/>
      <c r="CH38" s="964"/>
      <c r="CI38" s="965"/>
      <c r="CJ38" s="965"/>
      <c r="CK38" s="965"/>
      <c r="CL38" s="975"/>
      <c r="CM38" s="964"/>
      <c r="CN38" s="965"/>
      <c r="CO38" s="965"/>
      <c r="CP38" s="965"/>
      <c r="CQ38" s="975"/>
      <c r="CR38" s="964"/>
      <c r="CS38" s="965"/>
      <c r="CT38" s="965"/>
      <c r="CU38" s="965"/>
      <c r="CV38" s="975"/>
      <c r="CW38" s="964"/>
      <c r="CX38" s="965"/>
      <c r="CY38" s="965"/>
      <c r="CZ38" s="965"/>
      <c r="DA38" s="975"/>
      <c r="DB38" s="964"/>
      <c r="DC38" s="965"/>
      <c r="DD38" s="965"/>
      <c r="DE38" s="965"/>
      <c r="DF38" s="975"/>
      <c r="DG38" s="964"/>
      <c r="DH38" s="965"/>
      <c r="DI38" s="965"/>
      <c r="DJ38" s="965"/>
      <c r="DK38" s="975"/>
      <c r="DL38" s="964"/>
      <c r="DM38" s="965"/>
      <c r="DN38" s="965"/>
      <c r="DO38" s="965"/>
      <c r="DP38" s="975"/>
      <c r="DQ38" s="964"/>
      <c r="DR38" s="965"/>
      <c r="DS38" s="965"/>
      <c r="DT38" s="965"/>
      <c r="DU38" s="975"/>
      <c r="DV38" s="957"/>
      <c r="DW38" s="958"/>
      <c r="DX38" s="958"/>
      <c r="DY38" s="958"/>
      <c r="DZ38" s="976"/>
      <c r="EA38" s="52"/>
    </row>
    <row r="39" spans="1:131" ht="26.25" customHeight="1" x14ac:dyDescent="0.2">
      <c r="A39" s="58">
        <v>12</v>
      </c>
      <c r="B39" s="957"/>
      <c r="C39" s="958"/>
      <c r="D39" s="958"/>
      <c r="E39" s="958"/>
      <c r="F39" s="958"/>
      <c r="G39" s="958"/>
      <c r="H39" s="958"/>
      <c r="I39" s="958"/>
      <c r="J39" s="958"/>
      <c r="K39" s="958"/>
      <c r="L39" s="958"/>
      <c r="M39" s="958"/>
      <c r="N39" s="958"/>
      <c r="O39" s="958"/>
      <c r="P39" s="959"/>
      <c r="Q39" s="960"/>
      <c r="R39" s="961"/>
      <c r="S39" s="961"/>
      <c r="T39" s="961"/>
      <c r="U39" s="961"/>
      <c r="V39" s="961"/>
      <c r="W39" s="961"/>
      <c r="X39" s="961"/>
      <c r="Y39" s="961"/>
      <c r="Z39" s="961"/>
      <c r="AA39" s="961"/>
      <c r="AB39" s="961"/>
      <c r="AC39" s="961"/>
      <c r="AD39" s="961"/>
      <c r="AE39" s="967"/>
      <c r="AF39" s="987"/>
      <c r="AG39" s="965"/>
      <c r="AH39" s="965"/>
      <c r="AI39" s="965"/>
      <c r="AJ39" s="988"/>
      <c r="AK39" s="966"/>
      <c r="AL39" s="961"/>
      <c r="AM39" s="961"/>
      <c r="AN39" s="961"/>
      <c r="AO39" s="961"/>
      <c r="AP39" s="961"/>
      <c r="AQ39" s="961"/>
      <c r="AR39" s="961"/>
      <c r="AS39" s="961"/>
      <c r="AT39" s="961"/>
      <c r="AU39" s="961"/>
      <c r="AV39" s="961"/>
      <c r="AW39" s="961"/>
      <c r="AX39" s="961"/>
      <c r="AY39" s="961"/>
      <c r="AZ39" s="994"/>
      <c r="BA39" s="994"/>
      <c r="BB39" s="994"/>
      <c r="BC39" s="994"/>
      <c r="BD39" s="994"/>
      <c r="BE39" s="962"/>
      <c r="BF39" s="962"/>
      <c r="BG39" s="962"/>
      <c r="BH39" s="962"/>
      <c r="BI39" s="963"/>
      <c r="BJ39" s="60"/>
      <c r="BK39" s="60"/>
      <c r="BL39" s="60"/>
      <c r="BM39" s="60"/>
      <c r="BN39" s="60"/>
      <c r="BO39" s="59"/>
      <c r="BP39" s="59"/>
      <c r="BQ39" s="56">
        <v>33</v>
      </c>
      <c r="BR39" s="76"/>
      <c r="BS39" s="957"/>
      <c r="BT39" s="958"/>
      <c r="BU39" s="958"/>
      <c r="BV39" s="958"/>
      <c r="BW39" s="958"/>
      <c r="BX39" s="958"/>
      <c r="BY39" s="958"/>
      <c r="BZ39" s="958"/>
      <c r="CA39" s="958"/>
      <c r="CB39" s="958"/>
      <c r="CC39" s="958"/>
      <c r="CD39" s="958"/>
      <c r="CE39" s="958"/>
      <c r="CF39" s="958"/>
      <c r="CG39" s="959"/>
      <c r="CH39" s="964"/>
      <c r="CI39" s="965"/>
      <c r="CJ39" s="965"/>
      <c r="CK39" s="965"/>
      <c r="CL39" s="975"/>
      <c r="CM39" s="964"/>
      <c r="CN39" s="965"/>
      <c r="CO39" s="965"/>
      <c r="CP39" s="965"/>
      <c r="CQ39" s="975"/>
      <c r="CR39" s="964"/>
      <c r="CS39" s="965"/>
      <c r="CT39" s="965"/>
      <c r="CU39" s="965"/>
      <c r="CV39" s="975"/>
      <c r="CW39" s="964"/>
      <c r="CX39" s="965"/>
      <c r="CY39" s="965"/>
      <c r="CZ39" s="965"/>
      <c r="DA39" s="975"/>
      <c r="DB39" s="964"/>
      <c r="DC39" s="965"/>
      <c r="DD39" s="965"/>
      <c r="DE39" s="965"/>
      <c r="DF39" s="975"/>
      <c r="DG39" s="964"/>
      <c r="DH39" s="965"/>
      <c r="DI39" s="965"/>
      <c r="DJ39" s="965"/>
      <c r="DK39" s="975"/>
      <c r="DL39" s="964"/>
      <c r="DM39" s="965"/>
      <c r="DN39" s="965"/>
      <c r="DO39" s="965"/>
      <c r="DP39" s="975"/>
      <c r="DQ39" s="964"/>
      <c r="DR39" s="965"/>
      <c r="DS39" s="965"/>
      <c r="DT39" s="965"/>
      <c r="DU39" s="975"/>
      <c r="DV39" s="957"/>
      <c r="DW39" s="958"/>
      <c r="DX39" s="958"/>
      <c r="DY39" s="958"/>
      <c r="DZ39" s="976"/>
      <c r="EA39" s="52"/>
    </row>
    <row r="40" spans="1:131" ht="26.25" customHeight="1" x14ac:dyDescent="0.2">
      <c r="A40" s="56">
        <v>13</v>
      </c>
      <c r="B40" s="957"/>
      <c r="C40" s="958"/>
      <c r="D40" s="958"/>
      <c r="E40" s="958"/>
      <c r="F40" s="958"/>
      <c r="G40" s="958"/>
      <c r="H40" s="958"/>
      <c r="I40" s="958"/>
      <c r="J40" s="958"/>
      <c r="K40" s="958"/>
      <c r="L40" s="958"/>
      <c r="M40" s="958"/>
      <c r="N40" s="958"/>
      <c r="O40" s="958"/>
      <c r="P40" s="959"/>
      <c r="Q40" s="960"/>
      <c r="R40" s="961"/>
      <c r="S40" s="961"/>
      <c r="T40" s="961"/>
      <c r="U40" s="961"/>
      <c r="V40" s="961"/>
      <c r="W40" s="961"/>
      <c r="X40" s="961"/>
      <c r="Y40" s="961"/>
      <c r="Z40" s="961"/>
      <c r="AA40" s="961"/>
      <c r="AB40" s="961"/>
      <c r="AC40" s="961"/>
      <c r="AD40" s="961"/>
      <c r="AE40" s="967"/>
      <c r="AF40" s="987"/>
      <c r="AG40" s="965"/>
      <c r="AH40" s="965"/>
      <c r="AI40" s="965"/>
      <c r="AJ40" s="988"/>
      <c r="AK40" s="966"/>
      <c r="AL40" s="961"/>
      <c r="AM40" s="961"/>
      <c r="AN40" s="961"/>
      <c r="AO40" s="961"/>
      <c r="AP40" s="961"/>
      <c r="AQ40" s="961"/>
      <c r="AR40" s="961"/>
      <c r="AS40" s="961"/>
      <c r="AT40" s="961"/>
      <c r="AU40" s="961"/>
      <c r="AV40" s="961"/>
      <c r="AW40" s="961"/>
      <c r="AX40" s="961"/>
      <c r="AY40" s="961"/>
      <c r="AZ40" s="994"/>
      <c r="BA40" s="994"/>
      <c r="BB40" s="994"/>
      <c r="BC40" s="994"/>
      <c r="BD40" s="994"/>
      <c r="BE40" s="962"/>
      <c r="BF40" s="962"/>
      <c r="BG40" s="962"/>
      <c r="BH40" s="962"/>
      <c r="BI40" s="963"/>
      <c r="BJ40" s="60"/>
      <c r="BK40" s="60"/>
      <c r="BL40" s="60"/>
      <c r="BM40" s="60"/>
      <c r="BN40" s="60"/>
      <c r="BO40" s="59"/>
      <c r="BP40" s="59"/>
      <c r="BQ40" s="56">
        <v>34</v>
      </c>
      <c r="BR40" s="76"/>
      <c r="BS40" s="957"/>
      <c r="BT40" s="958"/>
      <c r="BU40" s="958"/>
      <c r="BV40" s="958"/>
      <c r="BW40" s="958"/>
      <c r="BX40" s="958"/>
      <c r="BY40" s="958"/>
      <c r="BZ40" s="958"/>
      <c r="CA40" s="958"/>
      <c r="CB40" s="958"/>
      <c r="CC40" s="958"/>
      <c r="CD40" s="958"/>
      <c r="CE40" s="958"/>
      <c r="CF40" s="958"/>
      <c r="CG40" s="959"/>
      <c r="CH40" s="964"/>
      <c r="CI40" s="965"/>
      <c r="CJ40" s="965"/>
      <c r="CK40" s="965"/>
      <c r="CL40" s="975"/>
      <c r="CM40" s="964"/>
      <c r="CN40" s="965"/>
      <c r="CO40" s="965"/>
      <c r="CP40" s="965"/>
      <c r="CQ40" s="975"/>
      <c r="CR40" s="964"/>
      <c r="CS40" s="965"/>
      <c r="CT40" s="965"/>
      <c r="CU40" s="965"/>
      <c r="CV40" s="975"/>
      <c r="CW40" s="964"/>
      <c r="CX40" s="965"/>
      <c r="CY40" s="965"/>
      <c r="CZ40" s="965"/>
      <c r="DA40" s="975"/>
      <c r="DB40" s="964"/>
      <c r="DC40" s="965"/>
      <c r="DD40" s="965"/>
      <c r="DE40" s="965"/>
      <c r="DF40" s="975"/>
      <c r="DG40" s="964"/>
      <c r="DH40" s="965"/>
      <c r="DI40" s="965"/>
      <c r="DJ40" s="965"/>
      <c r="DK40" s="975"/>
      <c r="DL40" s="964"/>
      <c r="DM40" s="965"/>
      <c r="DN40" s="965"/>
      <c r="DO40" s="965"/>
      <c r="DP40" s="975"/>
      <c r="DQ40" s="964"/>
      <c r="DR40" s="965"/>
      <c r="DS40" s="965"/>
      <c r="DT40" s="965"/>
      <c r="DU40" s="975"/>
      <c r="DV40" s="957"/>
      <c r="DW40" s="958"/>
      <c r="DX40" s="958"/>
      <c r="DY40" s="958"/>
      <c r="DZ40" s="976"/>
      <c r="EA40" s="52"/>
    </row>
    <row r="41" spans="1:131" ht="26.25" customHeight="1" x14ac:dyDescent="0.2">
      <c r="A41" s="56">
        <v>14</v>
      </c>
      <c r="B41" s="957"/>
      <c r="C41" s="958"/>
      <c r="D41" s="958"/>
      <c r="E41" s="958"/>
      <c r="F41" s="958"/>
      <c r="G41" s="958"/>
      <c r="H41" s="958"/>
      <c r="I41" s="958"/>
      <c r="J41" s="958"/>
      <c r="K41" s="958"/>
      <c r="L41" s="958"/>
      <c r="M41" s="958"/>
      <c r="N41" s="958"/>
      <c r="O41" s="958"/>
      <c r="P41" s="959"/>
      <c r="Q41" s="960"/>
      <c r="R41" s="961"/>
      <c r="S41" s="961"/>
      <c r="T41" s="961"/>
      <c r="U41" s="961"/>
      <c r="V41" s="961"/>
      <c r="W41" s="961"/>
      <c r="X41" s="961"/>
      <c r="Y41" s="961"/>
      <c r="Z41" s="961"/>
      <c r="AA41" s="961"/>
      <c r="AB41" s="961"/>
      <c r="AC41" s="961"/>
      <c r="AD41" s="961"/>
      <c r="AE41" s="967"/>
      <c r="AF41" s="987"/>
      <c r="AG41" s="965"/>
      <c r="AH41" s="965"/>
      <c r="AI41" s="965"/>
      <c r="AJ41" s="988"/>
      <c r="AK41" s="966"/>
      <c r="AL41" s="961"/>
      <c r="AM41" s="961"/>
      <c r="AN41" s="961"/>
      <c r="AO41" s="961"/>
      <c r="AP41" s="961"/>
      <c r="AQ41" s="961"/>
      <c r="AR41" s="961"/>
      <c r="AS41" s="961"/>
      <c r="AT41" s="961"/>
      <c r="AU41" s="961"/>
      <c r="AV41" s="961"/>
      <c r="AW41" s="961"/>
      <c r="AX41" s="961"/>
      <c r="AY41" s="961"/>
      <c r="AZ41" s="994"/>
      <c r="BA41" s="994"/>
      <c r="BB41" s="994"/>
      <c r="BC41" s="994"/>
      <c r="BD41" s="994"/>
      <c r="BE41" s="962"/>
      <c r="BF41" s="962"/>
      <c r="BG41" s="962"/>
      <c r="BH41" s="962"/>
      <c r="BI41" s="963"/>
      <c r="BJ41" s="60"/>
      <c r="BK41" s="60"/>
      <c r="BL41" s="60"/>
      <c r="BM41" s="60"/>
      <c r="BN41" s="60"/>
      <c r="BO41" s="59"/>
      <c r="BP41" s="59"/>
      <c r="BQ41" s="56">
        <v>35</v>
      </c>
      <c r="BR41" s="76"/>
      <c r="BS41" s="957"/>
      <c r="BT41" s="958"/>
      <c r="BU41" s="958"/>
      <c r="BV41" s="958"/>
      <c r="BW41" s="958"/>
      <c r="BX41" s="958"/>
      <c r="BY41" s="958"/>
      <c r="BZ41" s="958"/>
      <c r="CA41" s="958"/>
      <c r="CB41" s="958"/>
      <c r="CC41" s="958"/>
      <c r="CD41" s="958"/>
      <c r="CE41" s="958"/>
      <c r="CF41" s="958"/>
      <c r="CG41" s="959"/>
      <c r="CH41" s="964"/>
      <c r="CI41" s="965"/>
      <c r="CJ41" s="965"/>
      <c r="CK41" s="965"/>
      <c r="CL41" s="975"/>
      <c r="CM41" s="964"/>
      <c r="CN41" s="965"/>
      <c r="CO41" s="965"/>
      <c r="CP41" s="965"/>
      <c r="CQ41" s="975"/>
      <c r="CR41" s="964"/>
      <c r="CS41" s="965"/>
      <c r="CT41" s="965"/>
      <c r="CU41" s="965"/>
      <c r="CV41" s="975"/>
      <c r="CW41" s="964"/>
      <c r="CX41" s="965"/>
      <c r="CY41" s="965"/>
      <c r="CZ41" s="965"/>
      <c r="DA41" s="975"/>
      <c r="DB41" s="964"/>
      <c r="DC41" s="965"/>
      <c r="DD41" s="965"/>
      <c r="DE41" s="965"/>
      <c r="DF41" s="975"/>
      <c r="DG41" s="964"/>
      <c r="DH41" s="965"/>
      <c r="DI41" s="965"/>
      <c r="DJ41" s="965"/>
      <c r="DK41" s="975"/>
      <c r="DL41" s="964"/>
      <c r="DM41" s="965"/>
      <c r="DN41" s="965"/>
      <c r="DO41" s="965"/>
      <c r="DP41" s="975"/>
      <c r="DQ41" s="964"/>
      <c r="DR41" s="965"/>
      <c r="DS41" s="965"/>
      <c r="DT41" s="965"/>
      <c r="DU41" s="975"/>
      <c r="DV41" s="957"/>
      <c r="DW41" s="958"/>
      <c r="DX41" s="958"/>
      <c r="DY41" s="958"/>
      <c r="DZ41" s="976"/>
      <c r="EA41" s="52"/>
    </row>
    <row r="42" spans="1:131" ht="26.25" customHeight="1" x14ac:dyDescent="0.2">
      <c r="A42" s="56">
        <v>15</v>
      </c>
      <c r="B42" s="957"/>
      <c r="C42" s="958"/>
      <c r="D42" s="958"/>
      <c r="E42" s="958"/>
      <c r="F42" s="958"/>
      <c r="G42" s="958"/>
      <c r="H42" s="958"/>
      <c r="I42" s="958"/>
      <c r="J42" s="958"/>
      <c r="K42" s="958"/>
      <c r="L42" s="958"/>
      <c r="M42" s="958"/>
      <c r="N42" s="958"/>
      <c r="O42" s="958"/>
      <c r="P42" s="959"/>
      <c r="Q42" s="960"/>
      <c r="R42" s="961"/>
      <c r="S42" s="961"/>
      <c r="T42" s="961"/>
      <c r="U42" s="961"/>
      <c r="V42" s="961"/>
      <c r="W42" s="961"/>
      <c r="X42" s="961"/>
      <c r="Y42" s="961"/>
      <c r="Z42" s="961"/>
      <c r="AA42" s="961"/>
      <c r="AB42" s="961"/>
      <c r="AC42" s="961"/>
      <c r="AD42" s="961"/>
      <c r="AE42" s="967"/>
      <c r="AF42" s="987"/>
      <c r="AG42" s="965"/>
      <c r="AH42" s="965"/>
      <c r="AI42" s="965"/>
      <c r="AJ42" s="988"/>
      <c r="AK42" s="966"/>
      <c r="AL42" s="961"/>
      <c r="AM42" s="961"/>
      <c r="AN42" s="961"/>
      <c r="AO42" s="961"/>
      <c r="AP42" s="961"/>
      <c r="AQ42" s="961"/>
      <c r="AR42" s="961"/>
      <c r="AS42" s="961"/>
      <c r="AT42" s="961"/>
      <c r="AU42" s="961"/>
      <c r="AV42" s="961"/>
      <c r="AW42" s="961"/>
      <c r="AX42" s="961"/>
      <c r="AY42" s="961"/>
      <c r="AZ42" s="994"/>
      <c r="BA42" s="994"/>
      <c r="BB42" s="994"/>
      <c r="BC42" s="994"/>
      <c r="BD42" s="994"/>
      <c r="BE42" s="962"/>
      <c r="BF42" s="962"/>
      <c r="BG42" s="962"/>
      <c r="BH42" s="962"/>
      <c r="BI42" s="963"/>
      <c r="BJ42" s="60"/>
      <c r="BK42" s="60"/>
      <c r="BL42" s="60"/>
      <c r="BM42" s="60"/>
      <c r="BN42" s="60"/>
      <c r="BO42" s="59"/>
      <c r="BP42" s="59"/>
      <c r="BQ42" s="56">
        <v>36</v>
      </c>
      <c r="BR42" s="76"/>
      <c r="BS42" s="957"/>
      <c r="BT42" s="958"/>
      <c r="BU42" s="958"/>
      <c r="BV42" s="958"/>
      <c r="BW42" s="958"/>
      <c r="BX42" s="958"/>
      <c r="BY42" s="958"/>
      <c r="BZ42" s="958"/>
      <c r="CA42" s="958"/>
      <c r="CB42" s="958"/>
      <c r="CC42" s="958"/>
      <c r="CD42" s="958"/>
      <c r="CE42" s="958"/>
      <c r="CF42" s="958"/>
      <c r="CG42" s="959"/>
      <c r="CH42" s="964"/>
      <c r="CI42" s="965"/>
      <c r="CJ42" s="965"/>
      <c r="CK42" s="965"/>
      <c r="CL42" s="975"/>
      <c r="CM42" s="964"/>
      <c r="CN42" s="965"/>
      <c r="CO42" s="965"/>
      <c r="CP42" s="965"/>
      <c r="CQ42" s="975"/>
      <c r="CR42" s="964"/>
      <c r="CS42" s="965"/>
      <c r="CT42" s="965"/>
      <c r="CU42" s="965"/>
      <c r="CV42" s="975"/>
      <c r="CW42" s="964"/>
      <c r="CX42" s="965"/>
      <c r="CY42" s="965"/>
      <c r="CZ42" s="965"/>
      <c r="DA42" s="975"/>
      <c r="DB42" s="964"/>
      <c r="DC42" s="965"/>
      <c r="DD42" s="965"/>
      <c r="DE42" s="965"/>
      <c r="DF42" s="975"/>
      <c r="DG42" s="964"/>
      <c r="DH42" s="965"/>
      <c r="DI42" s="965"/>
      <c r="DJ42" s="965"/>
      <c r="DK42" s="975"/>
      <c r="DL42" s="964"/>
      <c r="DM42" s="965"/>
      <c r="DN42" s="965"/>
      <c r="DO42" s="965"/>
      <c r="DP42" s="975"/>
      <c r="DQ42" s="964"/>
      <c r="DR42" s="965"/>
      <c r="DS42" s="965"/>
      <c r="DT42" s="965"/>
      <c r="DU42" s="975"/>
      <c r="DV42" s="957"/>
      <c r="DW42" s="958"/>
      <c r="DX42" s="958"/>
      <c r="DY42" s="958"/>
      <c r="DZ42" s="976"/>
      <c r="EA42" s="52"/>
    </row>
    <row r="43" spans="1:131" ht="26.25" customHeight="1" x14ac:dyDescent="0.2">
      <c r="A43" s="56">
        <v>16</v>
      </c>
      <c r="B43" s="957"/>
      <c r="C43" s="958"/>
      <c r="D43" s="958"/>
      <c r="E43" s="958"/>
      <c r="F43" s="958"/>
      <c r="G43" s="958"/>
      <c r="H43" s="958"/>
      <c r="I43" s="958"/>
      <c r="J43" s="958"/>
      <c r="K43" s="958"/>
      <c r="L43" s="958"/>
      <c r="M43" s="958"/>
      <c r="N43" s="958"/>
      <c r="O43" s="958"/>
      <c r="P43" s="959"/>
      <c r="Q43" s="960"/>
      <c r="R43" s="961"/>
      <c r="S43" s="961"/>
      <c r="T43" s="961"/>
      <c r="U43" s="961"/>
      <c r="V43" s="961"/>
      <c r="W43" s="961"/>
      <c r="X43" s="961"/>
      <c r="Y43" s="961"/>
      <c r="Z43" s="961"/>
      <c r="AA43" s="961"/>
      <c r="AB43" s="961"/>
      <c r="AC43" s="961"/>
      <c r="AD43" s="961"/>
      <c r="AE43" s="967"/>
      <c r="AF43" s="987"/>
      <c r="AG43" s="965"/>
      <c r="AH43" s="965"/>
      <c r="AI43" s="965"/>
      <c r="AJ43" s="988"/>
      <c r="AK43" s="966"/>
      <c r="AL43" s="961"/>
      <c r="AM43" s="961"/>
      <c r="AN43" s="961"/>
      <c r="AO43" s="961"/>
      <c r="AP43" s="961"/>
      <c r="AQ43" s="961"/>
      <c r="AR43" s="961"/>
      <c r="AS43" s="961"/>
      <c r="AT43" s="961"/>
      <c r="AU43" s="961"/>
      <c r="AV43" s="961"/>
      <c r="AW43" s="961"/>
      <c r="AX43" s="961"/>
      <c r="AY43" s="961"/>
      <c r="AZ43" s="994"/>
      <c r="BA43" s="994"/>
      <c r="BB43" s="994"/>
      <c r="BC43" s="994"/>
      <c r="BD43" s="994"/>
      <c r="BE43" s="962"/>
      <c r="BF43" s="962"/>
      <c r="BG43" s="962"/>
      <c r="BH43" s="962"/>
      <c r="BI43" s="963"/>
      <c r="BJ43" s="60"/>
      <c r="BK43" s="60"/>
      <c r="BL43" s="60"/>
      <c r="BM43" s="60"/>
      <c r="BN43" s="60"/>
      <c r="BO43" s="59"/>
      <c r="BP43" s="59"/>
      <c r="BQ43" s="56">
        <v>37</v>
      </c>
      <c r="BR43" s="76"/>
      <c r="BS43" s="957"/>
      <c r="BT43" s="958"/>
      <c r="BU43" s="958"/>
      <c r="BV43" s="958"/>
      <c r="BW43" s="958"/>
      <c r="BX43" s="958"/>
      <c r="BY43" s="958"/>
      <c r="BZ43" s="958"/>
      <c r="CA43" s="958"/>
      <c r="CB43" s="958"/>
      <c r="CC43" s="958"/>
      <c r="CD43" s="958"/>
      <c r="CE43" s="958"/>
      <c r="CF43" s="958"/>
      <c r="CG43" s="959"/>
      <c r="CH43" s="964"/>
      <c r="CI43" s="965"/>
      <c r="CJ43" s="965"/>
      <c r="CK43" s="965"/>
      <c r="CL43" s="975"/>
      <c r="CM43" s="964"/>
      <c r="CN43" s="965"/>
      <c r="CO43" s="965"/>
      <c r="CP43" s="965"/>
      <c r="CQ43" s="975"/>
      <c r="CR43" s="964"/>
      <c r="CS43" s="965"/>
      <c r="CT43" s="965"/>
      <c r="CU43" s="965"/>
      <c r="CV43" s="975"/>
      <c r="CW43" s="964"/>
      <c r="CX43" s="965"/>
      <c r="CY43" s="965"/>
      <c r="CZ43" s="965"/>
      <c r="DA43" s="975"/>
      <c r="DB43" s="964"/>
      <c r="DC43" s="965"/>
      <c r="DD43" s="965"/>
      <c r="DE43" s="965"/>
      <c r="DF43" s="975"/>
      <c r="DG43" s="964"/>
      <c r="DH43" s="965"/>
      <c r="DI43" s="965"/>
      <c r="DJ43" s="965"/>
      <c r="DK43" s="975"/>
      <c r="DL43" s="964"/>
      <c r="DM43" s="965"/>
      <c r="DN43" s="965"/>
      <c r="DO43" s="965"/>
      <c r="DP43" s="975"/>
      <c r="DQ43" s="964"/>
      <c r="DR43" s="965"/>
      <c r="DS43" s="965"/>
      <c r="DT43" s="965"/>
      <c r="DU43" s="975"/>
      <c r="DV43" s="957"/>
      <c r="DW43" s="958"/>
      <c r="DX43" s="958"/>
      <c r="DY43" s="958"/>
      <c r="DZ43" s="976"/>
      <c r="EA43" s="52"/>
    </row>
    <row r="44" spans="1:131" ht="26.25" customHeight="1" x14ac:dyDescent="0.2">
      <c r="A44" s="56">
        <v>17</v>
      </c>
      <c r="B44" s="957"/>
      <c r="C44" s="958"/>
      <c r="D44" s="958"/>
      <c r="E44" s="958"/>
      <c r="F44" s="958"/>
      <c r="G44" s="958"/>
      <c r="H44" s="958"/>
      <c r="I44" s="958"/>
      <c r="J44" s="958"/>
      <c r="K44" s="958"/>
      <c r="L44" s="958"/>
      <c r="M44" s="958"/>
      <c r="N44" s="958"/>
      <c r="O44" s="958"/>
      <c r="P44" s="959"/>
      <c r="Q44" s="960"/>
      <c r="R44" s="961"/>
      <c r="S44" s="961"/>
      <c r="T44" s="961"/>
      <c r="U44" s="961"/>
      <c r="V44" s="961"/>
      <c r="W44" s="961"/>
      <c r="X44" s="961"/>
      <c r="Y44" s="961"/>
      <c r="Z44" s="961"/>
      <c r="AA44" s="961"/>
      <c r="AB44" s="961"/>
      <c r="AC44" s="961"/>
      <c r="AD44" s="961"/>
      <c r="AE44" s="967"/>
      <c r="AF44" s="987"/>
      <c r="AG44" s="965"/>
      <c r="AH44" s="965"/>
      <c r="AI44" s="965"/>
      <c r="AJ44" s="988"/>
      <c r="AK44" s="966"/>
      <c r="AL44" s="961"/>
      <c r="AM44" s="961"/>
      <c r="AN44" s="961"/>
      <c r="AO44" s="961"/>
      <c r="AP44" s="961"/>
      <c r="AQ44" s="961"/>
      <c r="AR44" s="961"/>
      <c r="AS44" s="961"/>
      <c r="AT44" s="961"/>
      <c r="AU44" s="961"/>
      <c r="AV44" s="961"/>
      <c r="AW44" s="961"/>
      <c r="AX44" s="961"/>
      <c r="AY44" s="961"/>
      <c r="AZ44" s="994"/>
      <c r="BA44" s="994"/>
      <c r="BB44" s="994"/>
      <c r="BC44" s="994"/>
      <c r="BD44" s="994"/>
      <c r="BE44" s="962"/>
      <c r="BF44" s="962"/>
      <c r="BG44" s="962"/>
      <c r="BH44" s="962"/>
      <c r="BI44" s="963"/>
      <c r="BJ44" s="60"/>
      <c r="BK44" s="60"/>
      <c r="BL44" s="60"/>
      <c r="BM44" s="60"/>
      <c r="BN44" s="60"/>
      <c r="BO44" s="59"/>
      <c r="BP44" s="59"/>
      <c r="BQ44" s="56">
        <v>38</v>
      </c>
      <c r="BR44" s="76"/>
      <c r="BS44" s="957"/>
      <c r="BT44" s="958"/>
      <c r="BU44" s="958"/>
      <c r="BV44" s="958"/>
      <c r="BW44" s="958"/>
      <c r="BX44" s="958"/>
      <c r="BY44" s="958"/>
      <c r="BZ44" s="958"/>
      <c r="CA44" s="958"/>
      <c r="CB44" s="958"/>
      <c r="CC44" s="958"/>
      <c r="CD44" s="958"/>
      <c r="CE44" s="958"/>
      <c r="CF44" s="958"/>
      <c r="CG44" s="959"/>
      <c r="CH44" s="964"/>
      <c r="CI44" s="965"/>
      <c r="CJ44" s="965"/>
      <c r="CK44" s="965"/>
      <c r="CL44" s="975"/>
      <c r="CM44" s="964"/>
      <c r="CN44" s="965"/>
      <c r="CO44" s="965"/>
      <c r="CP44" s="965"/>
      <c r="CQ44" s="975"/>
      <c r="CR44" s="964"/>
      <c r="CS44" s="965"/>
      <c r="CT44" s="965"/>
      <c r="CU44" s="965"/>
      <c r="CV44" s="975"/>
      <c r="CW44" s="964"/>
      <c r="CX44" s="965"/>
      <c r="CY44" s="965"/>
      <c r="CZ44" s="965"/>
      <c r="DA44" s="975"/>
      <c r="DB44" s="964"/>
      <c r="DC44" s="965"/>
      <c r="DD44" s="965"/>
      <c r="DE44" s="965"/>
      <c r="DF44" s="975"/>
      <c r="DG44" s="964"/>
      <c r="DH44" s="965"/>
      <c r="DI44" s="965"/>
      <c r="DJ44" s="965"/>
      <c r="DK44" s="975"/>
      <c r="DL44" s="964"/>
      <c r="DM44" s="965"/>
      <c r="DN44" s="965"/>
      <c r="DO44" s="965"/>
      <c r="DP44" s="975"/>
      <c r="DQ44" s="964"/>
      <c r="DR44" s="965"/>
      <c r="DS44" s="965"/>
      <c r="DT44" s="965"/>
      <c r="DU44" s="975"/>
      <c r="DV44" s="957"/>
      <c r="DW44" s="958"/>
      <c r="DX44" s="958"/>
      <c r="DY44" s="958"/>
      <c r="DZ44" s="976"/>
      <c r="EA44" s="52"/>
    </row>
    <row r="45" spans="1:131" ht="26.25" customHeight="1" x14ac:dyDescent="0.2">
      <c r="A45" s="56">
        <v>18</v>
      </c>
      <c r="B45" s="957"/>
      <c r="C45" s="958"/>
      <c r="D45" s="958"/>
      <c r="E45" s="958"/>
      <c r="F45" s="958"/>
      <c r="G45" s="958"/>
      <c r="H45" s="958"/>
      <c r="I45" s="958"/>
      <c r="J45" s="958"/>
      <c r="K45" s="958"/>
      <c r="L45" s="958"/>
      <c r="M45" s="958"/>
      <c r="N45" s="958"/>
      <c r="O45" s="958"/>
      <c r="P45" s="959"/>
      <c r="Q45" s="960"/>
      <c r="R45" s="961"/>
      <c r="S45" s="961"/>
      <c r="T45" s="961"/>
      <c r="U45" s="961"/>
      <c r="V45" s="961"/>
      <c r="W45" s="961"/>
      <c r="X45" s="961"/>
      <c r="Y45" s="961"/>
      <c r="Z45" s="961"/>
      <c r="AA45" s="961"/>
      <c r="AB45" s="961"/>
      <c r="AC45" s="961"/>
      <c r="AD45" s="961"/>
      <c r="AE45" s="967"/>
      <c r="AF45" s="987"/>
      <c r="AG45" s="965"/>
      <c r="AH45" s="965"/>
      <c r="AI45" s="965"/>
      <c r="AJ45" s="988"/>
      <c r="AK45" s="966"/>
      <c r="AL45" s="961"/>
      <c r="AM45" s="961"/>
      <c r="AN45" s="961"/>
      <c r="AO45" s="961"/>
      <c r="AP45" s="961"/>
      <c r="AQ45" s="961"/>
      <c r="AR45" s="961"/>
      <c r="AS45" s="961"/>
      <c r="AT45" s="961"/>
      <c r="AU45" s="961"/>
      <c r="AV45" s="961"/>
      <c r="AW45" s="961"/>
      <c r="AX45" s="961"/>
      <c r="AY45" s="961"/>
      <c r="AZ45" s="994"/>
      <c r="BA45" s="994"/>
      <c r="BB45" s="994"/>
      <c r="BC45" s="994"/>
      <c r="BD45" s="994"/>
      <c r="BE45" s="962"/>
      <c r="BF45" s="962"/>
      <c r="BG45" s="962"/>
      <c r="BH45" s="962"/>
      <c r="BI45" s="963"/>
      <c r="BJ45" s="60"/>
      <c r="BK45" s="60"/>
      <c r="BL45" s="60"/>
      <c r="BM45" s="60"/>
      <c r="BN45" s="60"/>
      <c r="BO45" s="59"/>
      <c r="BP45" s="59"/>
      <c r="BQ45" s="56">
        <v>39</v>
      </c>
      <c r="BR45" s="76"/>
      <c r="BS45" s="957"/>
      <c r="BT45" s="958"/>
      <c r="BU45" s="958"/>
      <c r="BV45" s="958"/>
      <c r="BW45" s="958"/>
      <c r="BX45" s="958"/>
      <c r="BY45" s="958"/>
      <c r="BZ45" s="958"/>
      <c r="CA45" s="958"/>
      <c r="CB45" s="958"/>
      <c r="CC45" s="958"/>
      <c r="CD45" s="958"/>
      <c r="CE45" s="958"/>
      <c r="CF45" s="958"/>
      <c r="CG45" s="959"/>
      <c r="CH45" s="964"/>
      <c r="CI45" s="965"/>
      <c r="CJ45" s="965"/>
      <c r="CK45" s="965"/>
      <c r="CL45" s="975"/>
      <c r="CM45" s="964"/>
      <c r="CN45" s="965"/>
      <c r="CO45" s="965"/>
      <c r="CP45" s="965"/>
      <c r="CQ45" s="975"/>
      <c r="CR45" s="964"/>
      <c r="CS45" s="965"/>
      <c r="CT45" s="965"/>
      <c r="CU45" s="965"/>
      <c r="CV45" s="975"/>
      <c r="CW45" s="964"/>
      <c r="CX45" s="965"/>
      <c r="CY45" s="965"/>
      <c r="CZ45" s="965"/>
      <c r="DA45" s="975"/>
      <c r="DB45" s="964"/>
      <c r="DC45" s="965"/>
      <c r="DD45" s="965"/>
      <c r="DE45" s="965"/>
      <c r="DF45" s="975"/>
      <c r="DG45" s="964"/>
      <c r="DH45" s="965"/>
      <c r="DI45" s="965"/>
      <c r="DJ45" s="965"/>
      <c r="DK45" s="975"/>
      <c r="DL45" s="964"/>
      <c r="DM45" s="965"/>
      <c r="DN45" s="965"/>
      <c r="DO45" s="965"/>
      <c r="DP45" s="975"/>
      <c r="DQ45" s="964"/>
      <c r="DR45" s="965"/>
      <c r="DS45" s="965"/>
      <c r="DT45" s="965"/>
      <c r="DU45" s="975"/>
      <c r="DV45" s="957"/>
      <c r="DW45" s="958"/>
      <c r="DX45" s="958"/>
      <c r="DY45" s="958"/>
      <c r="DZ45" s="976"/>
      <c r="EA45" s="52"/>
    </row>
    <row r="46" spans="1:131" ht="26.25" customHeight="1" x14ac:dyDescent="0.2">
      <c r="A46" s="56">
        <v>19</v>
      </c>
      <c r="B46" s="957"/>
      <c r="C46" s="958"/>
      <c r="D46" s="958"/>
      <c r="E46" s="958"/>
      <c r="F46" s="958"/>
      <c r="G46" s="958"/>
      <c r="H46" s="958"/>
      <c r="I46" s="958"/>
      <c r="J46" s="958"/>
      <c r="K46" s="958"/>
      <c r="L46" s="958"/>
      <c r="M46" s="958"/>
      <c r="N46" s="958"/>
      <c r="O46" s="958"/>
      <c r="P46" s="959"/>
      <c r="Q46" s="960"/>
      <c r="R46" s="961"/>
      <c r="S46" s="961"/>
      <c r="T46" s="961"/>
      <c r="U46" s="961"/>
      <c r="V46" s="961"/>
      <c r="W46" s="961"/>
      <c r="X46" s="961"/>
      <c r="Y46" s="961"/>
      <c r="Z46" s="961"/>
      <c r="AA46" s="961"/>
      <c r="AB46" s="961"/>
      <c r="AC46" s="961"/>
      <c r="AD46" s="961"/>
      <c r="AE46" s="967"/>
      <c r="AF46" s="987"/>
      <c r="AG46" s="965"/>
      <c r="AH46" s="965"/>
      <c r="AI46" s="965"/>
      <c r="AJ46" s="988"/>
      <c r="AK46" s="966"/>
      <c r="AL46" s="961"/>
      <c r="AM46" s="961"/>
      <c r="AN46" s="961"/>
      <c r="AO46" s="961"/>
      <c r="AP46" s="961"/>
      <c r="AQ46" s="961"/>
      <c r="AR46" s="961"/>
      <c r="AS46" s="961"/>
      <c r="AT46" s="961"/>
      <c r="AU46" s="961"/>
      <c r="AV46" s="961"/>
      <c r="AW46" s="961"/>
      <c r="AX46" s="961"/>
      <c r="AY46" s="961"/>
      <c r="AZ46" s="994"/>
      <c r="BA46" s="994"/>
      <c r="BB46" s="994"/>
      <c r="BC46" s="994"/>
      <c r="BD46" s="994"/>
      <c r="BE46" s="962"/>
      <c r="BF46" s="962"/>
      <c r="BG46" s="962"/>
      <c r="BH46" s="962"/>
      <c r="BI46" s="963"/>
      <c r="BJ46" s="60"/>
      <c r="BK46" s="60"/>
      <c r="BL46" s="60"/>
      <c r="BM46" s="60"/>
      <c r="BN46" s="60"/>
      <c r="BO46" s="59"/>
      <c r="BP46" s="59"/>
      <c r="BQ46" s="56">
        <v>40</v>
      </c>
      <c r="BR46" s="76"/>
      <c r="BS46" s="957"/>
      <c r="BT46" s="958"/>
      <c r="BU46" s="958"/>
      <c r="BV46" s="958"/>
      <c r="BW46" s="958"/>
      <c r="BX46" s="958"/>
      <c r="BY46" s="958"/>
      <c r="BZ46" s="958"/>
      <c r="CA46" s="958"/>
      <c r="CB46" s="958"/>
      <c r="CC46" s="958"/>
      <c r="CD46" s="958"/>
      <c r="CE46" s="958"/>
      <c r="CF46" s="958"/>
      <c r="CG46" s="959"/>
      <c r="CH46" s="964"/>
      <c r="CI46" s="965"/>
      <c r="CJ46" s="965"/>
      <c r="CK46" s="965"/>
      <c r="CL46" s="975"/>
      <c r="CM46" s="964"/>
      <c r="CN46" s="965"/>
      <c r="CO46" s="965"/>
      <c r="CP46" s="965"/>
      <c r="CQ46" s="975"/>
      <c r="CR46" s="964"/>
      <c r="CS46" s="965"/>
      <c r="CT46" s="965"/>
      <c r="CU46" s="965"/>
      <c r="CV46" s="975"/>
      <c r="CW46" s="964"/>
      <c r="CX46" s="965"/>
      <c r="CY46" s="965"/>
      <c r="CZ46" s="965"/>
      <c r="DA46" s="975"/>
      <c r="DB46" s="964"/>
      <c r="DC46" s="965"/>
      <c r="DD46" s="965"/>
      <c r="DE46" s="965"/>
      <c r="DF46" s="975"/>
      <c r="DG46" s="964"/>
      <c r="DH46" s="965"/>
      <c r="DI46" s="965"/>
      <c r="DJ46" s="965"/>
      <c r="DK46" s="975"/>
      <c r="DL46" s="964"/>
      <c r="DM46" s="965"/>
      <c r="DN46" s="965"/>
      <c r="DO46" s="965"/>
      <c r="DP46" s="975"/>
      <c r="DQ46" s="964"/>
      <c r="DR46" s="965"/>
      <c r="DS46" s="965"/>
      <c r="DT46" s="965"/>
      <c r="DU46" s="975"/>
      <c r="DV46" s="957"/>
      <c r="DW46" s="958"/>
      <c r="DX46" s="958"/>
      <c r="DY46" s="958"/>
      <c r="DZ46" s="976"/>
      <c r="EA46" s="52"/>
    </row>
    <row r="47" spans="1:131" ht="26.25" customHeight="1" x14ac:dyDescent="0.2">
      <c r="A47" s="56">
        <v>20</v>
      </c>
      <c r="B47" s="957"/>
      <c r="C47" s="958"/>
      <c r="D47" s="958"/>
      <c r="E47" s="958"/>
      <c r="F47" s="958"/>
      <c r="G47" s="958"/>
      <c r="H47" s="958"/>
      <c r="I47" s="958"/>
      <c r="J47" s="958"/>
      <c r="K47" s="958"/>
      <c r="L47" s="958"/>
      <c r="M47" s="958"/>
      <c r="N47" s="958"/>
      <c r="O47" s="958"/>
      <c r="P47" s="959"/>
      <c r="Q47" s="960"/>
      <c r="R47" s="961"/>
      <c r="S47" s="961"/>
      <c r="T47" s="961"/>
      <c r="U47" s="961"/>
      <c r="V47" s="961"/>
      <c r="W47" s="961"/>
      <c r="X47" s="961"/>
      <c r="Y47" s="961"/>
      <c r="Z47" s="961"/>
      <c r="AA47" s="961"/>
      <c r="AB47" s="961"/>
      <c r="AC47" s="961"/>
      <c r="AD47" s="961"/>
      <c r="AE47" s="967"/>
      <c r="AF47" s="987"/>
      <c r="AG47" s="965"/>
      <c r="AH47" s="965"/>
      <c r="AI47" s="965"/>
      <c r="AJ47" s="988"/>
      <c r="AK47" s="966"/>
      <c r="AL47" s="961"/>
      <c r="AM47" s="961"/>
      <c r="AN47" s="961"/>
      <c r="AO47" s="961"/>
      <c r="AP47" s="961"/>
      <c r="AQ47" s="961"/>
      <c r="AR47" s="961"/>
      <c r="AS47" s="961"/>
      <c r="AT47" s="961"/>
      <c r="AU47" s="961"/>
      <c r="AV47" s="961"/>
      <c r="AW47" s="961"/>
      <c r="AX47" s="961"/>
      <c r="AY47" s="961"/>
      <c r="AZ47" s="994"/>
      <c r="BA47" s="994"/>
      <c r="BB47" s="994"/>
      <c r="BC47" s="994"/>
      <c r="BD47" s="994"/>
      <c r="BE47" s="962"/>
      <c r="BF47" s="962"/>
      <c r="BG47" s="962"/>
      <c r="BH47" s="962"/>
      <c r="BI47" s="963"/>
      <c r="BJ47" s="60"/>
      <c r="BK47" s="60"/>
      <c r="BL47" s="60"/>
      <c r="BM47" s="60"/>
      <c r="BN47" s="60"/>
      <c r="BO47" s="59"/>
      <c r="BP47" s="59"/>
      <c r="BQ47" s="56">
        <v>41</v>
      </c>
      <c r="BR47" s="76"/>
      <c r="BS47" s="957"/>
      <c r="BT47" s="958"/>
      <c r="BU47" s="958"/>
      <c r="BV47" s="958"/>
      <c r="BW47" s="958"/>
      <c r="BX47" s="958"/>
      <c r="BY47" s="958"/>
      <c r="BZ47" s="958"/>
      <c r="CA47" s="958"/>
      <c r="CB47" s="958"/>
      <c r="CC47" s="958"/>
      <c r="CD47" s="958"/>
      <c r="CE47" s="958"/>
      <c r="CF47" s="958"/>
      <c r="CG47" s="959"/>
      <c r="CH47" s="964"/>
      <c r="CI47" s="965"/>
      <c r="CJ47" s="965"/>
      <c r="CK47" s="965"/>
      <c r="CL47" s="975"/>
      <c r="CM47" s="964"/>
      <c r="CN47" s="965"/>
      <c r="CO47" s="965"/>
      <c r="CP47" s="965"/>
      <c r="CQ47" s="975"/>
      <c r="CR47" s="964"/>
      <c r="CS47" s="965"/>
      <c r="CT47" s="965"/>
      <c r="CU47" s="965"/>
      <c r="CV47" s="975"/>
      <c r="CW47" s="964"/>
      <c r="CX47" s="965"/>
      <c r="CY47" s="965"/>
      <c r="CZ47" s="965"/>
      <c r="DA47" s="975"/>
      <c r="DB47" s="964"/>
      <c r="DC47" s="965"/>
      <c r="DD47" s="965"/>
      <c r="DE47" s="965"/>
      <c r="DF47" s="975"/>
      <c r="DG47" s="964"/>
      <c r="DH47" s="965"/>
      <c r="DI47" s="965"/>
      <c r="DJ47" s="965"/>
      <c r="DK47" s="975"/>
      <c r="DL47" s="964"/>
      <c r="DM47" s="965"/>
      <c r="DN47" s="965"/>
      <c r="DO47" s="965"/>
      <c r="DP47" s="975"/>
      <c r="DQ47" s="964"/>
      <c r="DR47" s="965"/>
      <c r="DS47" s="965"/>
      <c r="DT47" s="965"/>
      <c r="DU47" s="975"/>
      <c r="DV47" s="957"/>
      <c r="DW47" s="958"/>
      <c r="DX47" s="958"/>
      <c r="DY47" s="958"/>
      <c r="DZ47" s="976"/>
      <c r="EA47" s="52"/>
    </row>
    <row r="48" spans="1:131" ht="26.25" customHeight="1" x14ac:dyDescent="0.2">
      <c r="A48" s="56">
        <v>21</v>
      </c>
      <c r="B48" s="957"/>
      <c r="C48" s="958"/>
      <c r="D48" s="958"/>
      <c r="E48" s="958"/>
      <c r="F48" s="958"/>
      <c r="G48" s="958"/>
      <c r="H48" s="958"/>
      <c r="I48" s="958"/>
      <c r="J48" s="958"/>
      <c r="K48" s="958"/>
      <c r="L48" s="958"/>
      <c r="M48" s="958"/>
      <c r="N48" s="958"/>
      <c r="O48" s="958"/>
      <c r="P48" s="959"/>
      <c r="Q48" s="960"/>
      <c r="R48" s="961"/>
      <c r="S48" s="961"/>
      <c r="T48" s="961"/>
      <c r="U48" s="961"/>
      <c r="V48" s="961"/>
      <c r="W48" s="961"/>
      <c r="X48" s="961"/>
      <c r="Y48" s="961"/>
      <c r="Z48" s="961"/>
      <c r="AA48" s="961"/>
      <c r="AB48" s="961"/>
      <c r="AC48" s="961"/>
      <c r="AD48" s="961"/>
      <c r="AE48" s="967"/>
      <c r="AF48" s="987"/>
      <c r="AG48" s="965"/>
      <c r="AH48" s="965"/>
      <c r="AI48" s="965"/>
      <c r="AJ48" s="988"/>
      <c r="AK48" s="966"/>
      <c r="AL48" s="961"/>
      <c r="AM48" s="961"/>
      <c r="AN48" s="961"/>
      <c r="AO48" s="961"/>
      <c r="AP48" s="961"/>
      <c r="AQ48" s="961"/>
      <c r="AR48" s="961"/>
      <c r="AS48" s="961"/>
      <c r="AT48" s="961"/>
      <c r="AU48" s="961"/>
      <c r="AV48" s="961"/>
      <c r="AW48" s="961"/>
      <c r="AX48" s="961"/>
      <c r="AY48" s="961"/>
      <c r="AZ48" s="994"/>
      <c r="BA48" s="994"/>
      <c r="BB48" s="994"/>
      <c r="BC48" s="994"/>
      <c r="BD48" s="994"/>
      <c r="BE48" s="962"/>
      <c r="BF48" s="962"/>
      <c r="BG48" s="962"/>
      <c r="BH48" s="962"/>
      <c r="BI48" s="963"/>
      <c r="BJ48" s="60"/>
      <c r="BK48" s="60"/>
      <c r="BL48" s="60"/>
      <c r="BM48" s="60"/>
      <c r="BN48" s="60"/>
      <c r="BO48" s="59"/>
      <c r="BP48" s="59"/>
      <c r="BQ48" s="56">
        <v>42</v>
      </c>
      <c r="BR48" s="76"/>
      <c r="BS48" s="957"/>
      <c r="BT48" s="958"/>
      <c r="BU48" s="958"/>
      <c r="BV48" s="958"/>
      <c r="BW48" s="958"/>
      <c r="BX48" s="958"/>
      <c r="BY48" s="958"/>
      <c r="BZ48" s="958"/>
      <c r="CA48" s="958"/>
      <c r="CB48" s="958"/>
      <c r="CC48" s="958"/>
      <c r="CD48" s="958"/>
      <c r="CE48" s="958"/>
      <c r="CF48" s="958"/>
      <c r="CG48" s="959"/>
      <c r="CH48" s="964"/>
      <c r="CI48" s="965"/>
      <c r="CJ48" s="965"/>
      <c r="CK48" s="965"/>
      <c r="CL48" s="975"/>
      <c r="CM48" s="964"/>
      <c r="CN48" s="965"/>
      <c r="CO48" s="965"/>
      <c r="CP48" s="965"/>
      <c r="CQ48" s="975"/>
      <c r="CR48" s="964"/>
      <c r="CS48" s="965"/>
      <c r="CT48" s="965"/>
      <c r="CU48" s="965"/>
      <c r="CV48" s="975"/>
      <c r="CW48" s="964"/>
      <c r="CX48" s="965"/>
      <c r="CY48" s="965"/>
      <c r="CZ48" s="965"/>
      <c r="DA48" s="975"/>
      <c r="DB48" s="964"/>
      <c r="DC48" s="965"/>
      <c r="DD48" s="965"/>
      <c r="DE48" s="965"/>
      <c r="DF48" s="975"/>
      <c r="DG48" s="964"/>
      <c r="DH48" s="965"/>
      <c r="DI48" s="965"/>
      <c r="DJ48" s="965"/>
      <c r="DK48" s="975"/>
      <c r="DL48" s="964"/>
      <c r="DM48" s="965"/>
      <c r="DN48" s="965"/>
      <c r="DO48" s="965"/>
      <c r="DP48" s="975"/>
      <c r="DQ48" s="964"/>
      <c r="DR48" s="965"/>
      <c r="DS48" s="965"/>
      <c r="DT48" s="965"/>
      <c r="DU48" s="975"/>
      <c r="DV48" s="957"/>
      <c r="DW48" s="958"/>
      <c r="DX48" s="958"/>
      <c r="DY48" s="958"/>
      <c r="DZ48" s="976"/>
      <c r="EA48" s="52"/>
    </row>
    <row r="49" spans="1:131" ht="26.25" customHeight="1" x14ac:dyDescent="0.2">
      <c r="A49" s="56">
        <v>22</v>
      </c>
      <c r="B49" s="957"/>
      <c r="C49" s="958"/>
      <c r="D49" s="958"/>
      <c r="E49" s="958"/>
      <c r="F49" s="958"/>
      <c r="G49" s="958"/>
      <c r="H49" s="958"/>
      <c r="I49" s="958"/>
      <c r="J49" s="958"/>
      <c r="K49" s="958"/>
      <c r="L49" s="958"/>
      <c r="M49" s="958"/>
      <c r="N49" s="958"/>
      <c r="O49" s="958"/>
      <c r="P49" s="959"/>
      <c r="Q49" s="960"/>
      <c r="R49" s="961"/>
      <c r="S49" s="961"/>
      <c r="T49" s="961"/>
      <c r="U49" s="961"/>
      <c r="V49" s="961"/>
      <c r="W49" s="961"/>
      <c r="X49" s="961"/>
      <c r="Y49" s="961"/>
      <c r="Z49" s="961"/>
      <c r="AA49" s="961"/>
      <c r="AB49" s="961"/>
      <c r="AC49" s="961"/>
      <c r="AD49" s="961"/>
      <c r="AE49" s="967"/>
      <c r="AF49" s="987"/>
      <c r="AG49" s="965"/>
      <c r="AH49" s="965"/>
      <c r="AI49" s="965"/>
      <c r="AJ49" s="988"/>
      <c r="AK49" s="966"/>
      <c r="AL49" s="961"/>
      <c r="AM49" s="961"/>
      <c r="AN49" s="961"/>
      <c r="AO49" s="961"/>
      <c r="AP49" s="961"/>
      <c r="AQ49" s="961"/>
      <c r="AR49" s="961"/>
      <c r="AS49" s="961"/>
      <c r="AT49" s="961"/>
      <c r="AU49" s="961"/>
      <c r="AV49" s="961"/>
      <c r="AW49" s="961"/>
      <c r="AX49" s="961"/>
      <c r="AY49" s="961"/>
      <c r="AZ49" s="994"/>
      <c r="BA49" s="994"/>
      <c r="BB49" s="994"/>
      <c r="BC49" s="994"/>
      <c r="BD49" s="994"/>
      <c r="BE49" s="962"/>
      <c r="BF49" s="962"/>
      <c r="BG49" s="962"/>
      <c r="BH49" s="962"/>
      <c r="BI49" s="963"/>
      <c r="BJ49" s="60"/>
      <c r="BK49" s="60"/>
      <c r="BL49" s="60"/>
      <c r="BM49" s="60"/>
      <c r="BN49" s="60"/>
      <c r="BO49" s="59"/>
      <c r="BP49" s="59"/>
      <c r="BQ49" s="56">
        <v>43</v>
      </c>
      <c r="BR49" s="76"/>
      <c r="BS49" s="957"/>
      <c r="BT49" s="958"/>
      <c r="BU49" s="958"/>
      <c r="BV49" s="958"/>
      <c r="BW49" s="958"/>
      <c r="BX49" s="958"/>
      <c r="BY49" s="958"/>
      <c r="BZ49" s="958"/>
      <c r="CA49" s="958"/>
      <c r="CB49" s="958"/>
      <c r="CC49" s="958"/>
      <c r="CD49" s="958"/>
      <c r="CE49" s="958"/>
      <c r="CF49" s="958"/>
      <c r="CG49" s="959"/>
      <c r="CH49" s="964"/>
      <c r="CI49" s="965"/>
      <c r="CJ49" s="965"/>
      <c r="CK49" s="965"/>
      <c r="CL49" s="975"/>
      <c r="CM49" s="964"/>
      <c r="CN49" s="965"/>
      <c r="CO49" s="965"/>
      <c r="CP49" s="965"/>
      <c r="CQ49" s="975"/>
      <c r="CR49" s="964"/>
      <c r="CS49" s="965"/>
      <c r="CT49" s="965"/>
      <c r="CU49" s="965"/>
      <c r="CV49" s="975"/>
      <c r="CW49" s="964"/>
      <c r="CX49" s="965"/>
      <c r="CY49" s="965"/>
      <c r="CZ49" s="965"/>
      <c r="DA49" s="975"/>
      <c r="DB49" s="964"/>
      <c r="DC49" s="965"/>
      <c r="DD49" s="965"/>
      <c r="DE49" s="965"/>
      <c r="DF49" s="975"/>
      <c r="DG49" s="964"/>
      <c r="DH49" s="965"/>
      <c r="DI49" s="965"/>
      <c r="DJ49" s="965"/>
      <c r="DK49" s="975"/>
      <c r="DL49" s="964"/>
      <c r="DM49" s="965"/>
      <c r="DN49" s="965"/>
      <c r="DO49" s="965"/>
      <c r="DP49" s="975"/>
      <c r="DQ49" s="964"/>
      <c r="DR49" s="965"/>
      <c r="DS49" s="965"/>
      <c r="DT49" s="965"/>
      <c r="DU49" s="975"/>
      <c r="DV49" s="957"/>
      <c r="DW49" s="958"/>
      <c r="DX49" s="958"/>
      <c r="DY49" s="958"/>
      <c r="DZ49" s="976"/>
      <c r="EA49" s="52"/>
    </row>
    <row r="50" spans="1:131" ht="26.25" customHeight="1" x14ac:dyDescent="0.2">
      <c r="A50" s="56">
        <v>23</v>
      </c>
      <c r="B50" s="957"/>
      <c r="C50" s="958"/>
      <c r="D50" s="958"/>
      <c r="E50" s="958"/>
      <c r="F50" s="958"/>
      <c r="G50" s="958"/>
      <c r="H50" s="958"/>
      <c r="I50" s="958"/>
      <c r="J50" s="958"/>
      <c r="K50" s="958"/>
      <c r="L50" s="958"/>
      <c r="M50" s="958"/>
      <c r="N50" s="958"/>
      <c r="O50" s="958"/>
      <c r="P50" s="959"/>
      <c r="Q50" s="984"/>
      <c r="R50" s="985"/>
      <c r="S50" s="985"/>
      <c r="T50" s="985"/>
      <c r="U50" s="985"/>
      <c r="V50" s="985"/>
      <c r="W50" s="985"/>
      <c r="X50" s="985"/>
      <c r="Y50" s="985"/>
      <c r="Z50" s="985"/>
      <c r="AA50" s="985"/>
      <c r="AB50" s="985"/>
      <c r="AC50" s="985"/>
      <c r="AD50" s="985"/>
      <c r="AE50" s="986"/>
      <c r="AF50" s="987"/>
      <c r="AG50" s="965"/>
      <c r="AH50" s="965"/>
      <c r="AI50" s="965"/>
      <c r="AJ50" s="988"/>
      <c r="AK50" s="989"/>
      <c r="AL50" s="985"/>
      <c r="AM50" s="985"/>
      <c r="AN50" s="985"/>
      <c r="AO50" s="985"/>
      <c r="AP50" s="985"/>
      <c r="AQ50" s="985"/>
      <c r="AR50" s="985"/>
      <c r="AS50" s="985"/>
      <c r="AT50" s="985"/>
      <c r="AU50" s="985"/>
      <c r="AV50" s="985"/>
      <c r="AW50" s="985"/>
      <c r="AX50" s="985"/>
      <c r="AY50" s="985"/>
      <c r="AZ50" s="990"/>
      <c r="BA50" s="990"/>
      <c r="BB50" s="990"/>
      <c r="BC50" s="990"/>
      <c r="BD50" s="990"/>
      <c r="BE50" s="962"/>
      <c r="BF50" s="962"/>
      <c r="BG50" s="962"/>
      <c r="BH50" s="962"/>
      <c r="BI50" s="963"/>
      <c r="BJ50" s="60"/>
      <c r="BK50" s="60"/>
      <c r="BL50" s="60"/>
      <c r="BM50" s="60"/>
      <c r="BN50" s="60"/>
      <c r="BO50" s="59"/>
      <c r="BP50" s="59"/>
      <c r="BQ50" s="56">
        <v>44</v>
      </c>
      <c r="BR50" s="76"/>
      <c r="BS50" s="957"/>
      <c r="BT50" s="958"/>
      <c r="BU50" s="958"/>
      <c r="BV50" s="958"/>
      <c r="BW50" s="958"/>
      <c r="BX50" s="958"/>
      <c r="BY50" s="958"/>
      <c r="BZ50" s="958"/>
      <c r="CA50" s="958"/>
      <c r="CB50" s="958"/>
      <c r="CC50" s="958"/>
      <c r="CD50" s="958"/>
      <c r="CE50" s="958"/>
      <c r="CF50" s="958"/>
      <c r="CG50" s="959"/>
      <c r="CH50" s="964"/>
      <c r="CI50" s="965"/>
      <c r="CJ50" s="965"/>
      <c r="CK50" s="965"/>
      <c r="CL50" s="975"/>
      <c r="CM50" s="964"/>
      <c r="CN50" s="965"/>
      <c r="CO50" s="965"/>
      <c r="CP50" s="965"/>
      <c r="CQ50" s="975"/>
      <c r="CR50" s="964"/>
      <c r="CS50" s="965"/>
      <c r="CT50" s="965"/>
      <c r="CU50" s="965"/>
      <c r="CV50" s="975"/>
      <c r="CW50" s="964"/>
      <c r="CX50" s="965"/>
      <c r="CY50" s="965"/>
      <c r="CZ50" s="965"/>
      <c r="DA50" s="975"/>
      <c r="DB50" s="964"/>
      <c r="DC50" s="965"/>
      <c r="DD50" s="965"/>
      <c r="DE50" s="965"/>
      <c r="DF50" s="975"/>
      <c r="DG50" s="964"/>
      <c r="DH50" s="965"/>
      <c r="DI50" s="965"/>
      <c r="DJ50" s="965"/>
      <c r="DK50" s="975"/>
      <c r="DL50" s="964"/>
      <c r="DM50" s="965"/>
      <c r="DN50" s="965"/>
      <c r="DO50" s="965"/>
      <c r="DP50" s="975"/>
      <c r="DQ50" s="964"/>
      <c r="DR50" s="965"/>
      <c r="DS50" s="965"/>
      <c r="DT50" s="965"/>
      <c r="DU50" s="975"/>
      <c r="DV50" s="957"/>
      <c r="DW50" s="958"/>
      <c r="DX50" s="958"/>
      <c r="DY50" s="958"/>
      <c r="DZ50" s="976"/>
      <c r="EA50" s="52"/>
    </row>
    <row r="51" spans="1:131" ht="26.25" customHeight="1" x14ac:dyDescent="0.2">
      <c r="A51" s="56">
        <v>24</v>
      </c>
      <c r="B51" s="957"/>
      <c r="C51" s="958"/>
      <c r="D51" s="958"/>
      <c r="E51" s="958"/>
      <c r="F51" s="958"/>
      <c r="G51" s="958"/>
      <c r="H51" s="958"/>
      <c r="I51" s="958"/>
      <c r="J51" s="958"/>
      <c r="K51" s="958"/>
      <c r="L51" s="958"/>
      <c r="M51" s="958"/>
      <c r="N51" s="958"/>
      <c r="O51" s="958"/>
      <c r="P51" s="959"/>
      <c r="Q51" s="984"/>
      <c r="R51" s="985"/>
      <c r="S51" s="985"/>
      <c r="T51" s="985"/>
      <c r="U51" s="985"/>
      <c r="V51" s="985"/>
      <c r="W51" s="985"/>
      <c r="X51" s="985"/>
      <c r="Y51" s="985"/>
      <c r="Z51" s="985"/>
      <c r="AA51" s="985"/>
      <c r="AB51" s="985"/>
      <c r="AC51" s="985"/>
      <c r="AD51" s="985"/>
      <c r="AE51" s="986"/>
      <c r="AF51" s="987"/>
      <c r="AG51" s="965"/>
      <c r="AH51" s="965"/>
      <c r="AI51" s="965"/>
      <c r="AJ51" s="988"/>
      <c r="AK51" s="989"/>
      <c r="AL51" s="985"/>
      <c r="AM51" s="985"/>
      <c r="AN51" s="985"/>
      <c r="AO51" s="985"/>
      <c r="AP51" s="985"/>
      <c r="AQ51" s="985"/>
      <c r="AR51" s="985"/>
      <c r="AS51" s="985"/>
      <c r="AT51" s="985"/>
      <c r="AU51" s="985"/>
      <c r="AV51" s="985"/>
      <c r="AW51" s="985"/>
      <c r="AX51" s="985"/>
      <c r="AY51" s="985"/>
      <c r="AZ51" s="990"/>
      <c r="BA51" s="990"/>
      <c r="BB51" s="990"/>
      <c r="BC51" s="990"/>
      <c r="BD51" s="990"/>
      <c r="BE51" s="962"/>
      <c r="BF51" s="962"/>
      <c r="BG51" s="962"/>
      <c r="BH51" s="962"/>
      <c r="BI51" s="963"/>
      <c r="BJ51" s="60"/>
      <c r="BK51" s="60"/>
      <c r="BL51" s="60"/>
      <c r="BM51" s="60"/>
      <c r="BN51" s="60"/>
      <c r="BO51" s="59"/>
      <c r="BP51" s="59"/>
      <c r="BQ51" s="56">
        <v>45</v>
      </c>
      <c r="BR51" s="76"/>
      <c r="BS51" s="957"/>
      <c r="BT51" s="958"/>
      <c r="BU51" s="958"/>
      <c r="BV51" s="958"/>
      <c r="BW51" s="958"/>
      <c r="BX51" s="958"/>
      <c r="BY51" s="958"/>
      <c r="BZ51" s="958"/>
      <c r="CA51" s="958"/>
      <c r="CB51" s="958"/>
      <c r="CC51" s="958"/>
      <c r="CD51" s="958"/>
      <c r="CE51" s="958"/>
      <c r="CF51" s="958"/>
      <c r="CG51" s="959"/>
      <c r="CH51" s="964"/>
      <c r="CI51" s="965"/>
      <c r="CJ51" s="965"/>
      <c r="CK51" s="965"/>
      <c r="CL51" s="975"/>
      <c r="CM51" s="964"/>
      <c r="CN51" s="965"/>
      <c r="CO51" s="965"/>
      <c r="CP51" s="965"/>
      <c r="CQ51" s="975"/>
      <c r="CR51" s="964"/>
      <c r="CS51" s="965"/>
      <c r="CT51" s="965"/>
      <c r="CU51" s="965"/>
      <c r="CV51" s="975"/>
      <c r="CW51" s="964"/>
      <c r="CX51" s="965"/>
      <c r="CY51" s="965"/>
      <c r="CZ51" s="965"/>
      <c r="DA51" s="975"/>
      <c r="DB51" s="964"/>
      <c r="DC51" s="965"/>
      <c r="DD51" s="965"/>
      <c r="DE51" s="965"/>
      <c r="DF51" s="975"/>
      <c r="DG51" s="964"/>
      <c r="DH51" s="965"/>
      <c r="DI51" s="965"/>
      <c r="DJ51" s="965"/>
      <c r="DK51" s="975"/>
      <c r="DL51" s="964"/>
      <c r="DM51" s="965"/>
      <c r="DN51" s="965"/>
      <c r="DO51" s="965"/>
      <c r="DP51" s="975"/>
      <c r="DQ51" s="964"/>
      <c r="DR51" s="965"/>
      <c r="DS51" s="965"/>
      <c r="DT51" s="965"/>
      <c r="DU51" s="975"/>
      <c r="DV51" s="957"/>
      <c r="DW51" s="958"/>
      <c r="DX51" s="958"/>
      <c r="DY51" s="958"/>
      <c r="DZ51" s="976"/>
      <c r="EA51" s="52"/>
    </row>
    <row r="52" spans="1:131" ht="26.25" customHeight="1" x14ac:dyDescent="0.2">
      <c r="A52" s="56">
        <v>25</v>
      </c>
      <c r="B52" s="957"/>
      <c r="C52" s="958"/>
      <c r="D52" s="958"/>
      <c r="E52" s="958"/>
      <c r="F52" s="958"/>
      <c r="G52" s="958"/>
      <c r="H52" s="958"/>
      <c r="I52" s="958"/>
      <c r="J52" s="958"/>
      <c r="K52" s="958"/>
      <c r="L52" s="958"/>
      <c r="M52" s="958"/>
      <c r="N52" s="958"/>
      <c r="O52" s="958"/>
      <c r="P52" s="959"/>
      <c r="Q52" s="984"/>
      <c r="R52" s="985"/>
      <c r="S52" s="985"/>
      <c r="T52" s="985"/>
      <c r="U52" s="985"/>
      <c r="V52" s="985"/>
      <c r="W52" s="985"/>
      <c r="X52" s="985"/>
      <c r="Y52" s="985"/>
      <c r="Z52" s="985"/>
      <c r="AA52" s="985"/>
      <c r="AB52" s="985"/>
      <c r="AC52" s="985"/>
      <c r="AD52" s="985"/>
      <c r="AE52" s="986"/>
      <c r="AF52" s="987"/>
      <c r="AG52" s="965"/>
      <c r="AH52" s="965"/>
      <c r="AI52" s="965"/>
      <c r="AJ52" s="988"/>
      <c r="AK52" s="989"/>
      <c r="AL52" s="985"/>
      <c r="AM52" s="985"/>
      <c r="AN52" s="985"/>
      <c r="AO52" s="985"/>
      <c r="AP52" s="985"/>
      <c r="AQ52" s="985"/>
      <c r="AR52" s="985"/>
      <c r="AS52" s="985"/>
      <c r="AT52" s="985"/>
      <c r="AU52" s="985"/>
      <c r="AV52" s="985"/>
      <c r="AW52" s="985"/>
      <c r="AX52" s="985"/>
      <c r="AY52" s="985"/>
      <c r="AZ52" s="990"/>
      <c r="BA52" s="990"/>
      <c r="BB52" s="990"/>
      <c r="BC52" s="990"/>
      <c r="BD52" s="990"/>
      <c r="BE52" s="962"/>
      <c r="BF52" s="962"/>
      <c r="BG52" s="962"/>
      <c r="BH52" s="962"/>
      <c r="BI52" s="963"/>
      <c r="BJ52" s="60"/>
      <c r="BK52" s="60"/>
      <c r="BL52" s="60"/>
      <c r="BM52" s="60"/>
      <c r="BN52" s="60"/>
      <c r="BO52" s="59"/>
      <c r="BP52" s="59"/>
      <c r="BQ52" s="56">
        <v>46</v>
      </c>
      <c r="BR52" s="76"/>
      <c r="BS52" s="957"/>
      <c r="BT52" s="958"/>
      <c r="BU52" s="958"/>
      <c r="BV52" s="958"/>
      <c r="BW52" s="958"/>
      <c r="BX52" s="958"/>
      <c r="BY52" s="958"/>
      <c r="BZ52" s="958"/>
      <c r="CA52" s="958"/>
      <c r="CB52" s="958"/>
      <c r="CC52" s="958"/>
      <c r="CD52" s="958"/>
      <c r="CE52" s="958"/>
      <c r="CF52" s="958"/>
      <c r="CG52" s="959"/>
      <c r="CH52" s="964"/>
      <c r="CI52" s="965"/>
      <c r="CJ52" s="965"/>
      <c r="CK52" s="965"/>
      <c r="CL52" s="975"/>
      <c r="CM52" s="964"/>
      <c r="CN52" s="965"/>
      <c r="CO52" s="965"/>
      <c r="CP52" s="965"/>
      <c r="CQ52" s="975"/>
      <c r="CR52" s="964"/>
      <c r="CS52" s="965"/>
      <c r="CT52" s="965"/>
      <c r="CU52" s="965"/>
      <c r="CV52" s="975"/>
      <c r="CW52" s="964"/>
      <c r="CX52" s="965"/>
      <c r="CY52" s="965"/>
      <c r="CZ52" s="965"/>
      <c r="DA52" s="975"/>
      <c r="DB52" s="964"/>
      <c r="DC52" s="965"/>
      <c r="DD52" s="965"/>
      <c r="DE52" s="965"/>
      <c r="DF52" s="975"/>
      <c r="DG52" s="964"/>
      <c r="DH52" s="965"/>
      <c r="DI52" s="965"/>
      <c r="DJ52" s="965"/>
      <c r="DK52" s="975"/>
      <c r="DL52" s="964"/>
      <c r="DM52" s="965"/>
      <c r="DN52" s="965"/>
      <c r="DO52" s="965"/>
      <c r="DP52" s="975"/>
      <c r="DQ52" s="964"/>
      <c r="DR52" s="965"/>
      <c r="DS52" s="965"/>
      <c r="DT52" s="965"/>
      <c r="DU52" s="975"/>
      <c r="DV52" s="957"/>
      <c r="DW52" s="958"/>
      <c r="DX52" s="958"/>
      <c r="DY52" s="958"/>
      <c r="DZ52" s="976"/>
      <c r="EA52" s="52"/>
    </row>
    <row r="53" spans="1:131" ht="26.25" customHeight="1" x14ac:dyDescent="0.2">
      <c r="A53" s="56">
        <v>26</v>
      </c>
      <c r="B53" s="957"/>
      <c r="C53" s="958"/>
      <c r="D53" s="958"/>
      <c r="E53" s="958"/>
      <c r="F53" s="958"/>
      <c r="G53" s="958"/>
      <c r="H53" s="958"/>
      <c r="I53" s="958"/>
      <c r="J53" s="958"/>
      <c r="K53" s="958"/>
      <c r="L53" s="958"/>
      <c r="M53" s="958"/>
      <c r="N53" s="958"/>
      <c r="O53" s="958"/>
      <c r="P53" s="959"/>
      <c r="Q53" s="984"/>
      <c r="R53" s="985"/>
      <c r="S53" s="985"/>
      <c r="T53" s="985"/>
      <c r="U53" s="985"/>
      <c r="V53" s="985"/>
      <c r="W53" s="985"/>
      <c r="X53" s="985"/>
      <c r="Y53" s="985"/>
      <c r="Z53" s="985"/>
      <c r="AA53" s="985"/>
      <c r="AB53" s="985"/>
      <c r="AC53" s="985"/>
      <c r="AD53" s="985"/>
      <c r="AE53" s="986"/>
      <c r="AF53" s="987"/>
      <c r="AG53" s="965"/>
      <c r="AH53" s="965"/>
      <c r="AI53" s="965"/>
      <c r="AJ53" s="988"/>
      <c r="AK53" s="989"/>
      <c r="AL53" s="985"/>
      <c r="AM53" s="985"/>
      <c r="AN53" s="985"/>
      <c r="AO53" s="985"/>
      <c r="AP53" s="985"/>
      <c r="AQ53" s="985"/>
      <c r="AR53" s="985"/>
      <c r="AS53" s="985"/>
      <c r="AT53" s="985"/>
      <c r="AU53" s="985"/>
      <c r="AV53" s="985"/>
      <c r="AW53" s="985"/>
      <c r="AX53" s="985"/>
      <c r="AY53" s="985"/>
      <c r="AZ53" s="990"/>
      <c r="BA53" s="990"/>
      <c r="BB53" s="990"/>
      <c r="BC53" s="990"/>
      <c r="BD53" s="990"/>
      <c r="BE53" s="962"/>
      <c r="BF53" s="962"/>
      <c r="BG53" s="962"/>
      <c r="BH53" s="962"/>
      <c r="BI53" s="963"/>
      <c r="BJ53" s="60"/>
      <c r="BK53" s="60"/>
      <c r="BL53" s="60"/>
      <c r="BM53" s="60"/>
      <c r="BN53" s="60"/>
      <c r="BO53" s="59"/>
      <c r="BP53" s="59"/>
      <c r="BQ53" s="56">
        <v>47</v>
      </c>
      <c r="BR53" s="76"/>
      <c r="BS53" s="957"/>
      <c r="BT53" s="958"/>
      <c r="BU53" s="958"/>
      <c r="BV53" s="958"/>
      <c r="BW53" s="958"/>
      <c r="BX53" s="958"/>
      <c r="BY53" s="958"/>
      <c r="BZ53" s="958"/>
      <c r="CA53" s="958"/>
      <c r="CB53" s="958"/>
      <c r="CC53" s="958"/>
      <c r="CD53" s="958"/>
      <c r="CE53" s="958"/>
      <c r="CF53" s="958"/>
      <c r="CG53" s="959"/>
      <c r="CH53" s="964"/>
      <c r="CI53" s="965"/>
      <c r="CJ53" s="965"/>
      <c r="CK53" s="965"/>
      <c r="CL53" s="975"/>
      <c r="CM53" s="964"/>
      <c r="CN53" s="965"/>
      <c r="CO53" s="965"/>
      <c r="CP53" s="965"/>
      <c r="CQ53" s="975"/>
      <c r="CR53" s="964"/>
      <c r="CS53" s="965"/>
      <c r="CT53" s="965"/>
      <c r="CU53" s="965"/>
      <c r="CV53" s="975"/>
      <c r="CW53" s="964"/>
      <c r="CX53" s="965"/>
      <c r="CY53" s="965"/>
      <c r="CZ53" s="965"/>
      <c r="DA53" s="975"/>
      <c r="DB53" s="964"/>
      <c r="DC53" s="965"/>
      <c r="DD53" s="965"/>
      <c r="DE53" s="965"/>
      <c r="DF53" s="975"/>
      <c r="DG53" s="964"/>
      <c r="DH53" s="965"/>
      <c r="DI53" s="965"/>
      <c r="DJ53" s="965"/>
      <c r="DK53" s="975"/>
      <c r="DL53" s="964"/>
      <c r="DM53" s="965"/>
      <c r="DN53" s="965"/>
      <c r="DO53" s="965"/>
      <c r="DP53" s="975"/>
      <c r="DQ53" s="964"/>
      <c r="DR53" s="965"/>
      <c r="DS53" s="965"/>
      <c r="DT53" s="965"/>
      <c r="DU53" s="975"/>
      <c r="DV53" s="957"/>
      <c r="DW53" s="958"/>
      <c r="DX53" s="958"/>
      <c r="DY53" s="958"/>
      <c r="DZ53" s="976"/>
      <c r="EA53" s="52"/>
    </row>
    <row r="54" spans="1:131" ht="26.25" customHeight="1" x14ac:dyDescent="0.2">
      <c r="A54" s="56">
        <v>27</v>
      </c>
      <c r="B54" s="957"/>
      <c r="C54" s="958"/>
      <c r="D54" s="958"/>
      <c r="E54" s="958"/>
      <c r="F54" s="958"/>
      <c r="G54" s="958"/>
      <c r="H54" s="958"/>
      <c r="I54" s="958"/>
      <c r="J54" s="958"/>
      <c r="K54" s="958"/>
      <c r="L54" s="958"/>
      <c r="M54" s="958"/>
      <c r="N54" s="958"/>
      <c r="O54" s="958"/>
      <c r="P54" s="959"/>
      <c r="Q54" s="984"/>
      <c r="R54" s="985"/>
      <c r="S54" s="985"/>
      <c r="T54" s="985"/>
      <c r="U54" s="985"/>
      <c r="V54" s="985"/>
      <c r="W54" s="985"/>
      <c r="X54" s="985"/>
      <c r="Y54" s="985"/>
      <c r="Z54" s="985"/>
      <c r="AA54" s="985"/>
      <c r="AB54" s="985"/>
      <c r="AC54" s="985"/>
      <c r="AD54" s="985"/>
      <c r="AE54" s="986"/>
      <c r="AF54" s="987"/>
      <c r="AG54" s="965"/>
      <c r="AH54" s="965"/>
      <c r="AI54" s="965"/>
      <c r="AJ54" s="988"/>
      <c r="AK54" s="989"/>
      <c r="AL54" s="985"/>
      <c r="AM54" s="985"/>
      <c r="AN54" s="985"/>
      <c r="AO54" s="985"/>
      <c r="AP54" s="985"/>
      <c r="AQ54" s="985"/>
      <c r="AR54" s="985"/>
      <c r="AS54" s="985"/>
      <c r="AT54" s="985"/>
      <c r="AU54" s="985"/>
      <c r="AV54" s="985"/>
      <c r="AW54" s="985"/>
      <c r="AX54" s="985"/>
      <c r="AY54" s="985"/>
      <c r="AZ54" s="990"/>
      <c r="BA54" s="990"/>
      <c r="BB54" s="990"/>
      <c r="BC54" s="990"/>
      <c r="BD54" s="990"/>
      <c r="BE54" s="962"/>
      <c r="BF54" s="962"/>
      <c r="BG54" s="962"/>
      <c r="BH54" s="962"/>
      <c r="BI54" s="963"/>
      <c r="BJ54" s="60"/>
      <c r="BK54" s="60"/>
      <c r="BL54" s="60"/>
      <c r="BM54" s="60"/>
      <c r="BN54" s="60"/>
      <c r="BO54" s="59"/>
      <c r="BP54" s="59"/>
      <c r="BQ54" s="56">
        <v>48</v>
      </c>
      <c r="BR54" s="76"/>
      <c r="BS54" s="957"/>
      <c r="BT54" s="958"/>
      <c r="BU54" s="958"/>
      <c r="BV54" s="958"/>
      <c r="BW54" s="958"/>
      <c r="BX54" s="958"/>
      <c r="BY54" s="958"/>
      <c r="BZ54" s="958"/>
      <c r="CA54" s="958"/>
      <c r="CB54" s="958"/>
      <c r="CC54" s="958"/>
      <c r="CD54" s="958"/>
      <c r="CE54" s="958"/>
      <c r="CF54" s="958"/>
      <c r="CG54" s="959"/>
      <c r="CH54" s="964"/>
      <c r="CI54" s="965"/>
      <c r="CJ54" s="965"/>
      <c r="CK54" s="965"/>
      <c r="CL54" s="975"/>
      <c r="CM54" s="964"/>
      <c r="CN54" s="965"/>
      <c r="CO54" s="965"/>
      <c r="CP54" s="965"/>
      <c r="CQ54" s="975"/>
      <c r="CR54" s="964"/>
      <c r="CS54" s="965"/>
      <c r="CT54" s="965"/>
      <c r="CU54" s="965"/>
      <c r="CV54" s="975"/>
      <c r="CW54" s="964"/>
      <c r="CX54" s="965"/>
      <c r="CY54" s="965"/>
      <c r="CZ54" s="965"/>
      <c r="DA54" s="975"/>
      <c r="DB54" s="964"/>
      <c r="DC54" s="965"/>
      <c r="DD54" s="965"/>
      <c r="DE54" s="965"/>
      <c r="DF54" s="975"/>
      <c r="DG54" s="964"/>
      <c r="DH54" s="965"/>
      <c r="DI54" s="965"/>
      <c r="DJ54" s="965"/>
      <c r="DK54" s="975"/>
      <c r="DL54" s="964"/>
      <c r="DM54" s="965"/>
      <c r="DN54" s="965"/>
      <c r="DO54" s="965"/>
      <c r="DP54" s="975"/>
      <c r="DQ54" s="964"/>
      <c r="DR54" s="965"/>
      <c r="DS54" s="965"/>
      <c r="DT54" s="965"/>
      <c r="DU54" s="975"/>
      <c r="DV54" s="957"/>
      <c r="DW54" s="958"/>
      <c r="DX54" s="958"/>
      <c r="DY54" s="958"/>
      <c r="DZ54" s="976"/>
      <c r="EA54" s="52"/>
    </row>
    <row r="55" spans="1:131" ht="26.25" customHeight="1" x14ac:dyDescent="0.2">
      <c r="A55" s="56">
        <v>28</v>
      </c>
      <c r="B55" s="957"/>
      <c r="C55" s="958"/>
      <c r="D55" s="958"/>
      <c r="E55" s="958"/>
      <c r="F55" s="958"/>
      <c r="G55" s="958"/>
      <c r="H55" s="958"/>
      <c r="I55" s="958"/>
      <c r="J55" s="958"/>
      <c r="K55" s="958"/>
      <c r="L55" s="958"/>
      <c r="M55" s="958"/>
      <c r="N55" s="958"/>
      <c r="O55" s="958"/>
      <c r="P55" s="959"/>
      <c r="Q55" s="984"/>
      <c r="R55" s="985"/>
      <c r="S55" s="985"/>
      <c r="T55" s="985"/>
      <c r="U55" s="985"/>
      <c r="V55" s="985"/>
      <c r="W55" s="985"/>
      <c r="X55" s="985"/>
      <c r="Y55" s="985"/>
      <c r="Z55" s="985"/>
      <c r="AA55" s="985"/>
      <c r="AB55" s="985"/>
      <c r="AC55" s="985"/>
      <c r="AD55" s="985"/>
      <c r="AE55" s="986"/>
      <c r="AF55" s="987"/>
      <c r="AG55" s="965"/>
      <c r="AH55" s="965"/>
      <c r="AI55" s="965"/>
      <c r="AJ55" s="988"/>
      <c r="AK55" s="989"/>
      <c r="AL55" s="985"/>
      <c r="AM55" s="985"/>
      <c r="AN55" s="985"/>
      <c r="AO55" s="985"/>
      <c r="AP55" s="985"/>
      <c r="AQ55" s="985"/>
      <c r="AR55" s="985"/>
      <c r="AS55" s="985"/>
      <c r="AT55" s="985"/>
      <c r="AU55" s="985"/>
      <c r="AV55" s="985"/>
      <c r="AW55" s="985"/>
      <c r="AX55" s="985"/>
      <c r="AY55" s="985"/>
      <c r="AZ55" s="990"/>
      <c r="BA55" s="990"/>
      <c r="BB55" s="990"/>
      <c r="BC55" s="990"/>
      <c r="BD55" s="990"/>
      <c r="BE55" s="962"/>
      <c r="BF55" s="962"/>
      <c r="BG55" s="962"/>
      <c r="BH55" s="962"/>
      <c r="BI55" s="963"/>
      <c r="BJ55" s="60"/>
      <c r="BK55" s="60"/>
      <c r="BL55" s="60"/>
      <c r="BM55" s="60"/>
      <c r="BN55" s="60"/>
      <c r="BO55" s="59"/>
      <c r="BP55" s="59"/>
      <c r="BQ55" s="56">
        <v>49</v>
      </c>
      <c r="BR55" s="76"/>
      <c r="BS55" s="957"/>
      <c r="BT55" s="958"/>
      <c r="BU55" s="958"/>
      <c r="BV55" s="958"/>
      <c r="BW55" s="958"/>
      <c r="BX55" s="958"/>
      <c r="BY55" s="958"/>
      <c r="BZ55" s="958"/>
      <c r="CA55" s="958"/>
      <c r="CB55" s="958"/>
      <c r="CC55" s="958"/>
      <c r="CD55" s="958"/>
      <c r="CE55" s="958"/>
      <c r="CF55" s="958"/>
      <c r="CG55" s="959"/>
      <c r="CH55" s="964"/>
      <c r="CI55" s="965"/>
      <c r="CJ55" s="965"/>
      <c r="CK55" s="965"/>
      <c r="CL55" s="975"/>
      <c r="CM55" s="964"/>
      <c r="CN55" s="965"/>
      <c r="CO55" s="965"/>
      <c r="CP55" s="965"/>
      <c r="CQ55" s="975"/>
      <c r="CR55" s="964"/>
      <c r="CS55" s="965"/>
      <c r="CT55" s="965"/>
      <c r="CU55" s="965"/>
      <c r="CV55" s="975"/>
      <c r="CW55" s="964"/>
      <c r="CX55" s="965"/>
      <c r="CY55" s="965"/>
      <c r="CZ55" s="965"/>
      <c r="DA55" s="975"/>
      <c r="DB55" s="964"/>
      <c r="DC55" s="965"/>
      <c r="DD55" s="965"/>
      <c r="DE55" s="965"/>
      <c r="DF55" s="975"/>
      <c r="DG55" s="964"/>
      <c r="DH55" s="965"/>
      <c r="DI55" s="965"/>
      <c r="DJ55" s="965"/>
      <c r="DK55" s="975"/>
      <c r="DL55" s="964"/>
      <c r="DM55" s="965"/>
      <c r="DN55" s="965"/>
      <c r="DO55" s="965"/>
      <c r="DP55" s="975"/>
      <c r="DQ55" s="964"/>
      <c r="DR55" s="965"/>
      <c r="DS55" s="965"/>
      <c r="DT55" s="965"/>
      <c r="DU55" s="975"/>
      <c r="DV55" s="957"/>
      <c r="DW55" s="958"/>
      <c r="DX55" s="958"/>
      <c r="DY55" s="958"/>
      <c r="DZ55" s="976"/>
      <c r="EA55" s="52"/>
    </row>
    <row r="56" spans="1:131" ht="26.25" customHeight="1" x14ac:dyDescent="0.2">
      <c r="A56" s="56">
        <v>29</v>
      </c>
      <c r="B56" s="957"/>
      <c r="C56" s="958"/>
      <c r="D56" s="958"/>
      <c r="E56" s="958"/>
      <c r="F56" s="958"/>
      <c r="G56" s="958"/>
      <c r="H56" s="958"/>
      <c r="I56" s="958"/>
      <c r="J56" s="958"/>
      <c r="K56" s="958"/>
      <c r="L56" s="958"/>
      <c r="M56" s="958"/>
      <c r="N56" s="958"/>
      <c r="O56" s="958"/>
      <c r="P56" s="959"/>
      <c r="Q56" s="984"/>
      <c r="R56" s="985"/>
      <c r="S56" s="985"/>
      <c r="T56" s="985"/>
      <c r="U56" s="985"/>
      <c r="V56" s="985"/>
      <c r="W56" s="985"/>
      <c r="X56" s="985"/>
      <c r="Y56" s="985"/>
      <c r="Z56" s="985"/>
      <c r="AA56" s="985"/>
      <c r="AB56" s="985"/>
      <c r="AC56" s="985"/>
      <c r="AD56" s="985"/>
      <c r="AE56" s="986"/>
      <c r="AF56" s="987"/>
      <c r="AG56" s="965"/>
      <c r="AH56" s="965"/>
      <c r="AI56" s="965"/>
      <c r="AJ56" s="988"/>
      <c r="AK56" s="989"/>
      <c r="AL56" s="985"/>
      <c r="AM56" s="985"/>
      <c r="AN56" s="985"/>
      <c r="AO56" s="985"/>
      <c r="AP56" s="985"/>
      <c r="AQ56" s="985"/>
      <c r="AR56" s="985"/>
      <c r="AS56" s="985"/>
      <c r="AT56" s="985"/>
      <c r="AU56" s="985"/>
      <c r="AV56" s="985"/>
      <c r="AW56" s="985"/>
      <c r="AX56" s="985"/>
      <c r="AY56" s="985"/>
      <c r="AZ56" s="990"/>
      <c r="BA56" s="990"/>
      <c r="BB56" s="990"/>
      <c r="BC56" s="990"/>
      <c r="BD56" s="990"/>
      <c r="BE56" s="962"/>
      <c r="BF56" s="962"/>
      <c r="BG56" s="962"/>
      <c r="BH56" s="962"/>
      <c r="BI56" s="963"/>
      <c r="BJ56" s="60"/>
      <c r="BK56" s="60"/>
      <c r="BL56" s="60"/>
      <c r="BM56" s="60"/>
      <c r="BN56" s="60"/>
      <c r="BO56" s="59"/>
      <c r="BP56" s="59"/>
      <c r="BQ56" s="56">
        <v>50</v>
      </c>
      <c r="BR56" s="76"/>
      <c r="BS56" s="957"/>
      <c r="BT56" s="958"/>
      <c r="BU56" s="958"/>
      <c r="BV56" s="958"/>
      <c r="BW56" s="958"/>
      <c r="BX56" s="958"/>
      <c r="BY56" s="958"/>
      <c r="BZ56" s="958"/>
      <c r="CA56" s="958"/>
      <c r="CB56" s="958"/>
      <c r="CC56" s="958"/>
      <c r="CD56" s="958"/>
      <c r="CE56" s="958"/>
      <c r="CF56" s="958"/>
      <c r="CG56" s="959"/>
      <c r="CH56" s="964"/>
      <c r="CI56" s="965"/>
      <c r="CJ56" s="965"/>
      <c r="CK56" s="965"/>
      <c r="CL56" s="975"/>
      <c r="CM56" s="964"/>
      <c r="CN56" s="965"/>
      <c r="CO56" s="965"/>
      <c r="CP56" s="965"/>
      <c r="CQ56" s="975"/>
      <c r="CR56" s="964"/>
      <c r="CS56" s="965"/>
      <c r="CT56" s="965"/>
      <c r="CU56" s="965"/>
      <c r="CV56" s="975"/>
      <c r="CW56" s="964"/>
      <c r="CX56" s="965"/>
      <c r="CY56" s="965"/>
      <c r="CZ56" s="965"/>
      <c r="DA56" s="975"/>
      <c r="DB56" s="964"/>
      <c r="DC56" s="965"/>
      <c r="DD56" s="965"/>
      <c r="DE56" s="965"/>
      <c r="DF56" s="975"/>
      <c r="DG56" s="964"/>
      <c r="DH56" s="965"/>
      <c r="DI56" s="965"/>
      <c r="DJ56" s="965"/>
      <c r="DK56" s="975"/>
      <c r="DL56" s="964"/>
      <c r="DM56" s="965"/>
      <c r="DN56" s="965"/>
      <c r="DO56" s="965"/>
      <c r="DP56" s="975"/>
      <c r="DQ56" s="964"/>
      <c r="DR56" s="965"/>
      <c r="DS56" s="965"/>
      <c r="DT56" s="965"/>
      <c r="DU56" s="975"/>
      <c r="DV56" s="957"/>
      <c r="DW56" s="958"/>
      <c r="DX56" s="958"/>
      <c r="DY56" s="958"/>
      <c r="DZ56" s="976"/>
      <c r="EA56" s="52"/>
    </row>
    <row r="57" spans="1:131" ht="26.25" customHeight="1" x14ac:dyDescent="0.2">
      <c r="A57" s="56">
        <v>30</v>
      </c>
      <c r="B57" s="957"/>
      <c r="C57" s="958"/>
      <c r="D57" s="958"/>
      <c r="E57" s="958"/>
      <c r="F57" s="958"/>
      <c r="G57" s="958"/>
      <c r="H57" s="958"/>
      <c r="I57" s="958"/>
      <c r="J57" s="958"/>
      <c r="K57" s="958"/>
      <c r="L57" s="958"/>
      <c r="M57" s="958"/>
      <c r="N57" s="958"/>
      <c r="O57" s="958"/>
      <c r="P57" s="959"/>
      <c r="Q57" s="984"/>
      <c r="R57" s="985"/>
      <c r="S57" s="985"/>
      <c r="T57" s="985"/>
      <c r="U57" s="985"/>
      <c r="V57" s="985"/>
      <c r="W57" s="985"/>
      <c r="X57" s="985"/>
      <c r="Y57" s="985"/>
      <c r="Z57" s="985"/>
      <c r="AA57" s="985"/>
      <c r="AB57" s="985"/>
      <c r="AC57" s="985"/>
      <c r="AD57" s="985"/>
      <c r="AE57" s="986"/>
      <c r="AF57" s="987"/>
      <c r="AG57" s="965"/>
      <c r="AH57" s="965"/>
      <c r="AI57" s="965"/>
      <c r="AJ57" s="988"/>
      <c r="AK57" s="989"/>
      <c r="AL57" s="985"/>
      <c r="AM57" s="985"/>
      <c r="AN57" s="985"/>
      <c r="AO57" s="985"/>
      <c r="AP57" s="985"/>
      <c r="AQ57" s="985"/>
      <c r="AR57" s="985"/>
      <c r="AS57" s="985"/>
      <c r="AT57" s="985"/>
      <c r="AU57" s="985"/>
      <c r="AV57" s="985"/>
      <c r="AW57" s="985"/>
      <c r="AX57" s="985"/>
      <c r="AY57" s="985"/>
      <c r="AZ57" s="990"/>
      <c r="BA57" s="990"/>
      <c r="BB57" s="990"/>
      <c r="BC57" s="990"/>
      <c r="BD57" s="990"/>
      <c r="BE57" s="962"/>
      <c r="BF57" s="962"/>
      <c r="BG57" s="962"/>
      <c r="BH57" s="962"/>
      <c r="BI57" s="963"/>
      <c r="BJ57" s="60"/>
      <c r="BK57" s="60"/>
      <c r="BL57" s="60"/>
      <c r="BM57" s="60"/>
      <c r="BN57" s="60"/>
      <c r="BO57" s="59"/>
      <c r="BP57" s="59"/>
      <c r="BQ57" s="56">
        <v>51</v>
      </c>
      <c r="BR57" s="76"/>
      <c r="BS57" s="957"/>
      <c r="BT57" s="958"/>
      <c r="BU57" s="958"/>
      <c r="BV57" s="958"/>
      <c r="BW57" s="958"/>
      <c r="BX57" s="958"/>
      <c r="BY57" s="958"/>
      <c r="BZ57" s="958"/>
      <c r="CA57" s="958"/>
      <c r="CB57" s="958"/>
      <c r="CC57" s="958"/>
      <c r="CD57" s="958"/>
      <c r="CE57" s="958"/>
      <c r="CF57" s="958"/>
      <c r="CG57" s="959"/>
      <c r="CH57" s="964"/>
      <c r="CI57" s="965"/>
      <c r="CJ57" s="965"/>
      <c r="CK57" s="965"/>
      <c r="CL57" s="975"/>
      <c r="CM57" s="964"/>
      <c r="CN57" s="965"/>
      <c r="CO57" s="965"/>
      <c r="CP57" s="965"/>
      <c r="CQ57" s="975"/>
      <c r="CR57" s="964"/>
      <c r="CS57" s="965"/>
      <c r="CT57" s="965"/>
      <c r="CU57" s="965"/>
      <c r="CV57" s="975"/>
      <c r="CW57" s="964"/>
      <c r="CX57" s="965"/>
      <c r="CY57" s="965"/>
      <c r="CZ57" s="965"/>
      <c r="DA57" s="975"/>
      <c r="DB57" s="964"/>
      <c r="DC57" s="965"/>
      <c r="DD57" s="965"/>
      <c r="DE57" s="965"/>
      <c r="DF57" s="975"/>
      <c r="DG57" s="964"/>
      <c r="DH57" s="965"/>
      <c r="DI57" s="965"/>
      <c r="DJ57" s="965"/>
      <c r="DK57" s="975"/>
      <c r="DL57" s="964"/>
      <c r="DM57" s="965"/>
      <c r="DN57" s="965"/>
      <c r="DO57" s="965"/>
      <c r="DP57" s="975"/>
      <c r="DQ57" s="964"/>
      <c r="DR57" s="965"/>
      <c r="DS57" s="965"/>
      <c r="DT57" s="965"/>
      <c r="DU57" s="975"/>
      <c r="DV57" s="957"/>
      <c r="DW57" s="958"/>
      <c r="DX57" s="958"/>
      <c r="DY57" s="958"/>
      <c r="DZ57" s="976"/>
      <c r="EA57" s="52"/>
    </row>
    <row r="58" spans="1:131" ht="26.25" customHeight="1" x14ac:dyDescent="0.2">
      <c r="A58" s="56">
        <v>31</v>
      </c>
      <c r="B58" s="957"/>
      <c r="C58" s="958"/>
      <c r="D58" s="958"/>
      <c r="E58" s="958"/>
      <c r="F58" s="958"/>
      <c r="G58" s="958"/>
      <c r="H58" s="958"/>
      <c r="I58" s="958"/>
      <c r="J58" s="958"/>
      <c r="K58" s="958"/>
      <c r="L58" s="958"/>
      <c r="M58" s="958"/>
      <c r="N58" s="958"/>
      <c r="O58" s="958"/>
      <c r="P58" s="959"/>
      <c r="Q58" s="984"/>
      <c r="R58" s="985"/>
      <c r="S58" s="985"/>
      <c r="T58" s="985"/>
      <c r="U58" s="985"/>
      <c r="V58" s="985"/>
      <c r="W58" s="985"/>
      <c r="X58" s="985"/>
      <c r="Y58" s="985"/>
      <c r="Z58" s="985"/>
      <c r="AA58" s="985"/>
      <c r="AB58" s="985"/>
      <c r="AC58" s="985"/>
      <c r="AD58" s="985"/>
      <c r="AE58" s="986"/>
      <c r="AF58" s="987"/>
      <c r="AG58" s="965"/>
      <c r="AH58" s="965"/>
      <c r="AI58" s="965"/>
      <c r="AJ58" s="988"/>
      <c r="AK58" s="989"/>
      <c r="AL58" s="985"/>
      <c r="AM58" s="985"/>
      <c r="AN58" s="985"/>
      <c r="AO58" s="985"/>
      <c r="AP58" s="985"/>
      <c r="AQ58" s="985"/>
      <c r="AR58" s="985"/>
      <c r="AS58" s="985"/>
      <c r="AT58" s="985"/>
      <c r="AU58" s="985"/>
      <c r="AV58" s="985"/>
      <c r="AW58" s="985"/>
      <c r="AX58" s="985"/>
      <c r="AY58" s="985"/>
      <c r="AZ58" s="990"/>
      <c r="BA58" s="990"/>
      <c r="BB58" s="990"/>
      <c r="BC58" s="990"/>
      <c r="BD58" s="990"/>
      <c r="BE58" s="962"/>
      <c r="BF58" s="962"/>
      <c r="BG58" s="962"/>
      <c r="BH58" s="962"/>
      <c r="BI58" s="963"/>
      <c r="BJ58" s="60"/>
      <c r="BK58" s="60"/>
      <c r="BL58" s="60"/>
      <c r="BM58" s="60"/>
      <c r="BN58" s="60"/>
      <c r="BO58" s="59"/>
      <c r="BP58" s="59"/>
      <c r="BQ58" s="56">
        <v>52</v>
      </c>
      <c r="BR58" s="76"/>
      <c r="BS58" s="957"/>
      <c r="BT58" s="958"/>
      <c r="BU58" s="958"/>
      <c r="BV58" s="958"/>
      <c r="BW58" s="958"/>
      <c r="BX58" s="958"/>
      <c r="BY58" s="958"/>
      <c r="BZ58" s="958"/>
      <c r="CA58" s="958"/>
      <c r="CB58" s="958"/>
      <c r="CC58" s="958"/>
      <c r="CD58" s="958"/>
      <c r="CE58" s="958"/>
      <c r="CF58" s="958"/>
      <c r="CG58" s="959"/>
      <c r="CH58" s="964"/>
      <c r="CI58" s="965"/>
      <c r="CJ58" s="965"/>
      <c r="CK58" s="965"/>
      <c r="CL58" s="975"/>
      <c r="CM58" s="964"/>
      <c r="CN58" s="965"/>
      <c r="CO58" s="965"/>
      <c r="CP58" s="965"/>
      <c r="CQ58" s="975"/>
      <c r="CR58" s="964"/>
      <c r="CS58" s="965"/>
      <c r="CT58" s="965"/>
      <c r="CU58" s="965"/>
      <c r="CV58" s="975"/>
      <c r="CW58" s="964"/>
      <c r="CX58" s="965"/>
      <c r="CY58" s="965"/>
      <c r="CZ58" s="965"/>
      <c r="DA58" s="975"/>
      <c r="DB58" s="964"/>
      <c r="DC58" s="965"/>
      <c r="DD58" s="965"/>
      <c r="DE58" s="965"/>
      <c r="DF58" s="975"/>
      <c r="DG58" s="964"/>
      <c r="DH58" s="965"/>
      <c r="DI58" s="965"/>
      <c r="DJ58" s="965"/>
      <c r="DK58" s="975"/>
      <c r="DL58" s="964"/>
      <c r="DM58" s="965"/>
      <c r="DN58" s="965"/>
      <c r="DO58" s="965"/>
      <c r="DP58" s="975"/>
      <c r="DQ58" s="964"/>
      <c r="DR58" s="965"/>
      <c r="DS58" s="965"/>
      <c r="DT58" s="965"/>
      <c r="DU58" s="975"/>
      <c r="DV58" s="957"/>
      <c r="DW58" s="958"/>
      <c r="DX58" s="958"/>
      <c r="DY58" s="958"/>
      <c r="DZ58" s="976"/>
      <c r="EA58" s="52"/>
    </row>
    <row r="59" spans="1:131" ht="26.25" customHeight="1" x14ac:dyDescent="0.2">
      <c r="A59" s="56">
        <v>32</v>
      </c>
      <c r="B59" s="957"/>
      <c r="C59" s="958"/>
      <c r="D59" s="958"/>
      <c r="E59" s="958"/>
      <c r="F59" s="958"/>
      <c r="G59" s="958"/>
      <c r="H59" s="958"/>
      <c r="I59" s="958"/>
      <c r="J59" s="958"/>
      <c r="K59" s="958"/>
      <c r="L59" s="958"/>
      <c r="M59" s="958"/>
      <c r="N59" s="958"/>
      <c r="O59" s="958"/>
      <c r="P59" s="959"/>
      <c r="Q59" s="984"/>
      <c r="R59" s="985"/>
      <c r="S59" s="985"/>
      <c r="T59" s="985"/>
      <c r="U59" s="985"/>
      <c r="V59" s="985"/>
      <c r="W59" s="985"/>
      <c r="X59" s="985"/>
      <c r="Y59" s="985"/>
      <c r="Z59" s="985"/>
      <c r="AA59" s="985"/>
      <c r="AB59" s="985"/>
      <c r="AC59" s="985"/>
      <c r="AD59" s="985"/>
      <c r="AE59" s="986"/>
      <c r="AF59" s="987"/>
      <c r="AG59" s="965"/>
      <c r="AH59" s="965"/>
      <c r="AI59" s="965"/>
      <c r="AJ59" s="988"/>
      <c r="AK59" s="989"/>
      <c r="AL59" s="985"/>
      <c r="AM59" s="985"/>
      <c r="AN59" s="985"/>
      <c r="AO59" s="985"/>
      <c r="AP59" s="985"/>
      <c r="AQ59" s="985"/>
      <c r="AR59" s="985"/>
      <c r="AS59" s="985"/>
      <c r="AT59" s="985"/>
      <c r="AU59" s="985"/>
      <c r="AV59" s="985"/>
      <c r="AW59" s="985"/>
      <c r="AX59" s="985"/>
      <c r="AY59" s="985"/>
      <c r="AZ59" s="990"/>
      <c r="BA59" s="990"/>
      <c r="BB59" s="990"/>
      <c r="BC59" s="990"/>
      <c r="BD59" s="990"/>
      <c r="BE59" s="962"/>
      <c r="BF59" s="962"/>
      <c r="BG59" s="962"/>
      <c r="BH59" s="962"/>
      <c r="BI59" s="963"/>
      <c r="BJ59" s="60"/>
      <c r="BK59" s="60"/>
      <c r="BL59" s="60"/>
      <c r="BM59" s="60"/>
      <c r="BN59" s="60"/>
      <c r="BO59" s="59"/>
      <c r="BP59" s="59"/>
      <c r="BQ59" s="56">
        <v>53</v>
      </c>
      <c r="BR59" s="76"/>
      <c r="BS59" s="957"/>
      <c r="BT59" s="958"/>
      <c r="BU59" s="958"/>
      <c r="BV59" s="958"/>
      <c r="BW59" s="958"/>
      <c r="BX59" s="958"/>
      <c r="BY59" s="958"/>
      <c r="BZ59" s="958"/>
      <c r="CA59" s="958"/>
      <c r="CB59" s="958"/>
      <c r="CC59" s="958"/>
      <c r="CD59" s="958"/>
      <c r="CE59" s="958"/>
      <c r="CF59" s="958"/>
      <c r="CG59" s="959"/>
      <c r="CH59" s="964"/>
      <c r="CI59" s="965"/>
      <c r="CJ59" s="965"/>
      <c r="CK59" s="965"/>
      <c r="CL59" s="975"/>
      <c r="CM59" s="964"/>
      <c r="CN59" s="965"/>
      <c r="CO59" s="965"/>
      <c r="CP59" s="965"/>
      <c r="CQ59" s="975"/>
      <c r="CR59" s="964"/>
      <c r="CS59" s="965"/>
      <c r="CT59" s="965"/>
      <c r="CU59" s="965"/>
      <c r="CV59" s="975"/>
      <c r="CW59" s="964"/>
      <c r="CX59" s="965"/>
      <c r="CY59" s="965"/>
      <c r="CZ59" s="965"/>
      <c r="DA59" s="975"/>
      <c r="DB59" s="964"/>
      <c r="DC59" s="965"/>
      <c r="DD59" s="965"/>
      <c r="DE59" s="965"/>
      <c r="DF59" s="975"/>
      <c r="DG59" s="964"/>
      <c r="DH59" s="965"/>
      <c r="DI59" s="965"/>
      <c r="DJ59" s="965"/>
      <c r="DK59" s="975"/>
      <c r="DL59" s="964"/>
      <c r="DM59" s="965"/>
      <c r="DN59" s="965"/>
      <c r="DO59" s="965"/>
      <c r="DP59" s="975"/>
      <c r="DQ59" s="964"/>
      <c r="DR59" s="965"/>
      <c r="DS59" s="965"/>
      <c r="DT59" s="965"/>
      <c r="DU59" s="975"/>
      <c r="DV59" s="957"/>
      <c r="DW59" s="958"/>
      <c r="DX59" s="958"/>
      <c r="DY59" s="958"/>
      <c r="DZ59" s="976"/>
      <c r="EA59" s="52"/>
    </row>
    <row r="60" spans="1:131" ht="26.25" customHeight="1" x14ac:dyDescent="0.2">
      <c r="A60" s="56">
        <v>33</v>
      </c>
      <c r="B60" s="957"/>
      <c r="C60" s="958"/>
      <c r="D60" s="958"/>
      <c r="E60" s="958"/>
      <c r="F60" s="958"/>
      <c r="G60" s="958"/>
      <c r="H60" s="958"/>
      <c r="I60" s="958"/>
      <c r="J60" s="958"/>
      <c r="K60" s="958"/>
      <c r="L60" s="958"/>
      <c r="M60" s="958"/>
      <c r="N60" s="958"/>
      <c r="O60" s="958"/>
      <c r="P60" s="959"/>
      <c r="Q60" s="984"/>
      <c r="R60" s="985"/>
      <c r="S60" s="985"/>
      <c r="T60" s="985"/>
      <c r="U60" s="985"/>
      <c r="V60" s="985"/>
      <c r="W60" s="985"/>
      <c r="X60" s="985"/>
      <c r="Y60" s="985"/>
      <c r="Z60" s="985"/>
      <c r="AA60" s="985"/>
      <c r="AB60" s="985"/>
      <c r="AC60" s="985"/>
      <c r="AD60" s="985"/>
      <c r="AE60" s="986"/>
      <c r="AF60" s="987"/>
      <c r="AG60" s="965"/>
      <c r="AH60" s="965"/>
      <c r="AI60" s="965"/>
      <c r="AJ60" s="988"/>
      <c r="AK60" s="989"/>
      <c r="AL60" s="985"/>
      <c r="AM60" s="985"/>
      <c r="AN60" s="985"/>
      <c r="AO60" s="985"/>
      <c r="AP60" s="985"/>
      <c r="AQ60" s="985"/>
      <c r="AR60" s="985"/>
      <c r="AS60" s="985"/>
      <c r="AT60" s="985"/>
      <c r="AU60" s="985"/>
      <c r="AV60" s="985"/>
      <c r="AW60" s="985"/>
      <c r="AX60" s="985"/>
      <c r="AY60" s="985"/>
      <c r="AZ60" s="990"/>
      <c r="BA60" s="990"/>
      <c r="BB60" s="990"/>
      <c r="BC60" s="990"/>
      <c r="BD60" s="990"/>
      <c r="BE60" s="962"/>
      <c r="BF60" s="962"/>
      <c r="BG60" s="962"/>
      <c r="BH60" s="962"/>
      <c r="BI60" s="963"/>
      <c r="BJ60" s="60"/>
      <c r="BK60" s="60"/>
      <c r="BL60" s="60"/>
      <c r="BM60" s="60"/>
      <c r="BN60" s="60"/>
      <c r="BO60" s="59"/>
      <c r="BP60" s="59"/>
      <c r="BQ60" s="56">
        <v>54</v>
      </c>
      <c r="BR60" s="76"/>
      <c r="BS60" s="957"/>
      <c r="BT60" s="958"/>
      <c r="BU60" s="958"/>
      <c r="BV60" s="958"/>
      <c r="BW60" s="958"/>
      <c r="BX60" s="958"/>
      <c r="BY60" s="958"/>
      <c r="BZ60" s="958"/>
      <c r="CA60" s="958"/>
      <c r="CB60" s="958"/>
      <c r="CC60" s="958"/>
      <c r="CD60" s="958"/>
      <c r="CE60" s="958"/>
      <c r="CF60" s="958"/>
      <c r="CG60" s="959"/>
      <c r="CH60" s="964"/>
      <c r="CI60" s="965"/>
      <c r="CJ60" s="965"/>
      <c r="CK60" s="965"/>
      <c r="CL60" s="975"/>
      <c r="CM60" s="964"/>
      <c r="CN60" s="965"/>
      <c r="CO60" s="965"/>
      <c r="CP60" s="965"/>
      <c r="CQ60" s="975"/>
      <c r="CR60" s="964"/>
      <c r="CS60" s="965"/>
      <c r="CT60" s="965"/>
      <c r="CU60" s="965"/>
      <c r="CV60" s="975"/>
      <c r="CW60" s="964"/>
      <c r="CX60" s="965"/>
      <c r="CY60" s="965"/>
      <c r="CZ60" s="965"/>
      <c r="DA60" s="975"/>
      <c r="DB60" s="964"/>
      <c r="DC60" s="965"/>
      <c r="DD60" s="965"/>
      <c r="DE60" s="965"/>
      <c r="DF60" s="975"/>
      <c r="DG60" s="964"/>
      <c r="DH60" s="965"/>
      <c r="DI60" s="965"/>
      <c r="DJ60" s="965"/>
      <c r="DK60" s="975"/>
      <c r="DL60" s="964"/>
      <c r="DM60" s="965"/>
      <c r="DN60" s="965"/>
      <c r="DO60" s="965"/>
      <c r="DP60" s="975"/>
      <c r="DQ60" s="964"/>
      <c r="DR60" s="965"/>
      <c r="DS60" s="965"/>
      <c r="DT60" s="965"/>
      <c r="DU60" s="975"/>
      <c r="DV60" s="957"/>
      <c r="DW60" s="958"/>
      <c r="DX60" s="958"/>
      <c r="DY60" s="958"/>
      <c r="DZ60" s="976"/>
      <c r="EA60" s="52"/>
    </row>
    <row r="61" spans="1:131" ht="26.25" customHeight="1" x14ac:dyDescent="0.2">
      <c r="A61" s="56">
        <v>34</v>
      </c>
      <c r="B61" s="957"/>
      <c r="C61" s="958"/>
      <c r="D61" s="958"/>
      <c r="E61" s="958"/>
      <c r="F61" s="958"/>
      <c r="G61" s="958"/>
      <c r="H61" s="958"/>
      <c r="I61" s="958"/>
      <c r="J61" s="958"/>
      <c r="K61" s="958"/>
      <c r="L61" s="958"/>
      <c r="M61" s="958"/>
      <c r="N61" s="958"/>
      <c r="O61" s="958"/>
      <c r="P61" s="959"/>
      <c r="Q61" s="984"/>
      <c r="R61" s="985"/>
      <c r="S61" s="985"/>
      <c r="T61" s="985"/>
      <c r="U61" s="985"/>
      <c r="V61" s="985"/>
      <c r="W61" s="985"/>
      <c r="X61" s="985"/>
      <c r="Y61" s="985"/>
      <c r="Z61" s="985"/>
      <c r="AA61" s="985"/>
      <c r="AB61" s="985"/>
      <c r="AC61" s="985"/>
      <c r="AD61" s="985"/>
      <c r="AE61" s="986"/>
      <c r="AF61" s="987"/>
      <c r="AG61" s="965"/>
      <c r="AH61" s="965"/>
      <c r="AI61" s="965"/>
      <c r="AJ61" s="988"/>
      <c r="AK61" s="989"/>
      <c r="AL61" s="985"/>
      <c r="AM61" s="985"/>
      <c r="AN61" s="985"/>
      <c r="AO61" s="985"/>
      <c r="AP61" s="985"/>
      <c r="AQ61" s="985"/>
      <c r="AR61" s="985"/>
      <c r="AS61" s="985"/>
      <c r="AT61" s="985"/>
      <c r="AU61" s="985"/>
      <c r="AV61" s="985"/>
      <c r="AW61" s="985"/>
      <c r="AX61" s="985"/>
      <c r="AY61" s="985"/>
      <c r="AZ61" s="990"/>
      <c r="BA61" s="990"/>
      <c r="BB61" s="990"/>
      <c r="BC61" s="990"/>
      <c r="BD61" s="990"/>
      <c r="BE61" s="962"/>
      <c r="BF61" s="962"/>
      <c r="BG61" s="962"/>
      <c r="BH61" s="962"/>
      <c r="BI61" s="963"/>
      <c r="BJ61" s="60"/>
      <c r="BK61" s="60"/>
      <c r="BL61" s="60"/>
      <c r="BM61" s="60"/>
      <c r="BN61" s="60"/>
      <c r="BO61" s="59"/>
      <c r="BP61" s="59"/>
      <c r="BQ61" s="56">
        <v>55</v>
      </c>
      <c r="BR61" s="76"/>
      <c r="BS61" s="957"/>
      <c r="BT61" s="958"/>
      <c r="BU61" s="958"/>
      <c r="BV61" s="958"/>
      <c r="BW61" s="958"/>
      <c r="BX61" s="958"/>
      <c r="BY61" s="958"/>
      <c r="BZ61" s="958"/>
      <c r="CA61" s="958"/>
      <c r="CB61" s="958"/>
      <c r="CC61" s="958"/>
      <c r="CD61" s="958"/>
      <c r="CE61" s="958"/>
      <c r="CF61" s="958"/>
      <c r="CG61" s="959"/>
      <c r="CH61" s="964"/>
      <c r="CI61" s="965"/>
      <c r="CJ61" s="965"/>
      <c r="CK61" s="965"/>
      <c r="CL61" s="975"/>
      <c r="CM61" s="964"/>
      <c r="CN61" s="965"/>
      <c r="CO61" s="965"/>
      <c r="CP61" s="965"/>
      <c r="CQ61" s="975"/>
      <c r="CR61" s="964"/>
      <c r="CS61" s="965"/>
      <c r="CT61" s="965"/>
      <c r="CU61" s="965"/>
      <c r="CV61" s="975"/>
      <c r="CW61" s="964"/>
      <c r="CX61" s="965"/>
      <c r="CY61" s="965"/>
      <c r="CZ61" s="965"/>
      <c r="DA61" s="975"/>
      <c r="DB61" s="964"/>
      <c r="DC61" s="965"/>
      <c r="DD61" s="965"/>
      <c r="DE61" s="965"/>
      <c r="DF61" s="975"/>
      <c r="DG61" s="964"/>
      <c r="DH61" s="965"/>
      <c r="DI61" s="965"/>
      <c r="DJ61" s="965"/>
      <c r="DK61" s="975"/>
      <c r="DL61" s="964"/>
      <c r="DM61" s="965"/>
      <c r="DN61" s="965"/>
      <c r="DO61" s="965"/>
      <c r="DP61" s="975"/>
      <c r="DQ61" s="964"/>
      <c r="DR61" s="965"/>
      <c r="DS61" s="965"/>
      <c r="DT61" s="965"/>
      <c r="DU61" s="975"/>
      <c r="DV61" s="957"/>
      <c r="DW61" s="958"/>
      <c r="DX61" s="958"/>
      <c r="DY61" s="958"/>
      <c r="DZ61" s="976"/>
      <c r="EA61" s="52"/>
    </row>
    <row r="62" spans="1:131" ht="26.25" customHeight="1" x14ac:dyDescent="0.2">
      <c r="A62" s="56">
        <v>35</v>
      </c>
      <c r="B62" s="957"/>
      <c r="C62" s="958"/>
      <c r="D62" s="958"/>
      <c r="E62" s="958"/>
      <c r="F62" s="958"/>
      <c r="G62" s="958"/>
      <c r="H62" s="958"/>
      <c r="I62" s="958"/>
      <c r="J62" s="958"/>
      <c r="K62" s="958"/>
      <c r="L62" s="958"/>
      <c r="M62" s="958"/>
      <c r="N62" s="958"/>
      <c r="O62" s="958"/>
      <c r="P62" s="959"/>
      <c r="Q62" s="984"/>
      <c r="R62" s="985"/>
      <c r="S62" s="985"/>
      <c r="T62" s="985"/>
      <c r="U62" s="985"/>
      <c r="V62" s="985"/>
      <c r="W62" s="985"/>
      <c r="X62" s="985"/>
      <c r="Y62" s="985"/>
      <c r="Z62" s="985"/>
      <c r="AA62" s="985"/>
      <c r="AB62" s="985"/>
      <c r="AC62" s="985"/>
      <c r="AD62" s="985"/>
      <c r="AE62" s="986"/>
      <c r="AF62" s="987"/>
      <c r="AG62" s="965"/>
      <c r="AH62" s="965"/>
      <c r="AI62" s="965"/>
      <c r="AJ62" s="988"/>
      <c r="AK62" s="989"/>
      <c r="AL62" s="985"/>
      <c r="AM62" s="985"/>
      <c r="AN62" s="985"/>
      <c r="AO62" s="985"/>
      <c r="AP62" s="985"/>
      <c r="AQ62" s="985"/>
      <c r="AR62" s="985"/>
      <c r="AS62" s="985"/>
      <c r="AT62" s="985"/>
      <c r="AU62" s="985"/>
      <c r="AV62" s="985"/>
      <c r="AW62" s="985"/>
      <c r="AX62" s="985"/>
      <c r="AY62" s="985"/>
      <c r="AZ62" s="990"/>
      <c r="BA62" s="990"/>
      <c r="BB62" s="990"/>
      <c r="BC62" s="990"/>
      <c r="BD62" s="990"/>
      <c r="BE62" s="962"/>
      <c r="BF62" s="962"/>
      <c r="BG62" s="962"/>
      <c r="BH62" s="962"/>
      <c r="BI62" s="963"/>
      <c r="BJ62" s="991" t="s">
        <v>468</v>
      </c>
      <c r="BK62" s="992"/>
      <c r="BL62" s="992"/>
      <c r="BM62" s="992"/>
      <c r="BN62" s="993"/>
      <c r="BO62" s="59"/>
      <c r="BP62" s="59"/>
      <c r="BQ62" s="56">
        <v>56</v>
      </c>
      <c r="BR62" s="76"/>
      <c r="BS62" s="957"/>
      <c r="BT62" s="958"/>
      <c r="BU62" s="958"/>
      <c r="BV62" s="958"/>
      <c r="BW62" s="958"/>
      <c r="BX62" s="958"/>
      <c r="BY62" s="958"/>
      <c r="BZ62" s="958"/>
      <c r="CA62" s="958"/>
      <c r="CB62" s="958"/>
      <c r="CC62" s="958"/>
      <c r="CD62" s="958"/>
      <c r="CE62" s="958"/>
      <c r="CF62" s="958"/>
      <c r="CG62" s="959"/>
      <c r="CH62" s="964"/>
      <c r="CI62" s="965"/>
      <c r="CJ62" s="965"/>
      <c r="CK62" s="965"/>
      <c r="CL62" s="975"/>
      <c r="CM62" s="964"/>
      <c r="CN62" s="965"/>
      <c r="CO62" s="965"/>
      <c r="CP62" s="965"/>
      <c r="CQ62" s="975"/>
      <c r="CR62" s="964"/>
      <c r="CS62" s="965"/>
      <c r="CT62" s="965"/>
      <c r="CU62" s="965"/>
      <c r="CV62" s="975"/>
      <c r="CW62" s="964"/>
      <c r="CX62" s="965"/>
      <c r="CY62" s="965"/>
      <c r="CZ62" s="965"/>
      <c r="DA62" s="975"/>
      <c r="DB62" s="964"/>
      <c r="DC62" s="965"/>
      <c r="DD62" s="965"/>
      <c r="DE62" s="965"/>
      <c r="DF62" s="975"/>
      <c r="DG62" s="964"/>
      <c r="DH62" s="965"/>
      <c r="DI62" s="965"/>
      <c r="DJ62" s="965"/>
      <c r="DK62" s="975"/>
      <c r="DL62" s="964"/>
      <c r="DM62" s="965"/>
      <c r="DN62" s="965"/>
      <c r="DO62" s="965"/>
      <c r="DP62" s="975"/>
      <c r="DQ62" s="964"/>
      <c r="DR62" s="965"/>
      <c r="DS62" s="965"/>
      <c r="DT62" s="965"/>
      <c r="DU62" s="975"/>
      <c r="DV62" s="957"/>
      <c r="DW62" s="958"/>
      <c r="DX62" s="958"/>
      <c r="DY62" s="958"/>
      <c r="DZ62" s="976"/>
      <c r="EA62" s="52"/>
    </row>
    <row r="63" spans="1:131" ht="26.25" customHeight="1" x14ac:dyDescent="0.2">
      <c r="A63" s="57" t="s">
        <v>256</v>
      </c>
      <c r="B63" s="935" t="s">
        <v>378</v>
      </c>
      <c r="C63" s="936"/>
      <c r="D63" s="936"/>
      <c r="E63" s="936"/>
      <c r="F63" s="936"/>
      <c r="G63" s="936"/>
      <c r="H63" s="936"/>
      <c r="I63" s="936"/>
      <c r="J63" s="936"/>
      <c r="K63" s="936"/>
      <c r="L63" s="936"/>
      <c r="M63" s="936"/>
      <c r="N63" s="936"/>
      <c r="O63" s="936"/>
      <c r="P63" s="937"/>
      <c r="Q63" s="945"/>
      <c r="R63" s="946"/>
      <c r="S63" s="946"/>
      <c r="T63" s="946"/>
      <c r="U63" s="946"/>
      <c r="V63" s="946"/>
      <c r="W63" s="946"/>
      <c r="X63" s="946"/>
      <c r="Y63" s="946"/>
      <c r="Z63" s="946"/>
      <c r="AA63" s="946"/>
      <c r="AB63" s="946"/>
      <c r="AC63" s="946"/>
      <c r="AD63" s="946"/>
      <c r="AE63" s="977"/>
      <c r="AF63" s="978">
        <v>866</v>
      </c>
      <c r="AG63" s="947"/>
      <c r="AH63" s="947"/>
      <c r="AI63" s="947"/>
      <c r="AJ63" s="979"/>
      <c r="AK63" s="980"/>
      <c r="AL63" s="946"/>
      <c r="AM63" s="946"/>
      <c r="AN63" s="946"/>
      <c r="AO63" s="946"/>
      <c r="AP63" s="947">
        <v>8330</v>
      </c>
      <c r="AQ63" s="947"/>
      <c r="AR63" s="947"/>
      <c r="AS63" s="947"/>
      <c r="AT63" s="947"/>
      <c r="AU63" s="947">
        <v>4647</v>
      </c>
      <c r="AV63" s="947"/>
      <c r="AW63" s="947"/>
      <c r="AX63" s="947"/>
      <c r="AY63" s="947"/>
      <c r="AZ63" s="981"/>
      <c r="BA63" s="981"/>
      <c r="BB63" s="981"/>
      <c r="BC63" s="981"/>
      <c r="BD63" s="981"/>
      <c r="BE63" s="948"/>
      <c r="BF63" s="948"/>
      <c r="BG63" s="948"/>
      <c r="BH63" s="948"/>
      <c r="BI63" s="949"/>
      <c r="BJ63" s="982" t="s">
        <v>205</v>
      </c>
      <c r="BK63" s="942"/>
      <c r="BL63" s="942"/>
      <c r="BM63" s="942"/>
      <c r="BN63" s="983"/>
      <c r="BO63" s="59"/>
      <c r="BP63" s="59"/>
      <c r="BQ63" s="56">
        <v>57</v>
      </c>
      <c r="BR63" s="76"/>
      <c r="BS63" s="957"/>
      <c r="BT63" s="958"/>
      <c r="BU63" s="958"/>
      <c r="BV63" s="958"/>
      <c r="BW63" s="958"/>
      <c r="BX63" s="958"/>
      <c r="BY63" s="958"/>
      <c r="BZ63" s="958"/>
      <c r="CA63" s="958"/>
      <c r="CB63" s="958"/>
      <c r="CC63" s="958"/>
      <c r="CD63" s="958"/>
      <c r="CE63" s="958"/>
      <c r="CF63" s="958"/>
      <c r="CG63" s="959"/>
      <c r="CH63" s="964"/>
      <c r="CI63" s="965"/>
      <c r="CJ63" s="965"/>
      <c r="CK63" s="965"/>
      <c r="CL63" s="975"/>
      <c r="CM63" s="964"/>
      <c r="CN63" s="965"/>
      <c r="CO63" s="965"/>
      <c r="CP63" s="965"/>
      <c r="CQ63" s="975"/>
      <c r="CR63" s="964"/>
      <c r="CS63" s="965"/>
      <c r="CT63" s="965"/>
      <c r="CU63" s="965"/>
      <c r="CV63" s="975"/>
      <c r="CW63" s="964"/>
      <c r="CX63" s="965"/>
      <c r="CY63" s="965"/>
      <c r="CZ63" s="965"/>
      <c r="DA63" s="975"/>
      <c r="DB63" s="964"/>
      <c r="DC63" s="965"/>
      <c r="DD63" s="965"/>
      <c r="DE63" s="965"/>
      <c r="DF63" s="975"/>
      <c r="DG63" s="964"/>
      <c r="DH63" s="965"/>
      <c r="DI63" s="965"/>
      <c r="DJ63" s="965"/>
      <c r="DK63" s="975"/>
      <c r="DL63" s="964"/>
      <c r="DM63" s="965"/>
      <c r="DN63" s="965"/>
      <c r="DO63" s="965"/>
      <c r="DP63" s="975"/>
      <c r="DQ63" s="964"/>
      <c r="DR63" s="965"/>
      <c r="DS63" s="965"/>
      <c r="DT63" s="965"/>
      <c r="DU63" s="975"/>
      <c r="DV63" s="957"/>
      <c r="DW63" s="958"/>
      <c r="DX63" s="958"/>
      <c r="DY63" s="958"/>
      <c r="DZ63" s="976"/>
      <c r="EA63" s="52"/>
    </row>
    <row r="64" spans="1:131" ht="26.2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957"/>
      <c r="BT64" s="958"/>
      <c r="BU64" s="958"/>
      <c r="BV64" s="958"/>
      <c r="BW64" s="958"/>
      <c r="BX64" s="958"/>
      <c r="BY64" s="958"/>
      <c r="BZ64" s="958"/>
      <c r="CA64" s="958"/>
      <c r="CB64" s="958"/>
      <c r="CC64" s="958"/>
      <c r="CD64" s="958"/>
      <c r="CE64" s="958"/>
      <c r="CF64" s="958"/>
      <c r="CG64" s="959"/>
      <c r="CH64" s="964"/>
      <c r="CI64" s="965"/>
      <c r="CJ64" s="965"/>
      <c r="CK64" s="965"/>
      <c r="CL64" s="975"/>
      <c r="CM64" s="964"/>
      <c r="CN64" s="965"/>
      <c r="CO64" s="965"/>
      <c r="CP64" s="965"/>
      <c r="CQ64" s="975"/>
      <c r="CR64" s="964"/>
      <c r="CS64" s="965"/>
      <c r="CT64" s="965"/>
      <c r="CU64" s="965"/>
      <c r="CV64" s="975"/>
      <c r="CW64" s="964"/>
      <c r="CX64" s="965"/>
      <c r="CY64" s="965"/>
      <c r="CZ64" s="965"/>
      <c r="DA64" s="975"/>
      <c r="DB64" s="964"/>
      <c r="DC64" s="965"/>
      <c r="DD64" s="965"/>
      <c r="DE64" s="965"/>
      <c r="DF64" s="975"/>
      <c r="DG64" s="964"/>
      <c r="DH64" s="965"/>
      <c r="DI64" s="965"/>
      <c r="DJ64" s="965"/>
      <c r="DK64" s="975"/>
      <c r="DL64" s="964"/>
      <c r="DM64" s="965"/>
      <c r="DN64" s="965"/>
      <c r="DO64" s="965"/>
      <c r="DP64" s="975"/>
      <c r="DQ64" s="964"/>
      <c r="DR64" s="965"/>
      <c r="DS64" s="965"/>
      <c r="DT64" s="965"/>
      <c r="DU64" s="975"/>
      <c r="DV64" s="957"/>
      <c r="DW64" s="958"/>
      <c r="DX64" s="958"/>
      <c r="DY64" s="958"/>
      <c r="DZ64" s="976"/>
      <c r="EA64" s="52"/>
    </row>
    <row r="65" spans="1:131" ht="26.25" customHeight="1" x14ac:dyDescent="0.2">
      <c r="A65" s="60" t="s">
        <v>456</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957"/>
      <c r="BT65" s="958"/>
      <c r="BU65" s="958"/>
      <c r="BV65" s="958"/>
      <c r="BW65" s="958"/>
      <c r="BX65" s="958"/>
      <c r="BY65" s="958"/>
      <c r="BZ65" s="958"/>
      <c r="CA65" s="958"/>
      <c r="CB65" s="958"/>
      <c r="CC65" s="958"/>
      <c r="CD65" s="958"/>
      <c r="CE65" s="958"/>
      <c r="CF65" s="958"/>
      <c r="CG65" s="959"/>
      <c r="CH65" s="964"/>
      <c r="CI65" s="965"/>
      <c r="CJ65" s="965"/>
      <c r="CK65" s="965"/>
      <c r="CL65" s="975"/>
      <c r="CM65" s="964"/>
      <c r="CN65" s="965"/>
      <c r="CO65" s="965"/>
      <c r="CP65" s="965"/>
      <c r="CQ65" s="975"/>
      <c r="CR65" s="964"/>
      <c r="CS65" s="965"/>
      <c r="CT65" s="965"/>
      <c r="CU65" s="965"/>
      <c r="CV65" s="975"/>
      <c r="CW65" s="964"/>
      <c r="CX65" s="965"/>
      <c r="CY65" s="965"/>
      <c r="CZ65" s="965"/>
      <c r="DA65" s="975"/>
      <c r="DB65" s="964"/>
      <c r="DC65" s="965"/>
      <c r="DD65" s="965"/>
      <c r="DE65" s="965"/>
      <c r="DF65" s="975"/>
      <c r="DG65" s="964"/>
      <c r="DH65" s="965"/>
      <c r="DI65" s="965"/>
      <c r="DJ65" s="965"/>
      <c r="DK65" s="975"/>
      <c r="DL65" s="964"/>
      <c r="DM65" s="965"/>
      <c r="DN65" s="965"/>
      <c r="DO65" s="965"/>
      <c r="DP65" s="975"/>
      <c r="DQ65" s="964"/>
      <c r="DR65" s="965"/>
      <c r="DS65" s="965"/>
      <c r="DT65" s="965"/>
      <c r="DU65" s="975"/>
      <c r="DV65" s="957"/>
      <c r="DW65" s="958"/>
      <c r="DX65" s="958"/>
      <c r="DY65" s="958"/>
      <c r="DZ65" s="976"/>
      <c r="EA65" s="52"/>
    </row>
    <row r="66" spans="1:131" ht="26.25" customHeight="1" x14ac:dyDescent="0.2">
      <c r="A66" s="703" t="s">
        <v>451</v>
      </c>
      <c r="B66" s="704"/>
      <c r="C66" s="704"/>
      <c r="D66" s="704"/>
      <c r="E66" s="704"/>
      <c r="F66" s="704"/>
      <c r="G66" s="704"/>
      <c r="H66" s="704"/>
      <c r="I66" s="704"/>
      <c r="J66" s="704"/>
      <c r="K66" s="704"/>
      <c r="L66" s="704"/>
      <c r="M66" s="704"/>
      <c r="N66" s="704"/>
      <c r="O66" s="704"/>
      <c r="P66" s="705"/>
      <c r="Q66" s="695" t="s">
        <v>460</v>
      </c>
      <c r="R66" s="696"/>
      <c r="S66" s="696"/>
      <c r="T66" s="696"/>
      <c r="U66" s="697"/>
      <c r="V66" s="695" t="s">
        <v>461</v>
      </c>
      <c r="W66" s="696"/>
      <c r="X66" s="696"/>
      <c r="Y66" s="696"/>
      <c r="Z66" s="697"/>
      <c r="AA66" s="695" t="s">
        <v>462</v>
      </c>
      <c r="AB66" s="696"/>
      <c r="AC66" s="696"/>
      <c r="AD66" s="696"/>
      <c r="AE66" s="697"/>
      <c r="AF66" s="715" t="s">
        <v>252</v>
      </c>
      <c r="AG66" s="710"/>
      <c r="AH66" s="710"/>
      <c r="AI66" s="710"/>
      <c r="AJ66" s="716"/>
      <c r="AK66" s="695" t="s">
        <v>388</v>
      </c>
      <c r="AL66" s="704"/>
      <c r="AM66" s="704"/>
      <c r="AN66" s="704"/>
      <c r="AO66" s="705"/>
      <c r="AP66" s="695" t="s">
        <v>363</v>
      </c>
      <c r="AQ66" s="696"/>
      <c r="AR66" s="696"/>
      <c r="AS66" s="696"/>
      <c r="AT66" s="697"/>
      <c r="AU66" s="695" t="s">
        <v>469</v>
      </c>
      <c r="AV66" s="696"/>
      <c r="AW66" s="696"/>
      <c r="AX66" s="696"/>
      <c r="AY66" s="697"/>
      <c r="AZ66" s="695" t="s">
        <v>446</v>
      </c>
      <c r="BA66" s="696"/>
      <c r="BB66" s="696"/>
      <c r="BC66" s="696"/>
      <c r="BD66" s="701"/>
      <c r="BE66" s="59"/>
      <c r="BF66" s="59"/>
      <c r="BG66" s="59"/>
      <c r="BH66" s="59"/>
      <c r="BI66" s="59"/>
      <c r="BJ66" s="59"/>
      <c r="BK66" s="59"/>
      <c r="BL66" s="59"/>
      <c r="BM66" s="59"/>
      <c r="BN66" s="59"/>
      <c r="BO66" s="59"/>
      <c r="BP66" s="59"/>
      <c r="BQ66" s="56">
        <v>60</v>
      </c>
      <c r="BR66" s="77"/>
      <c r="BS66" s="928"/>
      <c r="BT66" s="929"/>
      <c r="BU66" s="929"/>
      <c r="BV66" s="929"/>
      <c r="BW66" s="929"/>
      <c r="BX66" s="929"/>
      <c r="BY66" s="929"/>
      <c r="BZ66" s="929"/>
      <c r="CA66" s="929"/>
      <c r="CB66" s="929"/>
      <c r="CC66" s="929"/>
      <c r="CD66" s="929"/>
      <c r="CE66" s="929"/>
      <c r="CF66" s="929"/>
      <c r="CG66" s="930"/>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4"/>
      <c r="EA66" s="52"/>
    </row>
    <row r="67" spans="1:131" ht="26.25" customHeight="1" x14ac:dyDescent="0.2">
      <c r="A67" s="706"/>
      <c r="B67" s="707"/>
      <c r="C67" s="707"/>
      <c r="D67" s="707"/>
      <c r="E67" s="707"/>
      <c r="F67" s="707"/>
      <c r="G67" s="707"/>
      <c r="H67" s="707"/>
      <c r="I67" s="707"/>
      <c r="J67" s="707"/>
      <c r="K67" s="707"/>
      <c r="L67" s="707"/>
      <c r="M67" s="707"/>
      <c r="N67" s="707"/>
      <c r="O67" s="707"/>
      <c r="P67" s="708"/>
      <c r="Q67" s="698"/>
      <c r="R67" s="699"/>
      <c r="S67" s="699"/>
      <c r="T67" s="699"/>
      <c r="U67" s="700"/>
      <c r="V67" s="698"/>
      <c r="W67" s="699"/>
      <c r="X67" s="699"/>
      <c r="Y67" s="699"/>
      <c r="Z67" s="700"/>
      <c r="AA67" s="698"/>
      <c r="AB67" s="699"/>
      <c r="AC67" s="699"/>
      <c r="AD67" s="699"/>
      <c r="AE67" s="700"/>
      <c r="AF67" s="717"/>
      <c r="AG67" s="713"/>
      <c r="AH67" s="713"/>
      <c r="AI67" s="713"/>
      <c r="AJ67" s="718"/>
      <c r="AK67" s="719"/>
      <c r="AL67" s="707"/>
      <c r="AM67" s="707"/>
      <c r="AN67" s="707"/>
      <c r="AO67" s="708"/>
      <c r="AP67" s="698"/>
      <c r="AQ67" s="699"/>
      <c r="AR67" s="699"/>
      <c r="AS67" s="699"/>
      <c r="AT67" s="700"/>
      <c r="AU67" s="698"/>
      <c r="AV67" s="699"/>
      <c r="AW67" s="699"/>
      <c r="AX67" s="699"/>
      <c r="AY67" s="700"/>
      <c r="AZ67" s="698"/>
      <c r="BA67" s="699"/>
      <c r="BB67" s="699"/>
      <c r="BC67" s="699"/>
      <c r="BD67" s="702"/>
      <c r="BE67" s="59"/>
      <c r="BF67" s="59"/>
      <c r="BG67" s="59"/>
      <c r="BH67" s="59"/>
      <c r="BI67" s="59"/>
      <c r="BJ67" s="59"/>
      <c r="BK67" s="59"/>
      <c r="BL67" s="59"/>
      <c r="BM67" s="59"/>
      <c r="BN67" s="59"/>
      <c r="BO67" s="59"/>
      <c r="BP67" s="59"/>
      <c r="BQ67" s="56">
        <v>61</v>
      </c>
      <c r="BR67" s="77"/>
      <c r="BS67" s="928"/>
      <c r="BT67" s="929"/>
      <c r="BU67" s="929"/>
      <c r="BV67" s="929"/>
      <c r="BW67" s="929"/>
      <c r="BX67" s="929"/>
      <c r="BY67" s="929"/>
      <c r="BZ67" s="929"/>
      <c r="CA67" s="929"/>
      <c r="CB67" s="929"/>
      <c r="CC67" s="929"/>
      <c r="CD67" s="929"/>
      <c r="CE67" s="929"/>
      <c r="CF67" s="929"/>
      <c r="CG67" s="930"/>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4"/>
      <c r="EA67" s="52"/>
    </row>
    <row r="68" spans="1:131" ht="26.25" customHeight="1" x14ac:dyDescent="0.2">
      <c r="A68" s="55">
        <v>1</v>
      </c>
      <c r="B68" s="968" t="s">
        <v>393</v>
      </c>
      <c r="C68" s="969"/>
      <c r="D68" s="969"/>
      <c r="E68" s="969"/>
      <c r="F68" s="969"/>
      <c r="G68" s="969"/>
      <c r="H68" s="969"/>
      <c r="I68" s="969"/>
      <c r="J68" s="969"/>
      <c r="K68" s="969"/>
      <c r="L68" s="969"/>
      <c r="M68" s="969"/>
      <c r="N68" s="969"/>
      <c r="O68" s="969"/>
      <c r="P68" s="970"/>
      <c r="Q68" s="971">
        <v>46</v>
      </c>
      <c r="R68" s="972"/>
      <c r="S68" s="972"/>
      <c r="T68" s="972"/>
      <c r="U68" s="972"/>
      <c r="V68" s="972">
        <v>45</v>
      </c>
      <c r="W68" s="972"/>
      <c r="X68" s="972"/>
      <c r="Y68" s="972"/>
      <c r="Z68" s="972"/>
      <c r="AA68" s="972">
        <v>1</v>
      </c>
      <c r="AB68" s="972"/>
      <c r="AC68" s="972"/>
      <c r="AD68" s="972"/>
      <c r="AE68" s="972"/>
      <c r="AF68" s="972">
        <v>1</v>
      </c>
      <c r="AG68" s="972"/>
      <c r="AH68" s="972"/>
      <c r="AI68" s="972"/>
      <c r="AJ68" s="972"/>
      <c r="AK68" s="972" t="s">
        <v>205</v>
      </c>
      <c r="AL68" s="972"/>
      <c r="AM68" s="972"/>
      <c r="AN68" s="972"/>
      <c r="AO68" s="972"/>
      <c r="AP68" s="972" t="s">
        <v>205</v>
      </c>
      <c r="AQ68" s="972"/>
      <c r="AR68" s="972"/>
      <c r="AS68" s="972"/>
      <c r="AT68" s="972"/>
      <c r="AU68" s="972" t="s">
        <v>205</v>
      </c>
      <c r="AV68" s="972"/>
      <c r="AW68" s="972"/>
      <c r="AX68" s="972"/>
      <c r="AY68" s="972"/>
      <c r="AZ68" s="973"/>
      <c r="BA68" s="973"/>
      <c r="BB68" s="973"/>
      <c r="BC68" s="973"/>
      <c r="BD68" s="974"/>
      <c r="BE68" s="59"/>
      <c r="BF68" s="59"/>
      <c r="BG68" s="59"/>
      <c r="BH68" s="59"/>
      <c r="BI68" s="59"/>
      <c r="BJ68" s="59"/>
      <c r="BK68" s="59"/>
      <c r="BL68" s="59"/>
      <c r="BM68" s="59"/>
      <c r="BN68" s="59"/>
      <c r="BO68" s="59"/>
      <c r="BP68" s="59"/>
      <c r="BQ68" s="56">
        <v>62</v>
      </c>
      <c r="BR68" s="77"/>
      <c r="BS68" s="928"/>
      <c r="BT68" s="929"/>
      <c r="BU68" s="929"/>
      <c r="BV68" s="929"/>
      <c r="BW68" s="929"/>
      <c r="BX68" s="929"/>
      <c r="BY68" s="929"/>
      <c r="BZ68" s="929"/>
      <c r="CA68" s="929"/>
      <c r="CB68" s="929"/>
      <c r="CC68" s="929"/>
      <c r="CD68" s="929"/>
      <c r="CE68" s="929"/>
      <c r="CF68" s="929"/>
      <c r="CG68" s="930"/>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4"/>
      <c r="EA68" s="52"/>
    </row>
    <row r="69" spans="1:131" ht="26.25" customHeight="1" x14ac:dyDescent="0.2">
      <c r="A69" s="56">
        <v>2</v>
      </c>
      <c r="B69" s="957" t="s">
        <v>540</v>
      </c>
      <c r="C69" s="958"/>
      <c r="D69" s="958"/>
      <c r="E69" s="958"/>
      <c r="F69" s="958"/>
      <c r="G69" s="958"/>
      <c r="H69" s="958"/>
      <c r="I69" s="958"/>
      <c r="J69" s="958"/>
      <c r="K69" s="958"/>
      <c r="L69" s="958"/>
      <c r="M69" s="958"/>
      <c r="N69" s="958"/>
      <c r="O69" s="958"/>
      <c r="P69" s="959"/>
      <c r="Q69" s="960">
        <v>964</v>
      </c>
      <c r="R69" s="961"/>
      <c r="S69" s="961"/>
      <c r="T69" s="961"/>
      <c r="U69" s="961"/>
      <c r="V69" s="961">
        <v>940</v>
      </c>
      <c r="W69" s="961"/>
      <c r="X69" s="961"/>
      <c r="Y69" s="961"/>
      <c r="Z69" s="961"/>
      <c r="AA69" s="961">
        <v>24</v>
      </c>
      <c r="AB69" s="961"/>
      <c r="AC69" s="961"/>
      <c r="AD69" s="961"/>
      <c r="AE69" s="961"/>
      <c r="AF69" s="961">
        <v>24</v>
      </c>
      <c r="AG69" s="961"/>
      <c r="AH69" s="961"/>
      <c r="AI69" s="961"/>
      <c r="AJ69" s="961"/>
      <c r="AK69" s="961" t="s">
        <v>205</v>
      </c>
      <c r="AL69" s="961"/>
      <c r="AM69" s="961"/>
      <c r="AN69" s="961"/>
      <c r="AO69" s="961"/>
      <c r="AP69" s="961" t="s">
        <v>205</v>
      </c>
      <c r="AQ69" s="961"/>
      <c r="AR69" s="961"/>
      <c r="AS69" s="961"/>
      <c r="AT69" s="961"/>
      <c r="AU69" s="961" t="s">
        <v>205</v>
      </c>
      <c r="AV69" s="961"/>
      <c r="AW69" s="961"/>
      <c r="AX69" s="961"/>
      <c r="AY69" s="961"/>
      <c r="AZ69" s="962"/>
      <c r="BA69" s="962"/>
      <c r="BB69" s="962"/>
      <c r="BC69" s="962"/>
      <c r="BD69" s="963"/>
      <c r="BE69" s="59"/>
      <c r="BF69" s="59"/>
      <c r="BG69" s="59"/>
      <c r="BH69" s="59"/>
      <c r="BI69" s="59"/>
      <c r="BJ69" s="59"/>
      <c r="BK69" s="59"/>
      <c r="BL69" s="59"/>
      <c r="BM69" s="59"/>
      <c r="BN69" s="59"/>
      <c r="BO69" s="59"/>
      <c r="BP69" s="59"/>
      <c r="BQ69" s="56">
        <v>63</v>
      </c>
      <c r="BR69" s="77"/>
      <c r="BS69" s="928"/>
      <c r="BT69" s="929"/>
      <c r="BU69" s="929"/>
      <c r="BV69" s="929"/>
      <c r="BW69" s="929"/>
      <c r="BX69" s="929"/>
      <c r="BY69" s="929"/>
      <c r="BZ69" s="929"/>
      <c r="CA69" s="929"/>
      <c r="CB69" s="929"/>
      <c r="CC69" s="929"/>
      <c r="CD69" s="929"/>
      <c r="CE69" s="929"/>
      <c r="CF69" s="929"/>
      <c r="CG69" s="930"/>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4"/>
      <c r="EA69" s="52"/>
    </row>
    <row r="70" spans="1:131" ht="26.25" customHeight="1" x14ac:dyDescent="0.2">
      <c r="A70" s="56">
        <v>3</v>
      </c>
      <c r="B70" s="957" t="s">
        <v>541</v>
      </c>
      <c r="C70" s="958"/>
      <c r="D70" s="958"/>
      <c r="E70" s="958"/>
      <c r="F70" s="958"/>
      <c r="G70" s="958"/>
      <c r="H70" s="958"/>
      <c r="I70" s="958"/>
      <c r="J70" s="958"/>
      <c r="K70" s="958"/>
      <c r="L70" s="958"/>
      <c r="M70" s="958"/>
      <c r="N70" s="958"/>
      <c r="O70" s="958"/>
      <c r="P70" s="959"/>
      <c r="Q70" s="960">
        <v>84</v>
      </c>
      <c r="R70" s="961"/>
      <c r="S70" s="961"/>
      <c r="T70" s="961"/>
      <c r="U70" s="961"/>
      <c r="V70" s="961">
        <v>81</v>
      </c>
      <c r="W70" s="961"/>
      <c r="X70" s="961"/>
      <c r="Y70" s="961"/>
      <c r="Z70" s="961"/>
      <c r="AA70" s="961">
        <v>3</v>
      </c>
      <c r="AB70" s="961"/>
      <c r="AC70" s="961"/>
      <c r="AD70" s="961"/>
      <c r="AE70" s="961"/>
      <c r="AF70" s="961">
        <v>3</v>
      </c>
      <c r="AG70" s="961"/>
      <c r="AH70" s="961"/>
      <c r="AI70" s="961"/>
      <c r="AJ70" s="961"/>
      <c r="AK70" s="961" t="s">
        <v>205</v>
      </c>
      <c r="AL70" s="961"/>
      <c r="AM70" s="961"/>
      <c r="AN70" s="961"/>
      <c r="AO70" s="961"/>
      <c r="AP70" s="961" t="s">
        <v>205</v>
      </c>
      <c r="AQ70" s="961"/>
      <c r="AR70" s="961"/>
      <c r="AS70" s="961"/>
      <c r="AT70" s="961"/>
      <c r="AU70" s="961" t="s">
        <v>205</v>
      </c>
      <c r="AV70" s="961"/>
      <c r="AW70" s="961"/>
      <c r="AX70" s="961"/>
      <c r="AY70" s="961"/>
      <c r="AZ70" s="962"/>
      <c r="BA70" s="962"/>
      <c r="BB70" s="962"/>
      <c r="BC70" s="962"/>
      <c r="BD70" s="963"/>
      <c r="BE70" s="59"/>
      <c r="BF70" s="59"/>
      <c r="BG70" s="59"/>
      <c r="BH70" s="59"/>
      <c r="BI70" s="59"/>
      <c r="BJ70" s="59"/>
      <c r="BK70" s="59"/>
      <c r="BL70" s="59"/>
      <c r="BM70" s="59"/>
      <c r="BN70" s="59"/>
      <c r="BO70" s="59"/>
      <c r="BP70" s="59"/>
      <c r="BQ70" s="56">
        <v>64</v>
      </c>
      <c r="BR70" s="77"/>
      <c r="BS70" s="928"/>
      <c r="BT70" s="929"/>
      <c r="BU70" s="929"/>
      <c r="BV70" s="929"/>
      <c r="BW70" s="929"/>
      <c r="BX70" s="929"/>
      <c r="BY70" s="929"/>
      <c r="BZ70" s="929"/>
      <c r="CA70" s="929"/>
      <c r="CB70" s="929"/>
      <c r="CC70" s="929"/>
      <c r="CD70" s="929"/>
      <c r="CE70" s="929"/>
      <c r="CF70" s="929"/>
      <c r="CG70" s="930"/>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4"/>
      <c r="EA70" s="52"/>
    </row>
    <row r="71" spans="1:131" ht="26.25" customHeight="1" x14ac:dyDescent="0.2">
      <c r="A71" s="56">
        <v>4</v>
      </c>
      <c r="B71" s="957" t="s">
        <v>542</v>
      </c>
      <c r="C71" s="958"/>
      <c r="D71" s="958"/>
      <c r="E71" s="958"/>
      <c r="F71" s="958"/>
      <c r="G71" s="958"/>
      <c r="H71" s="958"/>
      <c r="I71" s="958"/>
      <c r="J71" s="958"/>
      <c r="K71" s="958"/>
      <c r="L71" s="958"/>
      <c r="M71" s="958"/>
      <c r="N71" s="958"/>
      <c r="O71" s="958"/>
      <c r="P71" s="959"/>
      <c r="Q71" s="960">
        <v>4581</v>
      </c>
      <c r="R71" s="961"/>
      <c r="S71" s="961"/>
      <c r="T71" s="961"/>
      <c r="U71" s="961"/>
      <c r="V71" s="961">
        <v>3606</v>
      </c>
      <c r="W71" s="961"/>
      <c r="X71" s="961"/>
      <c r="Y71" s="961"/>
      <c r="Z71" s="961"/>
      <c r="AA71" s="961">
        <v>975</v>
      </c>
      <c r="AB71" s="961"/>
      <c r="AC71" s="961"/>
      <c r="AD71" s="961"/>
      <c r="AE71" s="961"/>
      <c r="AF71" s="961">
        <v>975</v>
      </c>
      <c r="AG71" s="961"/>
      <c r="AH71" s="961"/>
      <c r="AI71" s="961"/>
      <c r="AJ71" s="961"/>
      <c r="AK71" s="961" t="s">
        <v>205</v>
      </c>
      <c r="AL71" s="961"/>
      <c r="AM71" s="961"/>
      <c r="AN71" s="961"/>
      <c r="AO71" s="961"/>
      <c r="AP71" s="961" t="s">
        <v>205</v>
      </c>
      <c r="AQ71" s="961"/>
      <c r="AR71" s="961"/>
      <c r="AS71" s="961"/>
      <c r="AT71" s="961"/>
      <c r="AU71" s="961" t="s">
        <v>205</v>
      </c>
      <c r="AV71" s="961"/>
      <c r="AW71" s="961"/>
      <c r="AX71" s="961"/>
      <c r="AY71" s="961"/>
      <c r="AZ71" s="962"/>
      <c r="BA71" s="962"/>
      <c r="BB71" s="962"/>
      <c r="BC71" s="962"/>
      <c r="BD71" s="963"/>
      <c r="BE71" s="59"/>
      <c r="BF71" s="59"/>
      <c r="BG71" s="59"/>
      <c r="BH71" s="59"/>
      <c r="BI71" s="59"/>
      <c r="BJ71" s="59"/>
      <c r="BK71" s="59"/>
      <c r="BL71" s="59"/>
      <c r="BM71" s="59"/>
      <c r="BN71" s="59"/>
      <c r="BO71" s="59"/>
      <c r="BP71" s="59"/>
      <c r="BQ71" s="56">
        <v>65</v>
      </c>
      <c r="BR71" s="77"/>
      <c r="BS71" s="928"/>
      <c r="BT71" s="929"/>
      <c r="BU71" s="929"/>
      <c r="BV71" s="929"/>
      <c r="BW71" s="929"/>
      <c r="BX71" s="929"/>
      <c r="BY71" s="929"/>
      <c r="BZ71" s="929"/>
      <c r="CA71" s="929"/>
      <c r="CB71" s="929"/>
      <c r="CC71" s="929"/>
      <c r="CD71" s="929"/>
      <c r="CE71" s="929"/>
      <c r="CF71" s="929"/>
      <c r="CG71" s="930"/>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4"/>
      <c r="EA71" s="52"/>
    </row>
    <row r="72" spans="1:131" ht="26.25" customHeight="1" x14ac:dyDescent="0.2">
      <c r="A72" s="56">
        <v>5</v>
      </c>
      <c r="B72" s="957" t="s">
        <v>543</v>
      </c>
      <c r="C72" s="958"/>
      <c r="D72" s="958"/>
      <c r="E72" s="958"/>
      <c r="F72" s="958"/>
      <c r="G72" s="958"/>
      <c r="H72" s="958"/>
      <c r="I72" s="958"/>
      <c r="J72" s="958"/>
      <c r="K72" s="958"/>
      <c r="L72" s="958"/>
      <c r="M72" s="958"/>
      <c r="N72" s="958"/>
      <c r="O72" s="958"/>
      <c r="P72" s="959"/>
      <c r="Q72" s="960">
        <v>503</v>
      </c>
      <c r="R72" s="961"/>
      <c r="S72" s="961"/>
      <c r="T72" s="961"/>
      <c r="U72" s="961"/>
      <c r="V72" s="961">
        <v>471</v>
      </c>
      <c r="W72" s="961"/>
      <c r="X72" s="961"/>
      <c r="Y72" s="961"/>
      <c r="Z72" s="961"/>
      <c r="AA72" s="961">
        <v>33</v>
      </c>
      <c r="AB72" s="961"/>
      <c r="AC72" s="961"/>
      <c r="AD72" s="961"/>
      <c r="AE72" s="961"/>
      <c r="AF72" s="961">
        <v>33</v>
      </c>
      <c r="AG72" s="961"/>
      <c r="AH72" s="961"/>
      <c r="AI72" s="961"/>
      <c r="AJ72" s="961"/>
      <c r="AK72" s="961" t="s">
        <v>205</v>
      </c>
      <c r="AL72" s="961"/>
      <c r="AM72" s="961"/>
      <c r="AN72" s="961"/>
      <c r="AO72" s="961"/>
      <c r="AP72" s="961" t="s">
        <v>205</v>
      </c>
      <c r="AQ72" s="961"/>
      <c r="AR72" s="961"/>
      <c r="AS72" s="961"/>
      <c r="AT72" s="961"/>
      <c r="AU72" s="961" t="s">
        <v>205</v>
      </c>
      <c r="AV72" s="961"/>
      <c r="AW72" s="961"/>
      <c r="AX72" s="961"/>
      <c r="AY72" s="961"/>
      <c r="AZ72" s="962"/>
      <c r="BA72" s="962"/>
      <c r="BB72" s="962"/>
      <c r="BC72" s="962"/>
      <c r="BD72" s="963"/>
      <c r="BE72" s="59"/>
      <c r="BF72" s="59"/>
      <c r="BG72" s="59"/>
      <c r="BH72" s="59"/>
      <c r="BI72" s="59"/>
      <c r="BJ72" s="59"/>
      <c r="BK72" s="59"/>
      <c r="BL72" s="59"/>
      <c r="BM72" s="59"/>
      <c r="BN72" s="59"/>
      <c r="BO72" s="59"/>
      <c r="BP72" s="59"/>
      <c r="BQ72" s="56">
        <v>66</v>
      </c>
      <c r="BR72" s="77"/>
      <c r="BS72" s="928"/>
      <c r="BT72" s="929"/>
      <c r="BU72" s="929"/>
      <c r="BV72" s="929"/>
      <c r="BW72" s="929"/>
      <c r="BX72" s="929"/>
      <c r="BY72" s="929"/>
      <c r="BZ72" s="929"/>
      <c r="CA72" s="929"/>
      <c r="CB72" s="929"/>
      <c r="CC72" s="929"/>
      <c r="CD72" s="929"/>
      <c r="CE72" s="929"/>
      <c r="CF72" s="929"/>
      <c r="CG72" s="930"/>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4"/>
      <c r="EA72" s="52"/>
    </row>
    <row r="73" spans="1:131" ht="26.25" customHeight="1" x14ac:dyDescent="0.2">
      <c r="A73" s="56">
        <v>6</v>
      </c>
      <c r="B73" s="957" t="s">
        <v>544</v>
      </c>
      <c r="C73" s="958"/>
      <c r="D73" s="958"/>
      <c r="E73" s="958"/>
      <c r="F73" s="958"/>
      <c r="G73" s="958"/>
      <c r="H73" s="958"/>
      <c r="I73" s="958"/>
      <c r="J73" s="958"/>
      <c r="K73" s="958"/>
      <c r="L73" s="958"/>
      <c r="M73" s="958"/>
      <c r="N73" s="958"/>
      <c r="O73" s="958"/>
      <c r="P73" s="959"/>
      <c r="Q73" s="960">
        <v>110356</v>
      </c>
      <c r="R73" s="961"/>
      <c r="S73" s="961"/>
      <c r="T73" s="961"/>
      <c r="U73" s="961"/>
      <c r="V73" s="961">
        <v>107577</v>
      </c>
      <c r="W73" s="961"/>
      <c r="X73" s="961"/>
      <c r="Y73" s="961"/>
      <c r="Z73" s="961"/>
      <c r="AA73" s="961">
        <v>2780</v>
      </c>
      <c r="AB73" s="961"/>
      <c r="AC73" s="961"/>
      <c r="AD73" s="961"/>
      <c r="AE73" s="961"/>
      <c r="AF73" s="961">
        <v>2780</v>
      </c>
      <c r="AG73" s="961"/>
      <c r="AH73" s="961"/>
      <c r="AI73" s="961"/>
      <c r="AJ73" s="961"/>
      <c r="AK73" s="961">
        <v>90</v>
      </c>
      <c r="AL73" s="961"/>
      <c r="AM73" s="961"/>
      <c r="AN73" s="961"/>
      <c r="AO73" s="961"/>
      <c r="AP73" s="961" t="s">
        <v>205</v>
      </c>
      <c r="AQ73" s="961"/>
      <c r="AR73" s="961"/>
      <c r="AS73" s="961"/>
      <c r="AT73" s="961"/>
      <c r="AU73" s="961" t="s">
        <v>205</v>
      </c>
      <c r="AV73" s="961"/>
      <c r="AW73" s="961"/>
      <c r="AX73" s="961"/>
      <c r="AY73" s="961"/>
      <c r="AZ73" s="962"/>
      <c r="BA73" s="962"/>
      <c r="BB73" s="962"/>
      <c r="BC73" s="962"/>
      <c r="BD73" s="963"/>
      <c r="BE73" s="59"/>
      <c r="BF73" s="59"/>
      <c r="BG73" s="59"/>
      <c r="BH73" s="59"/>
      <c r="BI73" s="59"/>
      <c r="BJ73" s="59"/>
      <c r="BK73" s="59"/>
      <c r="BL73" s="59"/>
      <c r="BM73" s="59"/>
      <c r="BN73" s="59"/>
      <c r="BO73" s="59"/>
      <c r="BP73" s="59"/>
      <c r="BQ73" s="56">
        <v>67</v>
      </c>
      <c r="BR73" s="77"/>
      <c r="BS73" s="928"/>
      <c r="BT73" s="929"/>
      <c r="BU73" s="929"/>
      <c r="BV73" s="929"/>
      <c r="BW73" s="929"/>
      <c r="BX73" s="929"/>
      <c r="BY73" s="929"/>
      <c r="BZ73" s="929"/>
      <c r="CA73" s="929"/>
      <c r="CB73" s="929"/>
      <c r="CC73" s="929"/>
      <c r="CD73" s="929"/>
      <c r="CE73" s="929"/>
      <c r="CF73" s="929"/>
      <c r="CG73" s="930"/>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4"/>
      <c r="EA73" s="52"/>
    </row>
    <row r="74" spans="1:131" ht="26.25" customHeight="1" x14ac:dyDescent="0.2">
      <c r="A74" s="56">
        <v>7</v>
      </c>
      <c r="B74" s="957" t="s">
        <v>545</v>
      </c>
      <c r="C74" s="958"/>
      <c r="D74" s="958"/>
      <c r="E74" s="958"/>
      <c r="F74" s="958"/>
      <c r="G74" s="958"/>
      <c r="H74" s="958"/>
      <c r="I74" s="958"/>
      <c r="J74" s="958"/>
      <c r="K74" s="958"/>
      <c r="L74" s="958"/>
      <c r="M74" s="958"/>
      <c r="N74" s="958"/>
      <c r="O74" s="958"/>
      <c r="P74" s="959"/>
      <c r="Q74" s="960">
        <v>114</v>
      </c>
      <c r="R74" s="961"/>
      <c r="S74" s="961"/>
      <c r="T74" s="961"/>
      <c r="U74" s="961"/>
      <c r="V74" s="961">
        <v>110</v>
      </c>
      <c r="W74" s="961"/>
      <c r="X74" s="961"/>
      <c r="Y74" s="961"/>
      <c r="Z74" s="961"/>
      <c r="AA74" s="961">
        <v>5</v>
      </c>
      <c r="AB74" s="961"/>
      <c r="AC74" s="961"/>
      <c r="AD74" s="961"/>
      <c r="AE74" s="961"/>
      <c r="AF74" s="961">
        <v>5</v>
      </c>
      <c r="AG74" s="961"/>
      <c r="AH74" s="961"/>
      <c r="AI74" s="961"/>
      <c r="AJ74" s="961"/>
      <c r="AK74" s="961" t="s">
        <v>205</v>
      </c>
      <c r="AL74" s="961"/>
      <c r="AM74" s="961"/>
      <c r="AN74" s="961"/>
      <c r="AO74" s="961"/>
      <c r="AP74" s="961" t="s">
        <v>205</v>
      </c>
      <c r="AQ74" s="961"/>
      <c r="AR74" s="961"/>
      <c r="AS74" s="961"/>
      <c r="AT74" s="961"/>
      <c r="AU74" s="961" t="s">
        <v>205</v>
      </c>
      <c r="AV74" s="961"/>
      <c r="AW74" s="961"/>
      <c r="AX74" s="961"/>
      <c r="AY74" s="961"/>
      <c r="AZ74" s="962"/>
      <c r="BA74" s="962"/>
      <c r="BB74" s="962"/>
      <c r="BC74" s="962"/>
      <c r="BD74" s="963"/>
      <c r="BE74" s="59"/>
      <c r="BF74" s="59"/>
      <c r="BG74" s="59"/>
      <c r="BH74" s="59"/>
      <c r="BI74" s="59"/>
      <c r="BJ74" s="59"/>
      <c r="BK74" s="59"/>
      <c r="BL74" s="59"/>
      <c r="BM74" s="59"/>
      <c r="BN74" s="59"/>
      <c r="BO74" s="59"/>
      <c r="BP74" s="59"/>
      <c r="BQ74" s="56">
        <v>68</v>
      </c>
      <c r="BR74" s="77"/>
      <c r="BS74" s="928"/>
      <c r="BT74" s="929"/>
      <c r="BU74" s="929"/>
      <c r="BV74" s="929"/>
      <c r="BW74" s="929"/>
      <c r="BX74" s="929"/>
      <c r="BY74" s="929"/>
      <c r="BZ74" s="929"/>
      <c r="CA74" s="929"/>
      <c r="CB74" s="929"/>
      <c r="CC74" s="929"/>
      <c r="CD74" s="929"/>
      <c r="CE74" s="929"/>
      <c r="CF74" s="929"/>
      <c r="CG74" s="930"/>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4"/>
      <c r="EA74" s="52"/>
    </row>
    <row r="75" spans="1:131" ht="26.25" customHeight="1" x14ac:dyDescent="0.2">
      <c r="A75" s="56">
        <v>8</v>
      </c>
      <c r="B75" s="957"/>
      <c r="C75" s="958"/>
      <c r="D75" s="958"/>
      <c r="E75" s="958"/>
      <c r="F75" s="958"/>
      <c r="G75" s="958"/>
      <c r="H75" s="958"/>
      <c r="I75" s="958"/>
      <c r="J75" s="958"/>
      <c r="K75" s="958"/>
      <c r="L75" s="958"/>
      <c r="M75" s="958"/>
      <c r="N75" s="958"/>
      <c r="O75" s="958"/>
      <c r="P75" s="959"/>
      <c r="Q75" s="964"/>
      <c r="R75" s="965"/>
      <c r="S75" s="965"/>
      <c r="T75" s="965"/>
      <c r="U75" s="966"/>
      <c r="V75" s="967"/>
      <c r="W75" s="965"/>
      <c r="X75" s="965"/>
      <c r="Y75" s="965"/>
      <c r="Z75" s="966"/>
      <c r="AA75" s="967"/>
      <c r="AB75" s="965"/>
      <c r="AC75" s="965"/>
      <c r="AD75" s="965"/>
      <c r="AE75" s="966"/>
      <c r="AF75" s="967"/>
      <c r="AG75" s="965"/>
      <c r="AH75" s="965"/>
      <c r="AI75" s="965"/>
      <c r="AJ75" s="966"/>
      <c r="AK75" s="967"/>
      <c r="AL75" s="965"/>
      <c r="AM75" s="965"/>
      <c r="AN75" s="965"/>
      <c r="AO75" s="966"/>
      <c r="AP75" s="961"/>
      <c r="AQ75" s="961"/>
      <c r="AR75" s="961"/>
      <c r="AS75" s="961"/>
      <c r="AT75" s="961"/>
      <c r="AU75" s="961"/>
      <c r="AV75" s="961"/>
      <c r="AW75" s="961"/>
      <c r="AX75" s="961"/>
      <c r="AY75" s="961"/>
      <c r="AZ75" s="962"/>
      <c r="BA75" s="962"/>
      <c r="BB75" s="962"/>
      <c r="BC75" s="962"/>
      <c r="BD75" s="963"/>
      <c r="BE75" s="59"/>
      <c r="BF75" s="59"/>
      <c r="BG75" s="59"/>
      <c r="BH75" s="59"/>
      <c r="BI75" s="59"/>
      <c r="BJ75" s="59"/>
      <c r="BK75" s="59"/>
      <c r="BL75" s="59"/>
      <c r="BM75" s="59"/>
      <c r="BN75" s="59"/>
      <c r="BO75" s="59"/>
      <c r="BP75" s="59"/>
      <c r="BQ75" s="56">
        <v>69</v>
      </c>
      <c r="BR75" s="77"/>
      <c r="BS75" s="928"/>
      <c r="BT75" s="929"/>
      <c r="BU75" s="929"/>
      <c r="BV75" s="929"/>
      <c r="BW75" s="929"/>
      <c r="BX75" s="929"/>
      <c r="BY75" s="929"/>
      <c r="BZ75" s="929"/>
      <c r="CA75" s="929"/>
      <c r="CB75" s="929"/>
      <c r="CC75" s="929"/>
      <c r="CD75" s="929"/>
      <c r="CE75" s="929"/>
      <c r="CF75" s="929"/>
      <c r="CG75" s="930"/>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4"/>
      <c r="EA75" s="52"/>
    </row>
    <row r="76" spans="1:131" ht="26.25" customHeight="1" x14ac:dyDescent="0.2">
      <c r="A76" s="56">
        <v>9</v>
      </c>
      <c r="B76" s="957"/>
      <c r="C76" s="958"/>
      <c r="D76" s="958"/>
      <c r="E76" s="958"/>
      <c r="F76" s="958"/>
      <c r="G76" s="958"/>
      <c r="H76" s="958"/>
      <c r="I76" s="958"/>
      <c r="J76" s="958"/>
      <c r="K76" s="958"/>
      <c r="L76" s="958"/>
      <c r="M76" s="958"/>
      <c r="N76" s="958"/>
      <c r="O76" s="958"/>
      <c r="P76" s="959"/>
      <c r="Q76" s="964"/>
      <c r="R76" s="965"/>
      <c r="S76" s="965"/>
      <c r="T76" s="965"/>
      <c r="U76" s="966"/>
      <c r="V76" s="967"/>
      <c r="W76" s="965"/>
      <c r="X76" s="965"/>
      <c r="Y76" s="965"/>
      <c r="Z76" s="966"/>
      <c r="AA76" s="967"/>
      <c r="AB76" s="965"/>
      <c r="AC76" s="965"/>
      <c r="AD76" s="965"/>
      <c r="AE76" s="966"/>
      <c r="AF76" s="967"/>
      <c r="AG76" s="965"/>
      <c r="AH76" s="965"/>
      <c r="AI76" s="965"/>
      <c r="AJ76" s="966"/>
      <c r="AK76" s="967"/>
      <c r="AL76" s="965"/>
      <c r="AM76" s="965"/>
      <c r="AN76" s="965"/>
      <c r="AO76" s="966"/>
      <c r="AP76" s="967"/>
      <c r="AQ76" s="965"/>
      <c r="AR76" s="965"/>
      <c r="AS76" s="965"/>
      <c r="AT76" s="966"/>
      <c r="AU76" s="967"/>
      <c r="AV76" s="965"/>
      <c r="AW76" s="965"/>
      <c r="AX76" s="965"/>
      <c r="AY76" s="966"/>
      <c r="AZ76" s="962"/>
      <c r="BA76" s="962"/>
      <c r="BB76" s="962"/>
      <c r="BC76" s="962"/>
      <c r="BD76" s="963"/>
      <c r="BE76" s="59"/>
      <c r="BF76" s="59"/>
      <c r="BG76" s="59"/>
      <c r="BH76" s="59"/>
      <c r="BI76" s="59"/>
      <c r="BJ76" s="59"/>
      <c r="BK76" s="59"/>
      <c r="BL76" s="59"/>
      <c r="BM76" s="59"/>
      <c r="BN76" s="59"/>
      <c r="BO76" s="59"/>
      <c r="BP76" s="59"/>
      <c r="BQ76" s="56">
        <v>70</v>
      </c>
      <c r="BR76" s="77"/>
      <c r="BS76" s="928"/>
      <c r="BT76" s="929"/>
      <c r="BU76" s="929"/>
      <c r="BV76" s="929"/>
      <c r="BW76" s="929"/>
      <c r="BX76" s="929"/>
      <c r="BY76" s="929"/>
      <c r="BZ76" s="929"/>
      <c r="CA76" s="929"/>
      <c r="CB76" s="929"/>
      <c r="CC76" s="929"/>
      <c r="CD76" s="929"/>
      <c r="CE76" s="929"/>
      <c r="CF76" s="929"/>
      <c r="CG76" s="930"/>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4"/>
      <c r="EA76" s="52"/>
    </row>
    <row r="77" spans="1:131" ht="26.25" customHeight="1" x14ac:dyDescent="0.2">
      <c r="A77" s="56">
        <v>10</v>
      </c>
      <c r="B77" s="957"/>
      <c r="C77" s="958"/>
      <c r="D77" s="958"/>
      <c r="E77" s="958"/>
      <c r="F77" s="958"/>
      <c r="G77" s="958"/>
      <c r="H77" s="958"/>
      <c r="I77" s="958"/>
      <c r="J77" s="958"/>
      <c r="K77" s="958"/>
      <c r="L77" s="958"/>
      <c r="M77" s="958"/>
      <c r="N77" s="958"/>
      <c r="O77" s="958"/>
      <c r="P77" s="959"/>
      <c r="Q77" s="964"/>
      <c r="R77" s="965"/>
      <c r="S77" s="965"/>
      <c r="T77" s="965"/>
      <c r="U77" s="966"/>
      <c r="V77" s="967"/>
      <c r="W77" s="965"/>
      <c r="X77" s="965"/>
      <c r="Y77" s="965"/>
      <c r="Z77" s="966"/>
      <c r="AA77" s="967"/>
      <c r="AB77" s="965"/>
      <c r="AC77" s="965"/>
      <c r="AD77" s="965"/>
      <c r="AE77" s="966"/>
      <c r="AF77" s="967"/>
      <c r="AG77" s="965"/>
      <c r="AH77" s="965"/>
      <c r="AI77" s="965"/>
      <c r="AJ77" s="966"/>
      <c r="AK77" s="967"/>
      <c r="AL77" s="965"/>
      <c r="AM77" s="965"/>
      <c r="AN77" s="965"/>
      <c r="AO77" s="966"/>
      <c r="AP77" s="967"/>
      <c r="AQ77" s="965"/>
      <c r="AR77" s="965"/>
      <c r="AS77" s="965"/>
      <c r="AT77" s="966"/>
      <c r="AU77" s="967"/>
      <c r="AV77" s="965"/>
      <c r="AW77" s="965"/>
      <c r="AX77" s="965"/>
      <c r="AY77" s="966"/>
      <c r="AZ77" s="962"/>
      <c r="BA77" s="962"/>
      <c r="BB77" s="962"/>
      <c r="BC77" s="962"/>
      <c r="BD77" s="963"/>
      <c r="BE77" s="59"/>
      <c r="BF77" s="59"/>
      <c r="BG77" s="59"/>
      <c r="BH77" s="59"/>
      <c r="BI77" s="59"/>
      <c r="BJ77" s="59"/>
      <c r="BK77" s="59"/>
      <c r="BL77" s="59"/>
      <c r="BM77" s="59"/>
      <c r="BN77" s="59"/>
      <c r="BO77" s="59"/>
      <c r="BP77" s="59"/>
      <c r="BQ77" s="56">
        <v>71</v>
      </c>
      <c r="BR77" s="77"/>
      <c r="BS77" s="928"/>
      <c r="BT77" s="929"/>
      <c r="BU77" s="929"/>
      <c r="BV77" s="929"/>
      <c r="BW77" s="929"/>
      <c r="BX77" s="929"/>
      <c r="BY77" s="929"/>
      <c r="BZ77" s="929"/>
      <c r="CA77" s="929"/>
      <c r="CB77" s="929"/>
      <c r="CC77" s="929"/>
      <c r="CD77" s="929"/>
      <c r="CE77" s="929"/>
      <c r="CF77" s="929"/>
      <c r="CG77" s="930"/>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4"/>
      <c r="EA77" s="52"/>
    </row>
    <row r="78" spans="1:131" ht="26.25" customHeight="1" x14ac:dyDescent="0.2">
      <c r="A78" s="56">
        <v>11</v>
      </c>
      <c r="B78" s="957"/>
      <c r="C78" s="958"/>
      <c r="D78" s="958"/>
      <c r="E78" s="958"/>
      <c r="F78" s="958"/>
      <c r="G78" s="958"/>
      <c r="H78" s="958"/>
      <c r="I78" s="958"/>
      <c r="J78" s="958"/>
      <c r="K78" s="958"/>
      <c r="L78" s="958"/>
      <c r="M78" s="958"/>
      <c r="N78" s="958"/>
      <c r="O78" s="958"/>
      <c r="P78" s="959"/>
      <c r="Q78" s="960"/>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59"/>
      <c r="BF78" s="59"/>
      <c r="BG78" s="59"/>
      <c r="BH78" s="59"/>
      <c r="BI78" s="59"/>
      <c r="BJ78" s="52"/>
      <c r="BK78" s="52"/>
      <c r="BL78" s="52"/>
      <c r="BM78" s="52"/>
      <c r="BN78" s="52"/>
      <c r="BO78" s="59"/>
      <c r="BP78" s="59"/>
      <c r="BQ78" s="56">
        <v>72</v>
      </c>
      <c r="BR78" s="77"/>
      <c r="BS78" s="928"/>
      <c r="BT78" s="929"/>
      <c r="BU78" s="929"/>
      <c r="BV78" s="929"/>
      <c r="BW78" s="929"/>
      <c r="BX78" s="929"/>
      <c r="BY78" s="929"/>
      <c r="BZ78" s="929"/>
      <c r="CA78" s="929"/>
      <c r="CB78" s="929"/>
      <c r="CC78" s="929"/>
      <c r="CD78" s="929"/>
      <c r="CE78" s="929"/>
      <c r="CF78" s="929"/>
      <c r="CG78" s="930"/>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4"/>
      <c r="EA78" s="52"/>
    </row>
    <row r="79" spans="1:131" ht="26.25" customHeight="1" x14ac:dyDescent="0.2">
      <c r="A79" s="56">
        <v>12</v>
      </c>
      <c r="B79" s="957"/>
      <c r="C79" s="958"/>
      <c r="D79" s="958"/>
      <c r="E79" s="958"/>
      <c r="F79" s="958"/>
      <c r="G79" s="958"/>
      <c r="H79" s="958"/>
      <c r="I79" s="958"/>
      <c r="J79" s="958"/>
      <c r="K79" s="958"/>
      <c r="L79" s="958"/>
      <c r="M79" s="958"/>
      <c r="N79" s="958"/>
      <c r="O79" s="958"/>
      <c r="P79" s="959"/>
      <c r="Q79" s="960"/>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59"/>
      <c r="BF79" s="59"/>
      <c r="BG79" s="59"/>
      <c r="BH79" s="59"/>
      <c r="BI79" s="59"/>
      <c r="BJ79" s="52"/>
      <c r="BK79" s="52"/>
      <c r="BL79" s="52"/>
      <c r="BM79" s="52"/>
      <c r="BN79" s="52"/>
      <c r="BO79" s="59"/>
      <c r="BP79" s="59"/>
      <c r="BQ79" s="56">
        <v>73</v>
      </c>
      <c r="BR79" s="77"/>
      <c r="BS79" s="928"/>
      <c r="BT79" s="929"/>
      <c r="BU79" s="929"/>
      <c r="BV79" s="929"/>
      <c r="BW79" s="929"/>
      <c r="BX79" s="929"/>
      <c r="BY79" s="929"/>
      <c r="BZ79" s="929"/>
      <c r="CA79" s="929"/>
      <c r="CB79" s="929"/>
      <c r="CC79" s="929"/>
      <c r="CD79" s="929"/>
      <c r="CE79" s="929"/>
      <c r="CF79" s="929"/>
      <c r="CG79" s="930"/>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4"/>
      <c r="EA79" s="52"/>
    </row>
    <row r="80" spans="1:131" ht="26.25" customHeight="1" x14ac:dyDescent="0.2">
      <c r="A80" s="56">
        <v>13</v>
      </c>
      <c r="B80" s="957"/>
      <c r="C80" s="958"/>
      <c r="D80" s="958"/>
      <c r="E80" s="958"/>
      <c r="F80" s="958"/>
      <c r="G80" s="958"/>
      <c r="H80" s="958"/>
      <c r="I80" s="958"/>
      <c r="J80" s="958"/>
      <c r="K80" s="958"/>
      <c r="L80" s="958"/>
      <c r="M80" s="958"/>
      <c r="N80" s="958"/>
      <c r="O80" s="958"/>
      <c r="P80" s="959"/>
      <c r="Q80" s="960"/>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59"/>
      <c r="BF80" s="59"/>
      <c r="BG80" s="59"/>
      <c r="BH80" s="59"/>
      <c r="BI80" s="59"/>
      <c r="BJ80" s="59"/>
      <c r="BK80" s="59"/>
      <c r="BL80" s="59"/>
      <c r="BM80" s="59"/>
      <c r="BN80" s="59"/>
      <c r="BO80" s="59"/>
      <c r="BP80" s="59"/>
      <c r="BQ80" s="56">
        <v>74</v>
      </c>
      <c r="BR80" s="77"/>
      <c r="BS80" s="928"/>
      <c r="BT80" s="929"/>
      <c r="BU80" s="929"/>
      <c r="BV80" s="929"/>
      <c r="BW80" s="929"/>
      <c r="BX80" s="929"/>
      <c r="BY80" s="929"/>
      <c r="BZ80" s="929"/>
      <c r="CA80" s="929"/>
      <c r="CB80" s="929"/>
      <c r="CC80" s="929"/>
      <c r="CD80" s="929"/>
      <c r="CE80" s="929"/>
      <c r="CF80" s="929"/>
      <c r="CG80" s="930"/>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4"/>
      <c r="EA80" s="52"/>
    </row>
    <row r="81" spans="1:131" ht="26.25" customHeight="1" x14ac:dyDescent="0.2">
      <c r="A81" s="56">
        <v>14</v>
      </c>
      <c r="B81" s="957"/>
      <c r="C81" s="958"/>
      <c r="D81" s="958"/>
      <c r="E81" s="958"/>
      <c r="F81" s="958"/>
      <c r="G81" s="958"/>
      <c r="H81" s="958"/>
      <c r="I81" s="958"/>
      <c r="J81" s="958"/>
      <c r="K81" s="958"/>
      <c r="L81" s="958"/>
      <c r="M81" s="958"/>
      <c r="N81" s="958"/>
      <c r="O81" s="958"/>
      <c r="P81" s="959"/>
      <c r="Q81" s="960"/>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59"/>
      <c r="BF81" s="59"/>
      <c r="BG81" s="59"/>
      <c r="BH81" s="59"/>
      <c r="BI81" s="59"/>
      <c r="BJ81" s="59"/>
      <c r="BK81" s="59"/>
      <c r="BL81" s="59"/>
      <c r="BM81" s="59"/>
      <c r="BN81" s="59"/>
      <c r="BO81" s="59"/>
      <c r="BP81" s="59"/>
      <c r="BQ81" s="56">
        <v>75</v>
      </c>
      <c r="BR81" s="77"/>
      <c r="BS81" s="928"/>
      <c r="BT81" s="929"/>
      <c r="BU81" s="929"/>
      <c r="BV81" s="929"/>
      <c r="BW81" s="929"/>
      <c r="BX81" s="929"/>
      <c r="BY81" s="929"/>
      <c r="BZ81" s="929"/>
      <c r="CA81" s="929"/>
      <c r="CB81" s="929"/>
      <c r="CC81" s="929"/>
      <c r="CD81" s="929"/>
      <c r="CE81" s="929"/>
      <c r="CF81" s="929"/>
      <c r="CG81" s="930"/>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4"/>
      <c r="EA81" s="52"/>
    </row>
    <row r="82" spans="1:131" ht="26.25" customHeight="1" x14ac:dyDescent="0.2">
      <c r="A82" s="56">
        <v>15</v>
      </c>
      <c r="B82" s="957"/>
      <c r="C82" s="958"/>
      <c r="D82" s="958"/>
      <c r="E82" s="958"/>
      <c r="F82" s="958"/>
      <c r="G82" s="958"/>
      <c r="H82" s="958"/>
      <c r="I82" s="958"/>
      <c r="J82" s="958"/>
      <c r="K82" s="958"/>
      <c r="L82" s="958"/>
      <c r="M82" s="958"/>
      <c r="N82" s="958"/>
      <c r="O82" s="958"/>
      <c r="P82" s="959"/>
      <c r="Q82" s="960"/>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59"/>
      <c r="BF82" s="59"/>
      <c r="BG82" s="59"/>
      <c r="BH82" s="59"/>
      <c r="BI82" s="59"/>
      <c r="BJ82" s="59"/>
      <c r="BK82" s="59"/>
      <c r="BL82" s="59"/>
      <c r="BM82" s="59"/>
      <c r="BN82" s="59"/>
      <c r="BO82" s="59"/>
      <c r="BP82" s="59"/>
      <c r="BQ82" s="56">
        <v>76</v>
      </c>
      <c r="BR82" s="77"/>
      <c r="BS82" s="928"/>
      <c r="BT82" s="929"/>
      <c r="BU82" s="929"/>
      <c r="BV82" s="929"/>
      <c r="BW82" s="929"/>
      <c r="BX82" s="929"/>
      <c r="BY82" s="929"/>
      <c r="BZ82" s="929"/>
      <c r="CA82" s="929"/>
      <c r="CB82" s="929"/>
      <c r="CC82" s="929"/>
      <c r="CD82" s="929"/>
      <c r="CE82" s="929"/>
      <c r="CF82" s="929"/>
      <c r="CG82" s="930"/>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4"/>
      <c r="EA82" s="52"/>
    </row>
    <row r="83" spans="1:131" ht="26.25" customHeight="1" x14ac:dyDescent="0.2">
      <c r="A83" s="56">
        <v>16</v>
      </c>
      <c r="B83" s="957"/>
      <c r="C83" s="958"/>
      <c r="D83" s="958"/>
      <c r="E83" s="958"/>
      <c r="F83" s="958"/>
      <c r="G83" s="958"/>
      <c r="H83" s="958"/>
      <c r="I83" s="958"/>
      <c r="J83" s="958"/>
      <c r="K83" s="958"/>
      <c r="L83" s="958"/>
      <c r="M83" s="958"/>
      <c r="N83" s="958"/>
      <c r="O83" s="958"/>
      <c r="P83" s="959"/>
      <c r="Q83" s="960"/>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59"/>
      <c r="BF83" s="59"/>
      <c r="BG83" s="59"/>
      <c r="BH83" s="59"/>
      <c r="BI83" s="59"/>
      <c r="BJ83" s="59"/>
      <c r="BK83" s="59"/>
      <c r="BL83" s="59"/>
      <c r="BM83" s="59"/>
      <c r="BN83" s="59"/>
      <c r="BO83" s="59"/>
      <c r="BP83" s="59"/>
      <c r="BQ83" s="56">
        <v>77</v>
      </c>
      <c r="BR83" s="77"/>
      <c r="BS83" s="928"/>
      <c r="BT83" s="929"/>
      <c r="BU83" s="929"/>
      <c r="BV83" s="929"/>
      <c r="BW83" s="929"/>
      <c r="BX83" s="929"/>
      <c r="BY83" s="929"/>
      <c r="BZ83" s="929"/>
      <c r="CA83" s="929"/>
      <c r="CB83" s="929"/>
      <c r="CC83" s="929"/>
      <c r="CD83" s="929"/>
      <c r="CE83" s="929"/>
      <c r="CF83" s="929"/>
      <c r="CG83" s="930"/>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4"/>
      <c r="EA83" s="52"/>
    </row>
    <row r="84" spans="1:131" ht="26.25" customHeight="1" x14ac:dyDescent="0.2">
      <c r="A84" s="56">
        <v>17</v>
      </c>
      <c r="B84" s="957"/>
      <c r="C84" s="958"/>
      <c r="D84" s="958"/>
      <c r="E84" s="958"/>
      <c r="F84" s="958"/>
      <c r="G84" s="958"/>
      <c r="H84" s="958"/>
      <c r="I84" s="958"/>
      <c r="J84" s="958"/>
      <c r="K84" s="958"/>
      <c r="L84" s="958"/>
      <c r="M84" s="958"/>
      <c r="N84" s="958"/>
      <c r="O84" s="958"/>
      <c r="P84" s="959"/>
      <c r="Q84" s="960"/>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59"/>
      <c r="BF84" s="59"/>
      <c r="BG84" s="59"/>
      <c r="BH84" s="59"/>
      <c r="BI84" s="59"/>
      <c r="BJ84" s="59"/>
      <c r="BK84" s="59"/>
      <c r="BL84" s="59"/>
      <c r="BM84" s="59"/>
      <c r="BN84" s="59"/>
      <c r="BO84" s="59"/>
      <c r="BP84" s="59"/>
      <c r="BQ84" s="56">
        <v>78</v>
      </c>
      <c r="BR84" s="77"/>
      <c r="BS84" s="928"/>
      <c r="BT84" s="929"/>
      <c r="BU84" s="929"/>
      <c r="BV84" s="929"/>
      <c r="BW84" s="929"/>
      <c r="BX84" s="929"/>
      <c r="BY84" s="929"/>
      <c r="BZ84" s="929"/>
      <c r="CA84" s="929"/>
      <c r="CB84" s="929"/>
      <c r="CC84" s="929"/>
      <c r="CD84" s="929"/>
      <c r="CE84" s="929"/>
      <c r="CF84" s="929"/>
      <c r="CG84" s="930"/>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4"/>
      <c r="EA84" s="52"/>
    </row>
    <row r="85" spans="1:131" ht="26.25" customHeight="1" x14ac:dyDescent="0.2">
      <c r="A85" s="56">
        <v>18</v>
      </c>
      <c r="B85" s="957"/>
      <c r="C85" s="958"/>
      <c r="D85" s="958"/>
      <c r="E85" s="958"/>
      <c r="F85" s="958"/>
      <c r="G85" s="958"/>
      <c r="H85" s="958"/>
      <c r="I85" s="958"/>
      <c r="J85" s="958"/>
      <c r="K85" s="958"/>
      <c r="L85" s="958"/>
      <c r="M85" s="958"/>
      <c r="N85" s="958"/>
      <c r="O85" s="958"/>
      <c r="P85" s="959"/>
      <c r="Q85" s="960"/>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59"/>
      <c r="BF85" s="59"/>
      <c r="BG85" s="59"/>
      <c r="BH85" s="59"/>
      <c r="BI85" s="59"/>
      <c r="BJ85" s="59"/>
      <c r="BK85" s="59"/>
      <c r="BL85" s="59"/>
      <c r="BM85" s="59"/>
      <c r="BN85" s="59"/>
      <c r="BO85" s="59"/>
      <c r="BP85" s="59"/>
      <c r="BQ85" s="56">
        <v>79</v>
      </c>
      <c r="BR85" s="77"/>
      <c r="BS85" s="928"/>
      <c r="BT85" s="929"/>
      <c r="BU85" s="929"/>
      <c r="BV85" s="929"/>
      <c r="BW85" s="929"/>
      <c r="BX85" s="929"/>
      <c r="BY85" s="929"/>
      <c r="BZ85" s="929"/>
      <c r="CA85" s="929"/>
      <c r="CB85" s="929"/>
      <c r="CC85" s="929"/>
      <c r="CD85" s="929"/>
      <c r="CE85" s="929"/>
      <c r="CF85" s="929"/>
      <c r="CG85" s="930"/>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4"/>
      <c r="EA85" s="52"/>
    </row>
    <row r="86" spans="1:131" ht="26.25" customHeight="1" x14ac:dyDescent="0.2">
      <c r="A86" s="56">
        <v>19</v>
      </c>
      <c r="B86" s="957"/>
      <c r="C86" s="958"/>
      <c r="D86" s="958"/>
      <c r="E86" s="958"/>
      <c r="F86" s="958"/>
      <c r="G86" s="958"/>
      <c r="H86" s="958"/>
      <c r="I86" s="958"/>
      <c r="J86" s="958"/>
      <c r="K86" s="958"/>
      <c r="L86" s="958"/>
      <c r="M86" s="958"/>
      <c r="N86" s="958"/>
      <c r="O86" s="958"/>
      <c r="P86" s="959"/>
      <c r="Q86" s="960"/>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59"/>
      <c r="BF86" s="59"/>
      <c r="BG86" s="59"/>
      <c r="BH86" s="59"/>
      <c r="BI86" s="59"/>
      <c r="BJ86" s="59"/>
      <c r="BK86" s="59"/>
      <c r="BL86" s="59"/>
      <c r="BM86" s="59"/>
      <c r="BN86" s="59"/>
      <c r="BO86" s="59"/>
      <c r="BP86" s="59"/>
      <c r="BQ86" s="56">
        <v>80</v>
      </c>
      <c r="BR86" s="77"/>
      <c r="BS86" s="928"/>
      <c r="BT86" s="929"/>
      <c r="BU86" s="929"/>
      <c r="BV86" s="929"/>
      <c r="BW86" s="929"/>
      <c r="BX86" s="929"/>
      <c r="BY86" s="929"/>
      <c r="BZ86" s="929"/>
      <c r="CA86" s="929"/>
      <c r="CB86" s="929"/>
      <c r="CC86" s="929"/>
      <c r="CD86" s="929"/>
      <c r="CE86" s="929"/>
      <c r="CF86" s="929"/>
      <c r="CG86" s="930"/>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4"/>
      <c r="EA86" s="52"/>
    </row>
    <row r="87" spans="1:131" ht="26.25" customHeight="1" x14ac:dyDescent="0.2">
      <c r="A87" s="61">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59"/>
      <c r="BF87" s="59"/>
      <c r="BG87" s="59"/>
      <c r="BH87" s="59"/>
      <c r="BI87" s="59"/>
      <c r="BJ87" s="59"/>
      <c r="BK87" s="59"/>
      <c r="BL87" s="59"/>
      <c r="BM87" s="59"/>
      <c r="BN87" s="59"/>
      <c r="BO87" s="59"/>
      <c r="BP87" s="59"/>
      <c r="BQ87" s="56">
        <v>81</v>
      </c>
      <c r="BR87" s="77"/>
      <c r="BS87" s="928"/>
      <c r="BT87" s="929"/>
      <c r="BU87" s="929"/>
      <c r="BV87" s="929"/>
      <c r="BW87" s="929"/>
      <c r="BX87" s="929"/>
      <c r="BY87" s="929"/>
      <c r="BZ87" s="929"/>
      <c r="CA87" s="929"/>
      <c r="CB87" s="929"/>
      <c r="CC87" s="929"/>
      <c r="CD87" s="929"/>
      <c r="CE87" s="929"/>
      <c r="CF87" s="929"/>
      <c r="CG87" s="930"/>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4"/>
      <c r="EA87" s="52"/>
    </row>
    <row r="88" spans="1:131" ht="26.25" customHeight="1" x14ac:dyDescent="0.2">
      <c r="A88" s="57" t="s">
        <v>256</v>
      </c>
      <c r="B88" s="935" t="s">
        <v>188</v>
      </c>
      <c r="C88" s="936"/>
      <c r="D88" s="936"/>
      <c r="E88" s="936"/>
      <c r="F88" s="936"/>
      <c r="G88" s="936"/>
      <c r="H88" s="936"/>
      <c r="I88" s="936"/>
      <c r="J88" s="936"/>
      <c r="K88" s="936"/>
      <c r="L88" s="936"/>
      <c r="M88" s="936"/>
      <c r="N88" s="936"/>
      <c r="O88" s="936"/>
      <c r="P88" s="937"/>
      <c r="Q88" s="945"/>
      <c r="R88" s="946"/>
      <c r="S88" s="946"/>
      <c r="T88" s="946"/>
      <c r="U88" s="946"/>
      <c r="V88" s="946"/>
      <c r="W88" s="946"/>
      <c r="X88" s="946"/>
      <c r="Y88" s="946"/>
      <c r="Z88" s="946"/>
      <c r="AA88" s="946"/>
      <c r="AB88" s="946"/>
      <c r="AC88" s="946"/>
      <c r="AD88" s="946"/>
      <c r="AE88" s="946"/>
      <c r="AF88" s="947"/>
      <c r="AG88" s="947"/>
      <c r="AH88" s="947"/>
      <c r="AI88" s="947"/>
      <c r="AJ88" s="947"/>
      <c r="AK88" s="946"/>
      <c r="AL88" s="946"/>
      <c r="AM88" s="946"/>
      <c r="AN88" s="946"/>
      <c r="AO88" s="946"/>
      <c r="AP88" s="947"/>
      <c r="AQ88" s="947"/>
      <c r="AR88" s="947"/>
      <c r="AS88" s="947"/>
      <c r="AT88" s="947"/>
      <c r="AU88" s="947"/>
      <c r="AV88" s="947"/>
      <c r="AW88" s="947"/>
      <c r="AX88" s="947"/>
      <c r="AY88" s="947"/>
      <c r="AZ88" s="948"/>
      <c r="BA88" s="948"/>
      <c r="BB88" s="948"/>
      <c r="BC88" s="948"/>
      <c r="BD88" s="949"/>
      <c r="BE88" s="59"/>
      <c r="BF88" s="59"/>
      <c r="BG88" s="59"/>
      <c r="BH88" s="59"/>
      <c r="BI88" s="59"/>
      <c r="BJ88" s="59"/>
      <c r="BK88" s="59"/>
      <c r="BL88" s="59"/>
      <c r="BM88" s="59"/>
      <c r="BN88" s="59"/>
      <c r="BO88" s="59"/>
      <c r="BP88" s="59"/>
      <c r="BQ88" s="56">
        <v>82</v>
      </c>
      <c r="BR88" s="77"/>
      <c r="BS88" s="928"/>
      <c r="BT88" s="929"/>
      <c r="BU88" s="929"/>
      <c r="BV88" s="929"/>
      <c r="BW88" s="929"/>
      <c r="BX88" s="929"/>
      <c r="BY88" s="929"/>
      <c r="BZ88" s="929"/>
      <c r="CA88" s="929"/>
      <c r="CB88" s="929"/>
      <c r="CC88" s="929"/>
      <c r="CD88" s="929"/>
      <c r="CE88" s="929"/>
      <c r="CF88" s="929"/>
      <c r="CG88" s="930"/>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4"/>
      <c r="EA88" s="52"/>
    </row>
    <row r="89" spans="1:131" ht="26.25" hidden="1" customHeight="1" x14ac:dyDescent="0.2">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928"/>
      <c r="BT89" s="929"/>
      <c r="BU89" s="929"/>
      <c r="BV89" s="929"/>
      <c r="BW89" s="929"/>
      <c r="BX89" s="929"/>
      <c r="BY89" s="929"/>
      <c r="BZ89" s="929"/>
      <c r="CA89" s="929"/>
      <c r="CB89" s="929"/>
      <c r="CC89" s="929"/>
      <c r="CD89" s="929"/>
      <c r="CE89" s="929"/>
      <c r="CF89" s="929"/>
      <c r="CG89" s="930"/>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4"/>
      <c r="EA89" s="52"/>
    </row>
    <row r="90" spans="1:131" ht="26.25" hidden="1" customHeight="1" x14ac:dyDescent="0.2">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928"/>
      <c r="BT90" s="929"/>
      <c r="BU90" s="929"/>
      <c r="BV90" s="929"/>
      <c r="BW90" s="929"/>
      <c r="BX90" s="929"/>
      <c r="BY90" s="929"/>
      <c r="BZ90" s="929"/>
      <c r="CA90" s="929"/>
      <c r="CB90" s="929"/>
      <c r="CC90" s="929"/>
      <c r="CD90" s="929"/>
      <c r="CE90" s="929"/>
      <c r="CF90" s="929"/>
      <c r="CG90" s="930"/>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4"/>
      <c r="EA90" s="52"/>
    </row>
    <row r="91" spans="1:131" ht="26.25" hidden="1" customHeight="1" x14ac:dyDescent="0.2">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928"/>
      <c r="BT91" s="929"/>
      <c r="BU91" s="929"/>
      <c r="BV91" s="929"/>
      <c r="BW91" s="929"/>
      <c r="BX91" s="929"/>
      <c r="BY91" s="929"/>
      <c r="BZ91" s="929"/>
      <c r="CA91" s="929"/>
      <c r="CB91" s="929"/>
      <c r="CC91" s="929"/>
      <c r="CD91" s="929"/>
      <c r="CE91" s="929"/>
      <c r="CF91" s="929"/>
      <c r="CG91" s="930"/>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4"/>
      <c r="EA91" s="52"/>
    </row>
    <row r="92" spans="1:131" ht="26.25" hidden="1" customHeight="1" x14ac:dyDescent="0.2">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928"/>
      <c r="BT92" s="929"/>
      <c r="BU92" s="929"/>
      <c r="BV92" s="929"/>
      <c r="BW92" s="929"/>
      <c r="BX92" s="929"/>
      <c r="BY92" s="929"/>
      <c r="BZ92" s="929"/>
      <c r="CA92" s="929"/>
      <c r="CB92" s="929"/>
      <c r="CC92" s="929"/>
      <c r="CD92" s="929"/>
      <c r="CE92" s="929"/>
      <c r="CF92" s="929"/>
      <c r="CG92" s="930"/>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4"/>
      <c r="EA92" s="52"/>
    </row>
    <row r="93" spans="1:131" ht="26.25" hidden="1" customHeight="1" x14ac:dyDescent="0.2">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928"/>
      <c r="BT93" s="929"/>
      <c r="BU93" s="929"/>
      <c r="BV93" s="929"/>
      <c r="BW93" s="929"/>
      <c r="BX93" s="929"/>
      <c r="BY93" s="929"/>
      <c r="BZ93" s="929"/>
      <c r="CA93" s="929"/>
      <c r="CB93" s="929"/>
      <c r="CC93" s="929"/>
      <c r="CD93" s="929"/>
      <c r="CE93" s="929"/>
      <c r="CF93" s="929"/>
      <c r="CG93" s="930"/>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4"/>
      <c r="EA93" s="52"/>
    </row>
    <row r="94" spans="1:131" ht="26.25" hidden="1" customHeight="1" x14ac:dyDescent="0.2">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928"/>
      <c r="BT94" s="929"/>
      <c r="BU94" s="929"/>
      <c r="BV94" s="929"/>
      <c r="BW94" s="929"/>
      <c r="BX94" s="929"/>
      <c r="BY94" s="929"/>
      <c r="BZ94" s="929"/>
      <c r="CA94" s="929"/>
      <c r="CB94" s="929"/>
      <c r="CC94" s="929"/>
      <c r="CD94" s="929"/>
      <c r="CE94" s="929"/>
      <c r="CF94" s="929"/>
      <c r="CG94" s="930"/>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4"/>
      <c r="EA94" s="52"/>
    </row>
    <row r="95" spans="1:131" ht="26.25" hidden="1" customHeight="1" x14ac:dyDescent="0.2">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928"/>
      <c r="BT95" s="929"/>
      <c r="BU95" s="929"/>
      <c r="BV95" s="929"/>
      <c r="BW95" s="929"/>
      <c r="BX95" s="929"/>
      <c r="BY95" s="929"/>
      <c r="BZ95" s="929"/>
      <c r="CA95" s="929"/>
      <c r="CB95" s="929"/>
      <c r="CC95" s="929"/>
      <c r="CD95" s="929"/>
      <c r="CE95" s="929"/>
      <c r="CF95" s="929"/>
      <c r="CG95" s="930"/>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4"/>
      <c r="EA95" s="52"/>
    </row>
    <row r="96" spans="1:131" ht="26.25" hidden="1" customHeight="1" x14ac:dyDescent="0.2">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928"/>
      <c r="BT96" s="929"/>
      <c r="BU96" s="929"/>
      <c r="BV96" s="929"/>
      <c r="BW96" s="929"/>
      <c r="BX96" s="929"/>
      <c r="BY96" s="929"/>
      <c r="BZ96" s="929"/>
      <c r="CA96" s="929"/>
      <c r="CB96" s="929"/>
      <c r="CC96" s="929"/>
      <c r="CD96" s="929"/>
      <c r="CE96" s="929"/>
      <c r="CF96" s="929"/>
      <c r="CG96" s="930"/>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4"/>
      <c r="EA96" s="52"/>
    </row>
    <row r="97" spans="1:131" ht="26.25" hidden="1" customHeight="1" x14ac:dyDescent="0.2">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928"/>
      <c r="BT97" s="929"/>
      <c r="BU97" s="929"/>
      <c r="BV97" s="929"/>
      <c r="BW97" s="929"/>
      <c r="BX97" s="929"/>
      <c r="BY97" s="929"/>
      <c r="BZ97" s="929"/>
      <c r="CA97" s="929"/>
      <c r="CB97" s="929"/>
      <c r="CC97" s="929"/>
      <c r="CD97" s="929"/>
      <c r="CE97" s="929"/>
      <c r="CF97" s="929"/>
      <c r="CG97" s="930"/>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4"/>
      <c r="EA97" s="52"/>
    </row>
    <row r="98" spans="1:131" ht="26.25" hidden="1" customHeight="1" x14ac:dyDescent="0.2">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928"/>
      <c r="BT98" s="929"/>
      <c r="BU98" s="929"/>
      <c r="BV98" s="929"/>
      <c r="BW98" s="929"/>
      <c r="BX98" s="929"/>
      <c r="BY98" s="929"/>
      <c r="BZ98" s="929"/>
      <c r="CA98" s="929"/>
      <c r="CB98" s="929"/>
      <c r="CC98" s="929"/>
      <c r="CD98" s="929"/>
      <c r="CE98" s="929"/>
      <c r="CF98" s="929"/>
      <c r="CG98" s="930"/>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4"/>
      <c r="EA98" s="52"/>
    </row>
    <row r="99" spans="1:131" ht="26.25" hidden="1" customHeight="1" x14ac:dyDescent="0.2">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928"/>
      <c r="BT99" s="929"/>
      <c r="BU99" s="929"/>
      <c r="BV99" s="929"/>
      <c r="BW99" s="929"/>
      <c r="BX99" s="929"/>
      <c r="BY99" s="929"/>
      <c r="BZ99" s="929"/>
      <c r="CA99" s="929"/>
      <c r="CB99" s="929"/>
      <c r="CC99" s="929"/>
      <c r="CD99" s="929"/>
      <c r="CE99" s="929"/>
      <c r="CF99" s="929"/>
      <c r="CG99" s="930"/>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4"/>
      <c r="EA99" s="52"/>
    </row>
    <row r="100" spans="1:131" ht="26.25" hidden="1" customHeight="1" x14ac:dyDescent="0.2">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928"/>
      <c r="BT100" s="929"/>
      <c r="BU100" s="929"/>
      <c r="BV100" s="929"/>
      <c r="BW100" s="929"/>
      <c r="BX100" s="929"/>
      <c r="BY100" s="929"/>
      <c r="BZ100" s="929"/>
      <c r="CA100" s="929"/>
      <c r="CB100" s="929"/>
      <c r="CC100" s="929"/>
      <c r="CD100" s="929"/>
      <c r="CE100" s="929"/>
      <c r="CF100" s="929"/>
      <c r="CG100" s="930"/>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4"/>
      <c r="EA100" s="52"/>
    </row>
    <row r="101" spans="1:131" ht="26.25" hidden="1" customHeight="1" x14ac:dyDescent="0.2">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928"/>
      <c r="BT101" s="929"/>
      <c r="BU101" s="929"/>
      <c r="BV101" s="929"/>
      <c r="BW101" s="929"/>
      <c r="BX101" s="929"/>
      <c r="BY101" s="929"/>
      <c r="BZ101" s="929"/>
      <c r="CA101" s="929"/>
      <c r="CB101" s="929"/>
      <c r="CC101" s="929"/>
      <c r="CD101" s="929"/>
      <c r="CE101" s="929"/>
      <c r="CF101" s="929"/>
      <c r="CG101" s="930"/>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4"/>
      <c r="EA101" s="52"/>
    </row>
    <row r="102" spans="1:131" ht="26.25" customHeight="1" x14ac:dyDescent="0.2">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256</v>
      </c>
      <c r="BR102" s="935" t="s">
        <v>453</v>
      </c>
      <c r="BS102" s="936"/>
      <c r="BT102" s="936"/>
      <c r="BU102" s="936"/>
      <c r="BV102" s="936"/>
      <c r="BW102" s="936"/>
      <c r="BX102" s="936"/>
      <c r="BY102" s="936"/>
      <c r="BZ102" s="936"/>
      <c r="CA102" s="936"/>
      <c r="CB102" s="936"/>
      <c r="CC102" s="936"/>
      <c r="CD102" s="936"/>
      <c r="CE102" s="936"/>
      <c r="CF102" s="936"/>
      <c r="CG102" s="937"/>
      <c r="CH102" s="938"/>
      <c r="CI102" s="939"/>
      <c r="CJ102" s="939"/>
      <c r="CK102" s="939"/>
      <c r="CL102" s="940"/>
      <c r="CM102" s="938"/>
      <c r="CN102" s="939"/>
      <c r="CO102" s="939"/>
      <c r="CP102" s="939"/>
      <c r="CQ102" s="940"/>
      <c r="CR102" s="941"/>
      <c r="CS102" s="942"/>
      <c r="CT102" s="942"/>
      <c r="CU102" s="942"/>
      <c r="CV102" s="943"/>
      <c r="CW102" s="941"/>
      <c r="CX102" s="942"/>
      <c r="CY102" s="942"/>
      <c r="CZ102" s="942"/>
      <c r="DA102" s="943"/>
      <c r="DB102" s="941"/>
      <c r="DC102" s="942"/>
      <c r="DD102" s="942"/>
      <c r="DE102" s="942"/>
      <c r="DF102" s="943"/>
      <c r="DG102" s="941"/>
      <c r="DH102" s="942"/>
      <c r="DI102" s="942"/>
      <c r="DJ102" s="942"/>
      <c r="DK102" s="943"/>
      <c r="DL102" s="941"/>
      <c r="DM102" s="942"/>
      <c r="DN102" s="942"/>
      <c r="DO102" s="942"/>
      <c r="DP102" s="943"/>
      <c r="DQ102" s="941"/>
      <c r="DR102" s="942"/>
      <c r="DS102" s="942"/>
      <c r="DT102" s="942"/>
      <c r="DU102" s="943"/>
      <c r="DV102" s="935"/>
      <c r="DW102" s="936"/>
      <c r="DX102" s="936"/>
      <c r="DY102" s="936"/>
      <c r="DZ102" s="944"/>
      <c r="EA102" s="52"/>
    </row>
    <row r="103" spans="1:131" ht="26.25" customHeight="1" x14ac:dyDescent="0.2">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923" t="s">
        <v>470</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52"/>
    </row>
    <row r="104" spans="1:131" ht="26.25" customHeight="1" x14ac:dyDescent="0.2">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56" t="s">
        <v>471</v>
      </c>
      <c r="BR104" s="756"/>
      <c r="BS104" s="756"/>
      <c r="BT104" s="756"/>
      <c r="BU104" s="756"/>
      <c r="BV104" s="756"/>
      <c r="BW104" s="756"/>
      <c r="BX104" s="756"/>
      <c r="BY104" s="756"/>
      <c r="BZ104" s="756"/>
      <c r="CA104" s="756"/>
      <c r="CB104" s="756"/>
      <c r="CC104" s="756"/>
      <c r="CD104" s="756"/>
      <c r="CE104" s="756"/>
      <c r="CF104" s="756"/>
      <c r="CG104" s="756"/>
      <c r="CH104" s="756"/>
      <c r="CI104" s="756"/>
      <c r="CJ104" s="756"/>
      <c r="CK104" s="756"/>
      <c r="CL104" s="756"/>
      <c r="CM104" s="756"/>
      <c r="CN104" s="756"/>
      <c r="CO104" s="756"/>
      <c r="CP104" s="756"/>
      <c r="CQ104" s="756"/>
      <c r="CR104" s="756"/>
      <c r="CS104" s="756"/>
      <c r="CT104" s="756"/>
      <c r="CU104" s="756"/>
      <c r="CV104" s="756"/>
      <c r="CW104" s="756"/>
      <c r="CX104" s="756"/>
      <c r="CY104" s="756"/>
      <c r="CZ104" s="756"/>
      <c r="DA104" s="756"/>
      <c r="DB104" s="756"/>
      <c r="DC104" s="756"/>
      <c r="DD104" s="756"/>
      <c r="DE104" s="756"/>
      <c r="DF104" s="756"/>
      <c r="DG104" s="756"/>
      <c r="DH104" s="756"/>
      <c r="DI104" s="756"/>
      <c r="DJ104" s="756"/>
      <c r="DK104" s="756"/>
      <c r="DL104" s="756"/>
      <c r="DM104" s="756"/>
      <c r="DN104" s="756"/>
      <c r="DO104" s="756"/>
      <c r="DP104" s="756"/>
      <c r="DQ104" s="756"/>
      <c r="DR104" s="756"/>
      <c r="DS104" s="756"/>
      <c r="DT104" s="756"/>
      <c r="DU104" s="756"/>
      <c r="DV104" s="756"/>
      <c r="DW104" s="756"/>
      <c r="DX104" s="756"/>
      <c r="DY104" s="756"/>
      <c r="DZ104" s="756"/>
      <c r="EA104" s="52"/>
    </row>
    <row r="105" spans="1:131" ht="11.25" customHeight="1"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2">
      <c r="A107" s="63" t="s">
        <v>472</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285</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2">
      <c r="A108" s="924" t="s">
        <v>473</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66</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52" customFormat="1" ht="26.25" customHeight="1" x14ac:dyDescent="0.2">
      <c r="A109" s="895" t="s">
        <v>474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13</v>
      </c>
      <c r="AB109" s="896"/>
      <c r="AC109" s="896"/>
      <c r="AD109" s="896"/>
      <c r="AE109" s="897"/>
      <c r="AF109" s="898" t="s">
        <v>434</v>
      </c>
      <c r="AG109" s="896"/>
      <c r="AH109" s="896"/>
      <c r="AI109" s="896"/>
      <c r="AJ109" s="897"/>
      <c r="AK109" s="898" t="s">
        <v>391</v>
      </c>
      <c r="AL109" s="896"/>
      <c r="AM109" s="896"/>
      <c r="AN109" s="896"/>
      <c r="AO109" s="897"/>
      <c r="AP109" s="898" t="s">
        <v>475</v>
      </c>
      <c r="AQ109" s="896"/>
      <c r="AR109" s="896"/>
      <c r="AS109" s="896"/>
      <c r="AT109" s="899"/>
      <c r="AU109" s="895" t="s">
        <v>474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13</v>
      </c>
      <c r="BR109" s="896"/>
      <c r="BS109" s="896"/>
      <c r="BT109" s="896"/>
      <c r="BU109" s="897"/>
      <c r="BV109" s="898" t="s">
        <v>434</v>
      </c>
      <c r="BW109" s="896"/>
      <c r="BX109" s="896"/>
      <c r="BY109" s="896"/>
      <c r="BZ109" s="897"/>
      <c r="CA109" s="898" t="s">
        <v>391</v>
      </c>
      <c r="CB109" s="896"/>
      <c r="CC109" s="896"/>
      <c r="CD109" s="896"/>
      <c r="CE109" s="897"/>
      <c r="CF109" s="927" t="s">
        <v>475</v>
      </c>
      <c r="CG109" s="927"/>
      <c r="CH109" s="927"/>
      <c r="CI109" s="927"/>
      <c r="CJ109" s="927"/>
      <c r="CK109" s="898" t="s">
        <v>104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13</v>
      </c>
      <c r="DH109" s="896"/>
      <c r="DI109" s="896"/>
      <c r="DJ109" s="896"/>
      <c r="DK109" s="897"/>
      <c r="DL109" s="898" t="s">
        <v>434</v>
      </c>
      <c r="DM109" s="896"/>
      <c r="DN109" s="896"/>
      <c r="DO109" s="896"/>
      <c r="DP109" s="897"/>
      <c r="DQ109" s="898" t="s">
        <v>391</v>
      </c>
      <c r="DR109" s="896"/>
      <c r="DS109" s="896"/>
      <c r="DT109" s="896"/>
      <c r="DU109" s="897"/>
      <c r="DV109" s="898" t="s">
        <v>475</v>
      </c>
      <c r="DW109" s="896"/>
      <c r="DX109" s="896"/>
      <c r="DY109" s="896"/>
      <c r="DZ109" s="899"/>
    </row>
    <row r="110" spans="1:131" s="52" customFormat="1" ht="26.25" customHeight="1" x14ac:dyDescent="0.2">
      <c r="A110" s="806" t="s">
        <v>331</v>
      </c>
      <c r="B110" s="807"/>
      <c r="C110" s="807"/>
      <c r="D110" s="807"/>
      <c r="E110" s="807"/>
      <c r="F110" s="807"/>
      <c r="G110" s="807"/>
      <c r="H110" s="807"/>
      <c r="I110" s="807"/>
      <c r="J110" s="807"/>
      <c r="K110" s="807"/>
      <c r="L110" s="807"/>
      <c r="M110" s="807"/>
      <c r="N110" s="807"/>
      <c r="O110" s="807"/>
      <c r="P110" s="807"/>
      <c r="Q110" s="807"/>
      <c r="R110" s="807"/>
      <c r="S110" s="807"/>
      <c r="T110" s="807"/>
      <c r="U110" s="807"/>
      <c r="V110" s="807"/>
      <c r="W110" s="807"/>
      <c r="X110" s="807"/>
      <c r="Y110" s="807"/>
      <c r="Z110" s="808"/>
      <c r="AA110" s="799">
        <v>1117181</v>
      </c>
      <c r="AB110" s="800"/>
      <c r="AC110" s="800"/>
      <c r="AD110" s="800"/>
      <c r="AE110" s="801"/>
      <c r="AF110" s="802">
        <v>1123805</v>
      </c>
      <c r="AG110" s="800"/>
      <c r="AH110" s="800"/>
      <c r="AI110" s="800"/>
      <c r="AJ110" s="801"/>
      <c r="AK110" s="802">
        <v>1184368</v>
      </c>
      <c r="AL110" s="800"/>
      <c r="AM110" s="800"/>
      <c r="AN110" s="800"/>
      <c r="AO110" s="801"/>
      <c r="AP110" s="900">
        <v>18.5</v>
      </c>
      <c r="AQ110" s="901"/>
      <c r="AR110" s="901"/>
      <c r="AS110" s="901"/>
      <c r="AT110" s="902"/>
      <c r="AU110" s="903" t="s">
        <v>129</v>
      </c>
      <c r="AV110" s="904"/>
      <c r="AW110" s="904"/>
      <c r="AX110" s="904"/>
      <c r="AY110" s="904"/>
      <c r="AZ110" s="859" t="s">
        <v>476</v>
      </c>
      <c r="BA110" s="807"/>
      <c r="BB110" s="807"/>
      <c r="BC110" s="807"/>
      <c r="BD110" s="807"/>
      <c r="BE110" s="807"/>
      <c r="BF110" s="807"/>
      <c r="BG110" s="807"/>
      <c r="BH110" s="807"/>
      <c r="BI110" s="807"/>
      <c r="BJ110" s="807"/>
      <c r="BK110" s="807"/>
      <c r="BL110" s="807"/>
      <c r="BM110" s="807"/>
      <c r="BN110" s="807"/>
      <c r="BO110" s="807"/>
      <c r="BP110" s="808"/>
      <c r="BQ110" s="860">
        <v>12493453</v>
      </c>
      <c r="BR110" s="861"/>
      <c r="BS110" s="861"/>
      <c r="BT110" s="861"/>
      <c r="BU110" s="861"/>
      <c r="BV110" s="861">
        <v>12588359</v>
      </c>
      <c r="BW110" s="861"/>
      <c r="BX110" s="861"/>
      <c r="BY110" s="861"/>
      <c r="BZ110" s="861"/>
      <c r="CA110" s="861">
        <v>12552658</v>
      </c>
      <c r="CB110" s="861"/>
      <c r="CC110" s="861"/>
      <c r="CD110" s="861"/>
      <c r="CE110" s="861"/>
      <c r="CF110" s="885">
        <v>195.9</v>
      </c>
      <c r="CG110" s="886"/>
      <c r="CH110" s="886"/>
      <c r="CI110" s="886"/>
      <c r="CJ110" s="886"/>
      <c r="CK110" s="909" t="s">
        <v>385</v>
      </c>
      <c r="CL110" s="750"/>
      <c r="CM110" s="859" t="s">
        <v>478</v>
      </c>
      <c r="CN110" s="807"/>
      <c r="CO110" s="807"/>
      <c r="CP110" s="807"/>
      <c r="CQ110" s="807"/>
      <c r="CR110" s="807"/>
      <c r="CS110" s="807"/>
      <c r="CT110" s="807"/>
      <c r="CU110" s="807"/>
      <c r="CV110" s="807"/>
      <c r="CW110" s="807"/>
      <c r="CX110" s="807"/>
      <c r="CY110" s="807"/>
      <c r="CZ110" s="807"/>
      <c r="DA110" s="807"/>
      <c r="DB110" s="807"/>
      <c r="DC110" s="807"/>
      <c r="DD110" s="807"/>
      <c r="DE110" s="807"/>
      <c r="DF110" s="808"/>
      <c r="DG110" s="860" t="s">
        <v>205</v>
      </c>
      <c r="DH110" s="861"/>
      <c r="DI110" s="861"/>
      <c r="DJ110" s="861"/>
      <c r="DK110" s="861"/>
      <c r="DL110" s="861" t="s">
        <v>205</v>
      </c>
      <c r="DM110" s="861"/>
      <c r="DN110" s="861"/>
      <c r="DO110" s="861"/>
      <c r="DP110" s="861"/>
      <c r="DQ110" s="861" t="s">
        <v>205</v>
      </c>
      <c r="DR110" s="861"/>
      <c r="DS110" s="861"/>
      <c r="DT110" s="861"/>
      <c r="DU110" s="861"/>
      <c r="DV110" s="862" t="s">
        <v>205</v>
      </c>
      <c r="DW110" s="862"/>
      <c r="DX110" s="862"/>
      <c r="DY110" s="862"/>
      <c r="DZ110" s="863"/>
    </row>
    <row r="111" spans="1:131" s="52" customFormat="1" ht="26.25" customHeight="1" x14ac:dyDescent="0.2">
      <c r="A111" s="755" t="s">
        <v>459</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922"/>
      <c r="AA111" s="760" t="s">
        <v>205</v>
      </c>
      <c r="AB111" s="761"/>
      <c r="AC111" s="761"/>
      <c r="AD111" s="761"/>
      <c r="AE111" s="762"/>
      <c r="AF111" s="763" t="s">
        <v>205</v>
      </c>
      <c r="AG111" s="761"/>
      <c r="AH111" s="761"/>
      <c r="AI111" s="761"/>
      <c r="AJ111" s="762"/>
      <c r="AK111" s="763" t="s">
        <v>205</v>
      </c>
      <c r="AL111" s="761"/>
      <c r="AM111" s="761"/>
      <c r="AN111" s="761"/>
      <c r="AO111" s="762"/>
      <c r="AP111" s="832" t="s">
        <v>205</v>
      </c>
      <c r="AQ111" s="833"/>
      <c r="AR111" s="833"/>
      <c r="AS111" s="833"/>
      <c r="AT111" s="834"/>
      <c r="AU111" s="905"/>
      <c r="AV111" s="906"/>
      <c r="AW111" s="906"/>
      <c r="AX111" s="906"/>
      <c r="AY111" s="906"/>
      <c r="AZ111" s="831" t="s">
        <v>479</v>
      </c>
      <c r="BA111" s="768"/>
      <c r="BB111" s="768"/>
      <c r="BC111" s="768"/>
      <c r="BD111" s="768"/>
      <c r="BE111" s="768"/>
      <c r="BF111" s="768"/>
      <c r="BG111" s="768"/>
      <c r="BH111" s="768"/>
      <c r="BI111" s="768"/>
      <c r="BJ111" s="768"/>
      <c r="BK111" s="768"/>
      <c r="BL111" s="768"/>
      <c r="BM111" s="768"/>
      <c r="BN111" s="768"/>
      <c r="BO111" s="768"/>
      <c r="BP111" s="769"/>
      <c r="BQ111" s="835" t="s">
        <v>205</v>
      </c>
      <c r="BR111" s="836"/>
      <c r="BS111" s="836"/>
      <c r="BT111" s="836"/>
      <c r="BU111" s="836"/>
      <c r="BV111" s="836" t="s">
        <v>205</v>
      </c>
      <c r="BW111" s="836"/>
      <c r="BX111" s="836"/>
      <c r="BY111" s="836"/>
      <c r="BZ111" s="836"/>
      <c r="CA111" s="836" t="s">
        <v>205</v>
      </c>
      <c r="CB111" s="836"/>
      <c r="CC111" s="836"/>
      <c r="CD111" s="836"/>
      <c r="CE111" s="836"/>
      <c r="CF111" s="893" t="s">
        <v>205</v>
      </c>
      <c r="CG111" s="894"/>
      <c r="CH111" s="894"/>
      <c r="CI111" s="894"/>
      <c r="CJ111" s="894"/>
      <c r="CK111" s="910"/>
      <c r="CL111" s="752"/>
      <c r="CM111" s="831" t="s">
        <v>143</v>
      </c>
      <c r="CN111" s="768"/>
      <c r="CO111" s="768"/>
      <c r="CP111" s="768"/>
      <c r="CQ111" s="768"/>
      <c r="CR111" s="768"/>
      <c r="CS111" s="768"/>
      <c r="CT111" s="768"/>
      <c r="CU111" s="768"/>
      <c r="CV111" s="768"/>
      <c r="CW111" s="768"/>
      <c r="CX111" s="768"/>
      <c r="CY111" s="768"/>
      <c r="CZ111" s="768"/>
      <c r="DA111" s="768"/>
      <c r="DB111" s="768"/>
      <c r="DC111" s="768"/>
      <c r="DD111" s="768"/>
      <c r="DE111" s="768"/>
      <c r="DF111" s="769"/>
      <c r="DG111" s="835" t="s">
        <v>205</v>
      </c>
      <c r="DH111" s="836"/>
      <c r="DI111" s="836"/>
      <c r="DJ111" s="836"/>
      <c r="DK111" s="836"/>
      <c r="DL111" s="836" t="s">
        <v>205</v>
      </c>
      <c r="DM111" s="836"/>
      <c r="DN111" s="836"/>
      <c r="DO111" s="836"/>
      <c r="DP111" s="836"/>
      <c r="DQ111" s="836" t="s">
        <v>205</v>
      </c>
      <c r="DR111" s="836"/>
      <c r="DS111" s="836"/>
      <c r="DT111" s="836"/>
      <c r="DU111" s="836"/>
      <c r="DV111" s="837" t="s">
        <v>205</v>
      </c>
      <c r="DW111" s="837"/>
      <c r="DX111" s="837"/>
      <c r="DY111" s="837"/>
      <c r="DZ111" s="838"/>
    </row>
    <row r="112" spans="1:131" s="52" customFormat="1" ht="26.25" customHeight="1" x14ac:dyDescent="0.2">
      <c r="A112" s="739" t="s">
        <v>159</v>
      </c>
      <c r="B112" s="740"/>
      <c r="C112" s="768" t="s">
        <v>481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60" t="s">
        <v>205</v>
      </c>
      <c r="AB112" s="761"/>
      <c r="AC112" s="761"/>
      <c r="AD112" s="761"/>
      <c r="AE112" s="762"/>
      <c r="AF112" s="763" t="s">
        <v>205</v>
      </c>
      <c r="AG112" s="761"/>
      <c r="AH112" s="761"/>
      <c r="AI112" s="761"/>
      <c r="AJ112" s="762"/>
      <c r="AK112" s="763" t="s">
        <v>205</v>
      </c>
      <c r="AL112" s="761"/>
      <c r="AM112" s="761"/>
      <c r="AN112" s="761"/>
      <c r="AO112" s="762"/>
      <c r="AP112" s="832" t="s">
        <v>205</v>
      </c>
      <c r="AQ112" s="833"/>
      <c r="AR112" s="833"/>
      <c r="AS112" s="833"/>
      <c r="AT112" s="834"/>
      <c r="AU112" s="905"/>
      <c r="AV112" s="906"/>
      <c r="AW112" s="906"/>
      <c r="AX112" s="906"/>
      <c r="AY112" s="906"/>
      <c r="AZ112" s="831" t="s">
        <v>272</v>
      </c>
      <c r="BA112" s="768"/>
      <c r="BB112" s="768"/>
      <c r="BC112" s="768"/>
      <c r="BD112" s="768"/>
      <c r="BE112" s="768"/>
      <c r="BF112" s="768"/>
      <c r="BG112" s="768"/>
      <c r="BH112" s="768"/>
      <c r="BI112" s="768"/>
      <c r="BJ112" s="768"/>
      <c r="BK112" s="768"/>
      <c r="BL112" s="768"/>
      <c r="BM112" s="768"/>
      <c r="BN112" s="768"/>
      <c r="BO112" s="768"/>
      <c r="BP112" s="769"/>
      <c r="BQ112" s="835">
        <v>4571093</v>
      </c>
      <c r="BR112" s="836"/>
      <c r="BS112" s="836"/>
      <c r="BT112" s="836"/>
      <c r="BU112" s="836"/>
      <c r="BV112" s="836">
        <v>4788811</v>
      </c>
      <c r="BW112" s="836"/>
      <c r="BX112" s="836"/>
      <c r="BY112" s="836"/>
      <c r="BZ112" s="836"/>
      <c r="CA112" s="836">
        <v>4647143</v>
      </c>
      <c r="CB112" s="836"/>
      <c r="CC112" s="836"/>
      <c r="CD112" s="836"/>
      <c r="CE112" s="836"/>
      <c r="CF112" s="893">
        <v>72.5</v>
      </c>
      <c r="CG112" s="894"/>
      <c r="CH112" s="894"/>
      <c r="CI112" s="894"/>
      <c r="CJ112" s="894"/>
      <c r="CK112" s="910"/>
      <c r="CL112" s="752"/>
      <c r="CM112" s="831" t="s">
        <v>397</v>
      </c>
      <c r="CN112" s="768"/>
      <c r="CO112" s="768"/>
      <c r="CP112" s="768"/>
      <c r="CQ112" s="768"/>
      <c r="CR112" s="768"/>
      <c r="CS112" s="768"/>
      <c r="CT112" s="768"/>
      <c r="CU112" s="768"/>
      <c r="CV112" s="768"/>
      <c r="CW112" s="768"/>
      <c r="CX112" s="768"/>
      <c r="CY112" s="768"/>
      <c r="CZ112" s="768"/>
      <c r="DA112" s="768"/>
      <c r="DB112" s="768"/>
      <c r="DC112" s="768"/>
      <c r="DD112" s="768"/>
      <c r="DE112" s="768"/>
      <c r="DF112" s="769"/>
      <c r="DG112" s="835" t="s">
        <v>205</v>
      </c>
      <c r="DH112" s="836"/>
      <c r="DI112" s="836"/>
      <c r="DJ112" s="836"/>
      <c r="DK112" s="836"/>
      <c r="DL112" s="836" t="s">
        <v>205</v>
      </c>
      <c r="DM112" s="836"/>
      <c r="DN112" s="836"/>
      <c r="DO112" s="836"/>
      <c r="DP112" s="836"/>
      <c r="DQ112" s="836" t="s">
        <v>205</v>
      </c>
      <c r="DR112" s="836"/>
      <c r="DS112" s="836"/>
      <c r="DT112" s="836"/>
      <c r="DU112" s="836"/>
      <c r="DV112" s="837" t="s">
        <v>205</v>
      </c>
      <c r="DW112" s="837"/>
      <c r="DX112" s="837"/>
      <c r="DY112" s="837"/>
      <c r="DZ112" s="838"/>
    </row>
    <row r="113" spans="1:130" s="52" customFormat="1" ht="26.25" customHeight="1" x14ac:dyDescent="0.2">
      <c r="A113" s="741"/>
      <c r="B113" s="742"/>
      <c r="C113" s="768" t="s">
        <v>483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760">
        <v>367270</v>
      </c>
      <c r="AB113" s="761"/>
      <c r="AC113" s="761"/>
      <c r="AD113" s="761"/>
      <c r="AE113" s="762"/>
      <c r="AF113" s="763">
        <v>392135</v>
      </c>
      <c r="AG113" s="761"/>
      <c r="AH113" s="761"/>
      <c r="AI113" s="761"/>
      <c r="AJ113" s="762"/>
      <c r="AK113" s="763">
        <v>400332</v>
      </c>
      <c r="AL113" s="761"/>
      <c r="AM113" s="761"/>
      <c r="AN113" s="761"/>
      <c r="AO113" s="762"/>
      <c r="AP113" s="832">
        <v>6.2</v>
      </c>
      <c r="AQ113" s="833"/>
      <c r="AR113" s="833"/>
      <c r="AS113" s="833"/>
      <c r="AT113" s="834"/>
      <c r="AU113" s="905"/>
      <c r="AV113" s="906"/>
      <c r="AW113" s="906"/>
      <c r="AX113" s="906"/>
      <c r="AY113" s="906"/>
      <c r="AZ113" s="831" t="s">
        <v>208</v>
      </c>
      <c r="BA113" s="768"/>
      <c r="BB113" s="768"/>
      <c r="BC113" s="768"/>
      <c r="BD113" s="768"/>
      <c r="BE113" s="768"/>
      <c r="BF113" s="768"/>
      <c r="BG113" s="768"/>
      <c r="BH113" s="768"/>
      <c r="BI113" s="768"/>
      <c r="BJ113" s="768"/>
      <c r="BK113" s="768"/>
      <c r="BL113" s="768"/>
      <c r="BM113" s="768"/>
      <c r="BN113" s="768"/>
      <c r="BO113" s="768"/>
      <c r="BP113" s="769"/>
      <c r="BQ113" s="835">
        <v>111118</v>
      </c>
      <c r="BR113" s="836"/>
      <c r="BS113" s="836"/>
      <c r="BT113" s="836"/>
      <c r="BU113" s="836"/>
      <c r="BV113" s="836" t="s">
        <v>205</v>
      </c>
      <c r="BW113" s="836"/>
      <c r="BX113" s="836"/>
      <c r="BY113" s="836"/>
      <c r="BZ113" s="836"/>
      <c r="CA113" s="836" t="s">
        <v>205</v>
      </c>
      <c r="CB113" s="836"/>
      <c r="CC113" s="836"/>
      <c r="CD113" s="836"/>
      <c r="CE113" s="836"/>
      <c r="CF113" s="893" t="s">
        <v>205</v>
      </c>
      <c r="CG113" s="894"/>
      <c r="CH113" s="894"/>
      <c r="CI113" s="894"/>
      <c r="CJ113" s="894"/>
      <c r="CK113" s="910"/>
      <c r="CL113" s="752"/>
      <c r="CM113" s="831" t="s">
        <v>408</v>
      </c>
      <c r="CN113" s="768"/>
      <c r="CO113" s="768"/>
      <c r="CP113" s="768"/>
      <c r="CQ113" s="768"/>
      <c r="CR113" s="768"/>
      <c r="CS113" s="768"/>
      <c r="CT113" s="768"/>
      <c r="CU113" s="768"/>
      <c r="CV113" s="768"/>
      <c r="CW113" s="768"/>
      <c r="CX113" s="768"/>
      <c r="CY113" s="768"/>
      <c r="CZ113" s="768"/>
      <c r="DA113" s="768"/>
      <c r="DB113" s="768"/>
      <c r="DC113" s="768"/>
      <c r="DD113" s="768"/>
      <c r="DE113" s="768"/>
      <c r="DF113" s="769"/>
      <c r="DG113" s="760" t="s">
        <v>205</v>
      </c>
      <c r="DH113" s="761"/>
      <c r="DI113" s="761"/>
      <c r="DJ113" s="761"/>
      <c r="DK113" s="762"/>
      <c r="DL113" s="763" t="s">
        <v>205</v>
      </c>
      <c r="DM113" s="761"/>
      <c r="DN113" s="761"/>
      <c r="DO113" s="761"/>
      <c r="DP113" s="762"/>
      <c r="DQ113" s="763" t="s">
        <v>205</v>
      </c>
      <c r="DR113" s="761"/>
      <c r="DS113" s="761"/>
      <c r="DT113" s="761"/>
      <c r="DU113" s="762"/>
      <c r="DV113" s="832" t="s">
        <v>205</v>
      </c>
      <c r="DW113" s="833"/>
      <c r="DX113" s="833"/>
      <c r="DY113" s="833"/>
      <c r="DZ113" s="834"/>
    </row>
    <row r="114" spans="1:130" s="52" customFormat="1" ht="26.25" customHeight="1" x14ac:dyDescent="0.2">
      <c r="A114" s="741"/>
      <c r="B114" s="742"/>
      <c r="C114" s="768" t="s">
        <v>484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60">
        <v>173491</v>
      </c>
      <c r="AB114" s="761"/>
      <c r="AC114" s="761"/>
      <c r="AD114" s="761"/>
      <c r="AE114" s="762"/>
      <c r="AF114" s="763">
        <v>112625</v>
      </c>
      <c r="AG114" s="761"/>
      <c r="AH114" s="761"/>
      <c r="AI114" s="761"/>
      <c r="AJ114" s="762"/>
      <c r="AK114" s="763" t="s">
        <v>205</v>
      </c>
      <c r="AL114" s="761"/>
      <c r="AM114" s="761"/>
      <c r="AN114" s="761"/>
      <c r="AO114" s="762"/>
      <c r="AP114" s="832" t="s">
        <v>205</v>
      </c>
      <c r="AQ114" s="833"/>
      <c r="AR114" s="833"/>
      <c r="AS114" s="833"/>
      <c r="AT114" s="834"/>
      <c r="AU114" s="905"/>
      <c r="AV114" s="906"/>
      <c r="AW114" s="906"/>
      <c r="AX114" s="906"/>
      <c r="AY114" s="906"/>
      <c r="AZ114" s="831" t="s">
        <v>485</v>
      </c>
      <c r="BA114" s="768"/>
      <c r="BB114" s="768"/>
      <c r="BC114" s="768"/>
      <c r="BD114" s="768"/>
      <c r="BE114" s="768"/>
      <c r="BF114" s="768"/>
      <c r="BG114" s="768"/>
      <c r="BH114" s="768"/>
      <c r="BI114" s="768"/>
      <c r="BJ114" s="768"/>
      <c r="BK114" s="768"/>
      <c r="BL114" s="768"/>
      <c r="BM114" s="768"/>
      <c r="BN114" s="768"/>
      <c r="BO114" s="768"/>
      <c r="BP114" s="769"/>
      <c r="BQ114" s="835">
        <v>2628998</v>
      </c>
      <c r="BR114" s="836"/>
      <c r="BS114" s="836"/>
      <c r="BT114" s="836"/>
      <c r="BU114" s="836"/>
      <c r="BV114" s="836">
        <v>2590911</v>
      </c>
      <c r="BW114" s="836"/>
      <c r="BX114" s="836"/>
      <c r="BY114" s="836"/>
      <c r="BZ114" s="836"/>
      <c r="CA114" s="836">
        <v>2518318</v>
      </c>
      <c r="CB114" s="836"/>
      <c r="CC114" s="836"/>
      <c r="CD114" s="836"/>
      <c r="CE114" s="836"/>
      <c r="CF114" s="893">
        <v>39.299999999999997</v>
      </c>
      <c r="CG114" s="894"/>
      <c r="CH114" s="894"/>
      <c r="CI114" s="894"/>
      <c r="CJ114" s="894"/>
      <c r="CK114" s="910"/>
      <c r="CL114" s="752"/>
      <c r="CM114" s="831" t="s">
        <v>486</v>
      </c>
      <c r="CN114" s="768"/>
      <c r="CO114" s="768"/>
      <c r="CP114" s="768"/>
      <c r="CQ114" s="768"/>
      <c r="CR114" s="768"/>
      <c r="CS114" s="768"/>
      <c r="CT114" s="768"/>
      <c r="CU114" s="768"/>
      <c r="CV114" s="768"/>
      <c r="CW114" s="768"/>
      <c r="CX114" s="768"/>
      <c r="CY114" s="768"/>
      <c r="CZ114" s="768"/>
      <c r="DA114" s="768"/>
      <c r="DB114" s="768"/>
      <c r="DC114" s="768"/>
      <c r="DD114" s="768"/>
      <c r="DE114" s="768"/>
      <c r="DF114" s="769"/>
      <c r="DG114" s="760" t="s">
        <v>205</v>
      </c>
      <c r="DH114" s="761"/>
      <c r="DI114" s="761"/>
      <c r="DJ114" s="761"/>
      <c r="DK114" s="762"/>
      <c r="DL114" s="763" t="s">
        <v>205</v>
      </c>
      <c r="DM114" s="761"/>
      <c r="DN114" s="761"/>
      <c r="DO114" s="761"/>
      <c r="DP114" s="762"/>
      <c r="DQ114" s="763" t="s">
        <v>205</v>
      </c>
      <c r="DR114" s="761"/>
      <c r="DS114" s="761"/>
      <c r="DT114" s="761"/>
      <c r="DU114" s="762"/>
      <c r="DV114" s="832" t="s">
        <v>205</v>
      </c>
      <c r="DW114" s="833"/>
      <c r="DX114" s="833"/>
      <c r="DY114" s="833"/>
      <c r="DZ114" s="834"/>
    </row>
    <row r="115" spans="1:130" s="52" customFormat="1" ht="26.25" customHeight="1" x14ac:dyDescent="0.2">
      <c r="A115" s="741"/>
      <c r="B115" s="742"/>
      <c r="C115" s="768" t="s">
        <v>376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760" t="s">
        <v>205</v>
      </c>
      <c r="AB115" s="761"/>
      <c r="AC115" s="761"/>
      <c r="AD115" s="761"/>
      <c r="AE115" s="762"/>
      <c r="AF115" s="763" t="s">
        <v>205</v>
      </c>
      <c r="AG115" s="761"/>
      <c r="AH115" s="761"/>
      <c r="AI115" s="761"/>
      <c r="AJ115" s="762"/>
      <c r="AK115" s="763" t="s">
        <v>205</v>
      </c>
      <c r="AL115" s="761"/>
      <c r="AM115" s="761"/>
      <c r="AN115" s="761"/>
      <c r="AO115" s="762"/>
      <c r="AP115" s="832" t="s">
        <v>205</v>
      </c>
      <c r="AQ115" s="833"/>
      <c r="AR115" s="833"/>
      <c r="AS115" s="833"/>
      <c r="AT115" s="834"/>
      <c r="AU115" s="905"/>
      <c r="AV115" s="906"/>
      <c r="AW115" s="906"/>
      <c r="AX115" s="906"/>
      <c r="AY115" s="906"/>
      <c r="AZ115" s="831" t="s">
        <v>348</v>
      </c>
      <c r="BA115" s="768"/>
      <c r="BB115" s="768"/>
      <c r="BC115" s="768"/>
      <c r="BD115" s="768"/>
      <c r="BE115" s="768"/>
      <c r="BF115" s="768"/>
      <c r="BG115" s="768"/>
      <c r="BH115" s="768"/>
      <c r="BI115" s="768"/>
      <c r="BJ115" s="768"/>
      <c r="BK115" s="768"/>
      <c r="BL115" s="768"/>
      <c r="BM115" s="768"/>
      <c r="BN115" s="768"/>
      <c r="BO115" s="768"/>
      <c r="BP115" s="769"/>
      <c r="BQ115" s="835" t="s">
        <v>205</v>
      </c>
      <c r="BR115" s="836"/>
      <c r="BS115" s="836"/>
      <c r="BT115" s="836"/>
      <c r="BU115" s="836"/>
      <c r="BV115" s="836" t="s">
        <v>205</v>
      </c>
      <c r="BW115" s="836"/>
      <c r="BX115" s="836"/>
      <c r="BY115" s="836"/>
      <c r="BZ115" s="836"/>
      <c r="CA115" s="836" t="s">
        <v>205</v>
      </c>
      <c r="CB115" s="836"/>
      <c r="CC115" s="836"/>
      <c r="CD115" s="836"/>
      <c r="CE115" s="836"/>
      <c r="CF115" s="893" t="s">
        <v>205</v>
      </c>
      <c r="CG115" s="894"/>
      <c r="CH115" s="894"/>
      <c r="CI115" s="894"/>
      <c r="CJ115" s="894"/>
      <c r="CK115" s="910"/>
      <c r="CL115" s="752"/>
      <c r="CM115" s="831" t="s">
        <v>36</v>
      </c>
      <c r="CN115" s="768"/>
      <c r="CO115" s="768"/>
      <c r="CP115" s="768"/>
      <c r="CQ115" s="768"/>
      <c r="CR115" s="768"/>
      <c r="CS115" s="768"/>
      <c r="CT115" s="768"/>
      <c r="CU115" s="768"/>
      <c r="CV115" s="768"/>
      <c r="CW115" s="768"/>
      <c r="CX115" s="768"/>
      <c r="CY115" s="768"/>
      <c r="CZ115" s="768"/>
      <c r="DA115" s="768"/>
      <c r="DB115" s="768"/>
      <c r="DC115" s="768"/>
      <c r="DD115" s="768"/>
      <c r="DE115" s="768"/>
      <c r="DF115" s="769"/>
      <c r="DG115" s="760" t="s">
        <v>205</v>
      </c>
      <c r="DH115" s="761"/>
      <c r="DI115" s="761"/>
      <c r="DJ115" s="761"/>
      <c r="DK115" s="762"/>
      <c r="DL115" s="763" t="s">
        <v>205</v>
      </c>
      <c r="DM115" s="761"/>
      <c r="DN115" s="761"/>
      <c r="DO115" s="761"/>
      <c r="DP115" s="762"/>
      <c r="DQ115" s="763" t="s">
        <v>205</v>
      </c>
      <c r="DR115" s="761"/>
      <c r="DS115" s="761"/>
      <c r="DT115" s="761"/>
      <c r="DU115" s="762"/>
      <c r="DV115" s="832" t="s">
        <v>205</v>
      </c>
      <c r="DW115" s="833"/>
      <c r="DX115" s="833"/>
      <c r="DY115" s="833"/>
      <c r="DZ115" s="834"/>
    </row>
    <row r="116" spans="1:130" s="52" customFormat="1" ht="26.25" customHeight="1" x14ac:dyDescent="0.2">
      <c r="A116" s="743"/>
      <c r="B116" s="744"/>
      <c r="C116" s="840" t="s">
        <v>3</v>
      </c>
      <c r="D116" s="840"/>
      <c r="E116" s="840"/>
      <c r="F116" s="840"/>
      <c r="G116" s="840"/>
      <c r="H116" s="840"/>
      <c r="I116" s="840"/>
      <c r="J116" s="840"/>
      <c r="K116" s="840"/>
      <c r="L116" s="840"/>
      <c r="M116" s="840"/>
      <c r="N116" s="840"/>
      <c r="O116" s="840"/>
      <c r="P116" s="840"/>
      <c r="Q116" s="840"/>
      <c r="R116" s="840"/>
      <c r="S116" s="840"/>
      <c r="T116" s="840"/>
      <c r="U116" s="840"/>
      <c r="V116" s="840"/>
      <c r="W116" s="840"/>
      <c r="X116" s="840"/>
      <c r="Y116" s="840"/>
      <c r="Z116" s="841"/>
      <c r="AA116" s="760">
        <v>36</v>
      </c>
      <c r="AB116" s="761"/>
      <c r="AC116" s="761"/>
      <c r="AD116" s="761"/>
      <c r="AE116" s="762"/>
      <c r="AF116" s="763">
        <v>4</v>
      </c>
      <c r="AG116" s="761"/>
      <c r="AH116" s="761"/>
      <c r="AI116" s="761"/>
      <c r="AJ116" s="762"/>
      <c r="AK116" s="763" t="s">
        <v>205</v>
      </c>
      <c r="AL116" s="761"/>
      <c r="AM116" s="761"/>
      <c r="AN116" s="761"/>
      <c r="AO116" s="762"/>
      <c r="AP116" s="832" t="s">
        <v>205</v>
      </c>
      <c r="AQ116" s="833"/>
      <c r="AR116" s="833"/>
      <c r="AS116" s="833"/>
      <c r="AT116" s="834"/>
      <c r="AU116" s="905"/>
      <c r="AV116" s="906"/>
      <c r="AW116" s="906"/>
      <c r="AX116" s="906"/>
      <c r="AY116" s="906"/>
      <c r="AZ116" s="912" t="s">
        <v>228</v>
      </c>
      <c r="BA116" s="913"/>
      <c r="BB116" s="913"/>
      <c r="BC116" s="913"/>
      <c r="BD116" s="913"/>
      <c r="BE116" s="913"/>
      <c r="BF116" s="913"/>
      <c r="BG116" s="913"/>
      <c r="BH116" s="913"/>
      <c r="BI116" s="913"/>
      <c r="BJ116" s="913"/>
      <c r="BK116" s="913"/>
      <c r="BL116" s="913"/>
      <c r="BM116" s="913"/>
      <c r="BN116" s="913"/>
      <c r="BO116" s="913"/>
      <c r="BP116" s="914"/>
      <c r="BQ116" s="835" t="s">
        <v>205</v>
      </c>
      <c r="BR116" s="836"/>
      <c r="BS116" s="836"/>
      <c r="BT116" s="836"/>
      <c r="BU116" s="836"/>
      <c r="BV116" s="836" t="s">
        <v>205</v>
      </c>
      <c r="BW116" s="836"/>
      <c r="BX116" s="836"/>
      <c r="BY116" s="836"/>
      <c r="BZ116" s="836"/>
      <c r="CA116" s="836" t="s">
        <v>205</v>
      </c>
      <c r="CB116" s="836"/>
      <c r="CC116" s="836"/>
      <c r="CD116" s="836"/>
      <c r="CE116" s="836"/>
      <c r="CF116" s="893" t="s">
        <v>205</v>
      </c>
      <c r="CG116" s="894"/>
      <c r="CH116" s="894"/>
      <c r="CI116" s="894"/>
      <c r="CJ116" s="894"/>
      <c r="CK116" s="910"/>
      <c r="CL116" s="752"/>
      <c r="CM116" s="831" t="s">
        <v>487</v>
      </c>
      <c r="CN116" s="768"/>
      <c r="CO116" s="768"/>
      <c r="CP116" s="768"/>
      <c r="CQ116" s="768"/>
      <c r="CR116" s="768"/>
      <c r="CS116" s="768"/>
      <c r="CT116" s="768"/>
      <c r="CU116" s="768"/>
      <c r="CV116" s="768"/>
      <c r="CW116" s="768"/>
      <c r="CX116" s="768"/>
      <c r="CY116" s="768"/>
      <c r="CZ116" s="768"/>
      <c r="DA116" s="768"/>
      <c r="DB116" s="768"/>
      <c r="DC116" s="768"/>
      <c r="DD116" s="768"/>
      <c r="DE116" s="768"/>
      <c r="DF116" s="769"/>
      <c r="DG116" s="760" t="s">
        <v>205</v>
      </c>
      <c r="DH116" s="761"/>
      <c r="DI116" s="761"/>
      <c r="DJ116" s="761"/>
      <c r="DK116" s="762"/>
      <c r="DL116" s="763" t="s">
        <v>205</v>
      </c>
      <c r="DM116" s="761"/>
      <c r="DN116" s="761"/>
      <c r="DO116" s="761"/>
      <c r="DP116" s="762"/>
      <c r="DQ116" s="763" t="s">
        <v>205</v>
      </c>
      <c r="DR116" s="761"/>
      <c r="DS116" s="761"/>
      <c r="DT116" s="761"/>
      <c r="DU116" s="762"/>
      <c r="DV116" s="832" t="s">
        <v>205</v>
      </c>
      <c r="DW116" s="833"/>
      <c r="DX116" s="833"/>
      <c r="DY116" s="833"/>
      <c r="DZ116" s="834"/>
    </row>
    <row r="117" spans="1:130" s="52" customFormat="1" ht="26.25" customHeight="1" x14ac:dyDescent="0.2">
      <c r="A117" s="895" t="s">
        <v>277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2" t="s">
        <v>326</v>
      </c>
      <c r="Z117" s="897"/>
      <c r="AA117" s="915">
        <v>1657978</v>
      </c>
      <c r="AB117" s="916"/>
      <c r="AC117" s="916"/>
      <c r="AD117" s="916"/>
      <c r="AE117" s="917"/>
      <c r="AF117" s="918">
        <v>1628569</v>
      </c>
      <c r="AG117" s="916"/>
      <c r="AH117" s="916"/>
      <c r="AI117" s="916"/>
      <c r="AJ117" s="917"/>
      <c r="AK117" s="918">
        <v>1584700</v>
      </c>
      <c r="AL117" s="916"/>
      <c r="AM117" s="916"/>
      <c r="AN117" s="916"/>
      <c r="AO117" s="917"/>
      <c r="AP117" s="919"/>
      <c r="AQ117" s="920"/>
      <c r="AR117" s="920"/>
      <c r="AS117" s="920"/>
      <c r="AT117" s="921"/>
      <c r="AU117" s="905"/>
      <c r="AV117" s="906"/>
      <c r="AW117" s="906"/>
      <c r="AX117" s="906"/>
      <c r="AY117" s="906"/>
      <c r="AZ117" s="890" t="s">
        <v>488</v>
      </c>
      <c r="BA117" s="891"/>
      <c r="BB117" s="891"/>
      <c r="BC117" s="891"/>
      <c r="BD117" s="891"/>
      <c r="BE117" s="891"/>
      <c r="BF117" s="891"/>
      <c r="BG117" s="891"/>
      <c r="BH117" s="891"/>
      <c r="BI117" s="891"/>
      <c r="BJ117" s="891"/>
      <c r="BK117" s="891"/>
      <c r="BL117" s="891"/>
      <c r="BM117" s="891"/>
      <c r="BN117" s="891"/>
      <c r="BO117" s="891"/>
      <c r="BP117" s="892"/>
      <c r="BQ117" s="835" t="s">
        <v>205</v>
      </c>
      <c r="BR117" s="836"/>
      <c r="BS117" s="836"/>
      <c r="BT117" s="836"/>
      <c r="BU117" s="836"/>
      <c r="BV117" s="836" t="s">
        <v>205</v>
      </c>
      <c r="BW117" s="836"/>
      <c r="BX117" s="836"/>
      <c r="BY117" s="836"/>
      <c r="BZ117" s="836"/>
      <c r="CA117" s="836" t="s">
        <v>205</v>
      </c>
      <c r="CB117" s="836"/>
      <c r="CC117" s="836"/>
      <c r="CD117" s="836"/>
      <c r="CE117" s="836"/>
      <c r="CF117" s="893" t="s">
        <v>205</v>
      </c>
      <c r="CG117" s="894"/>
      <c r="CH117" s="894"/>
      <c r="CI117" s="894"/>
      <c r="CJ117" s="894"/>
      <c r="CK117" s="910"/>
      <c r="CL117" s="752"/>
      <c r="CM117" s="831" t="s">
        <v>341</v>
      </c>
      <c r="CN117" s="768"/>
      <c r="CO117" s="768"/>
      <c r="CP117" s="768"/>
      <c r="CQ117" s="768"/>
      <c r="CR117" s="768"/>
      <c r="CS117" s="768"/>
      <c r="CT117" s="768"/>
      <c r="CU117" s="768"/>
      <c r="CV117" s="768"/>
      <c r="CW117" s="768"/>
      <c r="CX117" s="768"/>
      <c r="CY117" s="768"/>
      <c r="CZ117" s="768"/>
      <c r="DA117" s="768"/>
      <c r="DB117" s="768"/>
      <c r="DC117" s="768"/>
      <c r="DD117" s="768"/>
      <c r="DE117" s="768"/>
      <c r="DF117" s="769"/>
      <c r="DG117" s="760" t="s">
        <v>205</v>
      </c>
      <c r="DH117" s="761"/>
      <c r="DI117" s="761"/>
      <c r="DJ117" s="761"/>
      <c r="DK117" s="762"/>
      <c r="DL117" s="763" t="s">
        <v>205</v>
      </c>
      <c r="DM117" s="761"/>
      <c r="DN117" s="761"/>
      <c r="DO117" s="761"/>
      <c r="DP117" s="762"/>
      <c r="DQ117" s="763" t="s">
        <v>205</v>
      </c>
      <c r="DR117" s="761"/>
      <c r="DS117" s="761"/>
      <c r="DT117" s="761"/>
      <c r="DU117" s="762"/>
      <c r="DV117" s="832" t="s">
        <v>205</v>
      </c>
      <c r="DW117" s="833"/>
      <c r="DX117" s="833"/>
      <c r="DY117" s="833"/>
      <c r="DZ117" s="834"/>
    </row>
    <row r="118" spans="1:130" s="52" customFormat="1" ht="26.25" customHeight="1" x14ac:dyDescent="0.2">
      <c r="A118" s="895" t="s">
        <v>104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13</v>
      </c>
      <c r="AB118" s="896"/>
      <c r="AC118" s="896"/>
      <c r="AD118" s="896"/>
      <c r="AE118" s="897"/>
      <c r="AF118" s="898" t="s">
        <v>434</v>
      </c>
      <c r="AG118" s="896"/>
      <c r="AH118" s="896"/>
      <c r="AI118" s="896"/>
      <c r="AJ118" s="897"/>
      <c r="AK118" s="898" t="s">
        <v>391</v>
      </c>
      <c r="AL118" s="896"/>
      <c r="AM118" s="896"/>
      <c r="AN118" s="896"/>
      <c r="AO118" s="897"/>
      <c r="AP118" s="898" t="s">
        <v>475</v>
      </c>
      <c r="AQ118" s="896"/>
      <c r="AR118" s="896"/>
      <c r="AS118" s="896"/>
      <c r="AT118" s="899"/>
      <c r="AU118" s="905"/>
      <c r="AV118" s="906"/>
      <c r="AW118" s="906"/>
      <c r="AX118" s="906"/>
      <c r="AY118" s="906"/>
      <c r="AZ118" s="839" t="s">
        <v>489</v>
      </c>
      <c r="BA118" s="840"/>
      <c r="BB118" s="840"/>
      <c r="BC118" s="840"/>
      <c r="BD118" s="840"/>
      <c r="BE118" s="840"/>
      <c r="BF118" s="840"/>
      <c r="BG118" s="840"/>
      <c r="BH118" s="840"/>
      <c r="BI118" s="840"/>
      <c r="BJ118" s="840"/>
      <c r="BK118" s="840"/>
      <c r="BL118" s="840"/>
      <c r="BM118" s="840"/>
      <c r="BN118" s="840"/>
      <c r="BO118" s="840"/>
      <c r="BP118" s="841"/>
      <c r="BQ118" s="868" t="s">
        <v>205</v>
      </c>
      <c r="BR118" s="869"/>
      <c r="BS118" s="869"/>
      <c r="BT118" s="869"/>
      <c r="BU118" s="869"/>
      <c r="BV118" s="869" t="s">
        <v>205</v>
      </c>
      <c r="BW118" s="869"/>
      <c r="BX118" s="869"/>
      <c r="BY118" s="869"/>
      <c r="BZ118" s="869"/>
      <c r="CA118" s="869" t="s">
        <v>205</v>
      </c>
      <c r="CB118" s="869"/>
      <c r="CC118" s="869"/>
      <c r="CD118" s="869"/>
      <c r="CE118" s="869"/>
      <c r="CF118" s="893" t="s">
        <v>205</v>
      </c>
      <c r="CG118" s="894"/>
      <c r="CH118" s="894"/>
      <c r="CI118" s="894"/>
      <c r="CJ118" s="894"/>
      <c r="CK118" s="910"/>
      <c r="CL118" s="752"/>
      <c r="CM118" s="831" t="s">
        <v>490</v>
      </c>
      <c r="CN118" s="768"/>
      <c r="CO118" s="768"/>
      <c r="CP118" s="768"/>
      <c r="CQ118" s="768"/>
      <c r="CR118" s="768"/>
      <c r="CS118" s="768"/>
      <c r="CT118" s="768"/>
      <c r="CU118" s="768"/>
      <c r="CV118" s="768"/>
      <c r="CW118" s="768"/>
      <c r="CX118" s="768"/>
      <c r="CY118" s="768"/>
      <c r="CZ118" s="768"/>
      <c r="DA118" s="768"/>
      <c r="DB118" s="768"/>
      <c r="DC118" s="768"/>
      <c r="DD118" s="768"/>
      <c r="DE118" s="768"/>
      <c r="DF118" s="769"/>
      <c r="DG118" s="760" t="s">
        <v>205</v>
      </c>
      <c r="DH118" s="761"/>
      <c r="DI118" s="761"/>
      <c r="DJ118" s="761"/>
      <c r="DK118" s="762"/>
      <c r="DL118" s="763" t="s">
        <v>205</v>
      </c>
      <c r="DM118" s="761"/>
      <c r="DN118" s="761"/>
      <c r="DO118" s="761"/>
      <c r="DP118" s="762"/>
      <c r="DQ118" s="763" t="s">
        <v>205</v>
      </c>
      <c r="DR118" s="761"/>
      <c r="DS118" s="761"/>
      <c r="DT118" s="761"/>
      <c r="DU118" s="762"/>
      <c r="DV118" s="832" t="s">
        <v>205</v>
      </c>
      <c r="DW118" s="833"/>
      <c r="DX118" s="833"/>
      <c r="DY118" s="833"/>
      <c r="DZ118" s="834"/>
    </row>
    <row r="119" spans="1:130" s="52" customFormat="1" ht="26.25" customHeight="1" x14ac:dyDescent="0.2">
      <c r="A119" s="749" t="s">
        <v>385</v>
      </c>
      <c r="B119" s="750"/>
      <c r="C119" s="859" t="s">
        <v>478</v>
      </c>
      <c r="D119" s="807"/>
      <c r="E119" s="807"/>
      <c r="F119" s="807"/>
      <c r="G119" s="807"/>
      <c r="H119" s="807"/>
      <c r="I119" s="807"/>
      <c r="J119" s="807"/>
      <c r="K119" s="807"/>
      <c r="L119" s="807"/>
      <c r="M119" s="807"/>
      <c r="N119" s="807"/>
      <c r="O119" s="807"/>
      <c r="P119" s="807"/>
      <c r="Q119" s="807"/>
      <c r="R119" s="807"/>
      <c r="S119" s="807"/>
      <c r="T119" s="807"/>
      <c r="U119" s="807"/>
      <c r="V119" s="807"/>
      <c r="W119" s="807"/>
      <c r="X119" s="807"/>
      <c r="Y119" s="807"/>
      <c r="Z119" s="808"/>
      <c r="AA119" s="799" t="s">
        <v>205</v>
      </c>
      <c r="AB119" s="800"/>
      <c r="AC119" s="800"/>
      <c r="AD119" s="800"/>
      <c r="AE119" s="801"/>
      <c r="AF119" s="802" t="s">
        <v>205</v>
      </c>
      <c r="AG119" s="800"/>
      <c r="AH119" s="800"/>
      <c r="AI119" s="800"/>
      <c r="AJ119" s="801"/>
      <c r="AK119" s="802" t="s">
        <v>205</v>
      </c>
      <c r="AL119" s="800"/>
      <c r="AM119" s="800"/>
      <c r="AN119" s="800"/>
      <c r="AO119" s="801"/>
      <c r="AP119" s="900" t="s">
        <v>205</v>
      </c>
      <c r="AQ119" s="901"/>
      <c r="AR119" s="901"/>
      <c r="AS119" s="901"/>
      <c r="AT119" s="902"/>
      <c r="AU119" s="907"/>
      <c r="AV119" s="908"/>
      <c r="AW119" s="908"/>
      <c r="AX119" s="908"/>
      <c r="AY119" s="908"/>
      <c r="AZ119" s="73" t="s">
        <v>277</v>
      </c>
      <c r="BA119" s="73"/>
      <c r="BB119" s="73"/>
      <c r="BC119" s="73"/>
      <c r="BD119" s="73"/>
      <c r="BE119" s="73"/>
      <c r="BF119" s="73"/>
      <c r="BG119" s="73"/>
      <c r="BH119" s="73"/>
      <c r="BI119" s="73"/>
      <c r="BJ119" s="73"/>
      <c r="BK119" s="73"/>
      <c r="BL119" s="73"/>
      <c r="BM119" s="73"/>
      <c r="BN119" s="73"/>
      <c r="BO119" s="872" t="s">
        <v>171</v>
      </c>
      <c r="BP119" s="873"/>
      <c r="BQ119" s="868">
        <v>19804662</v>
      </c>
      <c r="BR119" s="869"/>
      <c r="BS119" s="869"/>
      <c r="BT119" s="869"/>
      <c r="BU119" s="869"/>
      <c r="BV119" s="869">
        <v>19968081</v>
      </c>
      <c r="BW119" s="869"/>
      <c r="BX119" s="869"/>
      <c r="BY119" s="869"/>
      <c r="BZ119" s="869"/>
      <c r="CA119" s="869">
        <v>19718119</v>
      </c>
      <c r="CB119" s="869"/>
      <c r="CC119" s="869"/>
      <c r="CD119" s="869"/>
      <c r="CE119" s="869"/>
      <c r="CF119" s="726"/>
      <c r="CG119" s="727"/>
      <c r="CH119" s="727"/>
      <c r="CI119" s="727"/>
      <c r="CJ119" s="876"/>
      <c r="CK119" s="911"/>
      <c r="CL119" s="754"/>
      <c r="CM119" s="839" t="s">
        <v>491</v>
      </c>
      <c r="CN119" s="840"/>
      <c r="CO119" s="840"/>
      <c r="CP119" s="840"/>
      <c r="CQ119" s="840"/>
      <c r="CR119" s="840"/>
      <c r="CS119" s="840"/>
      <c r="CT119" s="840"/>
      <c r="CU119" s="840"/>
      <c r="CV119" s="840"/>
      <c r="CW119" s="840"/>
      <c r="CX119" s="840"/>
      <c r="CY119" s="840"/>
      <c r="CZ119" s="840"/>
      <c r="DA119" s="840"/>
      <c r="DB119" s="840"/>
      <c r="DC119" s="840"/>
      <c r="DD119" s="840"/>
      <c r="DE119" s="840"/>
      <c r="DF119" s="841"/>
      <c r="DG119" s="779" t="s">
        <v>205</v>
      </c>
      <c r="DH119" s="780"/>
      <c r="DI119" s="780"/>
      <c r="DJ119" s="780"/>
      <c r="DK119" s="781"/>
      <c r="DL119" s="782" t="s">
        <v>205</v>
      </c>
      <c r="DM119" s="780"/>
      <c r="DN119" s="780"/>
      <c r="DO119" s="780"/>
      <c r="DP119" s="781"/>
      <c r="DQ119" s="782" t="s">
        <v>205</v>
      </c>
      <c r="DR119" s="780"/>
      <c r="DS119" s="780"/>
      <c r="DT119" s="780"/>
      <c r="DU119" s="781"/>
      <c r="DV119" s="856" t="s">
        <v>205</v>
      </c>
      <c r="DW119" s="857"/>
      <c r="DX119" s="857"/>
      <c r="DY119" s="857"/>
      <c r="DZ119" s="858"/>
    </row>
    <row r="120" spans="1:130" s="52" customFormat="1" ht="26.25" customHeight="1" x14ac:dyDescent="0.2">
      <c r="A120" s="751"/>
      <c r="B120" s="752"/>
      <c r="C120" s="831" t="s">
        <v>143</v>
      </c>
      <c r="D120" s="768"/>
      <c r="E120" s="768"/>
      <c r="F120" s="768"/>
      <c r="G120" s="768"/>
      <c r="H120" s="768"/>
      <c r="I120" s="768"/>
      <c r="J120" s="768"/>
      <c r="K120" s="768"/>
      <c r="L120" s="768"/>
      <c r="M120" s="768"/>
      <c r="N120" s="768"/>
      <c r="O120" s="768"/>
      <c r="P120" s="768"/>
      <c r="Q120" s="768"/>
      <c r="R120" s="768"/>
      <c r="S120" s="768"/>
      <c r="T120" s="768"/>
      <c r="U120" s="768"/>
      <c r="V120" s="768"/>
      <c r="W120" s="768"/>
      <c r="X120" s="768"/>
      <c r="Y120" s="768"/>
      <c r="Z120" s="769"/>
      <c r="AA120" s="760" t="s">
        <v>205</v>
      </c>
      <c r="AB120" s="761"/>
      <c r="AC120" s="761"/>
      <c r="AD120" s="761"/>
      <c r="AE120" s="762"/>
      <c r="AF120" s="763" t="s">
        <v>205</v>
      </c>
      <c r="AG120" s="761"/>
      <c r="AH120" s="761"/>
      <c r="AI120" s="761"/>
      <c r="AJ120" s="762"/>
      <c r="AK120" s="763" t="s">
        <v>205</v>
      </c>
      <c r="AL120" s="761"/>
      <c r="AM120" s="761"/>
      <c r="AN120" s="761"/>
      <c r="AO120" s="762"/>
      <c r="AP120" s="832" t="s">
        <v>205</v>
      </c>
      <c r="AQ120" s="833"/>
      <c r="AR120" s="833"/>
      <c r="AS120" s="833"/>
      <c r="AT120" s="834"/>
      <c r="AU120" s="877" t="s">
        <v>480</v>
      </c>
      <c r="AV120" s="878"/>
      <c r="AW120" s="878"/>
      <c r="AX120" s="878"/>
      <c r="AY120" s="879"/>
      <c r="AZ120" s="859" t="s">
        <v>218</v>
      </c>
      <c r="BA120" s="807"/>
      <c r="BB120" s="807"/>
      <c r="BC120" s="807"/>
      <c r="BD120" s="807"/>
      <c r="BE120" s="807"/>
      <c r="BF120" s="807"/>
      <c r="BG120" s="807"/>
      <c r="BH120" s="807"/>
      <c r="BI120" s="807"/>
      <c r="BJ120" s="807"/>
      <c r="BK120" s="807"/>
      <c r="BL120" s="807"/>
      <c r="BM120" s="807"/>
      <c r="BN120" s="807"/>
      <c r="BO120" s="807"/>
      <c r="BP120" s="808"/>
      <c r="BQ120" s="860">
        <v>2249132</v>
      </c>
      <c r="BR120" s="861"/>
      <c r="BS120" s="861"/>
      <c r="BT120" s="861"/>
      <c r="BU120" s="861"/>
      <c r="BV120" s="861">
        <v>2483438</v>
      </c>
      <c r="BW120" s="861"/>
      <c r="BX120" s="861"/>
      <c r="BY120" s="861"/>
      <c r="BZ120" s="861"/>
      <c r="CA120" s="861">
        <v>3666501</v>
      </c>
      <c r="CB120" s="861"/>
      <c r="CC120" s="861"/>
      <c r="CD120" s="861"/>
      <c r="CE120" s="861"/>
      <c r="CF120" s="885">
        <v>57.2</v>
      </c>
      <c r="CG120" s="886"/>
      <c r="CH120" s="886"/>
      <c r="CI120" s="886"/>
      <c r="CJ120" s="886"/>
      <c r="CK120" s="864" t="s">
        <v>273</v>
      </c>
      <c r="CL120" s="823"/>
      <c r="CM120" s="823"/>
      <c r="CN120" s="823"/>
      <c r="CO120" s="824"/>
      <c r="CP120" s="887" t="s">
        <v>53</v>
      </c>
      <c r="CQ120" s="888"/>
      <c r="CR120" s="888"/>
      <c r="CS120" s="888"/>
      <c r="CT120" s="888"/>
      <c r="CU120" s="888"/>
      <c r="CV120" s="888"/>
      <c r="CW120" s="888"/>
      <c r="CX120" s="888"/>
      <c r="CY120" s="888"/>
      <c r="CZ120" s="888"/>
      <c r="DA120" s="888"/>
      <c r="DB120" s="888"/>
      <c r="DC120" s="888"/>
      <c r="DD120" s="888"/>
      <c r="DE120" s="888"/>
      <c r="DF120" s="889"/>
      <c r="DG120" s="860">
        <v>2839548</v>
      </c>
      <c r="DH120" s="861"/>
      <c r="DI120" s="861"/>
      <c r="DJ120" s="861"/>
      <c r="DK120" s="861"/>
      <c r="DL120" s="861">
        <v>3101093</v>
      </c>
      <c r="DM120" s="861"/>
      <c r="DN120" s="861"/>
      <c r="DO120" s="861"/>
      <c r="DP120" s="861"/>
      <c r="DQ120" s="861">
        <v>3050203</v>
      </c>
      <c r="DR120" s="861"/>
      <c r="DS120" s="861"/>
      <c r="DT120" s="861"/>
      <c r="DU120" s="861"/>
      <c r="DV120" s="862">
        <v>47.6</v>
      </c>
      <c r="DW120" s="862"/>
      <c r="DX120" s="862"/>
      <c r="DY120" s="862"/>
      <c r="DZ120" s="863"/>
    </row>
    <row r="121" spans="1:130" s="52" customFormat="1" ht="26.25" customHeight="1" x14ac:dyDescent="0.2">
      <c r="A121" s="751"/>
      <c r="B121" s="752"/>
      <c r="C121" s="890" t="s">
        <v>142</v>
      </c>
      <c r="D121" s="891"/>
      <c r="E121" s="891"/>
      <c r="F121" s="891"/>
      <c r="G121" s="891"/>
      <c r="H121" s="891"/>
      <c r="I121" s="891"/>
      <c r="J121" s="891"/>
      <c r="K121" s="891"/>
      <c r="L121" s="891"/>
      <c r="M121" s="891"/>
      <c r="N121" s="891"/>
      <c r="O121" s="891"/>
      <c r="P121" s="891"/>
      <c r="Q121" s="891"/>
      <c r="R121" s="891"/>
      <c r="S121" s="891"/>
      <c r="T121" s="891"/>
      <c r="U121" s="891"/>
      <c r="V121" s="891"/>
      <c r="W121" s="891"/>
      <c r="X121" s="891"/>
      <c r="Y121" s="891"/>
      <c r="Z121" s="892"/>
      <c r="AA121" s="760" t="s">
        <v>205</v>
      </c>
      <c r="AB121" s="761"/>
      <c r="AC121" s="761"/>
      <c r="AD121" s="761"/>
      <c r="AE121" s="762"/>
      <c r="AF121" s="763" t="s">
        <v>205</v>
      </c>
      <c r="AG121" s="761"/>
      <c r="AH121" s="761"/>
      <c r="AI121" s="761"/>
      <c r="AJ121" s="762"/>
      <c r="AK121" s="763" t="s">
        <v>205</v>
      </c>
      <c r="AL121" s="761"/>
      <c r="AM121" s="761"/>
      <c r="AN121" s="761"/>
      <c r="AO121" s="762"/>
      <c r="AP121" s="832" t="s">
        <v>205</v>
      </c>
      <c r="AQ121" s="833"/>
      <c r="AR121" s="833"/>
      <c r="AS121" s="833"/>
      <c r="AT121" s="834"/>
      <c r="AU121" s="880"/>
      <c r="AV121" s="881"/>
      <c r="AW121" s="881"/>
      <c r="AX121" s="881"/>
      <c r="AY121" s="882"/>
      <c r="AZ121" s="831" t="s">
        <v>492</v>
      </c>
      <c r="BA121" s="768"/>
      <c r="BB121" s="768"/>
      <c r="BC121" s="768"/>
      <c r="BD121" s="768"/>
      <c r="BE121" s="768"/>
      <c r="BF121" s="768"/>
      <c r="BG121" s="768"/>
      <c r="BH121" s="768"/>
      <c r="BI121" s="768"/>
      <c r="BJ121" s="768"/>
      <c r="BK121" s="768"/>
      <c r="BL121" s="768"/>
      <c r="BM121" s="768"/>
      <c r="BN121" s="768"/>
      <c r="BO121" s="768"/>
      <c r="BP121" s="769"/>
      <c r="BQ121" s="835">
        <v>1533835</v>
      </c>
      <c r="BR121" s="836"/>
      <c r="BS121" s="836"/>
      <c r="BT121" s="836"/>
      <c r="BU121" s="836"/>
      <c r="BV121" s="836">
        <v>1471996</v>
      </c>
      <c r="BW121" s="836"/>
      <c r="BX121" s="836"/>
      <c r="BY121" s="836"/>
      <c r="BZ121" s="836"/>
      <c r="CA121" s="836">
        <v>1359492</v>
      </c>
      <c r="CB121" s="836"/>
      <c r="CC121" s="836"/>
      <c r="CD121" s="836"/>
      <c r="CE121" s="836"/>
      <c r="CF121" s="893">
        <v>21.2</v>
      </c>
      <c r="CG121" s="894"/>
      <c r="CH121" s="894"/>
      <c r="CI121" s="894"/>
      <c r="CJ121" s="894"/>
      <c r="CK121" s="865"/>
      <c r="CL121" s="826"/>
      <c r="CM121" s="826"/>
      <c r="CN121" s="826"/>
      <c r="CO121" s="827"/>
      <c r="CP121" s="853" t="s">
        <v>466</v>
      </c>
      <c r="CQ121" s="854"/>
      <c r="CR121" s="854"/>
      <c r="CS121" s="854"/>
      <c r="CT121" s="854"/>
      <c r="CU121" s="854"/>
      <c r="CV121" s="854"/>
      <c r="CW121" s="854"/>
      <c r="CX121" s="854"/>
      <c r="CY121" s="854"/>
      <c r="CZ121" s="854"/>
      <c r="DA121" s="854"/>
      <c r="DB121" s="854"/>
      <c r="DC121" s="854"/>
      <c r="DD121" s="854"/>
      <c r="DE121" s="854"/>
      <c r="DF121" s="855"/>
      <c r="DG121" s="835">
        <v>1301975</v>
      </c>
      <c r="DH121" s="836"/>
      <c r="DI121" s="836"/>
      <c r="DJ121" s="836"/>
      <c r="DK121" s="836"/>
      <c r="DL121" s="836">
        <v>1268768</v>
      </c>
      <c r="DM121" s="836"/>
      <c r="DN121" s="836"/>
      <c r="DO121" s="836"/>
      <c r="DP121" s="836"/>
      <c r="DQ121" s="836">
        <v>1191056</v>
      </c>
      <c r="DR121" s="836"/>
      <c r="DS121" s="836"/>
      <c r="DT121" s="836"/>
      <c r="DU121" s="836"/>
      <c r="DV121" s="837">
        <v>18.600000000000001</v>
      </c>
      <c r="DW121" s="837"/>
      <c r="DX121" s="837"/>
      <c r="DY121" s="837"/>
      <c r="DZ121" s="838"/>
    </row>
    <row r="122" spans="1:130" s="52" customFormat="1" ht="26.25" customHeight="1" x14ac:dyDescent="0.2">
      <c r="A122" s="751"/>
      <c r="B122" s="752"/>
      <c r="C122" s="831" t="s">
        <v>486</v>
      </c>
      <c r="D122" s="768"/>
      <c r="E122" s="768"/>
      <c r="F122" s="768"/>
      <c r="G122" s="768"/>
      <c r="H122" s="768"/>
      <c r="I122" s="768"/>
      <c r="J122" s="768"/>
      <c r="K122" s="768"/>
      <c r="L122" s="768"/>
      <c r="M122" s="768"/>
      <c r="N122" s="768"/>
      <c r="O122" s="768"/>
      <c r="P122" s="768"/>
      <c r="Q122" s="768"/>
      <c r="R122" s="768"/>
      <c r="S122" s="768"/>
      <c r="T122" s="768"/>
      <c r="U122" s="768"/>
      <c r="V122" s="768"/>
      <c r="W122" s="768"/>
      <c r="X122" s="768"/>
      <c r="Y122" s="768"/>
      <c r="Z122" s="769"/>
      <c r="AA122" s="760" t="s">
        <v>205</v>
      </c>
      <c r="AB122" s="761"/>
      <c r="AC122" s="761"/>
      <c r="AD122" s="761"/>
      <c r="AE122" s="762"/>
      <c r="AF122" s="763" t="s">
        <v>205</v>
      </c>
      <c r="AG122" s="761"/>
      <c r="AH122" s="761"/>
      <c r="AI122" s="761"/>
      <c r="AJ122" s="762"/>
      <c r="AK122" s="763" t="s">
        <v>205</v>
      </c>
      <c r="AL122" s="761"/>
      <c r="AM122" s="761"/>
      <c r="AN122" s="761"/>
      <c r="AO122" s="762"/>
      <c r="AP122" s="832" t="s">
        <v>205</v>
      </c>
      <c r="AQ122" s="833"/>
      <c r="AR122" s="833"/>
      <c r="AS122" s="833"/>
      <c r="AT122" s="834"/>
      <c r="AU122" s="880"/>
      <c r="AV122" s="881"/>
      <c r="AW122" s="881"/>
      <c r="AX122" s="881"/>
      <c r="AY122" s="882"/>
      <c r="AZ122" s="839" t="s">
        <v>198</v>
      </c>
      <c r="BA122" s="840"/>
      <c r="BB122" s="840"/>
      <c r="BC122" s="840"/>
      <c r="BD122" s="840"/>
      <c r="BE122" s="840"/>
      <c r="BF122" s="840"/>
      <c r="BG122" s="840"/>
      <c r="BH122" s="840"/>
      <c r="BI122" s="840"/>
      <c r="BJ122" s="840"/>
      <c r="BK122" s="840"/>
      <c r="BL122" s="840"/>
      <c r="BM122" s="840"/>
      <c r="BN122" s="840"/>
      <c r="BO122" s="840"/>
      <c r="BP122" s="841"/>
      <c r="BQ122" s="868">
        <v>11294477</v>
      </c>
      <c r="BR122" s="869"/>
      <c r="BS122" s="869"/>
      <c r="BT122" s="869"/>
      <c r="BU122" s="869"/>
      <c r="BV122" s="869">
        <v>11125993</v>
      </c>
      <c r="BW122" s="869"/>
      <c r="BX122" s="869"/>
      <c r="BY122" s="869"/>
      <c r="BZ122" s="869"/>
      <c r="CA122" s="869">
        <v>10968912</v>
      </c>
      <c r="CB122" s="869"/>
      <c r="CC122" s="869"/>
      <c r="CD122" s="869"/>
      <c r="CE122" s="869"/>
      <c r="CF122" s="870">
        <v>171.2</v>
      </c>
      <c r="CG122" s="871"/>
      <c r="CH122" s="871"/>
      <c r="CI122" s="871"/>
      <c r="CJ122" s="871"/>
      <c r="CK122" s="865"/>
      <c r="CL122" s="826"/>
      <c r="CM122" s="826"/>
      <c r="CN122" s="826"/>
      <c r="CO122" s="827"/>
      <c r="CP122" s="853" t="s">
        <v>464</v>
      </c>
      <c r="CQ122" s="854"/>
      <c r="CR122" s="854"/>
      <c r="CS122" s="854"/>
      <c r="CT122" s="854"/>
      <c r="CU122" s="854"/>
      <c r="CV122" s="854"/>
      <c r="CW122" s="854"/>
      <c r="CX122" s="854"/>
      <c r="CY122" s="854"/>
      <c r="CZ122" s="854"/>
      <c r="DA122" s="854"/>
      <c r="DB122" s="854"/>
      <c r="DC122" s="854"/>
      <c r="DD122" s="854"/>
      <c r="DE122" s="854"/>
      <c r="DF122" s="855"/>
      <c r="DG122" s="835">
        <v>429570</v>
      </c>
      <c r="DH122" s="836"/>
      <c r="DI122" s="836"/>
      <c r="DJ122" s="836"/>
      <c r="DK122" s="836"/>
      <c r="DL122" s="836">
        <v>418950</v>
      </c>
      <c r="DM122" s="836"/>
      <c r="DN122" s="836"/>
      <c r="DO122" s="836"/>
      <c r="DP122" s="836"/>
      <c r="DQ122" s="836">
        <v>405884</v>
      </c>
      <c r="DR122" s="836"/>
      <c r="DS122" s="836"/>
      <c r="DT122" s="836"/>
      <c r="DU122" s="836"/>
      <c r="DV122" s="837">
        <v>6.3</v>
      </c>
      <c r="DW122" s="837"/>
      <c r="DX122" s="837"/>
      <c r="DY122" s="837"/>
      <c r="DZ122" s="838"/>
    </row>
    <row r="123" spans="1:130" s="52" customFormat="1" ht="26.25" customHeight="1" x14ac:dyDescent="0.2">
      <c r="A123" s="751"/>
      <c r="B123" s="752"/>
      <c r="C123" s="831" t="s">
        <v>487</v>
      </c>
      <c r="D123" s="768"/>
      <c r="E123" s="768"/>
      <c r="F123" s="768"/>
      <c r="G123" s="768"/>
      <c r="H123" s="768"/>
      <c r="I123" s="768"/>
      <c r="J123" s="768"/>
      <c r="K123" s="768"/>
      <c r="L123" s="768"/>
      <c r="M123" s="768"/>
      <c r="N123" s="768"/>
      <c r="O123" s="768"/>
      <c r="P123" s="768"/>
      <c r="Q123" s="768"/>
      <c r="R123" s="768"/>
      <c r="S123" s="768"/>
      <c r="T123" s="768"/>
      <c r="U123" s="768"/>
      <c r="V123" s="768"/>
      <c r="W123" s="768"/>
      <c r="X123" s="768"/>
      <c r="Y123" s="768"/>
      <c r="Z123" s="769"/>
      <c r="AA123" s="760" t="s">
        <v>205</v>
      </c>
      <c r="AB123" s="761"/>
      <c r="AC123" s="761"/>
      <c r="AD123" s="761"/>
      <c r="AE123" s="762"/>
      <c r="AF123" s="763" t="s">
        <v>205</v>
      </c>
      <c r="AG123" s="761"/>
      <c r="AH123" s="761"/>
      <c r="AI123" s="761"/>
      <c r="AJ123" s="762"/>
      <c r="AK123" s="763" t="s">
        <v>205</v>
      </c>
      <c r="AL123" s="761"/>
      <c r="AM123" s="761"/>
      <c r="AN123" s="761"/>
      <c r="AO123" s="762"/>
      <c r="AP123" s="832" t="s">
        <v>205</v>
      </c>
      <c r="AQ123" s="833"/>
      <c r="AR123" s="833"/>
      <c r="AS123" s="833"/>
      <c r="AT123" s="834"/>
      <c r="AU123" s="883"/>
      <c r="AV123" s="884"/>
      <c r="AW123" s="884"/>
      <c r="AX123" s="884"/>
      <c r="AY123" s="884"/>
      <c r="AZ123" s="73" t="s">
        <v>277</v>
      </c>
      <c r="BA123" s="73"/>
      <c r="BB123" s="73"/>
      <c r="BC123" s="73"/>
      <c r="BD123" s="73"/>
      <c r="BE123" s="73"/>
      <c r="BF123" s="73"/>
      <c r="BG123" s="73"/>
      <c r="BH123" s="73"/>
      <c r="BI123" s="73"/>
      <c r="BJ123" s="73"/>
      <c r="BK123" s="73"/>
      <c r="BL123" s="73"/>
      <c r="BM123" s="73"/>
      <c r="BN123" s="73"/>
      <c r="BO123" s="872" t="s">
        <v>493</v>
      </c>
      <c r="BP123" s="873"/>
      <c r="BQ123" s="874">
        <v>15077444</v>
      </c>
      <c r="BR123" s="875"/>
      <c r="BS123" s="875"/>
      <c r="BT123" s="875"/>
      <c r="BU123" s="875"/>
      <c r="BV123" s="875">
        <v>15081427</v>
      </c>
      <c r="BW123" s="875"/>
      <c r="BX123" s="875"/>
      <c r="BY123" s="875"/>
      <c r="BZ123" s="875"/>
      <c r="CA123" s="875">
        <v>15994905</v>
      </c>
      <c r="CB123" s="875"/>
      <c r="CC123" s="875"/>
      <c r="CD123" s="875"/>
      <c r="CE123" s="875"/>
      <c r="CF123" s="726"/>
      <c r="CG123" s="727"/>
      <c r="CH123" s="727"/>
      <c r="CI123" s="727"/>
      <c r="CJ123" s="876"/>
      <c r="CK123" s="865"/>
      <c r="CL123" s="826"/>
      <c r="CM123" s="826"/>
      <c r="CN123" s="826"/>
      <c r="CO123" s="827"/>
      <c r="CP123" s="853" t="s">
        <v>30</v>
      </c>
      <c r="CQ123" s="854"/>
      <c r="CR123" s="854"/>
      <c r="CS123" s="854"/>
      <c r="CT123" s="854"/>
      <c r="CU123" s="854"/>
      <c r="CV123" s="854"/>
      <c r="CW123" s="854"/>
      <c r="CX123" s="854"/>
      <c r="CY123" s="854"/>
      <c r="CZ123" s="854"/>
      <c r="DA123" s="854"/>
      <c r="DB123" s="854"/>
      <c r="DC123" s="854"/>
      <c r="DD123" s="854"/>
      <c r="DE123" s="854"/>
      <c r="DF123" s="855"/>
      <c r="DG123" s="760" t="s">
        <v>205</v>
      </c>
      <c r="DH123" s="761"/>
      <c r="DI123" s="761"/>
      <c r="DJ123" s="761"/>
      <c r="DK123" s="762"/>
      <c r="DL123" s="763" t="s">
        <v>205</v>
      </c>
      <c r="DM123" s="761"/>
      <c r="DN123" s="761"/>
      <c r="DO123" s="761"/>
      <c r="DP123" s="762"/>
      <c r="DQ123" s="763" t="s">
        <v>205</v>
      </c>
      <c r="DR123" s="761"/>
      <c r="DS123" s="761"/>
      <c r="DT123" s="761"/>
      <c r="DU123" s="762"/>
      <c r="DV123" s="832" t="s">
        <v>205</v>
      </c>
      <c r="DW123" s="833"/>
      <c r="DX123" s="833"/>
      <c r="DY123" s="833"/>
      <c r="DZ123" s="834"/>
    </row>
    <row r="124" spans="1:130" s="52" customFormat="1" ht="26.25" customHeight="1" x14ac:dyDescent="0.2">
      <c r="A124" s="751"/>
      <c r="B124" s="752"/>
      <c r="C124" s="831" t="s">
        <v>341</v>
      </c>
      <c r="D124" s="768"/>
      <c r="E124" s="768"/>
      <c r="F124" s="768"/>
      <c r="G124" s="768"/>
      <c r="H124" s="768"/>
      <c r="I124" s="768"/>
      <c r="J124" s="768"/>
      <c r="K124" s="768"/>
      <c r="L124" s="768"/>
      <c r="M124" s="768"/>
      <c r="N124" s="768"/>
      <c r="O124" s="768"/>
      <c r="P124" s="768"/>
      <c r="Q124" s="768"/>
      <c r="R124" s="768"/>
      <c r="S124" s="768"/>
      <c r="T124" s="768"/>
      <c r="U124" s="768"/>
      <c r="V124" s="768"/>
      <c r="W124" s="768"/>
      <c r="X124" s="768"/>
      <c r="Y124" s="768"/>
      <c r="Z124" s="769"/>
      <c r="AA124" s="760" t="s">
        <v>205</v>
      </c>
      <c r="AB124" s="761"/>
      <c r="AC124" s="761"/>
      <c r="AD124" s="761"/>
      <c r="AE124" s="762"/>
      <c r="AF124" s="763" t="s">
        <v>205</v>
      </c>
      <c r="AG124" s="761"/>
      <c r="AH124" s="761"/>
      <c r="AI124" s="761"/>
      <c r="AJ124" s="762"/>
      <c r="AK124" s="763" t="s">
        <v>205</v>
      </c>
      <c r="AL124" s="761"/>
      <c r="AM124" s="761"/>
      <c r="AN124" s="761"/>
      <c r="AO124" s="762"/>
      <c r="AP124" s="832" t="s">
        <v>205</v>
      </c>
      <c r="AQ124" s="833"/>
      <c r="AR124" s="833"/>
      <c r="AS124" s="833"/>
      <c r="AT124" s="834"/>
      <c r="AU124" s="847" t="s">
        <v>494</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80.2</v>
      </c>
      <c r="BR124" s="851"/>
      <c r="BS124" s="851"/>
      <c r="BT124" s="851"/>
      <c r="BU124" s="851"/>
      <c r="BV124" s="851">
        <v>79.8</v>
      </c>
      <c r="BW124" s="851"/>
      <c r="BX124" s="851"/>
      <c r="BY124" s="851"/>
      <c r="BZ124" s="851"/>
      <c r="CA124" s="851">
        <v>58</v>
      </c>
      <c r="CB124" s="851"/>
      <c r="CC124" s="851"/>
      <c r="CD124" s="851"/>
      <c r="CE124" s="851"/>
      <c r="CF124" s="734"/>
      <c r="CG124" s="735"/>
      <c r="CH124" s="735"/>
      <c r="CI124" s="735"/>
      <c r="CJ124" s="852"/>
      <c r="CK124" s="866"/>
      <c r="CL124" s="866"/>
      <c r="CM124" s="866"/>
      <c r="CN124" s="866"/>
      <c r="CO124" s="867"/>
      <c r="CP124" s="853" t="s">
        <v>495</v>
      </c>
      <c r="CQ124" s="854"/>
      <c r="CR124" s="854"/>
      <c r="CS124" s="854"/>
      <c r="CT124" s="854"/>
      <c r="CU124" s="854"/>
      <c r="CV124" s="854"/>
      <c r="CW124" s="854"/>
      <c r="CX124" s="854"/>
      <c r="CY124" s="854"/>
      <c r="CZ124" s="854"/>
      <c r="DA124" s="854"/>
      <c r="DB124" s="854"/>
      <c r="DC124" s="854"/>
      <c r="DD124" s="854"/>
      <c r="DE124" s="854"/>
      <c r="DF124" s="855"/>
      <c r="DG124" s="779" t="s">
        <v>205</v>
      </c>
      <c r="DH124" s="780"/>
      <c r="DI124" s="780"/>
      <c r="DJ124" s="780"/>
      <c r="DK124" s="781"/>
      <c r="DL124" s="782" t="s">
        <v>205</v>
      </c>
      <c r="DM124" s="780"/>
      <c r="DN124" s="780"/>
      <c r="DO124" s="780"/>
      <c r="DP124" s="781"/>
      <c r="DQ124" s="782" t="s">
        <v>205</v>
      </c>
      <c r="DR124" s="780"/>
      <c r="DS124" s="780"/>
      <c r="DT124" s="780"/>
      <c r="DU124" s="781"/>
      <c r="DV124" s="856" t="s">
        <v>205</v>
      </c>
      <c r="DW124" s="857"/>
      <c r="DX124" s="857"/>
      <c r="DY124" s="857"/>
      <c r="DZ124" s="858"/>
    </row>
    <row r="125" spans="1:130" s="52" customFormat="1" ht="26.25" customHeight="1" x14ac:dyDescent="0.2">
      <c r="A125" s="751"/>
      <c r="B125" s="752"/>
      <c r="C125" s="831" t="s">
        <v>490</v>
      </c>
      <c r="D125" s="768"/>
      <c r="E125" s="768"/>
      <c r="F125" s="768"/>
      <c r="G125" s="768"/>
      <c r="H125" s="768"/>
      <c r="I125" s="768"/>
      <c r="J125" s="768"/>
      <c r="K125" s="768"/>
      <c r="L125" s="768"/>
      <c r="M125" s="768"/>
      <c r="N125" s="768"/>
      <c r="O125" s="768"/>
      <c r="P125" s="768"/>
      <c r="Q125" s="768"/>
      <c r="R125" s="768"/>
      <c r="S125" s="768"/>
      <c r="T125" s="768"/>
      <c r="U125" s="768"/>
      <c r="V125" s="768"/>
      <c r="W125" s="768"/>
      <c r="X125" s="768"/>
      <c r="Y125" s="768"/>
      <c r="Z125" s="769"/>
      <c r="AA125" s="760" t="s">
        <v>205</v>
      </c>
      <c r="AB125" s="761"/>
      <c r="AC125" s="761"/>
      <c r="AD125" s="761"/>
      <c r="AE125" s="762"/>
      <c r="AF125" s="763" t="s">
        <v>205</v>
      </c>
      <c r="AG125" s="761"/>
      <c r="AH125" s="761"/>
      <c r="AI125" s="761"/>
      <c r="AJ125" s="762"/>
      <c r="AK125" s="763" t="s">
        <v>205</v>
      </c>
      <c r="AL125" s="761"/>
      <c r="AM125" s="761"/>
      <c r="AN125" s="761"/>
      <c r="AO125" s="762"/>
      <c r="AP125" s="832" t="s">
        <v>205</v>
      </c>
      <c r="AQ125" s="833"/>
      <c r="AR125" s="833"/>
      <c r="AS125" s="833"/>
      <c r="AT125" s="834"/>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822" t="s">
        <v>498</v>
      </c>
      <c r="CL125" s="823"/>
      <c r="CM125" s="823"/>
      <c r="CN125" s="823"/>
      <c r="CO125" s="824"/>
      <c r="CP125" s="859" t="s">
        <v>146</v>
      </c>
      <c r="CQ125" s="807"/>
      <c r="CR125" s="807"/>
      <c r="CS125" s="807"/>
      <c r="CT125" s="807"/>
      <c r="CU125" s="807"/>
      <c r="CV125" s="807"/>
      <c r="CW125" s="807"/>
      <c r="CX125" s="807"/>
      <c r="CY125" s="807"/>
      <c r="CZ125" s="807"/>
      <c r="DA125" s="807"/>
      <c r="DB125" s="807"/>
      <c r="DC125" s="807"/>
      <c r="DD125" s="807"/>
      <c r="DE125" s="807"/>
      <c r="DF125" s="808"/>
      <c r="DG125" s="860" t="s">
        <v>205</v>
      </c>
      <c r="DH125" s="861"/>
      <c r="DI125" s="861"/>
      <c r="DJ125" s="861"/>
      <c r="DK125" s="861"/>
      <c r="DL125" s="861" t="s">
        <v>205</v>
      </c>
      <c r="DM125" s="861"/>
      <c r="DN125" s="861"/>
      <c r="DO125" s="861"/>
      <c r="DP125" s="861"/>
      <c r="DQ125" s="861" t="s">
        <v>205</v>
      </c>
      <c r="DR125" s="861"/>
      <c r="DS125" s="861"/>
      <c r="DT125" s="861"/>
      <c r="DU125" s="861"/>
      <c r="DV125" s="862" t="s">
        <v>205</v>
      </c>
      <c r="DW125" s="862"/>
      <c r="DX125" s="862"/>
      <c r="DY125" s="862"/>
      <c r="DZ125" s="863"/>
    </row>
    <row r="126" spans="1:130" s="52" customFormat="1" ht="26.25" customHeight="1" x14ac:dyDescent="0.2">
      <c r="A126" s="751"/>
      <c r="B126" s="752"/>
      <c r="C126" s="831" t="s">
        <v>491</v>
      </c>
      <c r="D126" s="768"/>
      <c r="E126" s="768"/>
      <c r="F126" s="768"/>
      <c r="G126" s="768"/>
      <c r="H126" s="768"/>
      <c r="I126" s="768"/>
      <c r="J126" s="768"/>
      <c r="K126" s="768"/>
      <c r="L126" s="768"/>
      <c r="M126" s="768"/>
      <c r="N126" s="768"/>
      <c r="O126" s="768"/>
      <c r="P126" s="768"/>
      <c r="Q126" s="768"/>
      <c r="R126" s="768"/>
      <c r="S126" s="768"/>
      <c r="T126" s="768"/>
      <c r="U126" s="768"/>
      <c r="V126" s="768"/>
      <c r="W126" s="768"/>
      <c r="X126" s="768"/>
      <c r="Y126" s="768"/>
      <c r="Z126" s="769"/>
      <c r="AA126" s="760" t="s">
        <v>205</v>
      </c>
      <c r="AB126" s="761"/>
      <c r="AC126" s="761"/>
      <c r="AD126" s="761"/>
      <c r="AE126" s="762"/>
      <c r="AF126" s="763" t="s">
        <v>205</v>
      </c>
      <c r="AG126" s="761"/>
      <c r="AH126" s="761"/>
      <c r="AI126" s="761"/>
      <c r="AJ126" s="762"/>
      <c r="AK126" s="763" t="s">
        <v>205</v>
      </c>
      <c r="AL126" s="761"/>
      <c r="AM126" s="761"/>
      <c r="AN126" s="761"/>
      <c r="AO126" s="762"/>
      <c r="AP126" s="832" t="s">
        <v>205</v>
      </c>
      <c r="AQ126" s="833"/>
      <c r="AR126" s="833"/>
      <c r="AS126" s="833"/>
      <c r="AT126" s="834"/>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825"/>
      <c r="CL126" s="826"/>
      <c r="CM126" s="826"/>
      <c r="CN126" s="826"/>
      <c r="CO126" s="827"/>
      <c r="CP126" s="831" t="s">
        <v>419</v>
      </c>
      <c r="CQ126" s="768"/>
      <c r="CR126" s="768"/>
      <c r="CS126" s="768"/>
      <c r="CT126" s="768"/>
      <c r="CU126" s="768"/>
      <c r="CV126" s="768"/>
      <c r="CW126" s="768"/>
      <c r="CX126" s="768"/>
      <c r="CY126" s="768"/>
      <c r="CZ126" s="768"/>
      <c r="DA126" s="768"/>
      <c r="DB126" s="768"/>
      <c r="DC126" s="768"/>
      <c r="DD126" s="768"/>
      <c r="DE126" s="768"/>
      <c r="DF126" s="769"/>
      <c r="DG126" s="835" t="s">
        <v>205</v>
      </c>
      <c r="DH126" s="836"/>
      <c r="DI126" s="836"/>
      <c r="DJ126" s="836"/>
      <c r="DK126" s="836"/>
      <c r="DL126" s="836" t="s">
        <v>205</v>
      </c>
      <c r="DM126" s="836"/>
      <c r="DN126" s="836"/>
      <c r="DO126" s="836"/>
      <c r="DP126" s="836"/>
      <c r="DQ126" s="836" t="s">
        <v>205</v>
      </c>
      <c r="DR126" s="836"/>
      <c r="DS126" s="836"/>
      <c r="DT126" s="836"/>
      <c r="DU126" s="836"/>
      <c r="DV126" s="837" t="s">
        <v>205</v>
      </c>
      <c r="DW126" s="837"/>
      <c r="DX126" s="837"/>
      <c r="DY126" s="837"/>
      <c r="DZ126" s="838"/>
    </row>
    <row r="127" spans="1:130" s="52" customFormat="1" ht="26.25" customHeight="1" x14ac:dyDescent="0.2">
      <c r="A127" s="753"/>
      <c r="B127" s="754"/>
      <c r="C127" s="839" t="s">
        <v>87</v>
      </c>
      <c r="D127" s="840"/>
      <c r="E127" s="840"/>
      <c r="F127" s="840"/>
      <c r="G127" s="840"/>
      <c r="H127" s="840"/>
      <c r="I127" s="840"/>
      <c r="J127" s="840"/>
      <c r="K127" s="840"/>
      <c r="L127" s="840"/>
      <c r="M127" s="840"/>
      <c r="N127" s="840"/>
      <c r="O127" s="840"/>
      <c r="P127" s="840"/>
      <c r="Q127" s="840"/>
      <c r="R127" s="840"/>
      <c r="S127" s="840"/>
      <c r="T127" s="840"/>
      <c r="U127" s="840"/>
      <c r="V127" s="840"/>
      <c r="W127" s="840"/>
      <c r="X127" s="840"/>
      <c r="Y127" s="840"/>
      <c r="Z127" s="841"/>
      <c r="AA127" s="760" t="s">
        <v>205</v>
      </c>
      <c r="AB127" s="761"/>
      <c r="AC127" s="761"/>
      <c r="AD127" s="761"/>
      <c r="AE127" s="762"/>
      <c r="AF127" s="763" t="s">
        <v>205</v>
      </c>
      <c r="AG127" s="761"/>
      <c r="AH127" s="761"/>
      <c r="AI127" s="761"/>
      <c r="AJ127" s="762"/>
      <c r="AK127" s="763" t="s">
        <v>205</v>
      </c>
      <c r="AL127" s="761"/>
      <c r="AM127" s="761"/>
      <c r="AN127" s="761"/>
      <c r="AO127" s="762"/>
      <c r="AP127" s="832" t="s">
        <v>205</v>
      </c>
      <c r="AQ127" s="833"/>
      <c r="AR127" s="833"/>
      <c r="AS127" s="833"/>
      <c r="AT127" s="834"/>
      <c r="AU127" s="60"/>
      <c r="AV127" s="60"/>
      <c r="AW127" s="60"/>
      <c r="AX127" s="842" t="s">
        <v>499</v>
      </c>
      <c r="AY127" s="843"/>
      <c r="AZ127" s="843"/>
      <c r="BA127" s="843"/>
      <c r="BB127" s="843"/>
      <c r="BC127" s="843"/>
      <c r="BD127" s="843"/>
      <c r="BE127" s="844"/>
      <c r="BF127" s="845" t="s">
        <v>500</v>
      </c>
      <c r="BG127" s="843"/>
      <c r="BH127" s="843"/>
      <c r="BI127" s="843"/>
      <c r="BJ127" s="843"/>
      <c r="BK127" s="843"/>
      <c r="BL127" s="844"/>
      <c r="BM127" s="845" t="s">
        <v>420</v>
      </c>
      <c r="BN127" s="843"/>
      <c r="BO127" s="843"/>
      <c r="BP127" s="843"/>
      <c r="BQ127" s="843"/>
      <c r="BR127" s="843"/>
      <c r="BS127" s="844"/>
      <c r="BT127" s="845" t="s">
        <v>413</v>
      </c>
      <c r="BU127" s="843"/>
      <c r="BV127" s="843"/>
      <c r="BW127" s="843"/>
      <c r="BX127" s="843"/>
      <c r="BY127" s="843"/>
      <c r="BZ127" s="846"/>
      <c r="CA127" s="60"/>
      <c r="CB127" s="60"/>
      <c r="CC127" s="60"/>
      <c r="CD127" s="78"/>
      <c r="CE127" s="78"/>
      <c r="CF127" s="78"/>
      <c r="CG127" s="60"/>
      <c r="CH127" s="60"/>
      <c r="CI127" s="60"/>
      <c r="CJ127" s="79"/>
      <c r="CK127" s="825"/>
      <c r="CL127" s="826"/>
      <c r="CM127" s="826"/>
      <c r="CN127" s="826"/>
      <c r="CO127" s="827"/>
      <c r="CP127" s="831" t="s">
        <v>449</v>
      </c>
      <c r="CQ127" s="768"/>
      <c r="CR127" s="768"/>
      <c r="CS127" s="768"/>
      <c r="CT127" s="768"/>
      <c r="CU127" s="768"/>
      <c r="CV127" s="768"/>
      <c r="CW127" s="768"/>
      <c r="CX127" s="768"/>
      <c r="CY127" s="768"/>
      <c r="CZ127" s="768"/>
      <c r="DA127" s="768"/>
      <c r="DB127" s="768"/>
      <c r="DC127" s="768"/>
      <c r="DD127" s="768"/>
      <c r="DE127" s="768"/>
      <c r="DF127" s="769"/>
      <c r="DG127" s="835" t="s">
        <v>205</v>
      </c>
      <c r="DH127" s="836"/>
      <c r="DI127" s="836"/>
      <c r="DJ127" s="836"/>
      <c r="DK127" s="836"/>
      <c r="DL127" s="836" t="s">
        <v>205</v>
      </c>
      <c r="DM127" s="836"/>
      <c r="DN127" s="836"/>
      <c r="DO127" s="836"/>
      <c r="DP127" s="836"/>
      <c r="DQ127" s="836" t="s">
        <v>205</v>
      </c>
      <c r="DR127" s="836"/>
      <c r="DS127" s="836"/>
      <c r="DT127" s="836"/>
      <c r="DU127" s="836"/>
      <c r="DV127" s="837" t="s">
        <v>205</v>
      </c>
      <c r="DW127" s="837"/>
      <c r="DX127" s="837"/>
      <c r="DY127" s="837"/>
      <c r="DZ127" s="838"/>
    </row>
    <row r="128" spans="1:130" s="52" customFormat="1" ht="26.25" customHeight="1" x14ac:dyDescent="0.2">
      <c r="A128" s="795" t="s">
        <v>501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7</v>
      </c>
      <c r="X128" s="797"/>
      <c r="Y128" s="797"/>
      <c r="Z128" s="798"/>
      <c r="AA128" s="799">
        <v>124303</v>
      </c>
      <c r="AB128" s="800"/>
      <c r="AC128" s="800"/>
      <c r="AD128" s="800"/>
      <c r="AE128" s="801"/>
      <c r="AF128" s="802">
        <v>122031</v>
      </c>
      <c r="AG128" s="800"/>
      <c r="AH128" s="800"/>
      <c r="AI128" s="800"/>
      <c r="AJ128" s="801"/>
      <c r="AK128" s="802">
        <v>123360</v>
      </c>
      <c r="AL128" s="800"/>
      <c r="AM128" s="800"/>
      <c r="AN128" s="800"/>
      <c r="AO128" s="801"/>
      <c r="AP128" s="803"/>
      <c r="AQ128" s="804"/>
      <c r="AR128" s="804"/>
      <c r="AS128" s="804"/>
      <c r="AT128" s="805"/>
      <c r="AU128" s="60"/>
      <c r="AV128" s="60"/>
      <c r="AW128" s="60"/>
      <c r="AX128" s="806" t="s">
        <v>310</v>
      </c>
      <c r="AY128" s="807"/>
      <c r="AZ128" s="807"/>
      <c r="BA128" s="807"/>
      <c r="BB128" s="807"/>
      <c r="BC128" s="807"/>
      <c r="BD128" s="807"/>
      <c r="BE128" s="808"/>
      <c r="BF128" s="809" t="s">
        <v>205</v>
      </c>
      <c r="BG128" s="810"/>
      <c r="BH128" s="810"/>
      <c r="BI128" s="810"/>
      <c r="BJ128" s="810"/>
      <c r="BK128" s="810"/>
      <c r="BL128" s="811"/>
      <c r="BM128" s="809">
        <v>13.93</v>
      </c>
      <c r="BN128" s="810"/>
      <c r="BO128" s="810"/>
      <c r="BP128" s="810"/>
      <c r="BQ128" s="810"/>
      <c r="BR128" s="810"/>
      <c r="BS128" s="811"/>
      <c r="BT128" s="809">
        <v>20</v>
      </c>
      <c r="BU128" s="810"/>
      <c r="BV128" s="810"/>
      <c r="BW128" s="810"/>
      <c r="BX128" s="810"/>
      <c r="BY128" s="810"/>
      <c r="BZ128" s="812"/>
      <c r="CA128" s="78"/>
      <c r="CB128" s="78"/>
      <c r="CC128" s="78"/>
      <c r="CD128" s="78"/>
      <c r="CE128" s="78"/>
      <c r="CF128" s="78"/>
      <c r="CG128" s="60"/>
      <c r="CH128" s="60"/>
      <c r="CI128" s="60"/>
      <c r="CJ128" s="79"/>
      <c r="CK128" s="828"/>
      <c r="CL128" s="829"/>
      <c r="CM128" s="829"/>
      <c r="CN128" s="829"/>
      <c r="CO128" s="830"/>
      <c r="CP128" s="813" t="s">
        <v>405</v>
      </c>
      <c r="CQ128" s="787"/>
      <c r="CR128" s="787"/>
      <c r="CS128" s="787"/>
      <c r="CT128" s="787"/>
      <c r="CU128" s="787"/>
      <c r="CV128" s="787"/>
      <c r="CW128" s="787"/>
      <c r="CX128" s="787"/>
      <c r="CY128" s="787"/>
      <c r="CZ128" s="787"/>
      <c r="DA128" s="787"/>
      <c r="DB128" s="787"/>
      <c r="DC128" s="787"/>
      <c r="DD128" s="787"/>
      <c r="DE128" s="787"/>
      <c r="DF128" s="788"/>
      <c r="DG128" s="814" t="s">
        <v>205</v>
      </c>
      <c r="DH128" s="815"/>
      <c r="DI128" s="815"/>
      <c r="DJ128" s="815"/>
      <c r="DK128" s="815"/>
      <c r="DL128" s="815" t="s">
        <v>205</v>
      </c>
      <c r="DM128" s="815"/>
      <c r="DN128" s="815"/>
      <c r="DO128" s="815"/>
      <c r="DP128" s="815"/>
      <c r="DQ128" s="815" t="s">
        <v>205</v>
      </c>
      <c r="DR128" s="815"/>
      <c r="DS128" s="815"/>
      <c r="DT128" s="815"/>
      <c r="DU128" s="815"/>
      <c r="DV128" s="816" t="s">
        <v>205</v>
      </c>
      <c r="DW128" s="816"/>
      <c r="DX128" s="816"/>
      <c r="DY128" s="816"/>
      <c r="DZ128" s="817"/>
    </row>
    <row r="129" spans="1:131" s="52" customFormat="1" ht="26.25" customHeight="1" x14ac:dyDescent="0.2">
      <c r="A129" s="755" t="s">
        <v>176</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7" t="s">
        <v>241</v>
      </c>
      <c r="X129" s="758"/>
      <c r="Y129" s="758"/>
      <c r="Z129" s="759"/>
      <c r="AA129" s="760">
        <v>6902891</v>
      </c>
      <c r="AB129" s="761"/>
      <c r="AC129" s="761"/>
      <c r="AD129" s="761"/>
      <c r="AE129" s="762"/>
      <c r="AF129" s="763">
        <v>7100201</v>
      </c>
      <c r="AG129" s="761"/>
      <c r="AH129" s="761"/>
      <c r="AI129" s="761"/>
      <c r="AJ129" s="762"/>
      <c r="AK129" s="763">
        <v>7370752</v>
      </c>
      <c r="AL129" s="761"/>
      <c r="AM129" s="761"/>
      <c r="AN129" s="761"/>
      <c r="AO129" s="762"/>
      <c r="AP129" s="764"/>
      <c r="AQ129" s="765"/>
      <c r="AR129" s="765"/>
      <c r="AS129" s="765"/>
      <c r="AT129" s="766"/>
      <c r="AU129" s="71"/>
      <c r="AV129" s="71"/>
      <c r="AW129" s="71"/>
      <c r="AX129" s="767" t="s">
        <v>127</v>
      </c>
      <c r="AY129" s="768"/>
      <c r="AZ129" s="768"/>
      <c r="BA129" s="768"/>
      <c r="BB129" s="768"/>
      <c r="BC129" s="768"/>
      <c r="BD129" s="768"/>
      <c r="BE129" s="769"/>
      <c r="BF129" s="818" t="s">
        <v>205</v>
      </c>
      <c r="BG129" s="819"/>
      <c r="BH129" s="819"/>
      <c r="BI129" s="819"/>
      <c r="BJ129" s="819"/>
      <c r="BK129" s="819"/>
      <c r="BL129" s="820"/>
      <c r="BM129" s="818">
        <v>18.93</v>
      </c>
      <c r="BN129" s="819"/>
      <c r="BO129" s="819"/>
      <c r="BP129" s="819"/>
      <c r="BQ129" s="819"/>
      <c r="BR129" s="819"/>
      <c r="BS129" s="820"/>
      <c r="BT129" s="818">
        <v>30</v>
      </c>
      <c r="BU129" s="819"/>
      <c r="BV129" s="819"/>
      <c r="BW129" s="819"/>
      <c r="BX129" s="819"/>
      <c r="BY129" s="819"/>
      <c r="BZ129" s="821"/>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2">
      <c r="A130" s="755" t="s">
        <v>502</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7" t="s">
        <v>503</v>
      </c>
      <c r="X130" s="758"/>
      <c r="Y130" s="758"/>
      <c r="Z130" s="759"/>
      <c r="AA130" s="760">
        <v>1008829</v>
      </c>
      <c r="AB130" s="761"/>
      <c r="AC130" s="761"/>
      <c r="AD130" s="761"/>
      <c r="AE130" s="762"/>
      <c r="AF130" s="763">
        <v>977709</v>
      </c>
      <c r="AG130" s="761"/>
      <c r="AH130" s="761"/>
      <c r="AI130" s="761"/>
      <c r="AJ130" s="762"/>
      <c r="AK130" s="763">
        <v>962335</v>
      </c>
      <c r="AL130" s="761"/>
      <c r="AM130" s="761"/>
      <c r="AN130" s="761"/>
      <c r="AO130" s="762"/>
      <c r="AP130" s="764"/>
      <c r="AQ130" s="765"/>
      <c r="AR130" s="765"/>
      <c r="AS130" s="765"/>
      <c r="AT130" s="766"/>
      <c r="AU130" s="71"/>
      <c r="AV130" s="71"/>
      <c r="AW130" s="71"/>
      <c r="AX130" s="767" t="s">
        <v>436</v>
      </c>
      <c r="AY130" s="768"/>
      <c r="AZ130" s="768"/>
      <c r="BA130" s="768"/>
      <c r="BB130" s="768"/>
      <c r="BC130" s="768"/>
      <c r="BD130" s="768"/>
      <c r="BE130" s="769"/>
      <c r="BF130" s="770">
        <v>8.4</v>
      </c>
      <c r="BG130" s="771"/>
      <c r="BH130" s="771"/>
      <c r="BI130" s="771"/>
      <c r="BJ130" s="771"/>
      <c r="BK130" s="771"/>
      <c r="BL130" s="772"/>
      <c r="BM130" s="770">
        <v>25</v>
      </c>
      <c r="BN130" s="771"/>
      <c r="BO130" s="771"/>
      <c r="BP130" s="771"/>
      <c r="BQ130" s="771"/>
      <c r="BR130" s="771"/>
      <c r="BS130" s="772"/>
      <c r="BT130" s="770">
        <v>35</v>
      </c>
      <c r="BU130" s="771"/>
      <c r="BV130" s="771"/>
      <c r="BW130" s="771"/>
      <c r="BX130" s="771"/>
      <c r="BY130" s="771"/>
      <c r="BZ130" s="773"/>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2">
      <c r="A131" s="774"/>
      <c r="B131" s="775"/>
      <c r="C131" s="775"/>
      <c r="D131" s="775"/>
      <c r="E131" s="775"/>
      <c r="F131" s="775"/>
      <c r="G131" s="775"/>
      <c r="H131" s="775"/>
      <c r="I131" s="775"/>
      <c r="J131" s="775"/>
      <c r="K131" s="775"/>
      <c r="L131" s="775"/>
      <c r="M131" s="775"/>
      <c r="N131" s="775"/>
      <c r="O131" s="775"/>
      <c r="P131" s="775"/>
      <c r="Q131" s="775"/>
      <c r="R131" s="775"/>
      <c r="S131" s="775"/>
      <c r="T131" s="775"/>
      <c r="U131" s="775"/>
      <c r="V131" s="775"/>
      <c r="W131" s="776" t="s">
        <v>178</v>
      </c>
      <c r="X131" s="777"/>
      <c r="Y131" s="777"/>
      <c r="Z131" s="778"/>
      <c r="AA131" s="779">
        <v>5894062</v>
      </c>
      <c r="AB131" s="780"/>
      <c r="AC131" s="780"/>
      <c r="AD131" s="780"/>
      <c r="AE131" s="781"/>
      <c r="AF131" s="782">
        <v>6122492</v>
      </c>
      <c r="AG131" s="780"/>
      <c r="AH131" s="780"/>
      <c r="AI131" s="780"/>
      <c r="AJ131" s="781"/>
      <c r="AK131" s="782">
        <v>6408417</v>
      </c>
      <c r="AL131" s="780"/>
      <c r="AM131" s="780"/>
      <c r="AN131" s="780"/>
      <c r="AO131" s="781"/>
      <c r="AP131" s="783"/>
      <c r="AQ131" s="784"/>
      <c r="AR131" s="784"/>
      <c r="AS131" s="784"/>
      <c r="AT131" s="785"/>
      <c r="AU131" s="71"/>
      <c r="AV131" s="71"/>
      <c r="AW131" s="71"/>
      <c r="AX131" s="786" t="s">
        <v>477</v>
      </c>
      <c r="AY131" s="787"/>
      <c r="AZ131" s="787"/>
      <c r="BA131" s="787"/>
      <c r="BB131" s="787"/>
      <c r="BC131" s="787"/>
      <c r="BD131" s="787"/>
      <c r="BE131" s="788"/>
      <c r="BF131" s="789">
        <v>58</v>
      </c>
      <c r="BG131" s="790"/>
      <c r="BH131" s="790"/>
      <c r="BI131" s="790"/>
      <c r="BJ131" s="790"/>
      <c r="BK131" s="790"/>
      <c r="BL131" s="791"/>
      <c r="BM131" s="789">
        <v>350</v>
      </c>
      <c r="BN131" s="790"/>
      <c r="BO131" s="790"/>
      <c r="BP131" s="790"/>
      <c r="BQ131" s="790"/>
      <c r="BR131" s="790"/>
      <c r="BS131" s="791"/>
      <c r="BT131" s="792"/>
      <c r="BU131" s="793"/>
      <c r="BV131" s="793"/>
      <c r="BW131" s="793"/>
      <c r="BX131" s="793"/>
      <c r="BY131" s="793"/>
      <c r="BZ131" s="79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2">
      <c r="A132" s="745" t="s">
        <v>32</v>
      </c>
      <c r="B132" s="746"/>
      <c r="C132" s="746"/>
      <c r="D132" s="746"/>
      <c r="E132" s="746"/>
      <c r="F132" s="746"/>
      <c r="G132" s="746"/>
      <c r="H132" s="746"/>
      <c r="I132" s="746"/>
      <c r="J132" s="746"/>
      <c r="K132" s="746"/>
      <c r="L132" s="746"/>
      <c r="M132" s="746"/>
      <c r="N132" s="746"/>
      <c r="O132" s="746"/>
      <c r="P132" s="746"/>
      <c r="Q132" s="746"/>
      <c r="R132" s="746"/>
      <c r="S132" s="746"/>
      <c r="T132" s="746"/>
      <c r="U132" s="746"/>
      <c r="V132" s="720" t="s">
        <v>504</v>
      </c>
      <c r="W132" s="720"/>
      <c r="X132" s="720"/>
      <c r="Y132" s="720"/>
      <c r="Z132" s="721"/>
      <c r="AA132" s="722">
        <v>8.9046569239999993</v>
      </c>
      <c r="AB132" s="723"/>
      <c r="AC132" s="723"/>
      <c r="AD132" s="723"/>
      <c r="AE132" s="724"/>
      <c r="AF132" s="725">
        <v>8.6374796410000005</v>
      </c>
      <c r="AG132" s="723"/>
      <c r="AH132" s="723"/>
      <c r="AI132" s="723"/>
      <c r="AJ132" s="724"/>
      <c r="AK132" s="725">
        <v>7.7867123820000002</v>
      </c>
      <c r="AL132" s="723"/>
      <c r="AM132" s="723"/>
      <c r="AN132" s="723"/>
      <c r="AO132" s="724"/>
      <c r="AP132" s="726"/>
      <c r="AQ132" s="727"/>
      <c r="AR132" s="727"/>
      <c r="AS132" s="727"/>
      <c r="AT132" s="72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2">
      <c r="A133" s="747"/>
      <c r="B133" s="748"/>
      <c r="C133" s="748"/>
      <c r="D133" s="748"/>
      <c r="E133" s="748"/>
      <c r="F133" s="748"/>
      <c r="G133" s="748"/>
      <c r="H133" s="748"/>
      <c r="I133" s="748"/>
      <c r="J133" s="748"/>
      <c r="K133" s="748"/>
      <c r="L133" s="748"/>
      <c r="M133" s="748"/>
      <c r="N133" s="748"/>
      <c r="O133" s="748"/>
      <c r="P133" s="748"/>
      <c r="Q133" s="748"/>
      <c r="R133" s="748"/>
      <c r="S133" s="748"/>
      <c r="T133" s="748"/>
      <c r="U133" s="748"/>
      <c r="V133" s="729" t="s">
        <v>95</v>
      </c>
      <c r="W133" s="729"/>
      <c r="X133" s="729"/>
      <c r="Y133" s="729"/>
      <c r="Z133" s="730"/>
      <c r="AA133" s="731">
        <v>8.5</v>
      </c>
      <c r="AB133" s="732"/>
      <c r="AC133" s="732"/>
      <c r="AD133" s="732"/>
      <c r="AE133" s="733"/>
      <c r="AF133" s="731">
        <v>8.5</v>
      </c>
      <c r="AG133" s="732"/>
      <c r="AH133" s="732"/>
      <c r="AI133" s="732"/>
      <c r="AJ133" s="733"/>
      <c r="AK133" s="731">
        <v>8.4</v>
      </c>
      <c r="AL133" s="732"/>
      <c r="AM133" s="732"/>
      <c r="AN133" s="732"/>
      <c r="AO133" s="733"/>
      <c r="AP133" s="734"/>
      <c r="AQ133" s="735"/>
      <c r="AR133" s="735"/>
      <c r="AS133" s="735"/>
      <c r="AT133" s="736"/>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2">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4" hidden="1" x14ac:dyDescent="0.2">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wlq2MYNQC4Jvv68AeZvrSuk1HOSUmdH0gGdlVWLPEzMg4uJxKDIEmiUYYTv4btIxN7FUhByQ1SFBaJ6YdkxqQw==" saltValue="lNFM5GcPBuCfDu4yj92M8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election activeCell="L56" sqref="L56"/>
    </sheetView>
  </sheetViews>
  <sheetFormatPr defaultColWidth="0" defaultRowHeight="13.5" customHeight="1" zeroHeight="1" x14ac:dyDescent="0.2"/>
  <cols>
    <col min="1" max="120" width="2.77734375" style="81" customWidth="1"/>
    <col min="121" max="121" width="0" style="82" hidden="1" customWidth="1"/>
    <col min="122" max="122" width="9" style="82" hidden="1" customWidth="1"/>
    <col min="123" max="16384" width="9" style="82" hidden="1"/>
  </cols>
  <sheetData>
    <row r="1" spans="1:120" ht="13.2"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82"/>
    </row>
    <row r="17" spans="119:120" ht="13.2" x14ac:dyDescent="0.2">
      <c r="DP17" s="82"/>
    </row>
    <row r="18" spans="119:120" ht="13.2" x14ac:dyDescent="0.2"/>
    <row r="19" spans="119:120" ht="13.2" x14ac:dyDescent="0.2"/>
    <row r="20" spans="119:120" ht="13.2" x14ac:dyDescent="0.2">
      <c r="DO20" s="82"/>
      <c r="DP20" s="82"/>
    </row>
    <row r="21" spans="119:120" ht="13.2" x14ac:dyDescent="0.2">
      <c r="DP21" s="82"/>
    </row>
    <row r="22" spans="119:120" ht="13.2" x14ac:dyDescent="0.2"/>
    <row r="23" spans="119:120" ht="13.2" x14ac:dyDescent="0.2">
      <c r="DO23" s="82"/>
      <c r="DP23" s="82"/>
    </row>
    <row r="24" spans="119:120" ht="13.2" x14ac:dyDescent="0.2">
      <c r="DP24" s="82"/>
    </row>
    <row r="25" spans="119:120" ht="13.2" x14ac:dyDescent="0.2">
      <c r="DP25" s="82"/>
    </row>
    <row r="26" spans="119:120" ht="13.2" x14ac:dyDescent="0.2">
      <c r="DO26" s="82"/>
      <c r="DP26" s="82"/>
    </row>
    <row r="27" spans="119:120" ht="13.2" x14ac:dyDescent="0.2"/>
    <row r="28" spans="119:120" ht="13.2" x14ac:dyDescent="0.2">
      <c r="DO28" s="82"/>
      <c r="DP28" s="82"/>
    </row>
    <row r="29" spans="119:120" ht="13.2" x14ac:dyDescent="0.2">
      <c r="DP29" s="82"/>
    </row>
    <row r="30" spans="119:120" ht="13.2" x14ac:dyDescent="0.2"/>
    <row r="31" spans="119:120" ht="13.2" x14ac:dyDescent="0.2">
      <c r="DO31" s="82"/>
      <c r="DP31" s="82"/>
    </row>
    <row r="32" spans="119:120" ht="13.2" x14ac:dyDescent="0.2"/>
    <row r="33" spans="98:120" ht="13.2" x14ac:dyDescent="0.2">
      <c r="DO33" s="82"/>
      <c r="DP33" s="82"/>
    </row>
    <row r="34" spans="98:120" ht="13.2" x14ac:dyDescent="0.2">
      <c r="DM34" s="82"/>
    </row>
    <row r="35" spans="98:120" ht="13.2" x14ac:dyDescent="0.2">
      <c r="CT35" s="82"/>
      <c r="CU35" s="82"/>
      <c r="CV35" s="82"/>
      <c r="CY35" s="82"/>
      <c r="CZ35" s="82"/>
      <c r="DA35" s="82"/>
      <c r="DD35" s="82"/>
      <c r="DE35" s="82"/>
      <c r="DF35" s="82"/>
      <c r="DI35" s="82"/>
      <c r="DJ35" s="82"/>
      <c r="DK35" s="82"/>
      <c r="DM35" s="82"/>
      <c r="DN35" s="82"/>
      <c r="DO35" s="82"/>
      <c r="DP35" s="82"/>
    </row>
    <row r="36" spans="98:120" ht="13.2" x14ac:dyDescent="0.2"/>
    <row r="37" spans="98:120" ht="13.2" x14ac:dyDescent="0.2">
      <c r="CW37" s="82"/>
      <c r="DB37" s="82"/>
      <c r="DG37" s="82"/>
      <c r="DL37" s="82"/>
      <c r="DP37" s="82"/>
    </row>
    <row r="38" spans="98:120" ht="13.2" x14ac:dyDescent="0.2">
      <c r="CT38" s="82"/>
      <c r="CU38" s="82"/>
      <c r="CV38" s="82"/>
      <c r="CW38" s="82"/>
      <c r="CY38" s="82"/>
      <c r="CZ38" s="82"/>
      <c r="DA38" s="82"/>
      <c r="DB38" s="82"/>
      <c r="DD38" s="82"/>
      <c r="DE38" s="82"/>
      <c r="DF38" s="82"/>
      <c r="DG38" s="82"/>
      <c r="DI38" s="82"/>
      <c r="DJ38" s="82"/>
      <c r="DK38" s="82"/>
      <c r="DL38" s="82"/>
      <c r="DN38" s="82"/>
      <c r="DO38" s="82"/>
      <c r="DP38" s="8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82"/>
      <c r="DO49" s="82"/>
      <c r="DP49" s="8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82"/>
      <c r="CS63" s="82"/>
      <c r="CX63" s="82"/>
      <c r="DC63" s="82"/>
      <c r="DH63" s="82"/>
    </row>
    <row r="64" spans="22:120" ht="13.2" x14ac:dyDescent="0.2">
      <c r="V64" s="82"/>
    </row>
    <row r="65" spans="15:120" ht="13.2" x14ac:dyDescent="0.2">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ht="13.2" x14ac:dyDescent="0.2">
      <c r="Q66" s="82"/>
      <c r="S66" s="82"/>
      <c r="U66" s="82"/>
      <c r="DM66" s="82"/>
    </row>
    <row r="67" spans="15:120" ht="13.2" x14ac:dyDescent="0.2">
      <c r="O67" s="82"/>
      <c r="P67" s="82"/>
      <c r="R67" s="82"/>
      <c r="T67" s="82"/>
      <c r="Y67" s="82"/>
      <c r="CT67" s="82"/>
      <c r="CV67" s="82"/>
      <c r="CW67" s="82"/>
      <c r="CY67" s="82"/>
      <c r="DA67" s="82"/>
      <c r="DB67" s="82"/>
      <c r="DD67" s="82"/>
      <c r="DF67" s="82"/>
      <c r="DG67" s="82"/>
      <c r="DI67" s="82"/>
      <c r="DK67" s="82"/>
      <c r="DL67" s="82"/>
      <c r="DN67" s="82"/>
      <c r="DO67" s="82"/>
      <c r="DP67" s="82"/>
    </row>
    <row r="68" spans="15:120" ht="13.2" x14ac:dyDescent="0.2"/>
    <row r="69" spans="15:120" ht="13.2" x14ac:dyDescent="0.2"/>
    <row r="70" spans="15:120" ht="13.2" x14ac:dyDescent="0.2"/>
    <row r="71" spans="15:120" ht="13.2" x14ac:dyDescent="0.2"/>
    <row r="72" spans="15:120" ht="13.2" x14ac:dyDescent="0.2">
      <c r="DP72" s="82"/>
    </row>
    <row r="73" spans="15:120" ht="13.2" x14ac:dyDescent="0.2">
      <c r="DP73" s="8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82"/>
      <c r="CX96" s="82"/>
      <c r="DC96" s="82"/>
      <c r="DH96" s="82"/>
    </row>
    <row r="97" spans="24:120" ht="13.2" x14ac:dyDescent="0.2">
      <c r="CS97" s="82"/>
      <c r="CX97" s="82"/>
      <c r="DC97" s="82"/>
      <c r="DH97" s="82"/>
      <c r="DP97" s="81" t="s">
        <v>108</v>
      </c>
    </row>
    <row r="98" spans="24:120" ht="13.2" hidden="1" x14ac:dyDescent="0.2">
      <c r="CS98" s="82"/>
      <c r="CX98" s="82"/>
      <c r="DC98" s="82"/>
      <c r="DH98" s="82"/>
    </row>
    <row r="99" spans="24:120" ht="13.2" hidden="1" x14ac:dyDescent="0.2">
      <c r="CS99" s="82"/>
      <c r="CX99" s="82"/>
      <c r="DC99" s="82"/>
      <c r="DH99" s="82"/>
    </row>
    <row r="101" spans="24:120" ht="12" hidden="1" customHeight="1" x14ac:dyDescent="0.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2">
      <c r="CU102" s="82"/>
      <c r="CZ102" s="82"/>
      <c r="DE102" s="82"/>
      <c r="DJ102" s="82"/>
      <c r="DM102" s="82"/>
    </row>
    <row r="103" spans="24:120" ht="13.2" hidden="1" x14ac:dyDescent="0.2">
      <c r="CT103" s="82"/>
      <c r="CV103" s="82"/>
      <c r="CW103" s="82"/>
      <c r="CY103" s="82"/>
      <c r="DA103" s="82"/>
      <c r="DB103" s="82"/>
      <c r="DD103" s="82"/>
      <c r="DF103" s="82"/>
      <c r="DG103" s="82"/>
      <c r="DI103" s="82"/>
      <c r="DK103" s="82"/>
      <c r="DL103" s="82"/>
      <c r="DM103" s="82"/>
      <c r="DN103" s="82"/>
      <c r="DO103" s="82"/>
      <c r="DP103" s="82"/>
    </row>
    <row r="104" spans="24:120" ht="13.2" hidden="1" x14ac:dyDescent="0.2">
      <c r="CV104" s="82"/>
      <c r="CW104" s="82"/>
      <c r="DA104" s="82"/>
      <c r="DB104" s="82"/>
      <c r="DF104" s="82"/>
      <c r="DG104" s="82"/>
      <c r="DK104" s="82"/>
      <c r="DL104" s="82"/>
      <c r="DN104" s="82"/>
      <c r="DO104" s="82"/>
      <c r="DP104" s="82"/>
    </row>
    <row r="105" spans="24:120" ht="12.75" hidden="1" customHeight="1" x14ac:dyDescent="0.2"/>
  </sheetData>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election activeCell="L56" sqref="L56"/>
    </sheetView>
  </sheetViews>
  <sheetFormatPr defaultColWidth="0" defaultRowHeight="13.5" customHeight="1" zeroHeight="1" x14ac:dyDescent="0.2"/>
  <cols>
    <col min="1" max="116" width="2.6640625" style="81" customWidth="1"/>
    <col min="117" max="117" width="9" style="82" hidden="1" customWidth="1"/>
    <col min="118" max="16384" width="9" style="82" hidden="1"/>
  </cols>
  <sheetData>
    <row r="1" spans="2:116"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2"/>
    <row r="3" spans="2:116" ht="13.5" customHeight="1" x14ac:dyDescent="0.2"/>
    <row r="4" spans="2:116" ht="13.5" customHeight="1" x14ac:dyDescent="0.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2"/>
    <row r="20" spans="9:116" ht="13.5" customHeight="1" x14ac:dyDescent="0.2"/>
    <row r="21" spans="9:116" ht="13.5" customHeight="1" x14ac:dyDescent="0.2">
      <c r="DL21" s="82"/>
    </row>
    <row r="22" spans="9:116" ht="13.5" customHeight="1" x14ac:dyDescent="0.2">
      <c r="DI22" s="82"/>
      <c r="DJ22" s="82"/>
      <c r="DK22" s="82"/>
      <c r="DL22" s="82"/>
    </row>
    <row r="23" spans="9:116" ht="13.5" customHeight="1" x14ac:dyDescent="0.2">
      <c r="CY23" s="82"/>
      <c r="CZ23" s="82"/>
      <c r="DA23" s="82"/>
      <c r="DB23" s="82"/>
      <c r="DC23" s="82"/>
      <c r="DD23" s="82"/>
      <c r="DE23" s="82"/>
      <c r="DF23" s="82"/>
      <c r="DG23" s="82"/>
      <c r="DH23" s="82"/>
      <c r="DI23" s="82"/>
      <c r="DJ23" s="82"/>
      <c r="DK23" s="82"/>
      <c r="DL23" s="82"/>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2"/>
      <c r="DA35" s="82"/>
      <c r="DB35" s="82"/>
      <c r="DC35" s="82"/>
      <c r="DD35" s="82"/>
      <c r="DE35" s="82"/>
      <c r="DF35" s="82"/>
      <c r="DG35" s="82"/>
      <c r="DH35" s="82"/>
      <c r="DI35" s="82"/>
      <c r="DJ35" s="82"/>
      <c r="DK35" s="82"/>
      <c r="DL35" s="82"/>
    </row>
    <row r="36" spans="15:116" ht="13.5" customHeight="1" x14ac:dyDescent="0.2"/>
    <row r="37" spans="15:116" ht="13.5" customHeight="1" x14ac:dyDescent="0.2">
      <c r="DL37" s="82"/>
    </row>
    <row r="38" spans="15:116" ht="13.5" customHeight="1" x14ac:dyDescent="0.2">
      <c r="DI38" s="82"/>
      <c r="DJ38" s="82"/>
      <c r="DK38" s="82"/>
      <c r="DL38" s="82"/>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2">
      <c r="DL44" s="82"/>
    </row>
    <row r="45" spans="15:116" ht="13.5" customHeight="1" x14ac:dyDescent="0.2"/>
    <row r="46" spans="15:116" ht="13.5" customHeight="1" x14ac:dyDescent="0.2">
      <c r="DA46" s="82"/>
      <c r="DB46" s="82"/>
      <c r="DC46" s="82"/>
      <c r="DD46" s="82"/>
      <c r="DE46" s="82"/>
      <c r="DF46" s="82"/>
      <c r="DG46" s="82"/>
      <c r="DH46" s="82"/>
      <c r="DI46" s="82"/>
      <c r="DJ46" s="82"/>
      <c r="DK46" s="82"/>
      <c r="DL46" s="82"/>
    </row>
    <row r="47" spans="15:116" ht="13.5" customHeight="1" x14ac:dyDescent="0.2"/>
    <row r="48" spans="15:116" ht="13.5" customHeight="1" x14ac:dyDescent="0.2"/>
    <row r="49" spans="104:116" ht="13.5" customHeight="1" x14ac:dyDescent="0.2"/>
    <row r="50" spans="104:116" ht="13.5" customHeight="1" x14ac:dyDescent="0.2">
      <c r="CZ50" s="82"/>
      <c r="DA50" s="82"/>
      <c r="DB50" s="82"/>
      <c r="DC50" s="82"/>
      <c r="DD50" s="82"/>
      <c r="DE50" s="82"/>
      <c r="DF50" s="82"/>
      <c r="DG50" s="82"/>
      <c r="DH50" s="82"/>
      <c r="DI50" s="82"/>
      <c r="DJ50" s="82"/>
      <c r="DK50" s="82"/>
      <c r="DL50" s="82"/>
    </row>
    <row r="51" spans="104:116" ht="13.5" customHeight="1" x14ac:dyDescent="0.2"/>
    <row r="52" spans="104:116" ht="13.5" customHeight="1" x14ac:dyDescent="0.2"/>
    <row r="53" spans="104:116" ht="13.5" customHeight="1" x14ac:dyDescent="0.2">
      <c r="DL53" s="82"/>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2"/>
      <c r="DD67" s="82"/>
      <c r="DE67" s="82"/>
      <c r="DF67" s="82"/>
      <c r="DG67" s="82"/>
      <c r="DH67" s="82"/>
      <c r="DI67" s="82"/>
      <c r="DJ67" s="82"/>
      <c r="DK67" s="82"/>
      <c r="DL67" s="82"/>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zxTrcIaJQW+ZK5JTtTRpb6dHU2uTI4+hv8SyFIaOfw9aRsSZe1SWVURm26I0VhHUjAk/TX2N1WMSz6GydjvOJg==" saltValue="5VVKzIdJpa1JfKlVdT8hV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election activeCell="L56" sqref="L56"/>
    </sheetView>
  </sheetViews>
  <sheetFormatPr defaultColWidth="0" defaultRowHeight="13.5" customHeight="1" zeroHeight="1" x14ac:dyDescent="0.2"/>
  <cols>
    <col min="1" max="36" width="2.44140625" style="50" customWidth="1"/>
    <col min="37" max="44" width="17" style="50" customWidth="1"/>
    <col min="45" max="45" width="6.109375" style="83" customWidth="1"/>
    <col min="46" max="46" width="3" style="84"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94"/>
      <c r="AT1" s="94"/>
    </row>
    <row r="2" spans="1:46" ht="13.2" x14ac:dyDescent="0.2">
      <c r="AS2" s="94"/>
      <c r="AT2" s="94"/>
    </row>
    <row r="3" spans="1:46" ht="13.2" x14ac:dyDescent="0.2">
      <c r="AS3" s="94"/>
      <c r="AT3" s="94"/>
    </row>
    <row r="4" spans="1:46" ht="13.2" x14ac:dyDescent="0.2">
      <c r="AS4" s="94"/>
      <c r="AT4" s="94"/>
    </row>
    <row r="5" spans="1:46" ht="16.2" x14ac:dyDescent="0.2">
      <c r="A5" s="86" t="s">
        <v>505</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ht="13.2" x14ac:dyDescent="0.2">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334</v>
      </c>
      <c r="AL6" s="95"/>
      <c r="AM6" s="95"/>
      <c r="AN6" s="95"/>
      <c r="AO6" s="94"/>
      <c r="AP6" s="94"/>
      <c r="AQ6" s="94"/>
      <c r="AR6" s="94"/>
    </row>
    <row r="7" spans="1:46" ht="13.5" customHeight="1" x14ac:dyDescent="0.2">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39" t="s">
        <v>96</v>
      </c>
      <c r="AP7" s="131"/>
      <c r="AQ7" s="142" t="s">
        <v>506</v>
      </c>
      <c r="AR7" s="156"/>
    </row>
    <row r="8" spans="1:46" ht="13.2" x14ac:dyDescent="0.2">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0"/>
      <c r="AP8" s="132" t="s">
        <v>507</v>
      </c>
      <c r="AQ8" s="143" t="s">
        <v>508</v>
      </c>
      <c r="AR8" s="157" t="s">
        <v>21</v>
      </c>
    </row>
    <row r="9" spans="1:46" ht="13.2" x14ac:dyDescent="0.2">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50" t="s">
        <v>467</v>
      </c>
      <c r="AL9" s="1051"/>
      <c r="AM9" s="1051"/>
      <c r="AN9" s="1052"/>
      <c r="AO9" s="121">
        <v>2359532</v>
      </c>
      <c r="AP9" s="121">
        <v>106554</v>
      </c>
      <c r="AQ9" s="144">
        <v>87308</v>
      </c>
      <c r="AR9" s="158">
        <v>22</v>
      </c>
    </row>
    <row r="10" spans="1:46" ht="13.5" customHeight="1" x14ac:dyDescent="0.2">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50" t="s">
        <v>211</v>
      </c>
      <c r="AL10" s="1051"/>
      <c r="AM10" s="1051"/>
      <c r="AN10" s="1052"/>
      <c r="AO10" s="122">
        <v>47986</v>
      </c>
      <c r="AP10" s="122">
        <v>2167</v>
      </c>
      <c r="AQ10" s="145">
        <v>7758</v>
      </c>
      <c r="AR10" s="159">
        <v>-72.099999999999994</v>
      </c>
    </row>
    <row r="11" spans="1:46" ht="13.5" customHeight="1" x14ac:dyDescent="0.2">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50" t="s">
        <v>401</v>
      </c>
      <c r="AL11" s="1051"/>
      <c r="AM11" s="1051"/>
      <c r="AN11" s="1052"/>
      <c r="AO11" s="122" t="s">
        <v>205</v>
      </c>
      <c r="AP11" s="122" t="s">
        <v>205</v>
      </c>
      <c r="AQ11" s="145">
        <v>2064</v>
      </c>
      <c r="AR11" s="159" t="s">
        <v>205</v>
      </c>
    </row>
    <row r="12" spans="1:46" ht="13.5" customHeight="1" x14ac:dyDescent="0.2">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50" t="s">
        <v>225</v>
      </c>
      <c r="AL12" s="1051"/>
      <c r="AM12" s="1051"/>
      <c r="AN12" s="1052"/>
      <c r="AO12" s="122" t="s">
        <v>205</v>
      </c>
      <c r="AP12" s="122" t="s">
        <v>205</v>
      </c>
      <c r="AQ12" s="145">
        <v>9</v>
      </c>
      <c r="AR12" s="159" t="s">
        <v>205</v>
      </c>
    </row>
    <row r="13" spans="1:46" ht="13.5" customHeight="1" x14ac:dyDescent="0.2">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50" t="s">
        <v>509</v>
      </c>
      <c r="AL13" s="1051"/>
      <c r="AM13" s="1051"/>
      <c r="AN13" s="1052"/>
      <c r="AO13" s="122">
        <v>68911</v>
      </c>
      <c r="AP13" s="122">
        <v>3112</v>
      </c>
      <c r="AQ13" s="145">
        <v>2858</v>
      </c>
      <c r="AR13" s="159">
        <v>8.9</v>
      </c>
    </row>
    <row r="14" spans="1:46" ht="13.5" customHeight="1" x14ac:dyDescent="0.2">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50" t="s">
        <v>510</v>
      </c>
      <c r="AL14" s="1051"/>
      <c r="AM14" s="1051"/>
      <c r="AN14" s="1052"/>
      <c r="AO14" s="122">
        <v>57768</v>
      </c>
      <c r="AP14" s="122">
        <v>2609</v>
      </c>
      <c r="AQ14" s="145">
        <v>1616</v>
      </c>
      <c r="AR14" s="159">
        <v>61.4</v>
      </c>
    </row>
    <row r="15" spans="1:46" ht="13.5" customHeight="1" x14ac:dyDescent="0.2">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53" t="s">
        <v>312</v>
      </c>
      <c r="AL15" s="1054"/>
      <c r="AM15" s="1054"/>
      <c r="AN15" s="1055"/>
      <c r="AO15" s="122">
        <v>-194276</v>
      </c>
      <c r="AP15" s="122">
        <v>-8773</v>
      </c>
      <c r="AQ15" s="145">
        <v>-6164</v>
      </c>
      <c r="AR15" s="159">
        <v>42.3</v>
      </c>
    </row>
    <row r="16" spans="1:46" ht="13.2" x14ac:dyDescent="0.2">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53" t="s">
        <v>277</v>
      </c>
      <c r="AL16" s="1054"/>
      <c r="AM16" s="1054"/>
      <c r="AN16" s="1055"/>
      <c r="AO16" s="122">
        <v>2339921</v>
      </c>
      <c r="AP16" s="122">
        <v>105668</v>
      </c>
      <c r="AQ16" s="145">
        <v>95448</v>
      </c>
      <c r="AR16" s="159">
        <v>10.7</v>
      </c>
    </row>
    <row r="17" spans="1:46" ht="13.2" x14ac:dyDescent="0.2">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ht="13.2" x14ac:dyDescent="0.2">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ht="13.2" x14ac:dyDescent="0.2">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186</v>
      </c>
      <c r="AL19" s="94"/>
      <c r="AM19" s="94"/>
      <c r="AN19" s="94"/>
      <c r="AO19" s="94"/>
      <c r="AP19" s="94"/>
      <c r="AQ19" s="94"/>
      <c r="AR19" s="94"/>
    </row>
    <row r="20" spans="1:46" ht="13.2" x14ac:dyDescent="0.2">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511</v>
      </c>
      <c r="AP20" s="133" t="s">
        <v>338</v>
      </c>
      <c r="AQ20" s="146" t="s">
        <v>46</v>
      </c>
      <c r="AR20" s="160"/>
    </row>
    <row r="21" spans="1:46" s="85" customFormat="1" ht="13.2" x14ac:dyDescent="0.2">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56" t="s">
        <v>512</v>
      </c>
      <c r="AL21" s="1057"/>
      <c r="AM21" s="1057"/>
      <c r="AN21" s="1058"/>
      <c r="AO21" s="124">
        <v>10.39</v>
      </c>
      <c r="AP21" s="134">
        <v>8.85</v>
      </c>
      <c r="AQ21" s="147">
        <v>1.54</v>
      </c>
      <c r="AR21" s="95"/>
      <c r="AS21" s="166"/>
      <c r="AT21" s="87"/>
    </row>
    <row r="22" spans="1:46" s="85" customFormat="1" ht="13.2" x14ac:dyDescent="0.2">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56" t="s">
        <v>513</v>
      </c>
      <c r="AL22" s="1057"/>
      <c r="AM22" s="1057"/>
      <c r="AN22" s="1058"/>
      <c r="AO22" s="125">
        <v>94.5</v>
      </c>
      <c r="AP22" s="135">
        <v>97.5</v>
      </c>
      <c r="AQ22" s="148">
        <v>-3</v>
      </c>
      <c r="AR22" s="136"/>
      <c r="AS22" s="166"/>
      <c r="AT22" s="87"/>
    </row>
    <row r="23" spans="1:46" s="85" customFormat="1" ht="13.2" x14ac:dyDescent="0.2">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ht="13.2" x14ac:dyDescent="0.2">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ht="13.2" x14ac:dyDescent="0.2">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ht="13.2" x14ac:dyDescent="0.2">
      <c r="A26" s="1049" t="s">
        <v>514</v>
      </c>
      <c r="B26" s="1049"/>
      <c r="C26" s="1049"/>
      <c r="D26" s="1049"/>
      <c r="E26" s="1049"/>
      <c r="F26" s="1049"/>
      <c r="G26" s="1049"/>
      <c r="H26" s="1049"/>
      <c r="I26" s="1049"/>
      <c r="J26" s="1049"/>
      <c r="K26" s="1049"/>
      <c r="L26" s="1049"/>
      <c r="M26" s="1049"/>
      <c r="N26" s="1049"/>
      <c r="O26" s="1049"/>
      <c r="P26" s="1049"/>
      <c r="Q26" s="1049"/>
      <c r="R26" s="1049"/>
      <c r="S26" s="1049"/>
      <c r="T26" s="1049"/>
      <c r="U26" s="1049"/>
      <c r="V26" s="1049"/>
      <c r="W26" s="1049"/>
      <c r="X26" s="1049"/>
      <c r="Y26" s="1049"/>
      <c r="Z26" s="1049"/>
      <c r="AA26" s="1049"/>
      <c r="AB26" s="1049"/>
      <c r="AC26" s="1049"/>
      <c r="AD26" s="1049"/>
      <c r="AE26" s="1049"/>
      <c r="AF26" s="1049"/>
      <c r="AG26" s="1049"/>
      <c r="AH26" s="1049"/>
      <c r="AI26" s="1049"/>
      <c r="AJ26" s="1049"/>
      <c r="AK26" s="1049"/>
      <c r="AL26" s="1049"/>
      <c r="AM26" s="1049"/>
      <c r="AN26" s="1049"/>
      <c r="AO26" s="1049"/>
      <c r="AP26" s="1049"/>
      <c r="AQ26" s="1049"/>
      <c r="AR26" s="1049"/>
      <c r="AS26" s="1049"/>
      <c r="AT26" s="95"/>
    </row>
    <row r="27" spans="1:46" ht="13.2" x14ac:dyDescent="0.2">
      <c r="A27" s="89"/>
      <c r="AO27" s="94"/>
      <c r="AP27" s="94"/>
      <c r="AQ27" s="94"/>
      <c r="AR27" s="94"/>
      <c r="AS27" s="94"/>
      <c r="AT27" s="94"/>
    </row>
    <row r="28" spans="1:46" ht="16.2" x14ac:dyDescent="0.2">
      <c r="A28" s="86" t="s">
        <v>266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ht="13.2" x14ac:dyDescent="0.2">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64</v>
      </c>
      <c r="AL29" s="95"/>
      <c r="AM29" s="95"/>
      <c r="AN29" s="95"/>
      <c r="AO29" s="94"/>
      <c r="AP29" s="94"/>
      <c r="AQ29" s="94"/>
      <c r="AR29" s="94"/>
      <c r="AS29" s="169"/>
    </row>
    <row r="30" spans="1:46" ht="13.5" customHeight="1" x14ac:dyDescent="0.2">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39" t="s">
        <v>96</v>
      </c>
      <c r="AP30" s="131"/>
      <c r="AQ30" s="142" t="s">
        <v>506</v>
      </c>
      <c r="AR30" s="156"/>
    </row>
    <row r="31" spans="1:46" ht="13.2" x14ac:dyDescent="0.2">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0"/>
      <c r="AP31" s="132" t="s">
        <v>507</v>
      </c>
      <c r="AQ31" s="143" t="s">
        <v>508</v>
      </c>
      <c r="AR31" s="157" t="s">
        <v>21</v>
      </c>
    </row>
    <row r="32" spans="1:46" ht="27" customHeight="1" x14ac:dyDescent="0.2">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43" t="s">
        <v>515</v>
      </c>
      <c r="AL32" s="1044"/>
      <c r="AM32" s="1044"/>
      <c r="AN32" s="1045"/>
      <c r="AO32" s="122">
        <v>1184368</v>
      </c>
      <c r="AP32" s="122">
        <v>53485</v>
      </c>
      <c r="AQ32" s="149">
        <v>54035</v>
      </c>
      <c r="AR32" s="159">
        <v>-1</v>
      </c>
    </row>
    <row r="33" spans="1:46" ht="13.5" customHeight="1" x14ac:dyDescent="0.2">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43" t="s">
        <v>516</v>
      </c>
      <c r="AL33" s="1044"/>
      <c r="AM33" s="1044"/>
      <c r="AN33" s="1045"/>
      <c r="AO33" s="122" t="s">
        <v>205</v>
      </c>
      <c r="AP33" s="122" t="s">
        <v>205</v>
      </c>
      <c r="AQ33" s="149" t="s">
        <v>205</v>
      </c>
      <c r="AR33" s="159" t="s">
        <v>205</v>
      </c>
    </row>
    <row r="34" spans="1:46" ht="27" customHeight="1" x14ac:dyDescent="0.2">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43" t="s">
        <v>70</v>
      </c>
      <c r="AL34" s="1044"/>
      <c r="AM34" s="1044"/>
      <c r="AN34" s="1045"/>
      <c r="AO34" s="122" t="s">
        <v>205</v>
      </c>
      <c r="AP34" s="122" t="s">
        <v>205</v>
      </c>
      <c r="AQ34" s="149">
        <v>20</v>
      </c>
      <c r="AR34" s="159" t="s">
        <v>205</v>
      </c>
    </row>
    <row r="35" spans="1:46" ht="27" customHeight="1" x14ac:dyDescent="0.2">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43" t="s">
        <v>517</v>
      </c>
      <c r="AL35" s="1044"/>
      <c r="AM35" s="1044"/>
      <c r="AN35" s="1045"/>
      <c r="AO35" s="122">
        <v>400332</v>
      </c>
      <c r="AP35" s="122">
        <v>18079</v>
      </c>
      <c r="AQ35" s="149">
        <v>18791</v>
      </c>
      <c r="AR35" s="159">
        <v>-3.8</v>
      </c>
    </row>
    <row r="36" spans="1:46" ht="27" customHeight="1" x14ac:dyDescent="0.2">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43" t="s">
        <v>42</v>
      </c>
      <c r="AL36" s="1044"/>
      <c r="AM36" s="1044"/>
      <c r="AN36" s="1045"/>
      <c r="AO36" s="122" t="s">
        <v>205</v>
      </c>
      <c r="AP36" s="122" t="s">
        <v>205</v>
      </c>
      <c r="AQ36" s="149">
        <v>2664</v>
      </c>
      <c r="AR36" s="159" t="s">
        <v>205</v>
      </c>
    </row>
    <row r="37" spans="1:46" ht="13.5" customHeight="1" x14ac:dyDescent="0.2">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43" t="s">
        <v>351</v>
      </c>
      <c r="AL37" s="1044"/>
      <c r="AM37" s="1044"/>
      <c r="AN37" s="1045"/>
      <c r="AO37" s="122" t="s">
        <v>205</v>
      </c>
      <c r="AP37" s="122" t="s">
        <v>205</v>
      </c>
      <c r="AQ37" s="149">
        <v>620</v>
      </c>
      <c r="AR37" s="159" t="s">
        <v>205</v>
      </c>
    </row>
    <row r="38" spans="1:46" ht="27" customHeight="1" x14ac:dyDescent="0.2">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46" t="s">
        <v>518</v>
      </c>
      <c r="AL38" s="1047"/>
      <c r="AM38" s="1047"/>
      <c r="AN38" s="1048"/>
      <c r="AO38" s="126" t="s">
        <v>205</v>
      </c>
      <c r="AP38" s="126" t="s">
        <v>205</v>
      </c>
      <c r="AQ38" s="150">
        <v>2</v>
      </c>
      <c r="AR38" s="148" t="s">
        <v>205</v>
      </c>
      <c r="AS38" s="169"/>
    </row>
    <row r="39" spans="1:46" ht="13.2" x14ac:dyDescent="0.2">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46" t="s">
        <v>93</v>
      </c>
      <c r="AL39" s="1047"/>
      <c r="AM39" s="1047"/>
      <c r="AN39" s="1048"/>
      <c r="AO39" s="122">
        <v>-123360</v>
      </c>
      <c r="AP39" s="122">
        <v>-5571</v>
      </c>
      <c r="AQ39" s="149">
        <v>-4196</v>
      </c>
      <c r="AR39" s="159">
        <v>32.799999999999997</v>
      </c>
      <c r="AS39" s="169"/>
    </row>
    <row r="40" spans="1:46" ht="27" customHeight="1" x14ac:dyDescent="0.2">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43" t="s">
        <v>519</v>
      </c>
      <c r="AL40" s="1044"/>
      <c r="AM40" s="1044"/>
      <c r="AN40" s="1045"/>
      <c r="AO40" s="122">
        <v>-962335</v>
      </c>
      <c r="AP40" s="122">
        <v>-43458</v>
      </c>
      <c r="AQ40" s="149">
        <v>-50476</v>
      </c>
      <c r="AR40" s="159">
        <v>-13.9</v>
      </c>
      <c r="AS40" s="169"/>
    </row>
    <row r="41" spans="1:46" ht="13.2" x14ac:dyDescent="0.2">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33" t="s">
        <v>387</v>
      </c>
      <c r="AL41" s="1034"/>
      <c r="AM41" s="1034"/>
      <c r="AN41" s="1035"/>
      <c r="AO41" s="122">
        <v>499005</v>
      </c>
      <c r="AP41" s="122">
        <v>22535</v>
      </c>
      <c r="AQ41" s="149">
        <v>21460</v>
      </c>
      <c r="AR41" s="159">
        <v>5</v>
      </c>
      <c r="AS41" s="169"/>
    </row>
    <row r="42" spans="1:46" ht="13.2" x14ac:dyDescent="0.2">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402</v>
      </c>
      <c r="AL42" s="94"/>
      <c r="AM42" s="94"/>
      <c r="AN42" s="94"/>
      <c r="AO42" s="94"/>
      <c r="AP42" s="94"/>
      <c r="AQ42" s="136"/>
      <c r="AR42" s="136"/>
      <c r="AS42" s="169"/>
    </row>
    <row r="43" spans="1:46" ht="13.2" x14ac:dyDescent="0.2">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ht="13.2" x14ac:dyDescent="0.2">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ht="13.2"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ht="13.2"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2">
      <c r="A47" s="92" t="s">
        <v>520</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ht="13.2" x14ac:dyDescent="0.2">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521</v>
      </c>
      <c r="AL48" s="91"/>
      <c r="AM48" s="91"/>
      <c r="AN48" s="91"/>
      <c r="AO48" s="91"/>
      <c r="AP48" s="91"/>
      <c r="AQ48" s="137"/>
      <c r="AR48" s="91"/>
    </row>
    <row r="49" spans="1:44" ht="13.5" customHeight="1" x14ac:dyDescent="0.2">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41" t="s">
        <v>96</v>
      </c>
      <c r="AN49" s="1036" t="s">
        <v>445</v>
      </c>
      <c r="AO49" s="1037"/>
      <c r="AP49" s="1037"/>
      <c r="AQ49" s="1037"/>
      <c r="AR49" s="1038"/>
    </row>
    <row r="50" spans="1:44" ht="13.2" x14ac:dyDescent="0.2">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42"/>
      <c r="AN50" s="118" t="s">
        <v>496</v>
      </c>
      <c r="AO50" s="128" t="s">
        <v>497</v>
      </c>
      <c r="AP50" s="139" t="s">
        <v>522</v>
      </c>
      <c r="AQ50" s="152" t="s">
        <v>383</v>
      </c>
      <c r="AR50" s="162" t="s">
        <v>523</v>
      </c>
    </row>
    <row r="51" spans="1:44" ht="13.2" x14ac:dyDescent="0.2">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239</v>
      </c>
      <c r="AL51" s="107"/>
      <c r="AM51" s="112">
        <v>2074637</v>
      </c>
      <c r="AN51" s="119">
        <v>87331</v>
      </c>
      <c r="AO51" s="129">
        <v>25.5</v>
      </c>
      <c r="AP51" s="140">
        <v>68468</v>
      </c>
      <c r="AQ51" s="153">
        <v>3.9</v>
      </c>
      <c r="AR51" s="163">
        <v>21.6</v>
      </c>
    </row>
    <row r="52" spans="1:44" ht="13.2" x14ac:dyDescent="0.2">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280</v>
      </c>
      <c r="AM52" s="113">
        <v>868033</v>
      </c>
      <c r="AN52" s="120">
        <v>36540</v>
      </c>
      <c r="AO52" s="130">
        <v>-7.2</v>
      </c>
      <c r="AP52" s="141">
        <v>34140</v>
      </c>
      <c r="AQ52" s="154">
        <v>-6.4</v>
      </c>
      <c r="AR52" s="164">
        <v>-0.8</v>
      </c>
    </row>
    <row r="53" spans="1:44" ht="13.2" x14ac:dyDescent="0.2">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524</v>
      </c>
      <c r="AL53" s="107"/>
      <c r="AM53" s="112">
        <v>1810418</v>
      </c>
      <c r="AN53" s="119">
        <v>77484</v>
      </c>
      <c r="AO53" s="129">
        <v>-11.3</v>
      </c>
      <c r="AP53" s="140">
        <v>69729</v>
      </c>
      <c r="AQ53" s="153">
        <v>1.8</v>
      </c>
      <c r="AR53" s="163">
        <v>-13.1</v>
      </c>
    </row>
    <row r="54" spans="1:44" ht="13.2" x14ac:dyDescent="0.2">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280</v>
      </c>
      <c r="AM54" s="113">
        <v>778292</v>
      </c>
      <c r="AN54" s="120">
        <v>33310</v>
      </c>
      <c r="AO54" s="130">
        <v>-8.8000000000000007</v>
      </c>
      <c r="AP54" s="141">
        <v>38908</v>
      </c>
      <c r="AQ54" s="154">
        <v>14</v>
      </c>
      <c r="AR54" s="164">
        <v>-22.8</v>
      </c>
    </row>
    <row r="55" spans="1:44" ht="13.2" x14ac:dyDescent="0.2">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525</v>
      </c>
      <c r="AL55" s="107"/>
      <c r="AM55" s="112">
        <v>1769855</v>
      </c>
      <c r="AN55" s="119">
        <v>77131</v>
      </c>
      <c r="AO55" s="129">
        <v>-0.5</v>
      </c>
      <c r="AP55" s="140">
        <v>74581</v>
      </c>
      <c r="AQ55" s="153">
        <v>7</v>
      </c>
      <c r="AR55" s="163">
        <v>-7.5</v>
      </c>
    </row>
    <row r="56" spans="1:44" ht="13.2" x14ac:dyDescent="0.2">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280</v>
      </c>
      <c r="AM56" s="113">
        <v>885839</v>
      </c>
      <c r="AN56" s="120">
        <v>38605</v>
      </c>
      <c r="AO56" s="130">
        <v>15.9</v>
      </c>
      <c r="AP56" s="141">
        <v>41563</v>
      </c>
      <c r="AQ56" s="154">
        <v>6.8</v>
      </c>
      <c r="AR56" s="164">
        <v>9.1</v>
      </c>
    </row>
    <row r="57" spans="1:44" ht="13.2" x14ac:dyDescent="0.2">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482</v>
      </c>
      <c r="AL57" s="107"/>
      <c r="AM57" s="112">
        <v>2004379</v>
      </c>
      <c r="AN57" s="119">
        <v>88764</v>
      </c>
      <c r="AO57" s="129">
        <v>15.1</v>
      </c>
      <c r="AP57" s="140">
        <v>76347</v>
      </c>
      <c r="AQ57" s="153">
        <v>2.4</v>
      </c>
      <c r="AR57" s="163">
        <v>12.7</v>
      </c>
    </row>
    <row r="58" spans="1:44" ht="13.2" x14ac:dyDescent="0.2">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280</v>
      </c>
      <c r="AM58" s="113">
        <v>1172657</v>
      </c>
      <c r="AN58" s="120">
        <v>51931</v>
      </c>
      <c r="AO58" s="130">
        <v>34.5</v>
      </c>
      <c r="AP58" s="141">
        <v>41762</v>
      </c>
      <c r="AQ58" s="154">
        <v>0.5</v>
      </c>
      <c r="AR58" s="164">
        <v>34</v>
      </c>
    </row>
    <row r="59" spans="1:44" ht="13.2" x14ac:dyDescent="0.2">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526</v>
      </c>
      <c r="AL59" s="107"/>
      <c r="AM59" s="112">
        <v>1750430</v>
      </c>
      <c r="AN59" s="119">
        <v>79048</v>
      </c>
      <c r="AO59" s="129">
        <v>-10.9</v>
      </c>
      <c r="AP59" s="140">
        <v>69604</v>
      </c>
      <c r="AQ59" s="153">
        <v>-8.8000000000000007</v>
      </c>
      <c r="AR59" s="163">
        <v>-2.1</v>
      </c>
    </row>
    <row r="60" spans="1:44" ht="13.2" x14ac:dyDescent="0.2">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280</v>
      </c>
      <c r="AM60" s="113">
        <v>1219601</v>
      </c>
      <c r="AN60" s="120">
        <v>55076</v>
      </c>
      <c r="AO60" s="130">
        <v>6.1</v>
      </c>
      <c r="AP60" s="141">
        <v>36247</v>
      </c>
      <c r="AQ60" s="154">
        <v>-13.2</v>
      </c>
      <c r="AR60" s="164">
        <v>19.3</v>
      </c>
    </row>
    <row r="61" spans="1:44" ht="13.2" x14ac:dyDescent="0.2">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527</v>
      </c>
      <c r="AL61" s="110"/>
      <c r="AM61" s="112">
        <v>1881944</v>
      </c>
      <c r="AN61" s="119">
        <v>81952</v>
      </c>
      <c r="AO61" s="129">
        <v>3.6</v>
      </c>
      <c r="AP61" s="140">
        <v>71746</v>
      </c>
      <c r="AQ61" s="155">
        <v>1.3</v>
      </c>
      <c r="AR61" s="163">
        <v>2.2999999999999998</v>
      </c>
    </row>
    <row r="62" spans="1:44" ht="13.2" x14ac:dyDescent="0.2">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280</v>
      </c>
      <c r="AM62" s="113">
        <v>984884</v>
      </c>
      <c r="AN62" s="120">
        <v>43092</v>
      </c>
      <c r="AO62" s="130">
        <v>8.1</v>
      </c>
      <c r="AP62" s="141">
        <v>38524</v>
      </c>
      <c r="AQ62" s="154">
        <v>0.3</v>
      </c>
      <c r="AR62" s="164">
        <v>7.8</v>
      </c>
    </row>
    <row r="63" spans="1:44" ht="13.2" x14ac:dyDescent="0.2">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ht="13.2" x14ac:dyDescent="0.2">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ht="13.2" x14ac:dyDescent="0.2">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ht="13.2" x14ac:dyDescent="0.2">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2">
      <c r="AK67" s="94"/>
      <c r="AL67" s="94"/>
      <c r="AM67" s="94"/>
      <c r="AN67" s="94"/>
      <c r="AO67" s="94"/>
      <c r="AP67" s="94"/>
      <c r="AQ67" s="94"/>
      <c r="AR67" s="94"/>
      <c r="AS67" s="94"/>
      <c r="AT67" s="94"/>
    </row>
    <row r="68" spans="1:46" ht="13.5" hidden="1" customHeight="1" x14ac:dyDescent="0.2">
      <c r="AK68" s="94"/>
      <c r="AL68" s="94"/>
      <c r="AM68" s="94"/>
      <c r="AN68" s="94"/>
      <c r="AO68" s="94"/>
      <c r="AP68" s="94"/>
      <c r="AQ68" s="94"/>
      <c r="AR68" s="94"/>
    </row>
    <row r="69" spans="1:46" ht="13.5" hidden="1" customHeight="1" x14ac:dyDescent="0.2">
      <c r="AK69" s="94"/>
      <c r="AL69" s="94"/>
      <c r="AM69" s="94"/>
      <c r="AN69" s="94"/>
      <c r="AO69" s="94"/>
      <c r="AP69" s="94"/>
      <c r="AQ69" s="94"/>
      <c r="AR69" s="94"/>
    </row>
    <row r="70" spans="1:46" ht="13.2" hidden="1" x14ac:dyDescent="0.2">
      <c r="AK70" s="94"/>
      <c r="AL70" s="94"/>
      <c r="AM70" s="94"/>
      <c r="AN70" s="94"/>
      <c r="AO70" s="94"/>
      <c r="AP70" s="94"/>
      <c r="AQ70" s="94"/>
      <c r="AR70" s="94"/>
    </row>
    <row r="71" spans="1:46" ht="13.2" hidden="1" x14ac:dyDescent="0.2">
      <c r="AK71" s="94"/>
      <c r="AL71" s="94"/>
      <c r="AM71" s="94"/>
      <c r="AN71" s="94"/>
      <c r="AO71" s="94"/>
      <c r="AP71" s="94"/>
      <c r="AQ71" s="94"/>
      <c r="AR71" s="94"/>
    </row>
    <row r="72" spans="1:46" ht="13.2" hidden="1" x14ac:dyDescent="0.2">
      <c r="AK72" s="94"/>
      <c r="AL72" s="94"/>
      <c r="AM72" s="94"/>
      <c r="AN72" s="94"/>
      <c r="AO72" s="94"/>
      <c r="AP72" s="94"/>
      <c r="AQ72" s="94"/>
      <c r="AR72" s="94"/>
    </row>
    <row r="73" spans="1:46" ht="13.2" hidden="1" x14ac:dyDescent="0.2">
      <c r="AK73" s="94"/>
      <c r="AL73" s="94"/>
      <c r="AM73" s="94"/>
      <c r="AN73" s="94"/>
      <c r="AO73" s="94"/>
      <c r="AP73" s="94"/>
      <c r="AQ73" s="94"/>
      <c r="AR73" s="94"/>
    </row>
  </sheetData>
  <sheetProtection algorithmName="SHA-512" hashValue="h8xvSPzNXlD6dXHL9Lod8HXJA/7MPck/wKML/pQp0ue+/VGiV1pRmZOVN+1i+VMzzJE43sp1CFYkJSsBSIQNzA==" saltValue="jat8BvQ2StlkKc6o2uJl2w=="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election activeCell="L56" sqref="L56"/>
    </sheetView>
  </sheetViews>
  <sheetFormatPr defaultColWidth="0" defaultRowHeight="13.5" customHeight="1" zeroHeight="1" x14ac:dyDescent="0.2"/>
  <cols>
    <col min="1" max="125" width="2.44140625" style="81" customWidth="1"/>
    <col min="126" max="126" width="9" style="82" hidden="1" customWidth="1"/>
    <col min="127" max="16384" width="9" style="82" hidden="1"/>
  </cols>
  <sheetData>
    <row r="1" spans="2:125"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ht="13.2" x14ac:dyDescent="0.2">
      <c r="B2" s="82"/>
      <c r="DG2" s="82"/>
    </row>
    <row r="3" spans="2:125" ht="13.2" x14ac:dyDescent="0.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ht="13.2" x14ac:dyDescent="0.2"/>
    <row r="5" spans="2:125" ht="13.2" x14ac:dyDescent="0.2"/>
    <row r="6" spans="2:125" ht="13.2" x14ac:dyDescent="0.2"/>
    <row r="7" spans="2:125" ht="13.2" x14ac:dyDescent="0.2"/>
    <row r="8" spans="2:125" ht="13.2" x14ac:dyDescent="0.2"/>
    <row r="9" spans="2:125" ht="13.2" x14ac:dyDescent="0.2">
      <c r="DU9" s="8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82"/>
    </row>
    <row r="18" spans="125:125" ht="13.2" x14ac:dyDescent="0.2"/>
    <row r="19" spans="125:125" ht="13.2" x14ac:dyDescent="0.2"/>
    <row r="20" spans="125:125" ht="13.2" x14ac:dyDescent="0.2">
      <c r="DU20" s="82"/>
    </row>
    <row r="21" spans="125:125" ht="13.2" x14ac:dyDescent="0.2">
      <c r="DU21" s="8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82"/>
    </row>
    <row r="29" spans="125:125" ht="13.2" x14ac:dyDescent="0.2"/>
    <row r="30" spans="125:125" ht="13.2" x14ac:dyDescent="0.2"/>
    <row r="31" spans="125:125" ht="13.2" x14ac:dyDescent="0.2"/>
    <row r="32" spans="125:125" ht="13.2" x14ac:dyDescent="0.2"/>
    <row r="33" spans="2:125" ht="13.2" x14ac:dyDescent="0.2">
      <c r="B33" s="82"/>
      <c r="G33" s="82"/>
      <c r="I33" s="82"/>
    </row>
    <row r="34" spans="2:125" ht="13.2" x14ac:dyDescent="0.2">
      <c r="C34" s="82"/>
      <c r="P34" s="82"/>
      <c r="DE34" s="82"/>
      <c r="DH34" s="82"/>
    </row>
    <row r="35" spans="2:125" ht="13.2" x14ac:dyDescent="0.2">
      <c r="D35" s="82"/>
      <c r="E35" s="82"/>
      <c r="DG35" s="82"/>
      <c r="DJ35" s="82"/>
      <c r="DP35" s="82"/>
      <c r="DQ35" s="82"/>
      <c r="DR35" s="82"/>
      <c r="DS35" s="82"/>
      <c r="DT35" s="82"/>
      <c r="DU35" s="82"/>
    </row>
    <row r="36" spans="2:125" ht="13.2" x14ac:dyDescent="0.2">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ht="13.2" x14ac:dyDescent="0.2">
      <c r="DU37" s="82"/>
    </row>
    <row r="38" spans="2:125" ht="13.2" x14ac:dyDescent="0.2">
      <c r="DT38" s="82"/>
      <c r="DU38" s="82"/>
    </row>
    <row r="39" spans="2:125" ht="13.2" x14ac:dyDescent="0.2"/>
    <row r="40" spans="2:125" ht="13.2" x14ac:dyDescent="0.2">
      <c r="DH40" s="82"/>
    </row>
    <row r="41" spans="2:125" ht="13.2" x14ac:dyDescent="0.2">
      <c r="DE41" s="82"/>
    </row>
    <row r="42" spans="2:125" ht="13.2" x14ac:dyDescent="0.2">
      <c r="DG42" s="82"/>
      <c r="DJ42" s="82"/>
    </row>
    <row r="43" spans="2:125" ht="13.2" x14ac:dyDescent="0.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ht="13.2" x14ac:dyDescent="0.2">
      <c r="DU44" s="82"/>
    </row>
    <row r="45" spans="2:125" ht="13.2" x14ac:dyDescent="0.2"/>
    <row r="46" spans="2:125" ht="13.2" x14ac:dyDescent="0.2"/>
    <row r="47" spans="2:125" ht="13.2" x14ac:dyDescent="0.2"/>
    <row r="48" spans="2:125" ht="13.2" x14ac:dyDescent="0.2">
      <c r="DT48" s="82"/>
      <c r="DU48" s="82"/>
    </row>
    <row r="49" spans="120:125" ht="13.2" x14ac:dyDescent="0.2">
      <c r="DU49" s="82"/>
    </row>
    <row r="50" spans="120:125" ht="13.2" x14ac:dyDescent="0.2">
      <c r="DU50" s="82"/>
    </row>
    <row r="51" spans="120:125" ht="13.2" x14ac:dyDescent="0.2">
      <c r="DP51" s="82"/>
      <c r="DQ51" s="82"/>
      <c r="DR51" s="82"/>
      <c r="DS51" s="82"/>
      <c r="DT51" s="82"/>
      <c r="DU51" s="82"/>
    </row>
    <row r="52" spans="120:125" ht="13.2" x14ac:dyDescent="0.2"/>
    <row r="53" spans="120:125" ht="13.2" x14ac:dyDescent="0.2"/>
    <row r="54" spans="120:125" ht="13.2" x14ac:dyDescent="0.2">
      <c r="DU54" s="82"/>
    </row>
    <row r="55" spans="120:125" ht="13.2" x14ac:dyDescent="0.2"/>
    <row r="56" spans="120:125" ht="13.2" x14ac:dyDescent="0.2"/>
    <row r="57" spans="120:125" ht="13.2" x14ac:dyDescent="0.2"/>
    <row r="58" spans="120:125" ht="13.2" x14ac:dyDescent="0.2">
      <c r="DU58" s="82"/>
    </row>
    <row r="59" spans="120:125" ht="13.2" x14ac:dyDescent="0.2"/>
    <row r="60" spans="120:125" ht="13.2" x14ac:dyDescent="0.2"/>
    <row r="61" spans="120:125" ht="13.2" x14ac:dyDescent="0.2"/>
    <row r="62" spans="120:125" ht="13.2" x14ac:dyDescent="0.2"/>
    <row r="63" spans="120:125" ht="13.2" x14ac:dyDescent="0.2">
      <c r="DU63" s="82"/>
    </row>
    <row r="64" spans="120:125" ht="13.2" x14ac:dyDescent="0.2">
      <c r="DT64" s="82"/>
      <c r="DU64" s="82"/>
    </row>
    <row r="65" spans="123:125" ht="13.2" x14ac:dyDescent="0.2"/>
    <row r="66" spans="123:125" ht="13.2" x14ac:dyDescent="0.2"/>
    <row r="67" spans="123:125" ht="13.2" x14ac:dyDescent="0.2"/>
    <row r="68" spans="123:125" ht="13.2" x14ac:dyDescent="0.2"/>
    <row r="69" spans="123:125" ht="13.2" x14ac:dyDescent="0.2">
      <c r="DS69" s="82"/>
      <c r="DT69" s="82"/>
      <c r="DU69" s="8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82"/>
    </row>
    <row r="83" spans="116:125" ht="13.2" x14ac:dyDescent="0.2">
      <c r="DM83" s="82"/>
      <c r="DN83" s="82"/>
      <c r="DO83" s="82"/>
      <c r="DP83" s="82"/>
      <c r="DQ83" s="82"/>
      <c r="DR83" s="82"/>
      <c r="DS83" s="82"/>
      <c r="DT83" s="82"/>
      <c r="DU83" s="82"/>
    </row>
    <row r="84" spans="116:125" ht="13.2" x14ac:dyDescent="0.2"/>
    <row r="85" spans="116:125" ht="13.2" x14ac:dyDescent="0.2"/>
    <row r="86" spans="116:125" ht="13.2" x14ac:dyDescent="0.2"/>
    <row r="87" spans="116:125" ht="13.2" x14ac:dyDescent="0.2"/>
    <row r="88" spans="116:125" ht="13.2" x14ac:dyDescent="0.2">
      <c r="DU88" s="8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82"/>
      <c r="DT94" s="82"/>
      <c r="DU94" s="82"/>
    </row>
    <row r="95" spans="116:125" ht="13.5" customHeight="1" x14ac:dyDescent="0.2">
      <c r="DU95" s="8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2"/>
    </row>
    <row r="102" spans="124:125" ht="13.5" customHeight="1" x14ac:dyDescent="0.2"/>
    <row r="103" spans="124:125" ht="13.5" customHeight="1" x14ac:dyDescent="0.2"/>
    <row r="104" spans="124:125" ht="13.5" customHeight="1" x14ac:dyDescent="0.2">
      <c r="DT104" s="82"/>
      <c r="DU104" s="8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108</v>
      </c>
    </row>
    <row r="121" spans="125:125" ht="13.5" hidden="1" customHeight="1" x14ac:dyDescent="0.2">
      <c r="DU121" s="82"/>
    </row>
  </sheetData>
  <sheetProtection algorithmName="SHA-512" hashValue="73rGE3Vs8xW8NQBwESEncbq+ZMZ3oxQVw9FB/m8zqI/bPwjaZgZw5Hd2U8+V2IUeWS5D6bTngqYVpWAt0U/r+Q==" saltValue="hx7pZJYNogpD4HqRcQ1RA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election activeCell="L56" sqref="L56"/>
    </sheetView>
  </sheetViews>
  <sheetFormatPr defaultColWidth="0" defaultRowHeight="13.5" customHeight="1" zeroHeight="1" x14ac:dyDescent="0.2"/>
  <cols>
    <col min="1" max="125" width="2.44140625" style="81" customWidth="1"/>
    <col min="126" max="142" width="0" style="82" hidden="1" customWidth="1"/>
    <col min="143" max="143" width="9" style="82" hidden="1" customWidth="1"/>
    <col min="144" max="16384" width="9" style="82" hidden="1"/>
  </cols>
  <sheetData>
    <row r="1" spans="1:125"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ht="13.2" x14ac:dyDescent="0.2">
      <c r="B2" s="82"/>
      <c r="T2" s="82"/>
    </row>
    <row r="3" spans="1:125"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82"/>
      <c r="G33" s="82"/>
      <c r="I33" s="82"/>
    </row>
    <row r="34" spans="2:125" ht="13.2" x14ac:dyDescent="0.2">
      <c r="C34" s="82"/>
      <c r="P34" s="82"/>
      <c r="R34" s="82"/>
      <c r="U34" s="82"/>
    </row>
    <row r="35" spans="2:125" ht="13.2" x14ac:dyDescent="0.2">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ht="13.2" x14ac:dyDescent="0.2">
      <c r="F36" s="82"/>
      <c r="H36" s="82"/>
      <c r="J36" s="82"/>
      <c r="K36" s="82"/>
      <c r="L36" s="82"/>
      <c r="M36" s="82"/>
      <c r="N36" s="82"/>
      <c r="O36" s="82"/>
      <c r="Q36" s="82"/>
      <c r="S36" s="82"/>
      <c r="V36" s="82"/>
    </row>
    <row r="37" spans="2:125" ht="13.2" x14ac:dyDescent="0.2"/>
    <row r="38" spans="2:125" ht="13.2" x14ac:dyDescent="0.2"/>
    <row r="39" spans="2:125" ht="13.2" x14ac:dyDescent="0.2"/>
    <row r="40" spans="2:125" ht="13.2" x14ac:dyDescent="0.2">
      <c r="U40" s="82"/>
    </row>
    <row r="41" spans="2:125" ht="13.2" x14ac:dyDescent="0.2">
      <c r="R41" s="82"/>
    </row>
    <row r="42" spans="2:125" ht="13.2" x14ac:dyDescent="0.2">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ht="13.2" x14ac:dyDescent="0.2">
      <c r="Q43" s="82"/>
      <c r="S43" s="82"/>
      <c r="V43" s="8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1" t="s">
        <v>108</v>
      </c>
    </row>
  </sheetData>
  <sheetProtection algorithmName="SHA-512" hashValue="XM7Kh/9SuzzRyk80je7zKml6i11BD6jLXeVmSEVnxUnFJbn7PIo0RItlPxAlArX8Y/Mx8E2Yz0Ksz2My+AYkNQ==" saltValue="uwuMpr02Xhcq0Lp4G6jsq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election activeCell="L56" sqref="L56"/>
    </sheetView>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9"/>
      <c r="C45" s="89"/>
      <c r="D45" s="89"/>
      <c r="E45" s="89"/>
      <c r="F45" s="89"/>
      <c r="G45" s="89"/>
      <c r="H45" s="89"/>
      <c r="I45" s="89"/>
      <c r="J45" s="185" t="s">
        <v>4</v>
      </c>
    </row>
    <row r="46" spans="2:10" ht="29.25" customHeight="1" x14ac:dyDescent="0.2">
      <c r="B46" s="171" t="s">
        <v>8</v>
      </c>
      <c r="C46" s="175"/>
      <c r="D46" s="175"/>
      <c r="E46" s="176" t="s">
        <v>18</v>
      </c>
      <c r="F46" s="177" t="s">
        <v>448</v>
      </c>
      <c r="G46" s="181" t="s">
        <v>529</v>
      </c>
      <c r="H46" s="181" t="s">
        <v>530</v>
      </c>
      <c r="I46" s="181" t="s">
        <v>531</v>
      </c>
      <c r="J46" s="186" t="s">
        <v>532</v>
      </c>
    </row>
    <row r="47" spans="2:10" ht="57.75" customHeight="1" x14ac:dyDescent="0.2">
      <c r="B47" s="172"/>
      <c r="C47" s="1059" t="s">
        <v>1</v>
      </c>
      <c r="D47" s="1059"/>
      <c r="E47" s="1060"/>
      <c r="F47" s="178">
        <v>13.84</v>
      </c>
      <c r="G47" s="182">
        <v>16.23</v>
      </c>
      <c r="H47" s="182">
        <v>20.6</v>
      </c>
      <c r="I47" s="182">
        <v>22.81</v>
      </c>
      <c r="J47" s="187">
        <v>23.97</v>
      </c>
    </row>
    <row r="48" spans="2:10" ht="57.75" customHeight="1" x14ac:dyDescent="0.2">
      <c r="B48" s="173"/>
      <c r="C48" s="1061" t="s">
        <v>11</v>
      </c>
      <c r="D48" s="1061"/>
      <c r="E48" s="1062"/>
      <c r="F48" s="179">
        <v>2.82</v>
      </c>
      <c r="G48" s="183">
        <v>3.48</v>
      </c>
      <c r="H48" s="183">
        <v>3.65</v>
      </c>
      <c r="I48" s="183">
        <v>4.21</v>
      </c>
      <c r="J48" s="188">
        <v>5.92</v>
      </c>
    </row>
    <row r="49" spans="2:10" ht="57.75" customHeight="1" x14ac:dyDescent="0.2">
      <c r="B49" s="174"/>
      <c r="C49" s="1063" t="s">
        <v>17</v>
      </c>
      <c r="D49" s="1063"/>
      <c r="E49" s="1064"/>
      <c r="F49" s="180" t="s">
        <v>82</v>
      </c>
      <c r="G49" s="184">
        <v>3.2</v>
      </c>
      <c r="H49" s="184">
        <v>4.59</v>
      </c>
      <c r="I49" s="184">
        <v>3.45</v>
      </c>
      <c r="J49" s="189">
        <v>3.86</v>
      </c>
    </row>
    <row r="50" spans="2:10" ht="13.2" x14ac:dyDescent="0.2"/>
  </sheetData>
  <sheetProtection algorithmName="SHA-512" hashValue="F9pPFGgnu/paq6n4ZuExZJbE8jD010AHf3RnN9w8SZJ7hcB2J1YXfK+UcFq/LLpQM30zaw9Pq9lqpivLeZs0Ig==" saltValue="GUwahMX+8IKjRTekwNO+C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2023-02-20T05:07:56Z</dcterms:created>
  <dcterms:modified xsi:type="dcterms:W3CDTF">2023-11-20T08:12:13Z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2023-03-22T23:57:41Z</vt:filetime>
  </property>
</Properties>
</file>