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223026\Desktop\★公会計\"/>
    </mc:Choice>
  </mc:AlternateContent>
  <xr:revisionPtr revIDLastSave="0" documentId="13_ncr:1_{56780BE5-2E71-447E-B6ED-E498E2E6DAA3}"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AM36" i="10"/>
  <c r="CO35" i="10"/>
  <c r="BW35" i="10"/>
  <c r="AM35" i="10"/>
  <c r="C35" i="10"/>
  <c r="C36" i="10" s="1"/>
  <c r="U34" i="10" s="1"/>
  <c r="U35" i="10" s="1"/>
  <c r="U36" i="10" s="1"/>
  <c r="U37" i="10" s="1"/>
  <c r="U38" i="10" s="1"/>
  <c r="CO34" i="10"/>
  <c r="BW34" i="10"/>
  <c r="C34" i="10"/>
  <c r="BE34" i="10" l="1"/>
  <c r="BE35" i="10" s="1"/>
  <c r="BE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<sst xmlns="http://schemas.openxmlformats.org/spreadsheetml/2006/main" count="1095" uniqueCount="596">
  <si>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</si>
  <si>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</si>
  <si>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</si>
  <si>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</si>
  <si>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</si>
  <si>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</si>
  <si>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</si>
  <si>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</si>
  <si>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</si>
  <si>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</si>
  <si>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</si>
  <si>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</si>
  <si>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</si>
  <si>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</si>
  <si>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</si>
  <si>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</si>
  <si>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</si>
  <si>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</si>
  <si>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</si>
  <si>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</si>
  <si>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</si>
  <si>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</si>
  <si>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</si>
  <si>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</si>
  <si>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</si>
  <si>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</si>
  <si>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</si>
  <si>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</si>
  <si>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</si>
  <si>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</si>
  <si>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</si>
  <si>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</si>
  <si>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</si>
  <si>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</si>
  <si>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</si>
  <si>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</si>
  <si>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</si>
  <si>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</si>
  <si>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</si>
  <si>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</si>
  <si>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</si>
  <si>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</si>
  <si>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</si>
  <si>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</si>
  <si>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</si>
  <si>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</si>
  <si>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</si>
  <si>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</si>
  <si>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</si>
  <si>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</si>
  <si>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</si>
  <si>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</si>
  <si>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</si>
  <si>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</si>
  <si>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</si>
  <si>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</si>
  <si>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</si>
  <si>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</si>
  <si>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</si>
  <si>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</si>
  <si>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</si>
  <si>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</si>
  <si>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</si>
  <si>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</si>
  <si>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</si>
  <si>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</si>
  <si>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</si>
  <si>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</si>
  <si>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</si>
  <si>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</si>
  <si>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</si>
  <si>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</si>
  <si>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</si>
  <si>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</si>
  <si>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</si>
  <si>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</si>
  <si>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</si>
  <si>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</si>
  <si>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</si>
  <si>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</si>
  <si>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</si>
  <si>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</si>
  <si>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</si>
  <si>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</si>
  <si>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</si>
  <si>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</si>
  <si>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</si>
  <si>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</si>
  <si>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</si>
  <si>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</si>
  <si>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</si>
  <si>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</si>
  <si>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</si>
  <si>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</si>
  <si>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</si>
  <si>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</si>
  <si>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</si>
  <si>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</si>
  <si>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</si>
  <si>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</si>
  <si>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</si>
  <si>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</si>
  <si>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</si>
  <si>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</si>
  <si>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</si>
  <si>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</si>
  <si>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</si>
  <si>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</si>
  <si>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</si>
  <si>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</si>
  <si>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</si>
  <si>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</si>
  <si>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</si>
  <si>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</si>
  <si>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</si>
  <si>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</si>
  <si>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</si>
  <si>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</si>
  <si>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</si>
  <si>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</si>
  <si>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</si>
  <si>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</si>
  <si>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</si>
  <si>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</si>
  <si>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</si>
  <si>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</si>
  <si>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</si>
  <si>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</si>
  <si>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</si>
  <si>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</si>
  <si>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</si>
  <si>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</si>
  <si>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</si>
  <si>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</si>
  <si>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</si>
  <si>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</si>
  <si>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</si>
  <si>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</si>
  <si>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</si>
  <si>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</si>
  <si>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</si>
  <si>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</si>
  <si>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</si>
  <si>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</si>
  <si>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</si>
  <si>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</si>
  <si>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</si>
  <si>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</si>
  <si>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</si>
  <si>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</si>
  <si>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</si>
  <si>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</si>
  <si>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</si>
  <si>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</si>
  <si>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</si>
  <si>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</si>
  <si>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</si>
  <si>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</si>
  <si>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</si>
  <si>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</si>
  <si>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</si>
  <si>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</si>
  <si>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</si>
  <si>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</si>
  <si>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</si>
  <si>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</si>
  <si>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</si>
  <si>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</si>
  <si>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</si>
  <si>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</si>
  <si>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</si>
  <si>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</si>
  <si>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</si>
  <si>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</si>
  <si>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</si>
  <si>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</si>
  <si>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</si>
  <si>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</si>
  <si>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</si>
  <si>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</si>
  <si>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</si>
  <si>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</si>
  <si>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</si>
  <si>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</si>
  <si>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</si>
  <si>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</si>
  <si>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</si>
  <si>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</si>
  <si>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</si>
  <si>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</si>
  <si>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</si>
  <si>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</si>
  <si>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</si>
  <si>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</si>
  <si>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</si>
  <si>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</si>
  <si>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</si>
  <si>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</si>
  <si>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</si>
  <si>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</si>
  <si>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</si>
  <si>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</si>
  <si>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</si>
  <si>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</si>
  <si>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</si>
  <si>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</si>
  <si>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</si>
  <si>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</si>
  <si>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</si>
  <si>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</si>
  <si>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</si>
  <si>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</si>
  <si>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</si>
  <si>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</si>
  <si>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</si>
  <si>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</si>
  <si>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福井県南越前町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</si>
  <si>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</si>
  <si>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</si>
  <si>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</si>
  <si>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</si>
  <si>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</si>
  <si>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</si>
  <si>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</si>
  <si>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</si>
  <si>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</si>
  <si>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</si>
  <si>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</si>
  <si>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</si>
  <si>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</si>
  <si>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</si>
  <si>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</si>
  <si>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</si>
  <si>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</si>
  <si>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</si>
  <si>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</si>
  <si>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</si>
  <si>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</si>
  <si>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</si>
  <si>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</si>
  <si>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</si>
  <si>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</si>
  <si>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</si>
  <si>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</si>
  <si>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</si>
  <si>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</si>
  <si>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</si>
  <si>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</si>
  <si>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</si>
  <si>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</si>
  <si>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</si>
  <si>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</si>
  <si>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</si>
  <si>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</si>
  <si>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</si>
  <si>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</si>
  <si>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</si>
  <si>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</si>
  <si>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</si>
  <si>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</si>
  <si>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</si>
  <si>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</si>
  <si>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</si>
  <si>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</si>
  <si>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</si>
  <si>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</si>
  <si>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</si>
  <si>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</si>
  <si>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</si>
  <si>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</si>
  <si>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</si>
  <si>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</si>
  <si>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</si>
  <si>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</si>
  <si>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</si>
  <si>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</si>
  <si>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</si>
  <si>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</si>
  <si>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</si>
  <si>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</si>
  <si>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</si>
  <si>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</si>
  <si>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</si>
  <si>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</si>
  <si>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</si>
  <si>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</si>
  <si>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</si>
  <si>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</si>
  <si>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</si>
  <si>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</si>
  <si>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</si>
  <si>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</si>
  <si>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</si>
  <si>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</si>
  <si>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</si>
  <si>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</si>
  <si>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</si>
  <si>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</si>
  <si>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</si>
  <si>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</si>
  <si>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</si>
  <si>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</si>
  <si>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</si>
  <si>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</si>
  <si>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</si>
  <si>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</si>
  <si>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</si>
  <si>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</si>
  <si>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</si>
  <si>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</si>
  <si>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</si>
  <si>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</si>
  <si>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</si>
  <si>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</si>
  <si>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</si>
  <si>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</si>
  <si>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</si>
  <si>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</si>
  <si>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</si>
  <si>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</si>
  <si>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</si>
  <si>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</si>
  <si>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</si>
  <si>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</si>
  <si>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</si>
  <si>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</si>
  <si>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</si>
  <si>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</si>
  <si>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</si>
  <si>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</si>
  <si>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</si>
  <si>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</si>
  <si>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</si>
  <si>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</si>
  <si>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</si>
  <si>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</si>
  <si>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</si>
  <si>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</si>
  <si>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</si>
  <si>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</si>
  <si>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</si>
  <si>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</si>
  <si>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介護サービス</t>
    <phoneticPr fontId="5"/>
  </si>
  <si>
    <t>被保険者数(人)</t>
  </si>
  <si>
    <t>　積立金</t>
    <phoneticPr fontId="5"/>
  </si>
  <si>
    <t>地方債</t>
  </si>
  <si>
    <t>病院</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</si>
  <si>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</si>
  <si>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</si>
  <si>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</si>
  <si>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</si>
  <si>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</si>
  <si>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</si>
  <si>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</si>
  <si>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</si>
  <si>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</si>
  <si>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</si>
  <si>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</si>
  <si>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</si>
  <si>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</si>
  <si>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</si>
  <si>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</si>
  <si>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</si>
  <si>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</si>
  <si>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</si>
  <si>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</si>
  <si>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</si>
  <si>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</si>
  <si>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</si>
  <si>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</si>
  <si>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</si>
  <si>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</si>
  <si>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福井県南越前町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</si>
  <si>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</si>
  <si>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</si>
  <si>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</si>
  <si>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</si>
  <si>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</si>
  <si>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</si>
  <si>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</si>
  <si>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</si>
  <si>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</si>
  <si>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</si>
  <si>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</si>
  <si>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</si>
  <si>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</si>
  <si>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</si>
  <si>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</si>
  <si>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</si>
  <si>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</si>
  <si>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</si>
  <si>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</si>
  <si>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</si>
  <si>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河野診療所特別会計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</si>
  <si>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</si>
  <si>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</si>
  <si>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</si>
  <si>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</si>
  <si>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</si>
  <si>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</si>
  <si>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</si>
  <si>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</si>
  <si>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</si>
  <si>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</si>
  <si>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</si>
  <si>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</si>
  <si>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</si>
  <si>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</si>
  <si>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</si>
  <si>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国民健康保険今庄診療所特別会計</t>
    <phoneticPr fontId="5"/>
  </si>
  <si>
    <t>後期高齢者医療特別会計</t>
    <phoneticPr fontId="5"/>
  </si>
  <si>
    <t>老人保健施設特別会計</t>
    <phoneticPr fontId="5"/>
  </si>
  <si>
    <t>介護保険特別会計</t>
    <phoneticPr fontId="5"/>
  </si>
  <si>
    <t>水道事業会計</t>
    <phoneticPr fontId="5"/>
  </si>
  <si>
    <t>法適用企業</t>
    <phoneticPr fontId="5"/>
  </si>
  <si>
    <t>個別排水処理施設特別会計</t>
    <phoneticPr fontId="5"/>
  </si>
  <si>
    <t>法非適用企業</t>
    <phoneticPr fontId="5"/>
  </si>
  <si>
    <t>農業集落排水特別会計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</si>
  <si>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</si>
  <si>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</si>
  <si>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</si>
  <si>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</si>
  <si>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</si>
  <si>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</si>
  <si>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</si>
  <si>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</si>
  <si>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</si>
  <si>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</si>
  <si>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</si>
  <si>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</si>
  <si>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</si>
  <si>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</si>
  <si>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</si>
  <si>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</si>
  <si>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</si>
  <si>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</si>
  <si>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</si>
  <si>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</si>
  <si>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</si>
  <si>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</si>
  <si>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</si>
  <si>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</si>
  <si>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</si>
  <si>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</si>
  <si>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</si>
  <si>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</si>
  <si>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</si>
  <si>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</si>
  <si>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</si>
  <si>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</si>
  <si>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</si>
  <si>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</si>
  <si>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</si>
  <si>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</si>
  <si>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</si>
  <si>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</si>
  <si>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</si>
  <si>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</si>
  <si>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</si>
  <si>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</si>
  <si>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</si>
  <si>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</si>
  <si>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</si>
  <si>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</si>
  <si>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</si>
  <si>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</si>
  <si>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</si>
  <si>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</si>
  <si>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</si>
  <si>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</si>
  <si>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</si>
  <si>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</si>
  <si>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</si>
  <si>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</si>
  <si>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</si>
  <si>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</si>
  <si>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</si>
  <si>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</si>
  <si>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</si>
  <si>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</si>
  <si>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</si>
  <si>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個別排水処理施設特別会計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</si>
  <si>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</si>
  <si>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</si>
  <si>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</si>
  <si>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</si>
  <si>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</si>
  <si>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</si>
  <si>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</si>
  <si>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</si>
  <si>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</si>
  <si>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</si>
  <si>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</si>
  <si>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</si>
  <si>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</si>
  <si>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</si>
  <si>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</si>
  <si>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</si>
  <si>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</si>
  <si>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</si>
  <si>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</si>
  <si>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</si>
  <si>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</si>
  <si>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</si>
  <si>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</si>
  <si>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</si>
  <si>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</si>
  <si>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</si>
  <si>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</si>
  <si>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</si>
  <si>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</si>
  <si>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</si>
  <si>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</si>
  <si>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</si>
  <si>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</si>
  <si>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</si>
  <si>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</si>
  <si>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</si>
  <si>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</si>
  <si>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</si>
  <si>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</si>
  <si>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</si>
  <si>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</si>
  <si>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</si>
  <si>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</si>
  <si>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</si>
  <si>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</si>
  <si>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</si>
  <si>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</si>
  <si>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</si>
  <si>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</si>
  <si>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</si>
  <si>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</si>
  <si>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</si>
  <si>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</si>
  <si>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</si>
  <si>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</si>
  <si>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</si>
  <si>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</si>
  <si>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</si>
  <si>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</si>
  <si>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</si>
  <si>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</si>
  <si>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</si>
  <si>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</si>
  <si>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</si>
  <si>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</si>
  <si>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</si>
  <si>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</si>
  <si>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</si>
  <si>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</si>
  <si>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</si>
  <si>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</si>
  <si>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</si>
  <si>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</si>
  <si>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</si>
  <si>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</si>
  <si>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</si>
  <si>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</si>
  <si>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</si>
  <si>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</si>
  <si>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</si>
  <si>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</si>
  <si>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</si>
  <si>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</si>
  <si>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3.31</t>
  </si>
  <si>
    <t>▲ 1.57</t>
  </si>
  <si>
    <t>▲ 0.24</t>
  </si>
  <si>
    <t>一般会計</t>
  </si>
  <si>
    <t>水道事業会計</t>
  </si>
  <si>
    <t>介護保険特別会計</t>
  </si>
  <si>
    <t>国民健康保険特別会計</t>
  </si>
  <si>
    <t>国民健康保険今庄診療所特別会計</t>
  </si>
  <si>
    <t>老人保健施設特別会計</t>
  </si>
  <si>
    <t>河野診療所特別会計</t>
  </si>
  <si>
    <t>農業集落排水特別会計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</si>
  <si>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</si>
  <si>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</si>
  <si>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</si>
  <si>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</si>
  <si>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</si>
  <si>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</si>
  <si>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</si>
  <si>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</si>
  <si>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</si>
  <si>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</si>
  <si>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</si>
  <si>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地方債の発行限度を定めていることや、財政調整基金の一定額の確保と安定的運用を行ってきていることから将来負担は減少傾向にあり、令和３年度は前年度に引き続き比率はマイナス（無し）となった。
　有形固定資産減価償却率については近年の耐震化等の大規模工事、大型ハード事業により、全国平均を下回る結果となっている。しかし、当町における有形固定資産減価償却率は増加傾向であるため、今後も町の公共施設等総合管理計画をもとに、総合的かつ計画的に管理し、長寿命化を目指していく。</t>
    <rPh sb="57" eb="59">
      <t>ケイコウ</t>
    </rPh>
    <rPh sb="111" eb="113">
      <t>キンネン</t>
    </rPh>
    <rPh sb="125" eb="127">
      <t>オオガタ</t>
    </rPh>
    <rPh sb="130" eb="132">
      <t>ジギョウ</t>
    </rPh>
    <rPh sb="157" eb="159">
      <t>トウチョウ</t>
    </rPh>
    <rPh sb="163" eb="165">
      <t>ユウケイ</t>
    </rPh>
    <rPh sb="165" eb="167">
      <t>コテイ</t>
    </rPh>
    <rPh sb="167" eb="169">
      <t>シサン</t>
    </rPh>
    <rPh sb="169" eb="171">
      <t>ゲンカ</t>
    </rPh>
    <rPh sb="171" eb="173">
      <t>ショウキャク</t>
    </rPh>
    <rPh sb="173" eb="174">
      <t>リツ</t>
    </rPh>
    <rPh sb="175" eb="177">
      <t>ゾウカ</t>
    </rPh>
    <rPh sb="177" eb="179">
      <t>ケイコウ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</si>
  <si>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</si>
  <si>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</si>
  <si>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</si>
  <si>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</si>
  <si>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</si>
  <si>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</si>
  <si>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地方債の発行限度を定めていることや、財政調整基金を一定額確保できていることから将来負担は減少傾向にあり、令和３年度は前年度に引き続き比率はマイナス（無し）となった。
　実質公債比率についても地方債の発行抑制により年々減少し、本年度は類似団体平均を下回る結果となった。比率減少のピークが近いため引き続き地方債発行を抑制し健全な財政運営に努めていく。</t>
    <rPh sb="47" eb="49">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</si>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</sst>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6" fillId="0" borderId="41" xfId="16" applyBorder="1" applyAlignment="1" applyProtection="1">
      <alignment horizontal="left" vertical="top" wrapText="1"/>
      <protection locked="0"/>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346F8E3F-75E8-48A5-A1EE-6DB4E44BCB2D}"/>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1B017671-C3DA-41BC-854D-10402AB31F5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A339-4A96-A32F-AD3157C008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181433</c:v>
                </c:pt>
                <c:pt idx="1">
                  <c:v>149748</c:v>
                </c:pt>
                <c:pt idx="2">
                  <c:v>145587</c:v>
                </c:pt>
                <c:pt idx="3">
                  <c:v>230517</c:v>
                </c:pt>
                <c:pt idx="4">
                  <c:v>262344</c:v>
                </c:pt>
              </c:numCache>
            </c:numRef>
          </c:val>
          <c:smooth val="0"/>
          <c:extLst>
            <c:ext xmlns:c16="http://schemas.microsoft.com/office/drawing/2014/chart" uri="{C3380CC4-5D6E-409C-BE32-E72D297353CC}">
              <c16:uniqueId val="{00000001-A339-4A96-A32F-AD3157C008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6.96</c:v>
                </c:pt>
                <c:pt idx="1">
                  <c:v>5.54</c:v>
                </c:pt>
                <c:pt idx="2">
                  <c:v>6.86</c:v>
                </c:pt>
                <c:pt idx="3">
                  <c:v>7.6</c:v>
                </c:pt>
                <c:pt idx="4">
                  <c:v>6.95</c:v>
                </c:pt>
              </c:numCache>
            </c:numRef>
          </c:val>
          <c:extLst>
            <c:ext xmlns:c16="http://schemas.microsoft.com/office/drawing/2014/chart" uri="{C3380CC4-5D6E-409C-BE32-E72D297353CC}">
              <c16:uniqueId val="{00000000-6A03-4413-AE64-D07EF0C2AD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40.159999999999997</c:v>
                </c:pt>
                <c:pt idx="1">
                  <c:v>41.46</c:v>
                </c:pt>
                <c:pt idx="2">
                  <c:v>44.4</c:v>
                </c:pt>
                <c:pt idx="3">
                  <c:v>43.4</c:v>
                </c:pt>
                <c:pt idx="4">
                  <c:v>41.42</c:v>
                </c:pt>
              </c:numCache>
            </c:numRef>
          </c:val>
          <c:extLst>
            <c:ext xmlns:c16="http://schemas.microsoft.com/office/drawing/2014/chart" uri="{C3380CC4-5D6E-409C-BE32-E72D297353CC}">
              <c16:uniqueId val="{00000001-6A03-4413-AE64-D07EF0C2AD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-3.31</c:v>
                </c:pt>
                <c:pt idx="1">
                  <c:v>-1.57</c:v>
                </c:pt>
                <c:pt idx="2">
                  <c:v>2.75</c:v>
                </c:pt>
                <c:pt idx="3">
                  <c:v>0.92</c:v>
                </c:pt>
                <c:pt idx="4">
                  <c:v>-0.24</c:v>
                </c:pt>
              </c:numCache>
            </c:numRef>
          </c:val>
          <c:smooth val="0"/>
          <c:extLst>
            <c:ext xmlns:c16="http://schemas.microsoft.com/office/drawing/2014/chart" uri="{C3380CC4-5D6E-409C-BE32-E72D297353CC}">
              <c16:uniqueId val="{00000002-6A03-4413-AE64-D07EF0C2AD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0-A622-4179-A048-10A40914FF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22-4179-A048-10A40914FF84}"/>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622-4179-A048-10A40914FF84}"/>
            </c:ext>
          </c:extLst>
        </c:ser>
        <c:ser>
          <c:idx val="3"/>
          <c:order val="3"/>
          <c:tx>
            <c:strRef>
              <c:f>データシート!$A$30</c:f>
              <c:strCache>
                <c:ptCount val="1"/>
                <c:pt idx="0">
                  <c:v>河野診療所特別会計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A622-4179-A048-10A40914FF84}"/>
            </c:ext>
          </c:extLst>
        </c:ser>
        <c:ser>
          <c:idx val="4"/>
          <c:order val="4"/>
          <c:tx>
            <c:strRef>
              <c:f>データシート!$A$31</c:f>
              <c:strCache>
                <c:ptCount val="1"/>
                <c:pt idx="0">
                  <c:v>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622-4179-A048-10A40914FF84}"/>
            </c:ext>
          </c:extLst>
        </c:ser>
        <c:ser>
          <c:idx val="5"/>
          <c:order val="5"/>
          <c:tx>
            <c:strRef>
              <c:f>データシート!$A$32</c:f>
              <c:strCache>
                <c:ptCount val="1"/>
                <c:pt idx="0">
                  <c:v>国民健康保険今庄診療所特別会計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0.04</c:v>
                </c:pt>
              </c:numCache>
            </c:numRef>
          </c:val>
          <c:extLst>
            <c:ext xmlns:c16="http://schemas.microsoft.com/office/drawing/2014/chart" uri="{C3380CC4-5D6E-409C-BE32-E72D297353CC}">
              <c16:uniqueId val="{00000005-A622-4179-A048-10A40914FF8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1.69</c:v>
                </c:pt>
                <c:pt idx="2">
                  <c:v>#N/A</c:v>
                </c:pt>
                <c:pt idx="3">
                  <c:v>0.37</c:v>
                </c:pt>
                <c:pt idx="4">
                  <c:v>#N/A</c:v>
                </c:pt>
                <c:pt idx="5">
                  <c:v>0.14000000000000001</c:v>
                </c:pt>
                <c:pt idx="6">
                  <c:v>#N/A</c:v>
                </c:pt>
                <c:pt idx="7">
                  <c:v>0.06</c:v>
                </c:pt>
                <c:pt idx="8">
                  <c:v>#N/A</c:v>
                </c:pt>
                <c:pt idx="9">
                  <c:v>0.12</c:v>
                </c:pt>
              </c:numCache>
            </c:numRef>
          </c:val>
          <c:extLst>
            <c:ext xmlns:c16="http://schemas.microsoft.com/office/drawing/2014/chart" uri="{C3380CC4-5D6E-409C-BE32-E72D297353CC}">
              <c16:uniqueId val="{00000006-A622-4179-A048-10A40914FF8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0.35</c:v>
                </c:pt>
                <c:pt idx="4">
                  <c:v>#N/A</c:v>
                </c:pt>
                <c:pt idx="5">
                  <c:v>0.92</c:v>
                </c:pt>
                <c:pt idx="6">
                  <c:v>#N/A</c:v>
                </c:pt>
                <c:pt idx="7">
                  <c:v>1.43</c:v>
                </c:pt>
                <c:pt idx="8">
                  <c:v>#N/A</c:v>
                </c:pt>
                <c:pt idx="9">
                  <c:v>0.45</c:v>
                </c:pt>
              </c:numCache>
            </c:numRef>
          </c:val>
          <c:extLst>
            <c:ext xmlns:c16="http://schemas.microsoft.com/office/drawing/2014/chart" uri="{C3380CC4-5D6E-409C-BE32-E72D297353CC}">
              <c16:uniqueId val="{00000007-A622-4179-A048-10A40914FF8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2.42</c:v>
                </c:pt>
                <c:pt idx="2">
                  <c:v>#N/A</c:v>
                </c:pt>
                <c:pt idx="3">
                  <c:v>1.52</c:v>
                </c:pt>
                <c:pt idx="4">
                  <c:v>#N/A</c:v>
                </c:pt>
                <c:pt idx="5">
                  <c:v>1.4</c:v>
                </c:pt>
                <c:pt idx="6">
                  <c:v>#N/A</c:v>
                </c:pt>
                <c:pt idx="7">
                  <c:v>1.37</c:v>
                </c:pt>
                <c:pt idx="8">
                  <c:v>#N/A</c:v>
                </c:pt>
                <c:pt idx="9">
                  <c:v>1.33</c:v>
                </c:pt>
              </c:numCache>
            </c:numRef>
          </c:val>
          <c:extLst>
            <c:ext xmlns:c16="http://schemas.microsoft.com/office/drawing/2014/chart" uri="{C3380CC4-5D6E-409C-BE32-E72D297353CC}">
              <c16:uniqueId val="{00000008-A622-4179-A048-10A40914FF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6.93</c:v>
                </c:pt>
                <c:pt idx="2">
                  <c:v>#N/A</c:v>
                </c:pt>
                <c:pt idx="3">
                  <c:v>5.32</c:v>
                </c:pt>
                <c:pt idx="4">
                  <c:v>#N/A</c:v>
                </c:pt>
                <c:pt idx="5">
                  <c:v>6.83</c:v>
                </c:pt>
                <c:pt idx="6">
                  <c:v>#N/A</c:v>
                </c:pt>
                <c:pt idx="7">
                  <c:v>7.57</c:v>
                </c:pt>
                <c:pt idx="8">
                  <c:v>#N/A</c:v>
                </c:pt>
                <c:pt idx="9">
                  <c:v>6.94</c:v>
                </c:pt>
              </c:numCache>
            </c:numRef>
          </c:val>
          <c:extLst>
            <c:ext xmlns:c16="http://schemas.microsoft.com/office/drawing/2014/chart" uri="{C3380CC4-5D6E-409C-BE32-E72D297353CC}">
              <c16:uniqueId val="{00000009-A622-4179-A048-10A40914FF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1108</c:v>
                </c:pt>
                <c:pt idx="5">
                  <c:v>1076</c:v>
                </c:pt>
                <c:pt idx="8">
                  <c:v>956</c:v>
                </c:pt>
                <c:pt idx="11">
                  <c:v>891</c:v>
                </c:pt>
                <c:pt idx="14">
                  <c:v>870</c:v>
                </c:pt>
              </c:numCache>
            </c:numRef>
          </c:val>
          <c:extLst>
            <c:ext xmlns:c16="http://schemas.microsoft.com/office/drawing/2014/chart" uri="{C3380CC4-5D6E-409C-BE32-E72D297353CC}">
              <c16:uniqueId val="{00000000-097F-443F-8BB5-C3A9F59C56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7F-443F-8BB5-C3A9F59C56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7F-443F-8BB5-C3A9F59C56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66</c:v>
                </c:pt>
                <c:pt idx="6">
                  <c:v>67</c:v>
                </c:pt>
                <c:pt idx="9">
                  <c:v>47</c:v>
                </c:pt>
                <c:pt idx="12">
                  <c:v>51</c:v>
                </c:pt>
              </c:numCache>
            </c:numRef>
          </c:val>
          <c:extLst>
            <c:ext xmlns:c16="http://schemas.microsoft.com/office/drawing/2014/chart" uri="{C3380CC4-5D6E-409C-BE32-E72D297353CC}">
              <c16:uniqueId val="{00000003-097F-443F-8BB5-C3A9F59C56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343</c:v>
                </c:pt>
                <c:pt idx="3">
                  <c:v>311</c:v>
                </c:pt>
                <c:pt idx="6">
                  <c:v>255</c:v>
                </c:pt>
                <c:pt idx="9">
                  <c:v>216</c:v>
                </c:pt>
                <c:pt idx="12">
                  <c:v>192</c:v>
                </c:pt>
              </c:numCache>
            </c:numRef>
          </c:val>
          <c:extLst>
            <c:ext xmlns:c16="http://schemas.microsoft.com/office/drawing/2014/chart" uri="{C3380CC4-5D6E-409C-BE32-E72D297353CC}">
              <c16:uniqueId val="{00000004-097F-443F-8BB5-C3A9F59C56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7F-443F-8BB5-C3A9F59C56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7F-443F-8BB5-C3A9F59C56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1099</c:v>
                </c:pt>
                <c:pt idx="3">
                  <c:v>1031</c:v>
                </c:pt>
                <c:pt idx="6">
                  <c:v>873</c:v>
                </c:pt>
                <c:pt idx="9">
                  <c:v>748</c:v>
                </c:pt>
                <c:pt idx="12">
                  <c:v>690</c:v>
                </c:pt>
              </c:numCache>
            </c:numRef>
          </c:val>
          <c:extLst>
            <c:ext xmlns:c16="http://schemas.microsoft.com/office/drawing/2014/chart" uri="{C3380CC4-5D6E-409C-BE32-E72D297353CC}">
              <c16:uniqueId val="{00000007-097F-443F-8BB5-C3A9F59C56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387</c:v>
                </c:pt>
                <c:pt idx="2">
                  <c:v>#N/A</c:v>
                </c:pt>
                <c:pt idx="3">
                  <c:v>#N/A</c:v>
                </c:pt>
                <c:pt idx="4">
                  <c:v>332</c:v>
                </c:pt>
                <c:pt idx="5">
                  <c:v>#N/A</c:v>
                </c:pt>
                <c:pt idx="6">
                  <c:v>#N/A</c:v>
                </c:pt>
                <c:pt idx="7">
                  <c:v>239</c:v>
                </c:pt>
                <c:pt idx="8">
                  <c:v>#N/A</c:v>
                </c:pt>
                <c:pt idx="9">
                  <c:v>#N/A</c:v>
                </c:pt>
                <c:pt idx="10">
                  <c:v>120</c:v>
                </c:pt>
                <c:pt idx="11">
                  <c:v>#N/A</c:v>
                </c:pt>
                <c:pt idx="12">
                  <c:v>#N/A</c:v>
                </c:pt>
                <c:pt idx="13">
                  <c:v>63</c:v>
                </c:pt>
                <c:pt idx="14">
                  <c:v>#N/A</c:v>
                </c:pt>
              </c:numCache>
            </c:numRef>
          </c:val>
          <c:smooth val="0"/>
          <c:extLst>
            <c:ext xmlns:c16="http://schemas.microsoft.com/office/drawing/2014/chart" uri="{C3380CC4-5D6E-409C-BE32-E72D297353CC}">
              <c16:uniqueId val="{00000008-097F-443F-8BB5-C3A9F59C56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9033</c:v>
                </c:pt>
                <c:pt idx="5">
                  <c:v>8571</c:v>
                </c:pt>
                <c:pt idx="8">
                  <c:v>8172</c:v>
                </c:pt>
                <c:pt idx="11">
                  <c:v>8272</c:v>
                </c:pt>
                <c:pt idx="14">
                  <c:v>8069</c:v>
                </c:pt>
              </c:numCache>
            </c:numRef>
          </c:val>
          <c:extLst>
            <c:ext xmlns:c16="http://schemas.microsoft.com/office/drawing/2014/chart" uri="{C3380CC4-5D6E-409C-BE32-E72D297353CC}">
              <c16:uniqueId val="{00000000-C176-415F-96F2-0AE849EBDD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c:v>
                </c:pt>
                <c:pt idx="5">
                  <c:v>76</c:v>
                </c:pt>
                <c:pt idx="8">
                  <c:v>130</c:v>
                </c:pt>
                <c:pt idx="11">
                  <c:v>144</c:v>
                </c:pt>
                <c:pt idx="14">
                  <c:v>134</c:v>
                </c:pt>
              </c:numCache>
            </c:numRef>
          </c:val>
          <c:extLst>
            <c:ext xmlns:c16="http://schemas.microsoft.com/office/drawing/2014/chart" uri="{C3380CC4-5D6E-409C-BE32-E72D297353CC}">
              <c16:uniqueId val="{00000001-C176-415F-96F2-0AE849EBDD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3457</c:v>
                </c:pt>
                <c:pt idx="5">
                  <c:v>3448</c:v>
                </c:pt>
                <c:pt idx="8">
                  <c:v>3506</c:v>
                </c:pt>
                <c:pt idx="11">
                  <c:v>3461</c:v>
                </c:pt>
                <c:pt idx="14">
                  <c:v>3914</c:v>
                </c:pt>
              </c:numCache>
            </c:numRef>
          </c:val>
          <c:extLst>
            <c:ext xmlns:c16="http://schemas.microsoft.com/office/drawing/2014/chart" uri="{C3380CC4-5D6E-409C-BE32-E72D297353CC}">
              <c16:uniqueId val="{00000002-C176-415F-96F2-0AE849EBDD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76-415F-96F2-0AE849EBDD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76-415F-96F2-0AE849EBDD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76-415F-96F2-0AE849EBDD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1455</c:v>
                </c:pt>
                <c:pt idx="3">
                  <c:v>1381</c:v>
                </c:pt>
                <c:pt idx="6">
                  <c:v>1337</c:v>
                </c:pt>
                <c:pt idx="9">
                  <c:v>1292</c:v>
                </c:pt>
                <c:pt idx="12">
                  <c:v>1289</c:v>
                </c:pt>
              </c:numCache>
            </c:numRef>
          </c:val>
          <c:extLst>
            <c:ext xmlns:c16="http://schemas.microsoft.com/office/drawing/2014/chart" uri="{C3380CC4-5D6E-409C-BE32-E72D297353CC}">
              <c16:uniqueId val="{00000006-C176-415F-96F2-0AE849EBDD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445</c:v>
                </c:pt>
                <c:pt idx="3">
                  <c:v>437</c:v>
                </c:pt>
                <c:pt idx="6">
                  <c:v>584</c:v>
                </c:pt>
                <c:pt idx="9">
                  <c:v>1172</c:v>
                </c:pt>
                <c:pt idx="12">
                  <c:v>1135</c:v>
                </c:pt>
              </c:numCache>
            </c:numRef>
          </c:val>
          <c:extLst>
            <c:ext xmlns:c16="http://schemas.microsoft.com/office/drawing/2014/chart" uri="{C3380CC4-5D6E-409C-BE32-E72D297353CC}">
              <c16:uniqueId val="{00000007-C176-415F-96F2-0AE849EBDD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2384</c:v>
                </c:pt>
                <c:pt idx="3">
                  <c:v>2008</c:v>
                </c:pt>
                <c:pt idx="6">
                  <c:v>1715</c:v>
                </c:pt>
                <c:pt idx="9">
                  <c:v>1285</c:v>
                </c:pt>
                <c:pt idx="12">
                  <c:v>1050</c:v>
                </c:pt>
              </c:numCache>
            </c:numRef>
          </c:val>
          <c:extLst>
            <c:ext xmlns:c16="http://schemas.microsoft.com/office/drawing/2014/chart" uri="{C3380CC4-5D6E-409C-BE32-E72D297353CC}">
              <c16:uniqueId val="{00000008-C176-415F-96F2-0AE849EBDD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549</c:v>
                </c:pt>
                <c:pt idx="3">
                  <c:v>713</c:v>
                </c:pt>
                <c:pt idx="6">
                  <c:v>617</c:v>
                </c:pt>
                <c:pt idx="9">
                  <c:v>478</c:v>
                </c:pt>
                <c:pt idx="12">
                  <c:v>388</c:v>
                </c:pt>
              </c:numCache>
            </c:numRef>
          </c:val>
          <c:extLst>
            <c:ext xmlns:c16="http://schemas.microsoft.com/office/drawing/2014/chart" uri="{C3380CC4-5D6E-409C-BE32-E72D297353CC}">
              <c16:uniqueId val="{00000009-C176-415F-96F2-0AE849EBDD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6734</c:v>
                </c:pt>
                <c:pt idx="3">
                  <c:v>6269</c:v>
                </c:pt>
                <c:pt idx="6">
                  <c:v>5770</c:v>
                </c:pt>
                <c:pt idx="9">
                  <c:v>5856</c:v>
                </c:pt>
                <c:pt idx="12">
                  <c:v>5874</c:v>
                </c:pt>
              </c:numCache>
            </c:numRef>
          </c:val>
          <c:extLst>
            <c:ext xmlns:c16="http://schemas.microsoft.com/office/drawing/2014/chart" uri="{C3380CC4-5D6E-409C-BE32-E72D297353CC}">
              <c16:uniqueId val="{0000000A-C176-415F-96F2-0AE849EBDD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76-415F-96F2-0AE849EBDD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2200</c:v>
                </c:pt>
                <c:pt idx="1">
                  <c:v>2202</c:v>
                </c:pt>
                <c:pt idx="2">
                  <c:v>2204</c:v>
                </c:pt>
              </c:numCache>
            </c:numRef>
          </c:val>
          <c:extLst>
            <c:ext xmlns:c16="http://schemas.microsoft.com/office/drawing/2014/chart" uri="{C3380CC4-5D6E-409C-BE32-E72D297353CC}">
              <c16:uniqueId val="{00000000-4B64-4E20-85C5-AD480CC70E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577</c:v>
                </c:pt>
                <c:pt idx="1">
                  <c:v>508</c:v>
                </c:pt>
                <c:pt idx="2">
                  <c:v>709</c:v>
                </c:pt>
              </c:numCache>
            </c:numRef>
          </c:val>
          <c:extLst>
            <c:ext xmlns:c16="http://schemas.microsoft.com/office/drawing/2014/chart" uri="{C3380CC4-5D6E-409C-BE32-E72D297353CC}">
              <c16:uniqueId val="{00000001-4B64-4E20-85C5-AD480CC70E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1810</c:v>
                </c:pt>
                <c:pt idx="1">
                  <c:v>1819</c:v>
                </c:pt>
                <c:pt idx="2">
                  <c:v>1944</c:v>
                </c:pt>
              </c:numCache>
            </c:numRef>
          </c:val>
          <c:extLst>
            <c:ext xmlns:c16="http://schemas.microsoft.com/office/drawing/2014/chart" uri="{C3380CC4-5D6E-409C-BE32-E72D297353CC}">
              <c16:uniqueId val="{00000002-4B64-4E20-85C5-AD480CC70E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{3F3DA11D-D083-4B60-A668-214C3ABF488C}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39A-46F4-A291-DA9F9CE8FE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{A6FD4B09-A276-4FC8-AD50-6BC6C0A82A56}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9A-46F4-A291-DA9F9CE8FE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{7A1834E6-E454-4289-8A18-27DD02364B34}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9A-46F4-A291-DA9F9CE8FE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{BB27FCCA-EC03-40F7-9020-4919E4C911BF}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9A-46F4-A291-DA9F9CE8FE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{13419BDB-010F-4A56-B0AB-185DFACA2927}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9A-46F4-A291-DA9F9CE8FE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{612E2276-5BC7-4D72-81C8-A93B14E71D40}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39A-46F4-A291-DA9F9CE8FE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{2E45E18C-2A37-45E6-A291-0FEAD059AD4C}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39A-46F4-A291-DA9F9CE8FE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{3E869F4B-7597-4A21-9E49-1F1D9272D5FF}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39A-46F4-A291-DA9F9CE8FE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{50D92D6E-54F7-4DF7-AE71-BD7E68DEFB74}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39A-46F4-A291-DA9F9CE8FE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52.7</c:v>
                </c:pt>
                <c:pt idx="16">
                  <c:v>54.1</c:v>
                </c:pt>
                <c:pt idx="24">
                  <c:v>56</c:v>
                </c:pt>
                <c:pt idx="32">
                  <c:v>59.6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39A-46F4-A291-DA9F9CE8FE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{CD16EB9E-BA56-4677-AA78-76E37BD541F4}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39A-46F4-A291-DA9F9CE8FE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{086B12D8-2E66-422B-9650-33B217258482}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9A-46F4-A291-DA9F9CE8FE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{D3990454-3D13-43D8-BC47-8B5062CB51BD}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9A-46F4-A291-DA9F9CE8FE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{87AA986B-41D4-452E-A5D4-2C2E0A834695}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9A-46F4-A291-DA9F9CE8FE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{4A619F49-2299-4F62-87A2-811FEC951F29}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9A-46F4-A291-DA9F9CE8FE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{E80590EF-9DCC-4A04-AB3A-77FA8112EB54}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39A-46F4-A291-DA9F9CE8FE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{7702A1C4-4958-41E4-86D3-5A08EC543CCD}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39A-46F4-A291-DA9F9CE8FE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{591D0EE6-6B35-47A6-B1D9-387B379F32F0}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39A-46F4-A291-DA9F9CE8FE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{929C0FAE-4987-490F-BEAF-988176C73D0A}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39A-46F4-A291-DA9F9CE8FE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F39A-46F4-A291-DA9F9CE8FEF7}"/>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{6A30FB9A-6C5A-46A2-9EDB-58F791F00062}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EF6-4FA1-B72F-2C71172506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{FA267947-1093-47F8-A220-E1C6B564A97F}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F6-4FA1-B72F-2C71172506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{E7C97420-EE56-4C97-B1D8-2D5EAD061A75}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F6-4FA1-B72F-2C71172506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{EADF2F64-F2C3-431C-B1C4-0B755C16D1C3}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F6-4FA1-B72F-2C71172506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{6E0CBC00-C9D0-4A66-B6C3-E71B0894653B}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F6-4FA1-B72F-2C71172506D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{BFC3F358-7366-4789-89AC-576720E3E739}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EF6-4FA1-B72F-2C71172506D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{8DBD18AB-608E-4612-AA6D-5129206E93F0}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EF6-4FA1-B72F-2C71172506D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{F2FA46B1-14E6-4777-9606-7FF735D14185}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EF6-4FA1-B72F-2C71172506D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{414FC5DD-C63A-4AD0-8D39-8219DB9D2F08}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EF6-4FA1-B72F-2C71172506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9.1</c:v>
                </c:pt>
                <c:pt idx="16">
                  <c:v>7.8</c:v>
                </c:pt>
                <c:pt idx="24">
                  <c:v>5.6</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EF6-4FA1-B72F-2C71172506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{62859D8C-00C5-4082-BB51-C95D100BBD7A}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EF6-4FA1-B72F-2C71172506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{DC7D98B9-B465-4867-9B36-27DCF7234101}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F6-4FA1-B72F-2C71172506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{55A3C1C2-C8B8-4A2A-87B4-6DC61FDABEA1}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F6-4FA1-B72F-2C71172506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{E9C46281-1AA9-42FE-B693-24331C240F0A}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F6-4FA1-B72F-2C71172506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{F360E11C-AFC5-44DC-AF87-030E78A68EFA}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F6-4FA1-B72F-2C71172506D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{C4E1AA42-4CE7-4640-9BFB-639713E0357E}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EF6-4FA1-B72F-2C71172506D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{000D1AF1-7B75-4346-9342-BA8803B4EA76}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EF6-4FA1-B72F-2C71172506D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{3D717AF5-AC55-43E1-9258-09BD2EE5B770}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EF6-4FA1-B72F-2C71172506D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{E7C5092C-89D3-475E-8C0E-AF3DF78ADB29}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EF6-4FA1-B72F-2C71172506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4EF6-4FA1-B72F-2C71172506DC}"/>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町村合併前後の大規模建設事業に係る起債の償還が開始したことにより元利償還金が増加したが、起債するにあたって、交付税措置率の高い事業を選択したことで算入公債費も増加し、実質公債費比率の大幅な上昇を抑えられている。</a:t>
          </a:r>
          <a:endParaRPr lang="ja-JP" altLang="ja-JP" sz="1400">
            <a:effectLst/>
          </a:endParaRPr>
        </a:p>
        <a:p>
          <a:r>
            <a:rPr kumimoji="1" lang="ja-JP" altLang="ja-JP" sz="1100">
              <a:solidFill>
                <a:schemeClr val="dk1"/>
              </a:solidFill>
              <a:effectLst/>
              <a:latin typeface="+mn-lt"/>
              <a:ea typeface="+mn-ea"/>
              <a:cs typeface="+mn-cs"/>
            </a:rPr>
            <a:t>　元利償還額のピークを過ぎ、年間地方債発行額を抑制することで、地方債残高は減少しているが、今後、大規模事業の実施が見込まれ、起債する予定であるため、実質公債費率の上昇も見込まれる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満期一括償還地方債は利用していない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町村合併前後の大規模建設事業に係る起債によって、地方債残高は平成１８年度末で過去最大の残高となった。以降、普通建設事業費等の歳出抑制や年間地方債発行額の上限を設けたことにより、残高は減少傾向にある。</a:t>
          </a:r>
          <a:endParaRPr lang="ja-JP" altLang="ja-JP" sz="1400">
            <a:effectLst/>
          </a:endParaRPr>
        </a:p>
        <a:p>
          <a:r>
            <a:rPr kumimoji="1" lang="ja-JP" altLang="ja-JP" sz="1100">
              <a:solidFill>
                <a:schemeClr val="dk1"/>
              </a:solidFill>
              <a:effectLst/>
              <a:latin typeface="+mn-lt"/>
              <a:ea typeface="+mn-ea"/>
              <a:cs typeface="+mn-cs"/>
            </a:rPr>
            <a:t>　財政調整基金が標準財政規模に比べて比較的大きいことも将来負担比率がマイナスである要因である。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福井県南越前町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花はす公園リニューアル事業の計画的な実施のため電源廃炉交付金</a:t>
          </a:r>
          <a:r>
            <a:rPr kumimoji="1" lang="en-US" altLang="ja-JP" sz="1100">
              <a:solidFill>
                <a:schemeClr val="dk1"/>
              </a:solidFill>
              <a:effectLst/>
              <a:latin typeface="+mn-lt"/>
              <a:ea typeface="+mn-ea"/>
              <a:cs typeface="+mn-cs"/>
            </a:rPr>
            <a:t>2,283</a:t>
          </a:r>
          <a:r>
            <a:rPr kumimoji="1" lang="ja-JP" altLang="ja-JP" sz="1100">
              <a:solidFill>
                <a:schemeClr val="dk1"/>
              </a:solidFill>
              <a:effectLst/>
              <a:latin typeface="+mn-lt"/>
              <a:ea typeface="+mn-ea"/>
              <a:cs typeface="+mn-cs"/>
            </a:rPr>
            <a:t>万円を広域観光推進事業基金に積み立て、介護施設整備のための貸付金</a:t>
          </a:r>
          <a:r>
            <a:rPr kumimoji="1" lang="en-US" altLang="ja-JP" sz="1100">
              <a:solidFill>
                <a:schemeClr val="dk1"/>
              </a:solidFill>
              <a:effectLst/>
              <a:latin typeface="+mn-lt"/>
              <a:ea typeface="+mn-ea"/>
              <a:cs typeface="+mn-cs"/>
            </a:rPr>
            <a:t>2,121</a:t>
          </a:r>
          <a:r>
            <a:rPr kumimoji="1" lang="ja-JP" altLang="ja-JP" sz="1100">
              <a:solidFill>
                <a:schemeClr val="dk1"/>
              </a:solidFill>
              <a:effectLst/>
              <a:latin typeface="+mn-lt"/>
              <a:ea typeface="+mn-ea"/>
              <a:cs typeface="+mn-cs"/>
            </a:rPr>
            <a:t>万円を高齢者保健福祉基金に積み立てた一方、自治振興や商工振興事業のため地域振興基金</a:t>
          </a:r>
          <a:r>
            <a:rPr kumimoji="1" lang="en-US" altLang="ja-JP" sz="1100">
              <a:solidFill>
                <a:schemeClr val="dk1"/>
              </a:solidFill>
              <a:effectLst/>
              <a:latin typeface="+mn-lt"/>
              <a:ea typeface="+mn-ea"/>
              <a:cs typeface="+mn-cs"/>
            </a:rPr>
            <a:t>4,830</a:t>
          </a:r>
          <a:r>
            <a:rPr kumimoji="1" lang="ja-JP" altLang="ja-JP" sz="1100">
              <a:solidFill>
                <a:schemeClr val="dk1"/>
              </a:solidFill>
              <a:effectLst/>
              <a:latin typeface="+mn-lt"/>
              <a:ea typeface="+mn-ea"/>
              <a:cs typeface="+mn-cs"/>
            </a:rPr>
            <a:t>万円を取崩し、公債費の財源として減債基金</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万円を取崩ししたことにより、基金全体としては</a:t>
          </a:r>
          <a:r>
            <a:rPr kumimoji="1" lang="en-US" altLang="ja-JP" sz="1100">
              <a:solidFill>
                <a:schemeClr val="dk1"/>
              </a:solidFill>
              <a:effectLst/>
              <a:latin typeface="+mn-lt"/>
              <a:ea typeface="+mn-ea"/>
              <a:cs typeface="+mn-cs"/>
            </a:rPr>
            <a:t>5,828</a:t>
          </a:r>
          <a:r>
            <a:rPr kumimoji="1" lang="ja-JP" altLang="ja-JP" sz="1100">
              <a:solidFill>
                <a:schemeClr val="dk1"/>
              </a:solidFill>
              <a:effectLst/>
              <a:latin typeface="+mn-lt"/>
              <a:ea typeface="+mn-ea"/>
              <a:cs typeface="+mn-cs"/>
            </a:rPr>
            <a:t>万円の減となった。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決算剰余金について財政調整基金へ積み立てし、交付税の減少や地域振興対策などに備える。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・地域振興基金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町民の連帯の強化及び協働のまちづくりを推進し、地域振興を図るため。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・青少年育成代継基金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青少年及び青少年団体の健全育成を図るため。</a:t>
          </a:r>
          <a:endParaRPr lang="ja-JP" altLang="ja-JP" sz="1400">
            <a:effectLst/>
          </a:endParaRPr>
        </a:p>
        <a:p>
          <a:r>
            <a:rPr kumimoji="1" lang="ja-JP" altLang="ja-JP" sz="1100">
              <a:solidFill>
                <a:schemeClr val="dk1"/>
              </a:solidFill>
              <a:effectLst/>
              <a:latin typeface="+mn-lt"/>
              <a:ea typeface="+mn-ea"/>
              <a:cs typeface="+mn-cs"/>
            </a:rPr>
            <a:t>　・高齢者健康福祉基金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在宅福祉の向上など高齢者の保健及び福祉に関する事業の推進を図るため。</a:t>
          </a:r>
          <a:endParaRPr lang="ja-JP" altLang="ja-JP" sz="1400">
            <a:effectLst/>
          </a:endParaRPr>
        </a:p>
        <a:p>
          <a:r>
            <a:rPr kumimoji="1" lang="ja-JP" altLang="ja-JP" sz="1100">
              <a:solidFill>
                <a:schemeClr val="dk1"/>
              </a:solidFill>
              <a:effectLst/>
              <a:latin typeface="+mn-lt"/>
              <a:ea typeface="+mn-ea"/>
              <a:cs typeface="+mn-cs"/>
            </a:rPr>
            <a:t>　・ふるさとこうの振興基金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南越前町河野地域の振興を図るため。</a:t>
          </a:r>
          <a:endParaRPr lang="ja-JP" altLang="ja-JP" sz="1400">
            <a:effectLst/>
          </a:endParaRPr>
        </a:p>
        <a:p>
          <a:r>
            <a:rPr kumimoji="1" lang="ja-JP" altLang="ja-JP" sz="1100">
              <a:solidFill>
                <a:schemeClr val="dk1"/>
              </a:solidFill>
              <a:effectLst/>
              <a:latin typeface="+mn-lt"/>
              <a:ea typeface="+mn-ea"/>
              <a:cs typeface="+mn-cs"/>
            </a:rPr>
            <a:t>　・公共施設適正管理基金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町の公共施設の適正管理等のために必要な経費に充てるため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・公共施設適正管理基金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町の公共施設の適正管理等のために必要な経費に充てるため</a:t>
          </a:r>
          <a:r>
            <a:rPr lang="ja-JP" altLang="ja-JP" sz="1100">
              <a:solidFill>
                <a:schemeClr val="dk1"/>
              </a:solidFill>
              <a:effectLst/>
              <a:latin typeface="+mn-lt"/>
              <a:ea typeface="+mn-ea"/>
              <a:cs typeface="+mn-cs"/>
            </a:rPr>
            <a:t>、新規で基金を造成（＋</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憶円）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・高齢者健康福祉基金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介護施設整備のための貸付金を積み立てたことによる増加（＋</a:t>
          </a:r>
          <a:r>
            <a:rPr kumimoji="1" lang="en-US" altLang="ja-JP" sz="1100">
              <a:solidFill>
                <a:schemeClr val="dk1"/>
              </a:solidFill>
              <a:effectLst/>
              <a:latin typeface="+mn-lt"/>
              <a:ea typeface="+mn-ea"/>
              <a:cs typeface="+mn-cs"/>
            </a:rPr>
            <a:t>2,121</a:t>
          </a:r>
          <a:r>
            <a:rPr kumimoji="1" lang="ja-JP" altLang="ja-JP" sz="1100">
              <a:solidFill>
                <a:schemeClr val="dk1"/>
              </a:solidFill>
              <a:effectLst/>
              <a:latin typeface="+mn-lt"/>
              <a:ea typeface="+mn-ea"/>
              <a:cs typeface="+mn-cs"/>
            </a:rPr>
            <a:t>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公共施設等の老朽化対策に係る経費の増大や防災対策、災害対応に備える。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基金利子の積立による増。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決算剰余金について財政調整基金へ積み立てし、交付税の減少や地域振興対策などに備える。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公債費の財源として減債基金を取崩したことによる減。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町債の償還および町債の適正な管理に必要な財源を確保し、将来にわたる財政の健全な運営に備える。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B31D05B-3799-44CA-AC9C-10771CDC15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8E26792-BB87-493A-8339-0CBC217D46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E1DB813-2774-48B6-87CF-3F6DF04D939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9451121-7EE2-4DF5-AB24-AE2BC935052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BD922A4-C80F-43EE-BDA5-379F2EDBF68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71EB821-B042-434A-9205-8CEB7AD8D9B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DFA66FA-8605-49A5-B4A3-B7418EDC196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9283B3B-77A7-4057-A925-DD4ABA8CE2D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4AAC2DB-55C7-4640-9E85-895700E09A9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E11EAEE-41A1-4B04-A07F-858E13C31BA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04DFCAA-59C4-478E-81A5-EB0088C7B05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02FB03C-33B6-4F49-AE57-F0FA2850369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1CA1E33-5BDF-4714-A832-5C7A162F0A2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8AC8A96-C4A0-4ED5-948B-1EC1BC3A6E4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3C4904C-75C0-4C64-B7D8-D7D96822883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9C4AA60-FA82-447A-9221-97704C18ED2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61E50F7-AC04-483A-9815-B20B9F258E3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EC1EF31-57C3-440B-916B-1B69E192182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94C4FD0-C163-4EAE-BBCC-8D645032B99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3536B7B-E2B5-425D-8B30-E67E52E2BA8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CB34C8E-A70F-4C0D-9CD4-5379D22734B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E582072-F8C9-4BC7-973E-B5B132D8962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10,083
10,017
343.69
10,350,809
9,885,258
370,024
5,321,522
5,874,447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02D9C7A-C35F-48AA-A595-4BBEE829715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A81908A-DF41-4397-9FA1-E1DF9334F3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3459871-A6F4-4682-9F40-B45339E818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402DC9E4-176B-453A-B116-B778EDB1EB9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27EC28C-E5DD-4BB2-8993-9BC2568B794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0B77E39-4003-40BD-A5D1-7B53793766B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B4DA798-B948-40C6-8E27-708FA7FC9F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9EE25D1-945B-4BBA-AD51-D5D3493A93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1F8459D-2135-45FE-BF5D-1FB861C474C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A56A3AD-A4F1-479B-B5EC-3F40DD2AA1F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08CE6AF-1E62-4016-BF35-19BE4D161DA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948DF12-BE4B-4667-9ADF-1D375289C66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9DA7135-89A2-4BC4-8631-926096C5E73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D758C37-E063-4D55-8DFB-A9EE2D8D952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30F0EEE-E4C0-4C54-9177-AFBF50E6738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A6867AD-BB1D-4DA2-8204-A8017291453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1CAAFC67-F2EA-4CD9-BD45-D61954641F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541C24E-980F-4881-B521-0F6DB696FFA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EE3302D5-FD60-4908-95B2-CD7DAD12D63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5FF4B1D-90DC-4620-94A5-EE2EAC38CC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9DF1567-C1C9-4E67-8C22-34A20516854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1FBC25C-3865-45EC-B4CE-FB9CF02A17F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7320B8D-1C56-4FD1-A26A-3FD0B4AD547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F05009C-5088-43F1-9937-DB295B7D70A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66BD825-3C73-4E9C-BF53-4236B38C13D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7296279-8F40-4CA5-8405-BB61438839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7BB7D1E-299D-4968-9336-AB842C9514A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77C9023-78C2-468F-81F2-FBBFD1C4047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8038853-A9E7-4151-92B5-53F042AB8BE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86A7721-ED8B-4C03-B033-2EAD37388B9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DD15CD7-CDE9-4771-B743-DFD9B14F3E9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009B014-E4BC-4556-9FEB-28E83A8C0FF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D4A5C68-46DD-4E06-ABE2-A9EA1B12156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E1E6A7B-C181-4B87-A63D-5843DB347C6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8F54414-4646-458C-B90E-28584980AF9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近年の大型ハード事業に加え、令和３年度に南条ＳＡ周辺地域振興施設整備事業や鯖波工業団地拡張整備事業、南越前中学校改修事業、上平吹橋整備事業の実施により有形固定資産の数量が増加したが、既存資産の減価償却費が投資額を上回り、償却率は全国平均並みとなった。</a:t>
          </a:r>
        </a:p>
        <a:p>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当町では平成２９年３月に南越前町公共施設等総合管理計画を策定した。今後も各施設の耐用年数の整理や、効果検証による施設の統廃合を図るなど、公共施設等を総合的かつ計画的に管理し、長寿命化を目指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39863B3-A2C4-483C-BC52-E5751C81DE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7791E087-BEC8-4A4B-AE68-2F8410CCEA1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19D2F79-E704-459E-9BDB-B1442F7C7E3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C82FD419-5664-486C-813D-26F6B23D8A6D}"/>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CFD59A86-36B5-40B9-8720-CAF06EDD69E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54DD1F32-1B83-40B5-B4C8-EE99443C5CB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C72140B7-20FF-41A5-B00A-9900FEADCC2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D6CD6CEB-DBC9-47B6-AF8A-83DEF16E3C8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66D03C01-4421-4AAD-92BC-E300F6C2496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82AE76FC-8FE0-4A58-B532-7F407EFA4AD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5B4123A6-B6AA-45F4-AE5B-CB14EF633477}"/>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4C6E31F8-B1EF-472F-A2B1-AB44CB13340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24D13867-391C-491F-80EE-EBF34B154DA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B086B67D-CFF9-44E1-9FFC-F6F4A638D7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EAF5F0B1-B54C-4A75-9E7B-1A038D7A03A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A5F57622-60B9-417B-A915-811B2E9DC52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5" name="直線コネクタ 74">
          <a:extLst>
            <a:ext uri="{FF2B5EF4-FFF2-40B4-BE49-F238E27FC236}">
              <a16:creationId xmlns:a16="http://schemas.microsoft.com/office/drawing/2014/main" id="{D09F7018-0B88-4197-A5C7-E8A4D971E60D}"/>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6" name="有形固定資産減価償却率最小値テキスト">
          <a:extLst>
            <a:ext uri="{FF2B5EF4-FFF2-40B4-BE49-F238E27FC236}">
              <a16:creationId xmlns:a16="http://schemas.microsoft.com/office/drawing/2014/main" id="{E9E901D6-6BF3-4A5A-954F-57EE12DFF43E}"/>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7" name="直線コネクタ 76">
          <a:extLst>
            <a:ext uri="{FF2B5EF4-FFF2-40B4-BE49-F238E27FC236}">
              <a16:creationId xmlns:a16="http://schemas.microsoft.com/office/drawing/2014/main" id="{36AC8B5D-29BD-4FC9-940F-985667178A70}"/>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8" name="有形固定資産減価償却率最大値テキスト">
          <a:extLst>
            <a:ext uri="{FF2B5EF4-FFF2-40B4-BE49-F238E27FC236}">
              <a16:creationId xmlns:a16="http://schemas.microsoft.com/office/drawing/2014/main" id="{48DA8768-0F15-43B5-836F-EDA0BE1E4432}"/>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9" name="直線コネクタ 78">
          <a:extLst>
            <a:ext uri="{FF2B5EF4-FFF2-40B4-BE49-F238E27FC236}">
              <a16:creationId xmlns:a16="http://schemas.microsoft.com/office/drawing/2014/main" id="{A50D1296-C759-41C8-AF92-913C74570CC7}"/>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74DEBE82-3810-48A6-8EDA-A9B932CDA533}"/>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406EBAE8-A87C-4642-8E26-6B0426D3442D}"/>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a:extLst>
            <a:ext uri="{FF2B5EF4-FFF2-40B4-BE49-F238E27FC236}">
              <a16:creationId xmlns:a16="http://schemas.microsoft.com/office/drawing/2014/main" id="{41F8C700-3C50-4FD3-AFC3-8E13422E3C2B}"/>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3" name="フローチャート: 判断 82">
          <a:extLst>
            <a:ext uri="{FF2B5EF4-FFF2-40B4-BE49-F238E27FC236}">
              <a16:creationId xmlns:a16="http://schemas.microsoft.com/office/drawing/2014/main" id="{25877B96-EDA2-4014-981E-BEDC374F2C58}"/>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4" name="フローチャート: 判断 83">
          <a:extLst>
            <a:ext uri="{FF2B5EF4-FFF2-40B4-BE49-F238E27FC236}">
              <a16:creationId xmlns:a16="http://schemas.microsoft.com/office/drawing/2014/main" id="{49AAE5F1-E3C0-4E0D-9666-B5A8BA13A0C1}"/>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30A77361-56FC-479E-BC3C-04831EBA9487}"/>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946C46E-D5B5-4E8E-AEE5-8AD7C50C1EF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E3BD3A1-F489-4C54-9F83-97F39EF6622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5DE8687-8601-400A-804D-D7CA35A2088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31B2BD8-D83C-466D-A6A8-61B02EA000F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1AE5429-DF94-4941-BA80-0EA98CCD826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91" name="楕円 90">
          <a:extLst>
            <a:ext uri="{FF2B5EF4-FFF2-40B4-BE49-F238E27FC236}">
              <a16:creationId xmlns:a16="http://schemas.microsoft.com/office/drawing/2014/main" id="{3FB516BD-910D-4995-93D2-E503F51E83BE}"/>
            </a:ext>
          </a:extLst>
        </xdr:cNvPr>
        <xdr:cNvSpPr/>
      </xdr:nvSpPr>
      <xdr:spPr>
        <a:xfrm>
          <a:off x="47117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92" name="有形固定資産減価償却率該当値テキスト">
          <a:extLst>
            <a:ext uri="{FF2B5EF4-FFF2-40B4-BE49-F238E27FC236}">
              <a16:creationId xmlns:a16="http://schemas.microsoft.com/office/drawing/2014/main" id="{AB26DEDD-77A1-4E9E-A58E-DFCB730A0167}"/>
            </a:ext>
          </a:extLst>
        </xdr:cNvPr>
        <xdr:cNvSpPr txBox="1"/>
      </xdr:nvSpPr>
      <xdr:spPr>
        <a:xfrm>
          <a:off x="4813300" y="58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93" name="楕円 92">
          <a:extLst>
            <a:ext uri="{FF2B5EF4-FFF2-40B4-BE49-F238E27FC236}">
              <a16:creationId xmlns:a16="http://schemas.microsoft.com/office/drawing/2014/main" id="{706F3296-311D-4342-BA4B-CFC38D6E7426}"/>
            </a:ext>
          </a:extLst>
        </xdr:cNvPr>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144992</xdr:rowOff>
    </xdr:from>
    <xdr:to>
      <xdr:col>23</xdr:col>
      <xdr:colOff>85725</xdr:colOff>
      <xdr:row>30</xdr:row>
      <xdr:rowOff>103082</xdr:rowOff>
    </xdr:to>
    <xdr:cxnSp macro="">
      <xdr:nvCxnSpPr>
        <xdr:cNvPr id="94" name="直線コネクタ 93">
          <a:extLst>
            <a:ext uri="{FF2B5EF4-FFF2-40B4-BE49-F238E27FC236}">
              <a16:creationId xmlns:a16="http://schemas.microsoft.com/office/drawing/2014/main" id="{BF748346-C676-4343-9929-2457710AC385}"/>
            </a:ext>
          </a:extLst>
        </xdr:cNvPr>
        <xdr:cNvCxnSpPr/>
      </xdr:nvCxnSpPr>
      <xdr:spPr>
        <a:xfrm>
          <a:off x="4051300" y="5888567"/>
          <a:ext cx="711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25823</xdr:rowOff>
    </xdr:from>
    <xdr:to>
      <xdr:col>15</xdr:col>
      <xdr:colOff>187325</xdr:colOff>
      <xdr:row>29</xdr:row>
      <xdr:rowOff>127423</xdr:rowOff>
    </xdr:to>
    <xdr:sp macro="" textlink="">
      <xdr:nvSpPr>
        <xdr:cNvPr id="95" name="楕円 94">
          <a:extLst>
            <a:ext uri="{FF2B5EF4-FFF2-40B4-BE49-F238E27FC236}">
              <a16:creationId xmlns:a16="http://schemas.microsoft.com/office/drawing/2014/main" id="{2404421E-AA02-41A1-B7AA-5AB82538B9A8}"/>
            </a:ext>
          </a:extLst>
        </xdr:cNvPr>
        <xdr:cNvSpPr/>
      </xdr:nvSpPr>
      <xdr:spPr>
        <a:xfrm>
          <a:off x="3238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76623</xdr:rowOff>
    </xdr:from>
    <xdr:to>
      <xdr:col>19</xdr:col>
      <xdr:colOff>136525</xdr:colOff>
      <xdr:row>29</xdr:row>
      <xdr:rowOff>144992</xdr:rowOff>
    </xdr:to>
    <xdr:cxnSp macro="">
      <xdr:nvCxnSpPr>
        <xdr:cNvPr id="96" name="直線コネクタ 95">
          <a:extLst>
            <a:ext uri="{FF2B5EF4-FFF2-40B4-BE49-F238E27FC236}">
              <a16:creationId xmlns:a16="http://schemas.microsoft.com/office/drawing/2014/main" id="{BA0A6656-D8EC-45AC-91CE-DB65D85313CE}"/>
            </a:ext>
          </a:extLst>
        </xdr:cNvPr>
        <xdr:cNvCxnSpPr/>
      </xdr:nvCxnSpPr>
      <xdr:spPr>
        <a:xfrm>
          <a:off x="3289300" y="582019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146897</xdr:rowOff>
    </xdr:from>
    <xdr:to>
      <xdr:col>11</xdr:col>
      <xdr:colOff>187325</xdr:colOff>
      <xdr:row>29</xdr:row>
      <xdr:rowOff>77047</xdr:rowOff>
    </xdr:to>
    <xdr:sp macro="" textlink="">
      <xdr:nvSpPr>
        <xdr:cNvPr id="97" name="楕円 96">
          <a:extLst>
            <a:ext uri="{FF2B5EF4-FFF2-40B4-BE49-F238E27FC236}">
              <a16:creationId xmlns:a16="http://schemas.microsoft.com/office/drawing/2014/main" id="{FE49CCC3-ED26-46A5-BC65-E00963D4DC92}"/>
            </a:ext>
          </a:extLst>
        </xdr:cNvPr>
        <xdr:cNvSpPr/>
      </xdr:nvSpPr>
      <xdr:spPr>
        <a:xfrm>
          <a:off x="2476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26247</xdr:rowOff>
    </xdr:from>
    <xdr:to>
      <xdr:col>15</xdr:col>
      <xdr:colOff>136525</xdr:colOff>
      <xdr:row>29</xdr:row>
      <xdr:rowOff>76623</xdr:rowOff>
    </xdr:to>
    <xdr:cxnSp macro="">
      <xdr:nvCxnSpPr>
        <xdr:cNvPr id="98" name="直線コネクタ 97">
          <a:extLst>
            <a:ext uri="{FF2B5EF4-FFF2-40B4-BE49-F238E27FC236}">
              <a16:creationId xmlns:a16="http://schemas.microsoft.com/office/drawing/2014/main" id="{2231DC23-222A-4566-B584-D8A5327040D5}"/>
            </a:ext>
          </a:extLst>
        </xdr:cNvPr>
        <xdr:cNvCxnSpPr/>
      </xdr:nvCxnSpPr>
      <xdr:spPr>
        <a:xfrm>
          <a:off x="2527300" y="576982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99" name="楕円 98">
          <a:extLst>
            <a:ext uri="{FF2B5EF4-FFF2-40B4-BE49-F238E27FC236}">
              <a16:creationId xmlns:a16="http://schemas.microsoft.com/office/drawing/2014/main" id="{A85802E4-75A7-4CD1-96E4-8D41EDFD9B6C}"/>
            </a:ext>
          </a:extLst>
        </xdr:cNvPr>
        <xdr:cNvSpPr/>
      </xdr:nvSpPr>
      <xdr:spPr>
        <a:xfrm>
          <a:off x="1714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22648</xdr:rowOff>
    </xdr:from>
    <xdr:to>
      <xdr:col>11</xdr:col>
      <xdr:colOff>136525</xdr:colOff>
      <xdr:row>29</xdr:row>
      <xdr:rowOff>26247</xdr:rowOff>
    </xdr:to>
    <xdr:cxnSp macro="">
      <xdr:nvCxnSpPr>
        <xdr:cNvPr id="100" name="直線コネクタ 99">
          <a:extLst>
            <a:ext uri="{FF2B5EF4-FFF2-40B4-BE49-F238E27FC236}">
              <a16:creationId xmlns:a16="http://schemas.microsoft.com/office/drawing/2014/main" id="{4541B033-B3A5-4BFC-871C-7B643309DA60}"/>
            </a:ext>
          </a:extLst>
        </xdr:cNvPr>
        <xdr:cNvCxnSpPr/>
      </xdr:nvCxnSpPr>
      <xdr:spPr>
        <a:xfrm>
          <a:off x="1765300" y="576622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a:extLst>
            <a:ext uri="{FF2B5EF4-FFF2-40B4-BE49-F238E27FC236}">
              <a16:creationId xmlns:a16="http://schemas.microsoft.com/office/drawing/2014/main" id="{E25CDA55-D237-4ECC-AA77-EDEC7BCF4243}"/>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102" name="n_2aveValue有形固定資産減価償却率">
          <a:extLst>
            <a:ext uri="{FF2B5EF4-FFF2-40B4-BE49-F238E27FC236}">
              <a16:creationId xmlns:a16="http://schemas.microsoft.com/office/drawing/2014/main" id="{5A3502F6-402D-48D1-86F1-DA2527B0625A}"/>
            </a:ext>
          </a:extLst>
        </xdr:cNvPr>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103" name="n_3aveValue有形固定資産減価償却率">
          <a:extLst>
            <a:ext uri="{FF2B5EF4-FFF2-40B4-BE49-F238E27FC236}">
              <a16:creationId xmlns:a16="http://schemas.microsoft.com/office/drawing/2014/main" id="{F9B8E24E-EF7B-427A-A131-5407641C18A0}"/>
            </a:ext>
          </a:extLst>
        </xdr:cNvPr>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4" name="n_4aveValue有形固定資産減価償却率">
          <a:extLst>
            <a:ext uri="{FF2B5EF4-FFF2-40B4-BE49-F238E27FC236}">
              <a16:creationId xmlns:a16="http://schemas.microsoft.com/office/drawing/2014/main" id="{66591689-0C62-4941-94ED-054B9B3BA088}"/>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105" name="n_1mainValue有形固定資産減価償却率">
          <a:extLst>
            <a:ext uri="{FF2B5EF4-FFF2-40B4-BE49-F238E27FC236}">
              <a16:creationId xmlns:a16="http://schemas.microsoft.com/office/drawing/2014/main" id="{0FE7CEA8-B10B-4287-8B77-8C04E843CA26}"/>
            </a:ext>
          </a:extLst>
        </xdr:cNvPr>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143950</xdr:rowOff>
    </xdr:from>
    <xdr:ext cx="405111" cy="259045"/>
    <xdr:sp macro="" textlink="">
      <xdr:nvSpPr>
        <xdr:cNvPr id="106" name="n_2mainValue有形固定資産減価償却率">
          <a:extLst>
            <a:ext uri="{FF2B5EF4-FFF2-40B4-BE49-F238E27FC236}">
              <a16:creationId xmlns:a16="http://schemas.microsoft.com/office/drawing/2014/main" id="{B0D850E3-3AB2-4E7C-9369-09C7FE1BD4DE}"/>
            </a:ext>
          </a:extLst>
        </xdr:cNvPr>
        <xdr:cNvSpPr txBox="1"/>
      </xdr:nvSpPr>
      <xdr:spPr>
        <a:xfrm>
          <a:off x="3086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93574</xdr:rowOff>
    </xdr:from>
    <xdr:ext cx="405111" cy="259045"/>
    <xdr:sp macro="" textlink="">
      <xdr:nvSpPr>
        <xdr:cNvPr id="107" name="n_3mainValue有形固定資産減価償却率">
          <a:extLst>
            <a:ext uri="{FF2B5EF4-FFF2-40B4-BE49-F238E27FC236}">
              <a16:creationId xmlns:a16="http://schemas.microsoft.com/office/drawing/2014/main" id="{D1436D98-64B5-4F5A-967E-E68F9CFB141C}"/>
            </a:ext>
          </a:extLst>
        </xdr:cNvPr>
        <xdr:cNvSpPr txBox="1"/>
      </xdr:nvSpPr>
      <xdr:spPr>
        <a:xfrm>
          <a:off x="23247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108" name="n_4mainValue有形固定資産減価償却率">
          <a:extLst>
            <a:ext uri="{FF2B5EF4-FFF2-40B4-BE49-F238E27FC236}">
              <a16:creationId xmlns:a16="http://schemas.microsoft.com/office/drawing/2014/main" id="{8674D575-0D88-4969-BB26-411AE3418663}"/>
            </a:ext>
          </a:extLst>
        </xdr:cNvPr>
        <xdr:cNvSpPr txBox="1"/>
      </xdr:nvSpPr>
      <xdr:spPr>
        <a:xfrm>
          <a:off x="1562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35815FBF-B413-4FF3-995D-846CD91E9D3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32CB5654-32BE-4A3D-B4EF-BC751546901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D7D6B2B6-74AA-4FA5-9E00-9512822549B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E5BC15F6-6871-40D4-95DE-39F0C941314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319BE103-E3F3-413D-BCD3-EB5EAC55CFB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1AEC2FF-DF73-4105-8A57-E09CD71658C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20824266-E027-4800-9C19-BFB3BDCE978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D21A9FC1-5E6B-452F-9E53-5CB15911269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5505B84B-8822-4F69-BE7D-640CA37C7B9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35B1FF9-497C-4F61-B038-C348508FAD6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6345CFB0-8EE7-422E-9D69-A8D97489E9F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168B433D-33D3-4BC8-B845-4FDB6C2A1B4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F87C4C14-E63C-4A7C-8930-2D1D7F3F916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元利償還金のピークであった平成２２年度以降、年間地方債の発行額に上限を設定し借入金を抑え財政健全化を図っていることから全国平均を下回る結果となっている。令和３年度はＨ２２年度、Ｈ２７年度発行の臨時財政対策債やＨ２０年度発行の過疎対策事業債も償還終了により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今後は人口減少により普通交付税の減や地方税の減等が予想されることから、引き続き地方債発行を抑制し財政健全化を遵守していく。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1F5175B8-6A5F-47DD-87F0-0C1D73ACA08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E5065D60-C680-4915-AD5C-1AD2B69176D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37367FEE-BEF8-480F-9D4F-5784835C5DA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44DB7A0A-8B63-49F6-9A9E-F83A55FEAA5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3832E961-9173-4868-A79E-76DCF697E8A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3576F71-A3A7-4C9D-8109-82C22BA8E40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AF54F359-C923-4647-A00A-E033524A831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DD01368C-A345-4414-A54D-281533E69EB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CD7EFC04-9994-4D12-A65F-EAD8901C4D9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531C21A8-8147-4000-B48F-10ACADF0F42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DEE0988C-DC14-4695-AAA0-3CD751FC33C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AA3A507B-1816-47C9-9A8F-AE0C0BDA1E8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FF08AFA8-A29F-4F87-BA2A-74395DF3F7D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3AEB1B72-7DE2-4D0B-B229-252C1058128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AB2EDF8-A230-4254-97D4-4C752B29447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7" name="直線コネクタ 136">
          <a:extLst>
            <a:ext uri="{FF2B5EF4-FFF2-40B4-BE49-F238E27FC236}">
              <a16:creationId xmlns:a16="http://schemas.microsoft.com/office/drawing/2014/main" id="{9C180231-04E3-4356-A746-1908935017FF}"/>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8" name="債務償還比率最小値テキスト">
          <a:extLst>
            <a:ext uri="{FF2B5EF4-FFF2-40B4-BE49-F238E27FC236}">
              <a16:creationId xmlns:a16="http://schemas.microsoft.com/office/drawing/2014/main" id="{68BD2822-2BED-41FD-956D-7FBE86C5AF36}"/>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9" name="直線コネクタ 138">
          <a:extLst>
            <a:ext uri="{FF2B5EF4-FFF2-40B4-BE49-F238E27FC236}">
              <a16:creationId xmlns:a16="http://schemas.microsoft.com/office/drawing/2014/main" id="{58116600-D4ED-4DDB-BEAF-F319F14BE6E5}"/>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D2BB0851-14C7-4DC2-8155-D642A44679D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246A8331-06D2-4F25-A791-832F3654B37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2" name="債務償還比率平均値テキスト">
          <a:extLst>
            <a:ext uri="{FF2B5EF4-FFF2-40B4-BE49-F238E27FC236}">
              <a16:creationId xmlns:a16="http://schemas.microsoft.com/office/drawing/2014/main" id="{5D4728B7-40E2-41AA-A83E-985F4751D54E}"/>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3" name="フローチャート: 判断 142">
          <a:extLst>
            <a:ext uri="{FF2B5EF4-FFF2-40B4-BE49-F238E27FC236}">
              <a16:creationId xmlns:a16="http://schemas.microsoft.com/office/drawing/2014/main" id="{5DF6C957-E94A-4CEA-A9F5-6D85EF7D453A}"/>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4" name="フローチャート: 判断 143">
          <a:extLst>
            <a:ext uri="{FF2B5EF4-FFF2-40B4-BE49-F238E27FC236}">
              <a16:creationId xmlns:a16="http://schemas.microsoft.com/office/drawing/2014/main" id="{16AF8888-BBD8-4830-883E-54AE232CACEB}"/>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5" name="フローチャート: 判断 144">
          <a:extLst>
            <a:ext uri="{FF2B5EF4-FFF2-40B4-BE49-F238E27FC236}">
              <a16:creationId xmlns:a16="http://schemas.microsoft.com/office/drawing/2014/main" id="{2A8487DD-DA43-4278-A55B-E34D52F64ED2}"/>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6" name="フローチャート: 判断 145">
          <a:extLst>
            <a:ext uri="{FF2B5EF4-FFF2-40B4-BE49-F238E27FC236}">
              <a16:creationId xmlns:a16="http://schemas.microsoft.com/office/drawing/2014/main" id="{3E3BEF61-6896-4378-83E9-0C0E33AB85EA}"/>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7" name="フローチャート: 判断 146">
          <a:extLst>
            <a:ext uri="{FF2B5EF4-FFF2-40B4-BE49-F238E27FC236}">
              <a16:creationId xmlns:a16="http://schemas.microsoft.com/office/drawing/2014/main" id="{8395AB51-B0B7-4F6D-8643-9F20D58EB616}"/>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3CB72FA-D86D-45CA-866F-CDCE733B3F9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1FE5AD17-6AF8-472E-9711-5A7429DD3EE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59BA50D-FC3B-481A-B8FB-5D37A6FBD3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FB1A91B-1C10-4276-A8D1-9D6FE497774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AA3411F-12A6-4590-8B9B-A170015BF1E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58748</xdr:rowOff>
    </xdr:from>
    <xdr:to>
      <xdr:col>76</xdr:col>
      <xdr:colOff>73025</xdr:colOff>
      <xdr:row>29</xdr:row>
      <xdr:rowOff>160348</xdr:rowOff>
    </xdr:to>
    <xdr:sp macro="" textlink="">
      <xdr:nvSpPr>
        <xdr:cNvPr id="153" name="楕円 152">
          <a:extLst>
            <a:ext uri="{FF2B5EF4-FFF2-40B4-BE49-F238E27FC236}">
              <a16:creationId xmlns:a16="http://schemas.microsoft.com/office/drawing/2014/main" id="{D1237B80-35A6-4B72-B777-B0D03D0183E6}"/>
            </a:ext>
          </a:extLst>
        </xdr:cNvPr>
        <xdr:cNvSpPr/>
      </xdr:nvSpPr>
      <xdr:spPr>
        <a:xfrm>
          <a:off x="14744700" y="58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81625</xdr:rowOff>
    </xdr:from>
    <xdr:ext cx="469744" cy="259045"/>
    <xdr:sp macro="" textlink="">
      <xdr:nvSpPr>
        <xdr:cNvPr id="154" name="債務償還比率該当値テキスト">
          <a:extLst>
            <a:ext uri="{FF2B5EF4-FFF2-40B4-BE49-F238E27FC236}">
              <a16:creationId xmlns:a16="http://schemas.microsoft.com/office/drawing/2014/main" id="{BE61099B-BA17-4836-B3C0-C984898F03D0}"/>
            </a:ext>
          </a:extLst>
        </xdr:cNvPr>
        <xdr:cNvSpPr txBox="1"/>
      </xdr:nvSpPr>
      <xdr:spPr>
        <a:xfrm>
          <a:off x="14846300" y="565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30872</xdr:rowOff>
    </xdr:from>
    <xdr:to>
      <xdr:col>72</xdr:col>
      <xdr:colOff>123825</xdr:colOff>
      <xdr:row>30</xdr:row>
      <xdr:rowOff>132472</xdr:rowOff>
    </xdr:to>
    <xdr:sp macro="" textlink="">
      <xdr:nvSpPr>
        <xdr:cNvPr id="155" name="楕円 154">
          <a:extLst>
            <a:ext uri="{FF2B5EF4-FFF2-40B4-BE49-F238E27FC236}">
              <a16:creationId xmlns:a16="http://schemas.microsoft.com/office/drawing/2014/main" id="{0F6ECDCE-10CB-43C2-A222-9E59256454FF}"/>
            </a:ext>
          </a:extLst>
        </xdr:cNvPr>
        <xdr:cNvSpPr/>
      </xdr:nvSpPr>
      <xdr:spPr>
        <a:xfrm>
          <a:off x="14033500" y="59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109548</xdr:rowOff>
    </xdr:from>
    <xdr:to>
      <xdr:col>76</xdr:col>
      <xdr:colOff>22225</xdr:colOff>
      <xdr:row>30</xdr:row>
      <xdr:rowOff>81672</xdr:rowOff>
    </xdr:to>
    <xdr:cxnSp macro="">
      <xdr:nvCxnSpPr>
        <xdr:cNvPr id="156" name="直線コネクタ 155">
          <a:extLst>
            <a:ext uri="{FF2B5EF4-FFF2-40B4-BE49-F238E27FC236}">
              <a16:creationId xmlns:a16="http://schemas.microsoft.com/office/drawing/2014/main" id="{E1F0571D-F5DA-4C62-B178-03A6C204FC20}"/>
            </a:ext>
          </a:extLst>
        </xdr:cNvPr>
        <xdr:cNvCxnSpPr/>
      </xdr:nvCxnSpPr>
      <xdr:spPr>
        <a:xfrm flipV="1">
          <a:off x="14084300" y="5853123"/>
          <a:ext cx="711200" cy="1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154464</xdr:rowOff>
    </xdr:from>
    <xdr:to>
      <xdr:col>68</xdr:col>
      <xdr:colOff>123825</xdr:colOff>
      <xdr:row>30</xdr:row>
      <xdr:rowOff>84614</xdr:rowOff>
    </xdr:to>
    <xdr:sp macro="" textlink="">
      <xdr:nvSpPr>
        <xdr:cNvPr id="157" name="楕円 156">
          <a:extLst>
            <a:ext uri="{FF2B5EF4-FFF2-40B4-BE49-F238E27FC236}">
              <a16:creationId xmlns:a16="http://schemas.microsoft.com/office/drawing/2014/main" id="{11D40F40-A23E-40FB-B829-8392FA770EE9}"/>
            </a:ext>
          </a:extLst>
        </xdr:cNvPr>
        <xdr:cNvSpPr/>
      </xdr:nvSpPr>
      <xdr:spPr>
        <a:xfrm>
          <a:off x="13271500" y="58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33814</xdr:rowOff>
    </xdr:from>
    <xdr:to>
      <xdr:col>72</xdr:col>
      <xdr:colOff>73025</xdr:colOff>
      <xdr:row>30</xdr:row>
      <xdr:rowOff>81672</xdr:rowOff>
    </xdr:to>
    <xdr:cxnSp macro="">
      <xdr:nvCxnSpPr>
        <xdr:cNvPr id="158" name="直線コネクタ 157">
          <a:extLst>
            <a:ext uri="{FF2B5EF4-FFF2-40B4-BE49-F238E27FC236}">
              <a16:creationId xmlns:a16="http://schemas.microsoft.com/office/drawing/2014/main" id="{EE81732E-2F72-492C-93BD-336AD02FFD3B}"/>
            </a:ext>
          </a:extLst>
        </xdr:cNvPr>
        <xdr:cNvCxnSpPr/>
      </xdr:nvCxnSpPr>
      <xdr:spPr>
        <a:xfrm>
          <a:off x="13322300" y="5948839"/>
          <a:ext cx="762000" cy="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161121</xdr:rowOff>
    </xdr:from>
    <xdr:to>
      <xdr:col>64</xdr:col>
      <xdr:colOff>123825</xdr:colOff>
      <xdr:row>30</xdr:row>
      <xdr:rowOff>91271</xdr:rowOff>
    </xdr:to>
    <xdr:sp macro="" textlink="">
      <xdr:nvSpPr>
        <xdr:cNvPr id="159" name="楕円 158">
          <a:extLst>
            <a:ext uri="{FF2B5EF4-FFF2-40B4-BE49-F238E27FC236}">
              <a16:creationId xmlns:a16="http://schemas.microsoft.com/office/drawing/2014/main" id="{E759E1D0-A115-4636-8847-F679B058F050}"/>
            </a:ext>
          </a:extLst>
        </xdr:cNvPr>
        <xdr:cNvSpPr/>
      </xdr:nvSpPr>
      <xdr:spPr>
        <a:xfrm>
          <a:off x="12509500" y="59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33814</xdr:rowOff>
    </xdr:from>
    <xdr:to>
      <xdr:col>68</xdr:col>
      <xdr:colOff>73025</xdr:colOff>
      <xdr:row>30</xdr:row>
      <xdr:rowOff>40471</xdr:rowOff>
    </xdr:to>
    <xdr:cxnSp macro="">
      <xdr:nvCxnSpPr>
        <xdr:cNvPr id="160" name="直線コネクタ 159">
          <a:extLst>
            <a:ext uri="{FF2B5EF4-FFF2-40B4-BE49-F238E27FC236}">
              <a16:creationId xmlns:a16="http://schemas.microsoft.com/office/drawing/2014/main" id="{02E2BBBD-45CD-4495-8455-1A4662ABDBB5}"/>
            </a:ext>
          </a:extLst>
        </xdr:cNvPr>
        <xdr:cNvCxnSpPr/>
      </xdr:nvCxnSpPr>
      <xdr:spPr>
        <a:xfrm flipV="1">
          <a:off x="12560300" y="5948839"/>
          <a:ext cx="762000" cy="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38608</xdr:rowOff>
    </xdr:from>
    <xdr:to>
      <xdr:col>60</xdr:col>
      <xdr:colOff>123825</xdr:colOff>
      <xdr:row>30</xdr:row>
      <xdr:rowOff>140208</xdr:rowOff>
    </xdr:to>
    <xdr:sp macro="" textlink="">
      <xdr:nvSpPr>
        <xdr:cNvPr id="161" name="楕円 160">
          <a:extLst>
            <a:ext uri="{FF2B5EF4-FFF2-40B4-BE49-F238E27FC236}">
              <a16:creationId xmlns:a16="http://schemas.microsoft.com/office/drawing/2014/main" id="{9882D288-85DB-4AEA-9715-C35F3A33344E}"/>
            </a:ext>
          </a:extLst>
        </xdr:cNvPr>
        <xdr:cNvSpPr/>
      </xdr:nvSpPr>
      <xdr:spPr>
        <a:xfrm>
          <a:off x="11747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40471</xdr:rowOff>
    </xdr:from>
    <xdr:to>
      <xdr:col>64</xdr:col>
      <xdr:colOff>73025</xdr:colOff>
      <xdr:row>30</xdr:row>
      <xdr:rowOff>89408</xdr:rowOff>
    </xdr:to>
    <xdr:cxnSp macro="">
      <xdr:nvCxnSpPr>
        <xdr:cNvPr id="162" name="直線コネクタ 161">
          <a:extLst>
            <a:ext uri="{FF2B5EF4-FFF2-40B4-BE49-F238E27FC236}">
              <a16:creationId xmlns:a16="http://schemas.microsoft.com/office/drawing/2014/main" id="{20317146-15A4-4744-95F2-DB4E05B9B62C}"/>
            </a:ext>
          </a:extLst>
        </xdr:cNvPr>
        <xdr:cNvCxnSpPr/>
      </xdr:nvCxnSpPr>
      <xdr:spPr>
        <a:xfrm flipV="1">
          <a:off x="11798300" y="5955496"/>
          <a:ext cx="762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63" name="n_1aveValue債務償還比率">
          <a:extLst>
            <a:ext uri="{FF2B5EF4-FFF2-40B4-BE49-F238E27FC236}">
              <a16:creationId xmlns:a16="http://schemas.microsoft.com/office/drawing/2014/main" id="{CBA3816C-3301-4541-BD80-CD2CF19429C9}"/>
            </a:ext>
          </a:extLst>
        </xdr:cNvPr>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4" name="n_2aveValue債務償還比率">
          <a:extLst>
            <a:ext uri="{FF2B5EF4-FFF2-40B4-BE49-F238E27FC236}">
              <a16:creationId xmlns:a16="http://schemas.microsoft.com/office/drawing/2014/main" id="{B15AE2AE-5D79-4D25-A3EE-8AEC0E617EEC}"/>
            </a:ext>
          </a:extLst>
        </xdr:cNvPr>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5" name="n_3aveValue債務償還比率">
          <a:extLst>
            <a:ext uri="{FF2B5EF4-FFF2-40B4-BE49-F238E27FC236}">
              <a16:creationId xmlns:a16="http://schemas.microsoft.com/office/drawing/2014/main" id="{428E6A8A-8D32-4CAB-A14E-E8C0615510FF}"/>
            </a:ext>
          </a:extLst>
        </xdr:cNvPr>
        <xdr:cNvSpPr txBox="1"/>
      </xdr:nvSpPr>
      <xdr:spPr>
        <a:xfrm>
          <a:off x="12325427"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6" name="n_4aveValue債務償還比率">
          <a:extLst>
            <a:ext uri="{FF2B5EF4-FFF2-40B4-BE49-F238E27FC236}">
              <a16:creationId xmlns:a16="http://schemas.microsoft.com/office/drawing/2014/main" id="{22CF0A14-D943-4C01-9195-2D603803B95C}"/>
            </a:ext>
          </a:extLst>
        </xdr:cNvPr>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148999</xdr:rowOff>
    </xdr:from>
    <xdr:ext cx="469744" cy="259045"/>
    <xdr:sp macro="" textlink="">
      <xdr:nvSpPr>
        <xdr:cNvPr id="167" name="n_1mainValue債務償還比率">
          <a:extLst>
            <a:ext uri="{FF2B5EF4-FFF2-40B4-BE49-F238E27FC236}">
              <a16:creationId xmlns:a16="http://schemas.microsoft.com/office/drawing/2014/main" id="{228084A5-D51A-4A0E-84C3-F996CBD9F4DD}"/>
            </a:ext>
          </a:extLst>
        </xdr:cNvPr>
        <xdr:cNvSpPr txBox="1"/>
      </xdr:nvSpPr>
      <xdr:spPr>
        <a:xfrm>
          <a:off x="13836727" y="57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101141</xdr:rowOff>
    </xdr:from>
    <xdr:ext cx="469744" cy="259045"/>
    <xdr:sp macro="" textlink="">
      <xdr:nvSpPr>
        <xdr:cNvPr id="168" name="n_2mainValue債務償還比率">
          <a:extLst>
            <a:ext uri="{FF2B5EF4-FFF2-40B4-BE49-F238E27FC236}">
              <a16:creationId xmlns:a16="http://schemas.microsoft.com/office/drawing/2014/main" id="{FA8C5FAF-C4B0-4450-8C65-9AE0736F35DA}"/>
            </a:ext>
          </a:extLst>
        </xdr:cNvPr>
        <xdr:cNvSpPr txBox="1"/>
      </xdr:nvSpPr>
      <xdr:spPr>
        <a:xfrm>
          <a:off x="13087427" y="56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107798</xdr:rowOff>
    </xdr:from>
    <xdr:ext cx="469744" cy="259045"/>
    <xdr:sp macro="" textlink="">
      <xdr:nvSpPr>
        <xdr:cNvPr id="169" name="n_3mainValue債務償還比率">
          <a:extLst>
            <a:ext uri="{FF2B5EF4-FFF2-40B4-BE49-F238E27FC236}">
              <a16:creationId xmlns:a16="http://schemas.microsoft.com/office/drawing/2014/main" id="{70510917-4F9A-4676-AC55-F8D630DCE9E1}"/>
            </a:ext>
          </a:extLst>
        </xdr:cNvPr>
        <xdr:cNvSpPr txBox="1"/>
      </xdr:nvSpPr>
      <xdr:spPr>
        <a:xfrm>
          <a:off x="12325427" y="56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156735</xdr:rowOff>
    </xdr:from>
    <xdr:ext cx="469744" cy="259045"/>
    <xdr:sp macro="" textlink="">
      <xdr:nvSpPr>
        <xdr:cNvPr id="170" name="n_4mainValue債務償還比率">
          <a:extLst>
            <a:ext uri="{FF2B5EF4-FFF2-40B4-BE49-F238E27FC236}">
              <a16:creationId xmlns:a16="http://schemas.microsoft.com/office/drawing/2014/main" id="{A51D9328-D5E9-47BF-B4B0-30EC9EEBC874}"/>
            </a:ext>
          </a:extLst>
        </xdr:cNvPr>
        <xdr:cNvSpPr txBox="1"/>
      </xdr:nvSpPr>
      <xdr:spPr>
        <a:xfrm>
          <a:off x="11563427" y="572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81D7FF54-6BB6-4B22-8F8D-DED3694AB13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C1B86AA-4B1E-43CD-87F1-2BDFBF69E0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7AE3CAD4-8C43-48F0-921B-6154E45CFA2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93D6DCE0-405E-4C89-A5F6-00736F54583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EBCAA194-5B0F-45D1-9256-8E23CBCE76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24FB3C93-C889-426C-86BE-197A3AA381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021662-1C35-4B81-B69F-26765B69239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3C381E-FE8A-419D-A6B2-33365E1B10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0D3B2E-BF4A-4055-A8B1-8557161CF1F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3C1079-53AC-4B79-9DAE-0477FF5145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AEE5AB8-84B5-47F4-AEF5-B6BD26CFEFA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BCB950-E6F5-4731-8ABD-CED8259137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504C77-CF8C-4609-AE8A-33A7CDBC10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0337AC-B95C-4F35-8D90-6BBAD421F32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006A4A-06A8-4839-A7DD-1236DCA13C4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3F21D6-ABE7-45EC-A56D-C60EF6A3F32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10,083
10,017
343.69
10,350,809
9,885,258
370,024
5,321,522
5,874,447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BC363CB-4E45-44FC-A703-3D50453B2B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906C69-8490-423A-BD68-6D34EF66DE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F82AA5-9A52-49C4-935A-1933FA97DB6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087BE2F-24C5-4C80-ACEE-6C167279BB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48113C-5881-4BD1-A754-5A0D25C5A9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821C0D4-DC1E-4D5C-98A9-5203C37C2AF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B43B22-0064-4344-B975-1282C669433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F2FFB5-DBCC-45DD-A0A6-D2FB1634D6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EC0C9E0-7C0F-43C6-992F-165E8D220E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2EE4F2-581C-4E38-9A56-BD5E36D850C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070B91-08A4-48DE-B5F1-1CDF5BFC49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A08389-E3B2-4DDE-B46B-05E3D91BB7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A237759-75C0-4DB0-900E-5B93197C6D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7A213E-EC09-4A56-913B-D60801CDE3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01096B-710E-41D9-BB91-B0920461BD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1E1D5C5-A0BB-47C8-9AEF-FA0DACD6B7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2C7ECBA-AFF2-4652-BACD-8DB9DCEA63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652F84-4E66-44CA-8DD3-FAACD47B30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FEFCE1-5CBC-4418-AF32-44E5095B642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F6B83BA-CB80-446C-A7A6-28C38EFBF3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F04A2DD-3C5A-475F-A1A4-D18FE5084A2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FB65E5-73B4-4C22-B239-68C502124A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F5C062-20AB-461F-89C5-BC075F4264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5A2156-C695-4A4D-AB0F-D22561F366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61F1B2-B430-432C-A836-C8E27F3AC8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CCE0BA2-F0FE-495A-87EF-0C8C3A0F19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16AC4B6-CA94-4071-B7A8-C4C47DD213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AA6635-DE94-4620-AC51-4F974329FF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86BD06D-05A4-4240-B9C3-0257D1302F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957C813-0CE8-4698-BCD5-D3946AC7FD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1D1083F-CA2B-4E72-B87C-ACB2A5D229B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C12206D-F5DB-4114-BF84-6546A6F2E16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0088B41-B564-400E-93FF-9961B26BB4B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1B873F9-3D43-4457-81CD-9496904BB03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5185068-89EA-4073-81BD-E4D404FA76D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857BC72-2F7D-426D-90B9-CF43B00CD14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BCA54C7-34A0-487E-82A1-5550612916D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2F82A1C-96EE-4C99-8A64-122FCF58373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191325B-AA1A-4C50-AC31-B506E0D1728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ED59980-D6E5-464C-8DDE-7E9A9F6734E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4F108BB-052B-4325-8BB5-B95962098A3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B931E25-EF9D-41D2-90D6-3E0F37723F0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3D2BC30-FFB2-4B70-A182-9C5087DD497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BB857AA-3DB8-427F-B77F-D03596D7E49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187BD71-D040-4BBE-8E68-2A6DF8FAA22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A299AAE4-9D5F-450F-982F-8845F936C079}"/>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655AEC8E-C8D5-424F-AB82-CD931298E917}"/>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6A3314E8-9375-4BF4-8CB7-DE9076BCFF79}"/>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FBDB4549-B481-4F25-8E18-0501A2872F3F}"/>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C72A0C64-0FAC-49DF-8488-17375EFD48EE}"/>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2936A4ED-8A47-4B26-A4A6-A9B8E992C82B}"/>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21F6167F-CD34-4947-A67E-ED0DC3F08286}"/>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951E374F-5B72-4722-AF27-B3D378D5B5D3}"/>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9B7D5B53-8E5F-455C-ACA0-1FA5CE6B486C}"/>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2CC24AEA-29F4-41D8-B0DF-FEFDDE5DE36F}"/>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54CC60B-FCB4-4808-9756-47775D2429E7}"/>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F4C2955-F5B7-4128-84C8-AE9047E2241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7F83A7-23FC-41F4-A12D-B0977169489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8F51F1E-5A65-4238-97FD-A26A22E2C38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73864EA-60E7-4B1C-9F27-923FBE9E5D6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52E1FE8-BEB6-4694-8C83-3283A4C0110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3" name="楕円 72">
          <a:extLst>
            <a:ext uri="{FF2B5EF4-FFF2-40B4-BE49-F238E27FC236}">
              <a16:creationId xmlns:a16="http://schemas.microsoft.com/office/drawing/2014/main" id="{053FA78E-5E36-4CF4-80CF-53D0089AA962}"/>
            </a:ext>
          </a:extLst>
        </xdr:cNvPr>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73042</xdr:rowOff>
    </xdr:from>
    <xdr:ext cx="405111" cy="259045"/>
    <xdr:sp macro="" textlink="">
      <xdr:nvSpPr>
        <xdr:cNvPr id="74" name="【道路】&#10;有形固定資産減価償却率該当値テキスト">
          <a:extLst>
            <a:ext uri="{FF2B5EF4-FFF2-40B4-BE49-F238E27FC236}">
              <a16:creationId xmlns:a16="http://schemas.microsoft.com/office/drawing/2014/main" id="{9BE1759E-8332-438F-82B1-0CC3FBE849C1}"/>
            </a:ext>
          </a:extLst>
        </xdr:cNvPr>
        <xdr:cNvSpPr txBox="1"/>
      </xdr:nvSpPr>
      <xdr:spPr>
        <a:xfrm>
          <a:off x="467360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126365</xdr:rowOff>
    </xdr:from>
    <xdr:to>
      <xdr:col>20</xdr:col>
      <xdr:colOff>38100</xdr:colOff>
      <xdr:row>36</xdr:row>
      <xdr:rowOff>56515</xdr:rowOff>
    </xdr:to>
    <xdr:sp macro="" textlink="">
      <xdr:nvSpPr>
        <xdr:cNvPr id="75" name="楕円 74">
          <a:extLst>
            <a:ext uri="{FF2B5EF4-FFF2-40B4-BE49-F238E27FC236}">
              <a16:creationId xmlns:a16="http://schemas.microsoft.com/office/drawing/2014/main" id="{ACCFF1C7-21EC-419A-9D77-E35F84F68E10}"/>
            </a:ext>
          </a:extLst>
        </xdr:cNvPr>
        <xdr:cNvSpPr/>
      </xdr:nvSpPr>
      <xdr:spPr>
        <a:xfrm>
          <a:off x="3746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5715</xdr:rowOff>
    </xdr:from>
    <xdr:to>
      <xdr:col>24</xdr:col>
      <xdr:colOff>63500</xdr:colOff>
      <xdr:row>37</xdr:row>
      <xdr:rowOff>100965</xdr:rowOff>
    </xdr:to>
    <xdr:cxnSp macro="">
      <xdr:nvCxnSpPr>
        <xdr:cNvPr id="76" name="直線コネクタ 75">
          <a:extLst>
            <a:ext uri="{FF2B5EF4-FFF2-40B4-BE49-F238E27FC236}">
              <a16:creationId xmlns:a16="http://schemas.microsoft.com/office/drawing/2014/main" id="{6958FA30-7F09-4ED4-BDC4-7B3120E40235}"/>
            </a:ext>
          </a:extLst>
        </xdr:cNvPr>
        <xdr:cNvCxnSpPr/>
      </xdr:nvCxnSpPr>
      <xdr:spPr>
        <a:xfrm>
          <a:off x="3797300" y="6177915"/>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88265</xdr:rowOff>
    </xdr:from>
    <xdr:to>
      <xdr:col>15</xdr:col>
      <xdr:colOff>101600</xdr:colOff>
      <xdr:row>36</xdr:row>
      <xdr:rowOff>18415</xdr:rowOff>
    </xdr:to>
    <xdr:sp macro="" textlink="">
      <xdr:nvSpPr>
        <xdr:cNvPr id="77" name="楕円 76">
          <a:extLst>
            <a:ext uri="{FF2B5EF4-FFF2-40B4-BE49-F238E27FC236}">
              <a16:creationId xmlns:a16="http://schemas.microsoft.com/office/drawing/2014/main" id="{303EDEE6-7778-40E4-9E9F-F21C74BE3D19}"/>
            </a:ext>
          </a:extLst>
        </xdr:cNvPr>
        <xdr:cNvSpPr/>
      </xdr:nvSpPr>
      <xdr:spPr>
        <a:xfrm>
          <a:off x="2857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139065</xdr:rowOff>
    </xdr:from>
    <xdr:to>
      <xdr:col>19</xdr:col>
      <xdr:colOff>177800</xdr:colOff>
      <xdr:row>36</xdr:row>
      <xdr:rowOff>5715</xdr:rowOff>
    </xdr:to>
    <xdr:cxnSp macro="">
      <xdr:nvCxnSpPr>
        <xdr:cNvPr id="78" name="直線コネクタ 77">
          <a:extLst>
            <a:ext uri="{FF2B5EF4-FFF2-40B4-BE49-F238E27FC236}">
              <a16:creationId xmlns:a16="http://schemas.microsoft.com/office/drawing/2014/main" id="{551DEB6E-3FB8-46CA-81A9-5001F378CCB4}"/>
            </a:ext>
          </a:extLst>
        </xdr:cNvPr>
        <xdr:cNvCxnSpPr/>
      </xdr:nvCxnSpPr>
      <xdr:spPr>
        <a:xfrm>
          <a:off x="2908300" y="61398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53975</xdr:rowOff>
    </xdr:from>
    <xdr:to>
      <xdr:col>10</xdr:col>
      <xdr:colOff>165100</xdr:colOff>
      <xdr:row>35</xdr:row>
      <xdr:rowOff>155575</xdr:rowOff>
    </xdr:to>
    <xdr:sp macro="" textlink="">
      <xdr:nvSpPr>
        <xdr:cNvPr id="79" name="楕円 78">
          <a:extLst>
            <a:ext uri="{FF2B5EF4-FFF2-40B4-BE49-F238E27FC236}">
              <a16:creationId xmlns:a16="http://schemas.microsoft.com/office/drawing/2014/main" id="{B36A523E-FD22-4365-9D4A-CA45A57C9EC7}"/>
            </a:ext>
          </a:extLst>
        </xdr:cNvPr>
        <xdr:cNvSpPr/>
      </xdr:nvSpPr>
      <xdr:spPr>
        <a:xfrm>
          <a:off x="1968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104775</xdr:rowOff>
    </xdr:from>
    <xdr:to>
      <xdr:col>15</xdr:col>
      <xdr:colOff>50800</xdr:colOff>
      <xdr:row>35</xdr:row>
      <xdr:rowOff>139065</xdr:rowOff>
    </xdr:to>
    <xdr:cxnSp macro="">
      <xdr:nvCxnSpPr>
        <xdr:cNvPr id="80" name="直線コネクタ 79">
          <a:extLst>
            <a:ext uri="{FF2B5EF4-FFF2-40B4-BE49-F238E27FC236}">
              <a16:creationId xmlns:a16="http://schemas.microsoft.com/office/drawing/2014/main" id="{C54413AC-A904-485A-9189-C7DFD2B176CD}"/>
            </a:ext>
          </a:extLst>
        </xdr:cNvPr>
        <xdr:cNvCxnSpPr/>
      </xdr:nvCxnSpPr>
      <xdr:spPr>
        <a:xfrm>
          <a:off x="2019300" y="61055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15875</xdr:rowOff>
    </xdr:from>
    <xdr:to>
      <xdr:col>6</xdr:col>
      <xdr:colOff>38100</xdr:colOff>
      <xdr:row>35</xdr:row>
      <xdr:rowOff>117475</xdr:rowOff>
    </xdr:to>
    <xdr:sp macro="" textlink="">
      <xdr:nvSpPr>
        <xdr:cNvPr id="81" name="楕円 80">
          <a:extLst>
            <a:ext uri="{FF2B5EF4-FFF2-40B4-BE49-F238E27FC236}">
              <a16:creationId xmlns:a16="http://schemas.microsoft.com/office/drawing/2014/main" id="{6CFF2353-6F46-439D-8F00-DB64D9C3E66E}"/>
            </a:ext>
          </a:extLst>
        </xdr:cNvPr>
        <xdr:cNvSpPr/>
      </xdr:nvSpPr>
      <xdr:spPr>
        <a:xfrm>
          <a:off x="1079500" y="60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66675</xdr:rowOff>
    </xdr:from>
    <xdr:to>
      <xdr:col>10</xdr:col>
      <xdr:colOff>114300</xdr:colOff>
      <xdr:row>35</xdr:row>
      <xdr:rowOff>104775</xdr:rowOff>
    </xdr:to>
    <xdr:cxnSp macro="">
      <xdr:nvCxnSpPr>
        <xdr:cNvPr id="82" name="直線コネクタ 81">
          <a:extLst>
            <a:ext uri="{FF2B5EF4-FFF2-40B4-BE49-F238E27FC236}">
              <a16:creationId xmlns:a16="http://schemas.microsoft.com/office/drawing/2014/main" id="{83461ADA-3565-498F-94E3-61901756AD79}"/>
            </a:ext>
          </a:extLst>
        </xdr:cNvPr>
        <xdr:cNvCxnSpPr/>
      </xdr:nvCxnSpPr>
      <xdr:spPr>
        <a:xfrm>
          <a:off x="1130300" y="6067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507F536B-E509-4735-8989-10922FDE1D8F}"/>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E0722E30-C88C-4A3E-A999-F49963ABB305}"/>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88F921BE-1502-401D-B572-3CF577CC5198}"/>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CD1A1AB4-C82B-4E76-9DE7-D660F3E9460B}"/>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73042</xdr:rowOff>
    </xdr:from>
    <xdr:ext cx="405111" cy="259045"/>
    <xdr:sp macro="" textlink="">
      <xdr:nvSpPr>
        <xdr:cNvPr id="87" name="n_1mainValue【道路】&#10;有形固定資産減価償却率">
          <a:extLst>
            <a:ext uri="{FF2B5EF4-FFF2-40B4-BE49-F238E27FC236}">
              <a16:creationId xmlns:a16="http://schemas.microsoft.com/office/drawing/2014/main" id="{5788DDA3-862C-4FD7-B234-588E2E37708D}"/>
            </a:ext>
          </a:extLst>
        </xdr:cNvPr>
        <xdr:cNvSpPr txBox="1"/>
      </xdr:nvSpPr>
      <xdr:spPr>
        <a:xfrm>
          <a:off x="35820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34942</xdr:rowOff>
    </xdr:from>
    <xdr:ext cx="405111" cy="259045"/>
    <xdr:sp macro="" textlink="">
      <xdr:nvSpPr>
        <xdr:cNvPr id="88" name="n_2mainValue【道路】&#10;有形固定資産減価償却率">
          <a:extLst>
            <a:ext uri="{FF2B5EF4-FFF2-40B4-BE49-F238E27FC236}">
              <a16:creationId xmlns:a16="http://schemas.microsoft.com/office/drawing/2014/main" id="{01F18133-C5C7-4A4F-B672-21053CE928E7}"/>
            </a:ext>
          </a:extLst>
        </xdr:cNvPr>
        <xdr:cNvSpPr txBox="1"/>
      </xdr:nvSpPr>
      <xdr:spPr>
        <a:xfrm>
          <a:off x="2705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652</xdr:rowOff>
    </xdr:from>
    <xdr:ext cx="405111" cy="259045"/>
    <xdr:sp macro="" textlink="">
      <xdr:nvSpPr>
        <xdr:cNvPr id="89" name="n_3mainValue【道路】&#10;有形固定資産減価償却率">
          <a:extLst>
            <a:ext uri="{FF2B5EF4-FFF2-40B4-BE49-F238E27FC236}">
              <a16:creationId xmlns:a16="http://schemas.microsoft.com/office/drawing/2014/main" id="{37685300-4F5B-44DE-BC78-722BA78103D7}"/>
            </a:ext>
          </a:extLst>
        </xdr:cNvPr>
        <xdr:cNvSpPr txBox="1"/>
      </xdr:nvSpPr>
      <xdr:spPr>
        <a:xfrm>
          <a:off x="1816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134002</xdr:rowOff>
    </xdr:from>
    <xdr:ext cx="405111" cy="259045"/>
    <xdr:sp macro="" textlink="">
      <xdr:nvSpPr>
        <xdr:cNvPr id="90" name="n_4mainValue【道路】&#10;有形固定資産減価償却率">
          <a:extLst>
            <a:ext uri="{FF2B5EF4-FFF2-40B4-BE49-F238E27FC236}">
              <a16:creationId xmlns:a16="http://schemas.microsoft.com/office/drawing/2014/main" id="{75CB2C0F-1515-4B64-B4AD-F15F2F923325}"/>
            </a:ext>
          </a:extLst>
        </xdr:cNvPr>
        <xdr:cNvSpPr txBox="1"/>
      </xdr:nvSpPr>
      <xdr:spPr>
        <a:xfrm>
          <a:off x="927744"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DFC0D78-305B-4926-BE14-37A8D75BED0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69BCE92-1F55-4457-AE63-062707FF5A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F1AB823-82CB-4884-91C6-BE379F08DAE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9DCCF84-9410-491D-8F57-6571E6D864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69E26E1-4D65-447D-AA5A-3A3DE949645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A39D729-9F5F-4AE5-81CA-1323EB5E38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BA05049C-AEFB-470B-85AF-2E9AD84FD4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14C3388-AC77-4AE8-8C67-087925C9B1B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40F5967-760F-44CB-AFC4-25545C60B6C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4596E9C-FD58-474D-9678-C7B9024D18D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BE9A4C55-A8A3-41A3-BDDC-B5AA9DBA9E0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65374AA-5124-4811-B07A-46398F811EF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84C2D94-0CF7-4389-8F9B-F99B5EDBD1F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FBD1CE4-F354-4BE6-AF57-A527760E455E}"/>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8ACDCEC-33B1-4AC8-8906-8F1223DF83B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C357B811-0FDA-4CFE-8832-441A2544D8C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490932E-530A-4CA6-9320-0C073A511AC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F23C6B50-7342-41A4-B72D-AB6E44F34A2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213C380-2181-4ECB-ACCD-115E7B1D9E2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E21059C6-F4DA-41D8-B179-97B17C1CF33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9F62D48-F270-426D-8F81-96B114EA56C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AE61C629-DBA2-46E4-B82A-6FAEDD7C52F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F0E9792-91DA-4314-BADC-E505D3E5C6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F6BEFD4A-9227-4DEF-9652-44D8B9B94B01}"/>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49219823-0C12-4868-9958-E757F8D21C8E}"/>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13B3CC8E-2D6C-4CDF-9225-4191FA2EE18E}"/>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AF8548F2-213D-451B-A0DA-99B0CE79B707}"/>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9F029CB6-6F34-44C8-B3FE-C0D20F8BBEBF}"/>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C60B7095-CA60-4ABF-A387-FC7C8E1C479C}"/>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F94594BD-D6BA-4B34-85FC-BAF3E4075DC3}"/>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A179083E-7B25-4990-929C-C62C72667F04}"/>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3F0D7C4B-0086-4E19-8322-8119454B1FAD}"/>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CCE8D542-016D-42CA-87E1-B5F520857BB6}"/>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77DCDDF6-6E2A-41CA-B5AA-7D1306E920D0}"/>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F319A17-D95B-4A47-AE13-CAF1830D730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959270A-7C57-4781-AA88-0FFC649686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A9A89BB-57E7-4A16-A08F-1E39920A7A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C22E651-8530-439A-A62F-566912A831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7D2CBBA-6937-4BDA-A6A8-41729164AFD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118650</xdr:rowOff>
    </xdr:from>
    <xdr:to>
      <xdr:col>55</xdr:col>
      <xdr:colOff>50800</xdr:colOff>
      <xdr:row>39</xdr:row>
      <xdr:rowOff>48800</xdr:rowOff>
    </xdr:to>
    <xdr:sp macro="" textlink="">
      <xdr:nvSpPr>
        <xdr:cNvPr id="130" name="楕円 129">
          <a:extLst>
            <a:ext uri="{FF2B5EF4-FFF2-40B4-BE49-F238E27FC236}">
              <a16:creationId xmlns:a16="http://schemas.microsoft.com/office/drawing/2014/main" id="{D8707D01-F4BF-4DFC-80C9-922A10E696D5}"/>
            </a:ext>
          </a:extLst>
        </xdr:cNvPr>
        <xdr:cNvSpPr/>
      </xdr:nvSpPr>
      <xdr:spPr>
        <a:xfrm>
          <a:off x="10426700" y="66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97077</xdr:rowOff>
    </xdr:from>
    <xdr:ext cx="534377" cy="259045"/>
    <xdr:sp macro="" textlink="">
      <xdr:nvSpPr>
        <xdr:cNvPr id="131" name="【道路】&#10;一人当たり延長該当値テキスト">
          <a:extLst>
            <a:ext uri="{FF2B5EF4-FFF2-40B4-BE49-F238E27FC236}">
              <a16:creationId xmlns:a16="http://schemas.microsoft.com/office/drawing/2014/main" id="{22D5C76D-97A5-414F-A960-CBEFAB1EBF5B}"/>
            </a:ext>
          </a:extLst>
        </xdr:cNvPr>
        <xdr:cNvSpPr txBox="1"/>
      </xdr:nvSpPr>
      <xdr:spPr>
        <a:xfrm>
          <a:off x="10515600" y="66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127698</xdr:rowOff>
    </xdr:from>
    <xdr:to>
      <xdr:col>50</xdr:col>
      <xdr:colOff>165100</xdr:colOff>
      <xdr:row>39</xdr:row>
      <xdr:rowOff>57848</xdr:rowOff>
    </xdr:to>
    <xdr:sp macro="" textlink="">
      <xdr:nvSpPr>
        <xdr:cNvPr id="132" name="楕円 131">
          <a:extLst>
            <a:ext uri="{FF2B5EF4-FFF2-40B4-BE49-F238E27FC236}">
              <a16:creationId xmlns:a16="http://schemas.microsoft.com/office/drawing/2014/main" id="{ADD90CFE-4930-4EDA-8612-334089542191}"/>
            </a:ext>
          </a:extLst>
        </xdr:cNvPr>
        <xdr:cNvSpPr/>
      </xdr:nvSpPr>
      <xdr:spPr>
        <a:xfrm>
          <a:off x="9588500" y="6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169450</xdr:rowOff>
    </xdr:from>
    <xdr:to>
      <xdr:col>55</xdr:col>
      <xdr:colOff>0</xdr:colOff>
      <xdr:row>39</xdr:row>
      <xdr:rowOff>7048</xdr:rowOff>
    </xdr:to>
    <xdr:cxnSp macro="">
      <xdr:nvCxnSpPr>
        <xdr:cNvPr id="133" name="直線コネクタ 132">
          <a:extLst>
            <a:ext uri="{FF2B5EF4-FFF2-40B4-BE49-F238E27FC236}">
              <a16:creationId xmlns:a16="http://schemas.microsoft.com/office/drawing/2014/main" id="{51A9E580-53F0-4509-9897-83DF28CA3D86}"/>
            </a:ext>
          </a:extLst>
        </xdr:cNvPr>
        <xdr:cNvCxnSpPr/>
      </xdr:nvCxnSpPr>
      <xdr:spPr>
        <a:xfrm flipV="1">
          <a:off x="9639300" y="6684550"/>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139757</xdr:rowOff>
    </xdr:from>
    <xdr:to>
      <xdr:col>46</xdr:col>
      <xdr:colOff>38100</xdr:colOff>
      <xdr:row>39</xdr:row>
      <xdr:rowOff>69907</xdr:rowOff>
    </xdr:to>
    <xdr:sp macro="" textlink="">
      <xdr:nvSpPr>
        <xdr:cNvPr id="134" name="楕円 133">
          <a:extLst>
            <a:ext uri="{FF2B5EF4-FFF2-40B4-BE49-F238E27FC236}">
              <a16:creationId xmlns:a16="http://schemas.microsoft.com/office/drawing/2014/main" id="{DA87918E-E40A-4B39-BF2B-2F5A53151CE8}"/>
            </a:ext>
          </a:extLst>
        </xdr:cNvPr>
        <xdr:cNvSpPr/>
      </xdr:nvSpPr>
      <xdr:spPr>
        <a:xfrm>
          <a:off x="8699500" y="665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7048</xdr:rowOff>
    </xdr:from>
    <xdr:to>
      <xdr:col>50</xdr:col>
      <xdr:colOff>114300</xdr:colOff>
      <xdr:row>39</xdr:row>
      <xdr:rowOff>19107</xdr:rowOff>
    </xdr:to>
    <xdr:cxnSp macro="">
      <xdr:nvCxnSpPr>
        <xdr:cNvPr id="135" name="直線コネクタ 134">
          <a:extLst>
            <a:ext uri="{FF2B5EF4-FFF2-40B4-BE49-F238E27FC236}">
              <a16:creationId xmlns:a16="http://schemas.microsoft.com/office/drawing/2014/main" id="{1FFC0642-1682-4C5D-9AB7-432D521244DD}"/>
            </a:ext>
          </a:extLst>
        </xdr:cNvPr>
        <xdr:cNvCxnSpPr/>
      </xdr:nvCxnSpPr>
      <xdr:spPr>
        <a:xfrm flipV="1">
          <a:off x="8750300" y="6693598"/>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150578</xdr:rowOff>
    </xdr:from>
    <xdr:to>
      <xdr:col>41</xdr:col>
      <xdr:colOff>101600</xdr:colOff>
      <xdr:row>39</xdr:row>
      <xdr:rowOff>80728</xdr:rowOff>
    </xdr:to>
    <xdr:sp macro="" textlink="">
      <xdr:nvSpPr>
        <xdr:cNvPr id="136" name="楕円 135">
          <a:extLst>
            <a:ext uri="{FF2B5EF4-FFF2-40B4-BE49-F238E27FC236}">
              <a16:creationId xmlns:a16="http://schemas.microsoft.com/office/drawing/2014/main" id="{4E2DC6F1-C7CA-4E30-9239-B23710123096}"/>
            </a:ext>
          </a:extLst>
        </xdr:cNvPr>
        <xdr:cNvSpPr/>
      </xdr:nvSpPr>
      <xdr:spPr>
        <a:xfrm>
          <a:off x="7810500" y="66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19107</xdr:rowOff>
    </xdr:from>
    <xdr:to>
      <xdr:col>45</xdr:col>
      <xdr:colOff>177800</xdr:colOff>
      <xdr:row>39</xdr:row>
      <xdr:rowOff>29928</xdr:rowOff>
    </xdr:to>
    <xdr:cxnSp macro="">
      <xdr:nvCxnSpPr>
        <xdr:cNvPr id="137" name="直線コネクタ 136">
          <a:extLst>
            <a:ext uri="{FF2B5EF4-FFF2-40B4-BE49-F238E27FC236}">
              <a16:creationId xmlns:a16="http://schemas.microsoft.com/office/drawing/2014/main" id="{8D8A43A6-114A-44FE-96E1-5BA0F8F74E02}"/>
            </a:ext>
          </a:extLst>
        </xdr:cNvPr>
        <xdr:cNvCxnSpPr/>
      </xdr:nvCxnSpPr>
      <xdr:spPr>
        <a:xfrm flipV="1">
          <a:off x="7861300" y="6705657"/>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159359</xdr:rowOff>
    </xdr:from>
    <xdr:to>
      <xdr:col>36</xdr:col>
      <xdr:colOff>165100</xdr:colOff>
      <xdr:row>39</xdr:row>
      <xdr:rowOff>89509</xdr:rowOff>
    </xdr:to>
    <xdr:sp macro="" textlink="">
      <xdr:nvSpPr>
        <xdr:cNvPr id="138" name="楕円 137">
          <a:extLst>
            <a:ext uri="{FF2B5EF4-FFF2-40B4-BE49-F238E27FC236}">
              <a16:creationId xmlns:a16="http://schemas.microsoft.com/office/drawing/2014/main" id="{6388E912-BAEA-4B7A-BB2F-F282E36E0E36}"/>
            </a:ext>
          </a:extLst>
        </xdr:cNvPr>
        <xdr:cNvSpPr/>
      </xdr:nvSpPr>
      <xdr:spPr>
        <a:xfrm>
          <a:off x="6921500" y="6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29928</xdr:rowOff>
    </xdr:from>
    <xdr:to>
      <xdr:col>41</xdr:col>
      <xdr:colOff>50800</xdr:colOff>
      <xdr:row>39</xdr:row>
      <xdr:rowOff>38709</xdr:rowOff>
    </xdr:to>
    <xdr:cxnSp macro="">
      <xdr:nvCxnSpPr>
        <xdr:cNvPr id="139" name="直線コネクタ 138">
          <a:extLst>
            <a:ext uri="{FF2B5EF4-FFF2-40B4-BE49-F238E27FC236}">
              <a16:creationId xmlns:a16="http://schemas.microsoft.com/office/drawing/2014/main" id="{9CB313C0-1948-45AA-AE5E-375EFED005F7}"/>
            </a:ext>
          </a:extLst>
        </xdr:cNvPr>
        <xdr:cNvCxnSpPr/>
      </xdr:nvCxnSpPr>
      <xdr:spPr>
        <a:xfrm flipV="1">
          <a:off x="6972300" y="6716478"/>
          <a:ext cx="889000" cy="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94AF59E8-60D5-4F88-A35B-35BE7674B1FD}"/>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095AFB84-5404-4132-AFD7-5166A7D45201}"/>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5DC2F2A9-40CC-403F-AA22-E42007E5AAF7}"/>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B72FA3F5-EDB3-448F-8FE7-9CE9B1BABA93}"/>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48975</xdr:rowOff>
    </xdr:from>
    <xdr:ext cx="534377" cy="259045"/>
    <xdr:sp macro="" textlink="">
      <xdr:nvSpPr>
        <xdr:cNvPr id="144" name="n_1mainValue【道路】&#10;一人当たり延長">
          <a:extLst>
            <a:ext uri="{FF2B5EF4-FFF2-40B4-BE49-F238E27FC236}">
              <a16:creationId xmlns:a16="http://schemas.microsoft.com/office/drawing/2014/main" id="{CC5A1AF2-C7E5-430E-AC10-C5BAA3B79C6A}"/>
            </a:ext>
          </a:extLst>
        </xdr:cNvPr>
        <xdr:cNvSpPr txBox="1"/>
      </xdr:nvSpPr>
      <xdr:spPr>
        <a:xfrm>
          <a:off x="9359411" y="67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61034</xdr:rowOff>
    </xdr:from>
    <xdr:ext cx="534377" cy="259045"/>
    <xdr:sp macro="" textlink="">
      <xdr:nvSpPr>
        <xdr:cNvPr id="145" name="n_2mainValue【道路】&#10;一人当たり延長">
          <a:extLst>
            <a:ext uri="{FF2B5EF4-FFF2-40B4-BE49-F238E27FC236}">
              <a16:creationId xmlns:a16="http://schemas.microsoft.com/office/drawing/2014/main" id="{24C4879D-1B92-4756-96EC-D0F3BF73C4C7}"/>
            </a:ext>
          </a:extLst>
        </xdr:cNvPr>
        <xdr:cNvSpPr txBox="1"/>
      </xdr:nvSpPr>
      <xdr:spPr>
        <a:xfrm>
          <a:off x="8483111" y="674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71855</xdr:rowOff>
    </xdr:from>
    <xdr:ext cx="534377" cy="259045"/>
    <xdr:sp macro="" textlink="">
      <xdr:nvSpPr>
        <xdr:cNvPr id="146" name="n_3mainValue【道路】&#10;一人当たり延長">
          <a:extLst>
            <a:ext uri="{FF2B5EF4-FFF2-40B4-BE49-F238E27FC236}">
              <a16:creationId xmlns:a16="http://schemas.microsoft.com/office/drawing/2014/main" id="{49F57E18-E22C-44F0-93DD-FDDD4AFF3E2C}"/>
            </a:ext>
          </a:extLst>
        </xdr:cNvPr>
        <xdr:cNvSpPr txBox="1"/>
      </xdr:nvSpPr>
      <xdr:spPr>
        <a:xfrm>
          <a:off x="7594111" y="67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80636</xdr:rowOff>
    </xdr:from>
    <xdr:ext cx="534377" cy="259045"/>
    <xdr:sp macro="" textlink="">
      <xdr:nvSpPr>
        <xdr:cNvPr id="147" name="n_4mainValue【道路】&#10;一人当たり延長">
          <a:extLst>
            <a:ext uri="{FF2B5EF4-FFF2-40B4-BE49-F238E27FC236}">
              <a16:creationId xmlns:a16="http://schemas.microsoft.com/office/drawing/2014/main" id="{BAE66E12-AF2A-4EA5-9E4A-A990C5684541}"/>
            </a:ext>
          </a:extLst>
        </xdr:cNvPr>
        <xdr:cNvSpPr txBox="1"/>
      </xdr:nvSpPr>
      <xdr:spPr>
        <a:xfrm>
          <a:off x="6705111" y="67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C8DF758-2AC3-467A-9705-1E37F1C393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5CA2407-F8F8-4407-AB4E-58F71992A7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EF3492C-E26E-4822-A2C2-25D25D4E2B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057058C-3444-4155-B3EB-78D59BA3AC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AF3BC87-ADA3-4FF6-B210-94119AEA37D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D9CC027-0DCD-4FE9-ADE2-64C5BE85D1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1C39E36-242D-448C-8215-50F77D54D3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E246786-490D-40CF-8BE1-F5B435A73F8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97FCFF4-4EBB-47D2-AC54-6FC4CAA0D9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1D41213-741B-479B-905A-9F25BF41F7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79A62B9-411A-4BDF-A2E1-4CFC9B15EE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D947BB9C-5069-467D-B732-C52207B6A11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ED3E05F-AA71-40CF-B985-98C1CB42F3A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39F6B3B-BA27-4B9C-BD41-1B408A00DE6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D24D690-A2EA-4A30-A46E-71CAC420AD4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E234C24-5F87-4682-A0FD-F540195718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1565C98-7EBD-4311-BB2D-9A9B8F17083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9A14D18-28AC-480C-841E-43939359518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0C0EBC5-0E44-420E-BF97-96D518F6FA8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9A78730-A39D-4282-9961-C43526EDE3A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519D103-4385-433A-9979-68B5298C126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19C9D8F-5D52-455A-A17F-3E34F675BFA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4AB3250-72B3-4FD5-803F-7F56743917B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D939F2A-45CB-4A71-8349-423703FEA98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6FD782E-5983-4CFD-8725-193A5D894C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91F100DE-F67C-498F-A07A-831B8278E5D6}"/>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7BB44849-4A99-4A90-A534-A51E12316CE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AB3A4A7C-7CB7-4721-BE50-0D111A62426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C1A3BE7-7E68-45D8-9BD8-E25CE370364A}"/>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71C2F74F-DC4F-41FD-A3AE-2A239A93FA70}"/>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7CBDBE4-6049-45B9-8362-4AEF0D49CE26}"/>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B298F4BC-0235-46C2-961C-59B3701C841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7614100C-2486-4AF5-926D-C7C5E8B9DA45}"/>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77AE9440-8DCD-444E-B935-612901B5B4CA}"/>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75740886-2D13-4C52-AD36-02B5EFB13D60}"/>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A227045B-921C-480C-A899-61D17FF90349}"/>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7F803CC-129E-4092-B464-DECC2C3EA9B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AB579D2-6746-4076-9EB4-FD2EAC0844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27B5F22-B4B4-468E-A290-25C5CF61EC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8DCF531-B1A3-483B-BD3E-FAE520E7AB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C7E455A-E6E6-4017-B2DF-02B9BE6EED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117384</xdr:rowOff>
    </xdr:from>
    <xdr:to>
      <xdr:col>24</xdr:col>
      <xdr:colOff>114300</xdr:colOff>
      <xdr:row>60</xdr:row>
      <xdr:rowOff>47534</xdr:rowOff>
    </xdr:to>
    <xdr:sp macro="" textlink="">
      <xdr:nvSpPr>
        <xdr:cNvPr id="189" name="楕円 188">
          <a:extLst>
            <a:ext uri="{FF2B5EF4-FFF2-40B4-BE49-F238E27FC236}">
              <a16:creationId xmlns:a16="http://schemas.microsoft.com/office/drawing/2014/main" id="{129737EC-F855-4C3C-97A3-6C4029FCFA69}"/>
            </a:ext>
          </a:extLst>
        </xdr:cNvPr>
        <xdr:cNvSpPr/>
      </xdr:nvSpPr>
      <xdr:spPr>
        <a:xfrm>
          <a:off x="4584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140261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87B6AC0-7BA0-4D00-97F8-352FD2CBEEC0}"/>
            </a:ext>
          </a:extLst>
        </xdr:cNvPr>
        <xdr:cNvSpPr txBox="1"/>
      </xdr:nvSpPr>
      <xdr:spPr>
        <a:xfrm>
          <a:off x="4673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91" name="楕円 190">
          <a:extLst>
            <a:ext uri="{FF2B5EF4-FFF2-40B4-BE49-F238E27FC236}">
              <a16:creationId xmlns:a16="http://schemas.microsoft.com/office/drawing/2014/main" id="{9DC731DF-DD9E-4657-842E-92A5FD27CBDD}"/>
            </a:ext>
          </a:extLst>
        </xdr:cNvPr>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89807</xdr:rowOff>
    </xdr:to>
    <xdr:cxnSp macro="">
      <xdr:nvCxnSpPr>
        <xdr:cNvPr id="192" name="直線コネクタ 191">
          <a:extLst>
            <a:ext uri="{FF2B5EF4-FFF2-40B4-BE49-F238E27FC236}">
              <a16:creationId xmlns:a16="http://schemas.microsoft.com/office/drawing/2014/main" id="{B37E7457-D443-4339-9609-84A08D3D64B5}"/>
            </a:ext>
          </a:extLst>
        </xdr:cNvPr>
        <xdr:cNvCxnSpPr/>
      </xdr:nvCxnSpPr>
      <xdr:spPr>
        <a:xfrm flipV="1">
          <a:off x="3797300" y="1028373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19413</xdr:rowOff>
    </xdr:from>
    <xdr:to>
      <xdr:col>15</xdr:col>
      <xdr:colOff>101600</xdr:colOff>
      <xdr:row>60</xdr:row>
      <xdr:rowOff>121013</xdr:rowOff>
    </xdr:to>
    <xdr:sp macro="" textlink="">
      <xdr:nvSpPr>
        <xdr:cNvPr id="193" name="楕円 192">
          <a:extLst>
            <a:ext uri="{FF2B5EF4-FFF2-40B4-BE49-F238E27FC236}">
              <a16:creationId xmlns:a16="http://schemas.microsoft.com/office/drawing/2014/main" id="{9E86879C-6765-4E21-A592-3A9665E32996}"/>
            </a:ext>
          </a:extLst>
        </xdr:cNvPr>
        <xdr:cNvSpPr/>
      </xdr:nvSpPr>
      <xdr:spPr>
        <a:xfrm>
          <a:off x="2857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70213</xdr:rowOff>
    </xdr:from>
    <xdr:to>
      <xdr:col>19</xdr:col>
      <xdr:colOff>177800</xdr:colOff>
      <xdr:row>60</xdr:row>
      <xdr:rowOff>89807</xdr:rowOff>
    </xdr:to>
    <xdr:cxnSp macro="">
      <xdr:nvCxnSpPr>
        <xdr:cNvPr id="194" name="直線コネクタ 193">
          <a:extLst>
            <a:ext uri="{FF2B5EF4-FFF2-40B4-BE49-F238E27FC236}">
              <a16:creationId xmlns:a16="http://schemas.microsoft.com/office/drawing/2014/main" id="{9D0B48D4-1410-47FF-8B9F-B611F8B79FB9}"/>
            </a:ext>
          </a:extLst>
        </xdr:cNvPr>
        <xdr:cNvCxnSpPr/>
      </xdr:nvCxnSpPr>
      <xdr:spPr>
        <a:xfrm>
          <a:off x="2908300" y="103572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95" name="楕円 194">
          <a:extLst>
            <a:ext uri="{FF2B5EF4-FFF2-40B4-BE49-F238E27FC236}">
              <a16:creationId xmlns:a16="http://schemas.microsoft.com/office/drawing/2014/main" id="{69262152-53C4-4041-B95F-CEA16A01B9B2}"/>
            </a:ext>
          </a:extLst>
        </xdr:cNvPr>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70213</xdr:rowOff>
    </xdr:to>
    <xdr:cxnSp macro="">
      <xdr:nvCxnSpPr>
        <xdr:cNvPr id="196" name="直線コネクタ 195">
          <a:extLst>
            <a:ext uri="{FF2B5EF4-FFF2-40B4-BE49-F238E27FC236}">
              <a16:creationId xmlns:a16="http://schemas.microsoft.com/office/drawing/2014/main" id="{0136B5D6-D0F9-4087-9C18-A260E9A17888}"/>
            </a:ext>
          </a:extLst>
        </xdr:cNvPr>
        <xdr:cNvCxnSpPr/>
      </xdr:nvCxnSpPr>
      <xdr:spPr>
        <a:xfrm>
          <a:off x="2019300" y="10335985"/>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150041</xdr:rowOff>
    </xdr:from>
    <xdr:to>
      <xdr:col>6</xdr:col>
      <xdr:colOff>38100</xdr:colOff>
      <xdr:row>60</xdr:row>
      <xdr:rowOff>80191</xdr:rowOff>
    </xdr:to>
    <xdr:sp macro="" textlink="">
      <xdr:nvSpPr>
        <xdr:cNvPr id="197" name="楕円 196">
          <a:extLst>
            <a:ext uri="{FF2B5EF4-FFF2-40B4-BE49-F238E27FC236}">
              <a16:creationId xmlns:a16="http://schemas.microsoft.com/office/drawing/2014/main" id="{ECCDBEE0-C386-45DC-AD7D-39CD878A1ED4}"/>
            </a:ext>
          </a:extLst>
        </xdr:cNvPr>
        <xdr:cNvSpPr/>
      </xdr:nvSpPr>
      <xdr:spPr>
        <a:xfrm>
          <a:off x="1079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48985</xdr:rowOff>
    </xdr:to>
    <xdr:cxnSp macro="">
      <xdr:nvCxnSpPr>
        <xdr:cNvPr id="198" name="直線コネクタ 197">
          <a:extLst>
            <a:ext uri="{FF2B5EF4-FFF2-40B4-BE49-F238E27FC236}">
              <a16:creationId xmlns:a16="http://schemas.microsoft.com/office/drawing/2014/main" id="{6E57AB00-265D-4D54-B4A7-9EE6748ADB37}"/>
            </a:ext>
          </a:extLst>
        </xdr:cNvPr>
        <xdr:cNvCxnSpPr/>
      </xdr:nvCxnSpPr>
      <xdr:spPr>
        <a:xfrm>
          <a:off x="1130300" y="1031639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EF22FF3-A7D0-4062-842A-4A822D55F8AC}"/>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82BF37D1-F587-40D4-BB67-30C0701F0371}"/>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E742C5F-47C2-4474-8F59-20CE24870EE6}"/>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468BEA1-7F52-4E0C-BD60-F9EC89DAFE55}"/>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BBF3951B-040E-4310-8C66-EC89D911AB74}"/>
            </a:ext>
          </a:extLst>
        </xdr:cNvPr>
        <xdr:cNvSpPr txBox="1"/>
      </xdr:nvSpPr>
      <xdr:spPr>
        <a:xfrm>
          <a:off x="3582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137540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A1D464C3-7C2E-47C2-A84F-00D5B391D254}"/>
            </a:ext>
          </a:extLst>
        </xdr:cNvPr>
        <xdr:cNvSpPr txBox="1"/>
      </xdr:nvSpPr>
      <xdr:spPr>
        <a:xfrm>
          <a:off x="2705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116312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4AF582C-51A1-4178-A397-FFE24EAF138C}"/>
            </a:ext>
          </a:extLst>
        </xdr:cNvPr>
        <xdr:cNvSpPr txBox="1"/>
      </xdr:nvSpPr>
      <xdr:spPr>
        <a:xfrm>
          <a:off x="1816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96718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9370737-F036-480A-B345-E35F6CC8125A}"/>
            </a:ext>
          </a:extLst>
        </xdr:cNvPr>
        <xdr:cNvSpPr txBox="1"/>
      </xdr:nvSpPr>
      <xdr:spPr>
        <a:xfrm>
          <a:off x="927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B5C7380-5309-4529-B3FF-C830621ED1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F8614EF-5725-4BD2-B53D-2552BE26FF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EB7F0A7-712E-45FB-BE95-DA0DF423C26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6C165B3-3B96-43D4-8B89-F81407EFBEA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27BCFEA8-2341-4B79-9B21-0AB32A5EBD6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A46EBC5-DF5E-4A22-A585-349F491905C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8E2DBA0-6BA0-40AE-93F0-AF403FDE0F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7C9B236-AB63-43D4-AA07-09712A69B1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A1B6A7F5-BBD0-4603-91F1-E0801AA135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64DC4B0-D4D2-407F-93C5-CF429FB51D2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567B6FC-8E13-4805-9761-70ADE15B189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ED0EDB77-2202-47D2-93BA-B1D80E4B720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BC39DC56-882A-477B-8BC6-A90C4BC9D5E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676DBD8A-B2A1-49A6-9BD1-63D4C202A53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B9CAF34-E854-471E-B594-71EE4EC9246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AC6B2FA3-9EFF-41B0-80CB-673256C7B31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C52CBC1A-3CE7-4607-83C9-5CD13F2B1F4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E244A0BA-1ABA-44AB-B132-A5716DA9C7E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5040B9D-B48F-4D5A-81DF-7DA70CC9545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24341A9-5708-49F7-9A58-AE35B2F2B3A1}"/>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D0278F84-9ED4-42BC-B70C-2D6E9AD5A29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E7E344E2-D1E4-4700-BFF6-4CCCCA71C2E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2243E861-7181-48F4-AB56-A17F1A06AA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6B0592E5-CC50-4CE9-9D3A-821BCB51022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A6E2CCC7-A21D-4365-A8DF-3FB1D4245FD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385B2A96-357E-412E-81BC-56A543BE97E5}"/>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F0F54AD8-274D-4564-929C-6312B485B0DA}"/>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7DF218F7-8700-43EF-B164-64F3EA114866}"/>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8021367B-6161-451B-AFB2-957A015D04B9}"/>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EF817BB4-9349-44B3-9235-6F60A369805D}"/>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B60DEF18-E5B4-4FC7-8588-2271D321E5CD}"/>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293D7097-FFD7-4E28-AD29-F8EB39D71B03}"/>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59EBEE5A-9E9F-441C-8FD1-2396FBEA5BA0}"/>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A5EE3F91-313D-4781-B0AB-ED6462F2B468}"/>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C9101E3F-E749-48C4-9AC2-CA3D8A1A348D}"/>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97AD6FAB-6254-4720-9929-A7C8727C0F15}"/>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5F2AE3D-D403-4207-832E-18E7CF2B2C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D364FBA-AA40-4656-A292-AED4372A21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FA72C7B-2316-49F9-A0F5-2E37A07BAD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B7B9572-419F-4D6E-BDF0-4EC998DD2D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0955B8F-A7E3-47BD-92C7-A558AC5370D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165852</xdr:rowOff>
    </xdr:from>
    <xdr:to>
      <xdr:col>55</xdr:col>
      <xdr:colOff>50800</xdr:colOff>
      <xdr:row>58</xdr:row>
      <xdr:rowOff>96002</xdr:rowOff>
    </xdr:to>
    <xdr:sp macro="" textlink="">
      <xdr:nvSpPr>
        <xdr:cNvPr id="248" name="楕円 247">
          <a:extLst>
            <a:ext uri="{FF2B5EF4-FFF2-40B4-BE49-F238E27FC236}">
              <a16:creationId xmlns:a16="http://schemas.microsoft.com/office/drawing/2014/main" id="{65FA832C-28F9-442F-AC71-EB0458EC45DA}"/>
            </a:ext>
          </a:extLst>
        </xdr:cNvPr>
        <xdr:cNvSpPr/>
      </xdr:nvSpPr>
      <xdr:spPr>
        <a:xfrm>
          <a:off x="10426700" y="99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17279</xdr:rowOff>
    </xdr:from>
    <xdr:ext cx="690189" cy="259045"/>
    <xdr:sp macro="" textlink="">
      <xdr:nvSpPr>
        <xdr:cNvPr id="249" name="【橋りょう・トンネル】&#10;一人当たり有形固定資産（償却資産）額該当値テキスト">
          <a:extLst>
            <a:ext uri="{FF2B5EF4-FFF2-40B4-BE49-F238E27FC236}">
              <a16:creationId xmlns:a16="http://schemas.microsoft.com/office/drawing/2014/main" id="{05435652-8EFD-4CBF-9D8F-5CE66F5E9090}"/>
            </a:ext>
          </a:extLst>
        </xdr:cNvPr>
        <xdr:cNvSpPr txBox="1"/>
      </xdr:nvSpPr>
      <xdr:spPr>
        <a:xfrm>
          <a:off x="10515600" y="9789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116724</xdr:rowOff>
    </xdr:from>
    <xdr:to>
      <xdr:col>50</xdr:col>
      <xdr:colOff>165100</xdr:colOff>
      <xdr:row>59</xdr:row>
      <xdr:rowOff>46874</xdr:rowOff>
    </xdr:to>
    <xdr:sp macro="" textlink="">
      <xdr:nvSpPr>
        <xdr:cNvPr id="250" name="楕円 249">
          <a:extLst>
            <a:ext uri="{FF2B5EF4-FFF2-40B4-BE49-F238E27FC236}">
              <a16:creationId xmlns:a16="http://schemas.microsoft.com/office/drawing/2014/main" id="{819E02E8-C434-41BD-9163-1FFC88F3E8DB}"/>
            </a:ext>
          </a:extLst>
        </xdr:cNvPr>
        <xdr:cNvSpPr/>
      </xdr:nvSpPr>
      <xdr:spPr>
        <a:xfrm>
          <a:off x="9588500" y="100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45202</xdr:rowOff>
    </xdr:from>
    <xdr:to>
      <xdr:col>55</xdr:col>
      <xdr:colOff>0</xdr:colOff>
      <xdr:row>58</xdr:row>
      <xdr:rowOff>167524</xdr:rowOff>
    </xdr:to>
    <xdr:cxnSp macro="">
      <xdr:nvCxnSpPr>
        <xdr:cNvPr id="251" name="直線コネクタ 250">
          <a:extLst>
            <a:ext uri="{FF2B5EF4-FFF2-40B4-BE49-F238E27FC236}">
              <a16:creationId xmlns:a16="http://schemas.microsoft.com/office/drawing/2014/main" id="{A594A2D5-B649-478A-A886-9434BAD09879}"/>
            </a:ext>
          </a:extLst>
        </xdr:cNvPr>
        <xdr:cNvCxnSpPr/>
      </xdr:nvCxnSpPr>
      <xdr:spPr>
        <a:xfrm flipV="1">
          <a:off x="9639300" y="9989302"/>
          <a:ext cx="838200" cy="1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140734</xdr:rowOff>
    </xdr:from>
    <xdr:to>
      <xdr:col>46</xdr:col>
      <xdr:colOff>38100</xdr:colOff>
      <xdr:row>59</xdr:row>
      <xdr:rowOff>70884</xdr:rowOff>
    </xdr:to>
    <xdr:sp macro="" textlink="">
      <xdr:nvSpPr>
        <xdr:cNvPr id="252" name="楕円 251">
          <a:extLst>
            <a:ext uri="{FF2B5EF4-FFF2-40B4-BE49-F238E27FC236}">
              <a16:creationId xmlns:a16="http://schemas.microsoft.com/office/drawing/2014/main" id="{3C518578-2C8E-4357-9B66-9E8834D15BDE}"/>
            </a:ext>
          </a:extLst>
        </xdr:cNvPr>
        <xdr:cNvSpPr/>
      </xdr:nvSpPr>
      <xdr:spPr>
        <a:xfrm>
          <a:off x="8699500" y="100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167524</xdr:rowOff>
    </xdr:from>
    <xdr:to>
      <xdr:col>50</xdr:col>
      <xdr:colOff>114300</xdr:colOff>
      <xdr:row>59</xdr:row>
      <xdr:rowOff>20084</xdr:rowOff>
    </xdr:to>
    <xdr:cxnSp macro="">
      <xdr:nvCxnSpPr>
        <xdr:cNvPr id="253" name="直線コネクタ 252">
          <a:extLst>
            <a:ext uri="{FF2B5EF4-FFF2-40B4-BE49-F238E27FC236}">
              <a16:creationId xmlns:a16="http://schemas.microsoft.com/office/drawing/2014/main" id="{A651C75C-DFFF-46B4-8ED2-44F03C53D34B}"/>
            </a:ext>
          </a:extLst>
        </xdr:cNvPr>
        <xdr:cNvCxnSpPr/>
      </xdr:nvCxnSpPr>
      <xdr:spPr>
        <a:xfrm flipV="1">
          <a:off x="8750300" y="10111624"/>
          <a:ext cx="889000" cy="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161625</xdr:rowOff>
    </xdr:from>
    <xdr:to>
      <xdr:col>41</xdr:col>
      <xdr:colOff>101600</xdr:colOff>
      <xdr:row>59</xdr:row>
      <xdr:rowOff>91775</xdr:rowOff>
    </xdr:to>
    <xdr:sp macro="" textlink="">
      <xdr:nvSpPr>
        <xdr:cNvPr id="254" name="楕円 253">
          <a:extLst>
            <a:ext uri="{FF2B5EF4-FFF2-40B4-BE49-F238E27FC236}">
              <a16:creationId xmlns:a16="http://schemas.microsoft.com/office/drawing/2014/main" id="{982B4364-37DC-4DDC-ABB4-02856E4FD9F9}"/>
            </a:ext>
          </a:extLst>
        </xdr:cNvPr>
        <xdr:cNvSpPr/>
      </xdr:nvSpPr>
      <xdr:spPr>
        <a:xfrm>
          <a:off x="7810500" y="101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20084</xdr:rowOff>
    </xdr:from>
    <xdr:to>
      <xdr:col>45</xdr:col>
      <xdr:colOff>177800</xdr:colOff>
      <xdr:row>59</xdr:row>
      <xdr:rowOff>40975</xdr:rowOff>
    </xdr:to>
    <xdr:cxnSp macro="">
      <xdr:nvCxnSpPr>
        <xdr:cNvPr id="255" name="直線コネクタ 254">
          <a:extLst>
            <a:ext uri="{FF2B5EF4-FFF2-40B4-BE49-F238E27FC236}">
              <a16:creationId xmlns:a16="http://schemas.microsoft.com/office/drawing/2014/main" id="{077B470E-B7F8-4870-A8B2-DE0F3F17A871}"/>
            </a:ext>
          </a:extLst>
        </xdr:cNvPr>
        <xdr:cNvCxnSpPr/>
      </xdr:nvCxnSpPr>
      <xdr:spPr>
        <a:xfrm flipV="1">
          <a:off x="7861300" y="10135634"/>
          <a:ext cx="8890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6865</xdr:rowOff>
    </xdr:from>
    <xdr:to>
      <xdr:col>36</xdr:col>
      <xdr:colOff>165100</xdr:colOff>
      <xdr:row>59</xdr:row>
      <xdr:rowOff>108465</xdr:rowOff>
    </xdr:to>
    <xdr:sp macro="" textlink="">
      <xdr:nvSpPr>
        <xdr:cNvPr id="256" name="楕円 255">
          <a:extLst>
            <a:ext uri="{FF2B5EF4-FFF2-40B4-BE49-F238E27FC236}">
              <a16:creationId xmlns:a16="http://schemas.microsoft.com/office/drawing/2014/main" id="{ED6CA4DD-8498-4927-AB3A-C1119036C306}"/>
            </a:ext>
          </a:extLst>
        </xdr:cNvPr>
        <xdr:cNvSpPr/>
      </xdr:nvSpPr>
      <xdr:spPr>
        <a:xfrm>
          <a:off x="6921500" y="10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40975</xdr:rowOff>
    </xdr:from>
    <xdr:to>
      <xdr:col>41</xdr:col>
      <xdr:colOff>50800</xdr:colOff>
      <xdr:row>59</xdr:row>
      <xdr:rowOff>57665</xdr:rowOff>
    </xdr:to>
    <xdr:cxnSp macro="">
      <xdr:nvCxnSpPr>
        <xdr:cNvPr id="257" name="直線コネクタ 256">
          <a:extLst>
            <a:ext uri="{FF2B5EF4-FFF2-40B4-BE49-F238E27FC236}">
              <a16:creationId xmlns:a16="http://schemas.microsoft.com/office/drawing/2014/main" id="{55A8DEFF-4D03-4756-8799-443AD084FF03}"/>
            </a:ext>
          </a:extLst>
        </xdr:cNvPr>
        <xdr:cNvCxnSpPr/>
      </xdr:nvCxnSpPr>
      <xdr:spPr>
        <a:xfrm flipV="1">
          <a:off x="6972300" y="10156525"/>
          <a:ext cx="889000" cy="1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8D24783A-7F74-4DE2-85DA-EBD4EF4AD476}"/>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98390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92DE1F86-294F-4FE6-A9B3-108309A35669}"/>
            </a:ext>
          </a:extLst>
        </xdr:cNvPr>
        <xdr:cNvSpPr txBox="1"/>
      </xdr:nvSpPr>
      <xdr:spPr>
        <a:xfrm>
          <a:off x="8450795" y="1072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119241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BD3863A6-B316-4FF2-BC5E-B9064F8951BB}"/>
            </a:ext>
          </a:extLst>
        </xdr:cNvPr>
        <xdr:cNvSpPr txBox="1"/>
      </xdr:nvSpPr>
      <xdr:spPr>
        <a:xfrm>
          <a:off x="7561795" y="107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118561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42540FD9-087C-43C8-9C26-68710DC60EEF}"/>
            </a:ext>
          </a:extLst>
        </xdr:cNvPr>
        <xdr:cNvSpPr txBox="1"/>
      </xdr:nvSpPr>
      <xdr:spPr>
        <a:xfrm>
          <a:off x="6672795" y="107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63401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8E35451F-DC77-4351-BD03-40F19AD170B1}"/>
            </a:ext>
          </a:extLst>
        </xdr:cNvPr>
        <xdr:cNvSpPr txBox="1"/>
      </xdr:nvSpPr>
      <xdr:spPr>
        <a:xfrm>
          <a:off x="9327095" y="983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87411</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50C03C40-2879-49C9-8B5B-75FC6B30C4BA}"/>
            </a:ext>
          </a:extLst>
        </xdr:cNvPr>
        <xdr:cNvSpPr txBox="1"/>
      </xdr:nvSpPr>
      <xdr:spPr>
        <a:xfrm>
          <a:off x="8450795" y="986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108302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6A8A00F7-87EB-44BE-BF43-3B92D2B5FB28}"/>
            </a:ext>
          </a:extLst>
        </xdr:cNvPr>
        <xdr:cNvSpPr txBox="1"/>
      </xdr:nvSpPr>
      <xdr:spPr>
        <a:xfrm>
          <a:off x="7561795" y="988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124992</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3E8A5F09-F6D3-4559-A2DB-7D232D4C7994}"/>
            </a:ext>
          </a:extLst>
        </xdr:cNvPr>
        <xdr:cNvSpPr txBox="1"/>
      </xdr:nvSpPr>
      <xdr:spPr>
        <a:xfrm>
          <a:off x="6672795" y="989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AFAC5019-0022-4906-9BF2-CE9BFB7062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CA04F9B-73C4-46F6-A988-A4AC165002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23FD7AB3-6195-4EA4-89D0-9E56478DE2C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1115B657-63AA-408D-9F9A-6620276677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2E8ED4E7-36FB-4AFD-B9B7-BBE143F3F3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F17EB789-E4C6-40B1-92C0-052285CC5C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0CE9260-54B6-4EE2-8664-CDA4F008AC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2F01AAA-442D-495C-BC18-5888F90E340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9955B745-E456-4DA6-AC5C-B7C4DBFD10C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A248BC1-29D4-43C7-80D3-A3180BB5F4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84B33F6B-D5FF-481B-97D7-786BFE81524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51822B10-CCE1-4123-B1A0-1A96EA0B555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784866EC-EC30-4B41-A987-F1C1178A99B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E46B5E10-3009-4433-902B-F014C1BF3BE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545AB8E7-18B1-477F-AE5F-85193E5A329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2F8512C-BCDE-4A93-87B1-DF446423B3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AAC01E0D-BBDF-4849-9684-68B085B4320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E2FDCCD4-F5EF-484A-98D6-C02A395FEA3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81634874-2838-4EFC-AABB-EA63732936F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C3989F7A-33BB-4B3F-8644-C0C8B77B9D8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DFBC689-1AC8-4E0F-AFF5-8C012002D2E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4F854E4-A5DE-47A5-A296-39E79EF148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88C406A-4478-41DC-BAFE-072CA421E5F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2C53B217-539F-4EB5-8DE1-68F467C4790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3FC4B0CB-42E6-443A-A247-C233BB3B18BF}"/>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23E84F2D-2887-4581-8C5F-C013D77C56F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29BD370C-97DA-4349-A0CC-25FD34E9E5C6}"/>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893ECB50-7C4A-472B-8D81-DA8DFC9D2939}"/>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8A2A8526-AD71-4291-BE52-99436C2760A5}"/>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DB1DAB1B-166C-4251-8CC9-4A1CF59018A2}"/>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68C8464F-607A-4011-A1A2-07A958C66B5B}"/>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C435ED8E-B1E7-4E63-AD03-338B010803A1}"/>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08BC59C6-C0F8-4FDC-AA0A-A66D5762E5D2}"/>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40BC3B73-85A7-4CF3-BD31-9D37ED667581}"/>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184CE19A-C432-4BBF-B446-5CE8B9D5B68D}"/>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4DE5647-68BC-4124-9264-FCFC436BF2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EDC38C0-B280-4D79-BF8A-881788BF0A2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DD9D41F-CE88-4FB0-AAEB-4A7B409BC26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22E922B-3BEF-4153-949C-95A60A609F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7737BF4-C95A-4426-9BEC-F01DB163AAC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61595</xdr:rowOff>
    </xdr:from>
    <xdr:to>
      <xdr:col>24</xdr:col>
      <xdr:colOff>114300</xdr:colOff>
      <xdr:row>81</xdr:row>
      <xdr:rowOff>163195</xdr:rowOff>
    </xdr:to>
    <xdr:sp macro="" textlink="">
      <xdr:nvSpPr>
        <xdr:cNvPr id="306" name="楕円 305">
          <a:extLst>
            <a:ext uri="{FF2B5EF4-FFF2-40B4-BE49-F238E27FC236}">
              <a16:creationId xmlns:a16="http://schemas.microsoft.com/office/drawing/2014/main" id="{9A86AD1F-67DD-46C1-B0A1-8A2164BE11B4}"/>
            </a:ext>
          </a:extLst>
        </xdr:cNvPr>
        <xdr:cNvSpPr/>
      </xdr:nvSpPr>
      <xdr:spPr>
        <a:xfrm>
          <a:off x="4584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84472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2B4FF6C1-D7F7-4659-8012-676D8F594EE0}"/>
            </a:ext>
          </a:extLst>
        </xdr:cNvPr>
        <xdr:cNvSpPr txBox="1"/>
      </xdr:nvSpPr>
      <xdr:spPr>
        <a:xfrm>
          <a:off x="4673600"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308" name="楕円 307">
          <a:extLst>
            <a:ext uri="{FF2B5EF4-FFF2-40B4-BE49-F238E27FC236}">
              <a16:creationId xmlns:a16="http://schemas.microsoft.com/office/drawing/2014/main" id="{DD6C1D82-D39C-4675-8CDC-B3BC3C20A82F}"/>
            </a:ext>
          </a:extLst>
        </xdr:cNvPr>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125730</xdr:rowOff>
    </xdr:to>
    <xdr:cxnSp macro="">
      <xdr:nvCxnSpPr>
        <xdr:cNvPr id="309" name="直線コネクタ 308">
          <a:extLst>
            <a:ext uri="{FF2B5EF4-FFF2-40B4-BE49-F238E27FC236}">
              <a16:creationId xmlns:a16="http://schemas.microsoft.com/office/drawing/2014/main" id="{EF8FB155-C09B-424A-8047-2EFDD8667B93}"/>
            </a:ext>
          </a:extLst>
        </xdr:cNvPr>
        <xdr:cNvCxnSpPr/>
      </xdr:nvCxnSpPr>
      <xdr:spPr>
        <a:xfrm flipV="1">
          <a:off x="3797300" y="139998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310" name="楕円 309">
          <a:extLst>
            <a:ext uri="{FF2B5EF4-FFF2-40B4-BE49-F238E27FC236}">
              <a16:creationId xmlns:a16="http://schemas.microsoft.com/office/drawing/2014/main" id="{D0490A62-CAA4-44E1-A97D-A86F49C3EF71}"/>
            </a:ext>
          </a:extLst>
        </xdr:cNvPr>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81</xdr:row>
      <xdr:rowOff>125730</xdr:rowOff>
    </xdr:to>
    <xdr:cxnSp macro="">
      <xdr:nvCxnSpPr>
        <xdr:cNvPr id="311" name="直線コネクタ 310">
          <a:extLst>
            <a:ext uri="{FF2B5EF4-FFF2-40B4-BE49-F238E27FC236}">
              <a16:creationId xmlns:a16="http://schemas.microsoft.com/office/drawing/2014/main" id="{DE232AC2-77E8-4D01-804B-D0F5045EED61}"/>
            </a:ext>
          </a:extLst>
        </xdr:cNvPr>
        <xdr:cNvCxnSpPr/>
      </xdr:nvCxnSpPr>
      <xdr:spPr>
        <a:xfrm>
          <a:off x="2908300" y="139846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126364</xdr:rowOff>
    </xdr:from>
    <xdr:to>
      <xdr:col>10</xdr:col>
      <xdr:colOff>165100</xdr:colOff>
      <xdr:row>82</xdr:row>
      <xdr:rowOff>56514</xdr:rowOff>
    </xdr:to>
    <xdr:sp macro="" textlink="">
      <xdr:nvSpPr>
        <xdr:cNvPr id="312" name="楕円 311">
          <a:extLst>
            <a:ext uri="{FF2B5EF4-FFF2-40B4-BE49-F238E27FC236}">
              <a16:creationId xmlns:a16="http://schemas.microsoft.com/office/drawing/2014/main" id="{45A31BE9-809F-46A7-BA27-596DC1860324}"/>
            </a:ext>
          </a:extLst>
        </xdr:cNvPr>
        <xdr:cNvSpPr/>
      </xdr:nvSpPr>
      <xdr:spPr>
        <a:xfrm>
          <a:off x="1968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97155</xdr:rowOff>
    </xdr:from>
    <xdr:to>
      <xdr:col>15</xdr:col>
      <xdr:colOff>50800</xdr:colOff>
      <xdr:row>82</xdr:row>
      <xdr:rowOff>5714</xdr:rowOff>
    </xdr:to>
    <xdr:cxnSp macro="">
      <xdr:nvCxnSpPr>
        <xdr:cNvPr id="313" name="直線コネクタ 312">
          <a:extLst>
            <a:ext uri="{FF2B5EF4-FFF2-40B4-BE49-F238E27FC236}">
              <a16:creationId xmlns:a16="http://schemas.microsoft.com/office/drawing/2014/main" id="{C27213F0-FE03-4E83-8014-7D4EC34C3641}"/>
            </a:ext>
          </a:extLst>
        </xdr:cNvPr>
        <xdr:cNvCxnSpPr/>
      </xdr:nvCxnSpPr>
      <xdr:spPr>
        <a:xfrm flipV="1">
          <a:off x="2019300" y="1398460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33020</xdr:rowOff>
    </xdr:from>
    <xdr:to>
      <xdr:col>6</xdr:col>
      <xdr:colOff>38100</xdr:colOff>
      <xdr:row>81</xdr:row>
      <xdr:rowOff>134620</xdr:rowOff>
    </xdr:to>
    <xdr:sp macro="" textlink="">
      <xdr:nvSpPr>
        <xdr:cNvPr id="314" name="楕円 313">
          <a:extLst>
            <a:ext uri="{FF2B5EF4-FFF2-40B4-BE49-F238E27FC236}">
              <a16:creationId xmlns:a16="http://schemas.microsoft.com/office/drawing/2014/main" id="{67D814B1-1BAB-46E4-8E0B-A9235830A534}"/>
            </a:ext>
          </a:extLst>
        </xdr:cNvPr>
        <xdr:cNvSpPr/>
      </xdr:nvSpPr>
      <xdr:spPr>
        <a:xfrm>
          <a:off x="1079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82</xdr:row>
      <xdr:rowOff>5714</xdr:rowOff>
    </xdr:to>
    <xdr:cxnSp macro="">
      <xdr:nvCxnSpPr>
        <xdr:cNvPr id="315" name="直線コネクタ 314">
          <a:extLst>
            <a:ext uri="{FF2B5EF4-FFF2-40B4-BE49-F238E27FC236}">
              <a16:creationId xmlns:a16="http://schemas.microsoft.com/office/drawing/2014/main" id="{B93B8AF9-DECA-409B-BEB1-971AF0D17C52}"/>
            </a:ext>
          </a:extLst>
        </xdr:cNvPr>
        <xdr:cNvCxnSpPr/>
      </xdr:nvCxnSpPr>
      <xdr:spPr>
        <a:xfrm>
          <a:off x="1130300" y="13971270"/>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93363</xdr:rowOff>
    </xdr:from>
    <xdr:ext cx="405111" cy="259045"/>
    <xdr:sp macro="" textlink="">
      <xdr:nvSpPr>
        <xdr:cNvPr id="316" name="n_1aveValue【公営住宅】&#10;有形固定資産減価償却率">
          <a:extLst>
            <a:ext uri="{FF2B5EF4-FFF2-40B4-BE49-F238E27FC236}">
              <a16:creationId xmlns:a16="http://schemas.microsoft.com/office/drawing/2014/main" id="{C3CA459A-4ECD-45BE-9917-4C5337B0A86A}"/>
            </a:ext>
          </a:extLst>
        </xdr:cNvPr>
        <xdr:cNvSpPr txBox="1"/>
      </xdr:nvSpPr>
      <xdr:spPr>
        <a:xfrm>
          <a:off x="3582044"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a:extLst>
            <a:ext uri="{FF2B5EF4-FFF2-40B4-BE49-F238E27FC236}">
              <a16:creationId xmlns:a16="http://schemas.microsoft.com/office/drawing/2014/main" id="{FDC9EB59-19F3-4340-A402-0C8FBB2D26E9}"/>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a:extLst>
            <a:ext uri="{FF2B5EF4-FFF2-40B4-BE49-F238E27FC236}">
              <a16:creationId xmlns:a16="http://schemas.microsoft.com/office/drawing/2014/main" id="{4BC0196E-8C80-496E-B2CC-B26D1F9295C0}"/>
            </a:ext>
          </a:extLst>
        </xdr:cNvPr>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a:extLst>
            <a:ext uri="{FF2B5EF4-FFF2-40B4-BE49-F238E27FC236}">
              <a16:creationId xmlns:a16="http://schemas.microsoft.com/office/drawing/2014/main" id="{A6288B34-90EE-46F1-9FBD-D24F1206E152}"/>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320" name="n_1mainValue【公営住宅】&#10;有形固定資産減価償却率">
          <a:extLst>
            <a:ext uri="{FF2B5EF4-FFF2-40B4-BE49-F238E27FC236}">
              <a16:creationId xmlns:a16="http://schemas.microsoft.com/office/drawing/2014/main" id="{7D7B1BE2-88DD-4F45-A64A-447C954D96A7}"/>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21" name="n_2mainValue【公営住宅】&#10;有形固定資産減価償却率">
          <a:extLst>
            <a:ext uri="{FF2B5EF4-FFF2-40B4-BE49-F238E27FC236}">
              <a16:creationId xmlns:a16="http://schemas.microsoft.com/office/drawing/2014/main" id="{407D368D-12BB-4815-A3F0-BBE92EA9D4BD}"/>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322" name="n_3mainValue【公営住宅】&#10;有形固定資産減価償却率">
          <a:extLst>
            <a:ext uri="{FF2B5EF4-FFF2-40B4-BE49-F238E27FC236}">
              <a16:creationId xmlns:a16="http://schemas.microsoft.com/office/drawing/2014/main" id="{8236B9E0-6B5A-4500-8E0F-C9013B60C99E}"/>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151147</xdr:rowOff>
    </xdr:from>
    <xdr:ext cx="405111" cy="259045"/>
    <xdr:sp macro="" textlink="">
      <xdr:nvSpPr>
        <xdr:cNvPr id="323" name="n_4mainValue【公営住宅】&#10;有形固定資産減価償却率">
          <a:extLst>
            <a:ext uri="{FF2B5EF4-FFF2-40B4-BE49-F238E27FC236}">
              <a16:creationId xmlns:a16="http://schemas.microsoft.com/office/drawing/2014/main" id="{5292D1A3-9389-4612-93CE-408A0A40A474}"/>
            </a:ext>
          </a:extLst>
        </xdr:cNvPr>
        <xdr:cNvSpPr txBox="1"/>
      </xdr:nvSpPr>
      <xdr:spPr>
        <a:xfrm>
          <a:off x="927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91108242-4ED7-4188-AA84-BD77C31CBA7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F6C449A-3B52-4964-964D-BB8221E85EB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FEC07D1-76B6-435B-80F7-68BE16B681C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6E485F0-344D-4D28-846B-7871FCCB87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80EED78-4059-434B-B131-6B815B3994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AFDFF3D-37D4-4724-AE5F-70A9183D21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D8DA5CEB-3EE2-4C7C-BB0C-0768D6952C7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13BC30E5-DED2-4721-8E83-56BA343157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27776ED5-7B7D-4B19-BA80-7EF48A86972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80304BD6-3676-4A67-B337-5B466B5C05C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CEF8944-475B-4253-969D-961BA764AB1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241CB6E-C046-4A96-A67C-D6E00EE9A58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34FEC0CC-1C62-4E1E-B63C-92A3C12B7E0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129ED3B4-3A29-4732-BBF2-A5037408CA0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912F167-2450-457E-BA30-017C576BB1A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7FE6DAD7-EC21-4897-BB2E-B2DAA6F0DD0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F7A539C9-3289-4DC3-AC4F-30E7F447344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F9B1ED4-FD0D-4D90-95F7-51997C6759C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C10273C-7986-46E1-A73D-D04160964D9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5AC8966-5208-4889-A14E-9F1996378C7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1E2C10E-AC6A-443B-BDF2-F205956395C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14C623A8-FBD6-4723-AB92-A8E8B4EC926E}"/>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46A32897-BF33-4B9D-BD89-E2B65DB62279}"/>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33C957C1-9750-4B11-83D4-4B755BCEF146}"/>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C22B08E7-F878-451E-AC86-2F95774B7462}"/>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CA92DF4A-2551-47A7-9778-FDC544AA6B8C}"/>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CE0AEAB9-A5C1-42C4-82CB-2DE338E29EBE}"/>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257C0D38-F301-472A-B50E-687C8BDB42AC}"/>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99A0C329-B54C-44EA-9D3F-1DBC16F368BF}"/>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5CD0A1E4-8DFB-4CA9-B792-C6984230E96F}"/>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F537EA51-2FD1-4150-ACCD-B00559F7EA33}"/>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3B6E10CE-354C-4724-B1FA-FEEDFA4EE3E7}"/>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A355B46-73D2-4A44-A110-A161EDE77D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B0798D4-666B-4A87-82C4-F10E2ED3B82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448C24-51D2-4CBD-8783-D74B7FDDD8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DFA3826-4CB2-4BB7-97FC-B2CD285E070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93787CE-FF94-46F8-A2B1-4B10ECB630A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70968</xdr:rowOff>
    </xdr:from>
    <xdr:to>
      <xdr:col>55</xdr:col>
      <xdr:colOff>50800</xdr:colOff>
      <xdr:row>84</xdr:row>
      <xdr:rowOff>1118</xdr:rowOff>
    </xdr:to>
    <xdr:sp macro="" textlink="">
      <xdr:nvSpPr>
        <xdr:cNvPr id="361" name="楕円 360">
          <a:extLst>
            <a:ext uri="{FF2B5EF4-FFF2-40B4-BE49-F238E27FC236}">
              <a16:creationId xmlns:a16="http://schemas.microsoft.com/office/drawing/2014/main" id="{F13C1BED-3208-4094-AA83-6DC7C390D4DA}"/>
            </a:ext>
          </a:extLst>
        </xdr:cNvPr>
        <xdr:cNvSpPr/>
      </xdr:nvSpPr>
      <xdr:spPr>
        <a:xfrm>
          <a:off x="10426700" y="143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93845</xdr:rowOff>
    </xdr:from>
    <xdr:ext cx="469744" cy="259045"/>
    <xdr:sp macro="" textlink="">
      <xdr:nvSpPr>
        <xdr:cNvPr id="362" name="【公営住宅】&#10;一人当たり面積該当値テキスト">
          <a:extLst>
            <a:ext uri="{FF2B5EF4-FFF2-40B4-BE49-F238E27FC236}">
              <a16:creationId xmlns:a16="http://schemas.microsoft.com/office/drawing/2014/main" id="{23D85D24-FEE5-404D-A0DC-AF84A8E23EFE}"/>
            </a:ext>
          </a:extLst>
        </xdr:cNvPr>
        <xdr:cNvSpPr txBox="1"/>
      </xdr:nvSpPr>
      <xdr:spPr>
        <a:xfrm>
          <a:off x="10515600" y="1415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139548</xdr:rowOff>
    </xdr:from>
    <xdr:to>
      <xdr:col>50</xdr:col>
      <xdr:colOff>165100</xdr:colOff>
      <xdr:row>84</xdr:row>
      <xdr:rowOff>69698</xdr:rowOff>
    </xdr:to>
    <xdr:sp macro="" textlink="">
      <xdr:nvSpPr>
        <xdr:cNvPr id="363" name="楕円 362">
          <a:extLst>
            <a:ext uri="{FF2B5EF4-FFF2-40B4-BE49-F238E27FC236}">
              <a16:creationId xmlns:a16="http://schemas.microsoft.com/office/drawing/2014/main" id="{3B85852E-6DEF-409E-9A14-63948134E3F1}"/>
            </a:ext>
          </a:extLst>
        </xdr:cNvPr>
        <xdr:cNvSpPr/>
      </xdr:nvSpPr>
      <xdr:spPr>
        <a:xfrm>
          <a:off x="9588500" y="143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121768</xdr:rowOff>
    </xdr:from>
    <xdr:to>
      <xdr:col>55</xdr:col>
      <xdr:colOff>0</xdr:colOff>
      <xdr:row>84</xdr:row>
      <xdr:rowOff>18898</xdr:rowOff>
    </xdr:to>
    <xdr:cxnSp macro="">
      <xdr:nvCxnSpPr>
        <xdr:cNvPr id="364" name="直線コネクタ 363">
          <a:extLst>
            <a:ext uri="{FF2B5EF4-FFF2-40B4-BE49-F238E27FC236}">
              <a16:creationId xmlns:a16="http://schemas.microsoft.com/office/drawing/2014/main" id="{CF04457A-DFF4-4CC2-9843-6BE013ED97FB}"/>
            </a:ext>
          </a:extLst>
        </xdr:cNvPr>
        <xdr:cNvCxnSpPr/>
      </xdr:nvCxnSpPr>
      <xdr:spPr>
        <a:xfrm flipV="1">
          <a:off x="9639300" y="1435211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156921</xdr:rowOff>
    </xdr:from>
    <xdr:to>
      <xdr:col>46</xdr:col>
      <xdr:colOff>38100</xdr:colOff>
      <xdr:row>84</xdr:row>
      <xdr:rowOff>87071</xdr:rowOff>
    </xdr:to>
    <xdr:sp macro="" textlink="">
      <xdr:nvSpPr>
        <xdr:cNvPr id="365" name="楕円 364">
          <a:extLst>
            <a:ext uri="{FF2B5EF4-FFF2-40B4-BE49-F238E27FC236}">
              <a16:creationId xmlns:a16="http://schemas.microsoft.com/office/drawing/2014/main" id="{F348E117-3EC7-4980-9955-76F0BE64DA75}"/>
            </a:ext>
          </a:extLst>
        </xdr:cNvPr>
        <xdr:cNvSpPr/>
      </xdr:nvSpPr>
      <xdr:spPr>
        <a:xfrm>
          <a:off x="8699500" y="143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18898</xdr:rowOff>
    </xdr:from>
    <xdr:to>
      <xdr:col>50</xdr:col>
      <xdr:colOff>114300</xdr:colOff>
      <xdr:row>84</xdr:row>
      <xdr:rowOff>36271</xdr:rowOff>
    </xdr:to>
    <xdr:cxnSp macro="">
      <xdr:nvCxnSpPr>
        <xdr:cNvPr id="366" name="直線コネクタ 365">
          <a:extLst>
            <a:ext uri="{FF2B5EF4-FFF2-40B4-BE49-F238E27FC236}">
              <a16:creationId xmlns:a16="http://schemas.microsoft.com/office/drawing/2014/main" id="{FB60D694-B0BC-4FD2-92B3-2A8D4C746297}"/>
            </a:ext>
          </a:extLst>
        </xdr:cNvPr>
        <xdr:cNvCxnSpPr/>
      </xdr:nvCxnSpPr>
      <xdr:spPr>
        <a:xfrm flipV="1">
          <a:off x="8750300" y="1442069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3759</xdr:rowOff>
    </xdr:from>
    <xdr:to>
      <xdr:col>41</xdr:col>
      <xdr:colOff>101600</xdr:colOff>
      <xdr:row>84</xdr:row>
      <xdr:rowOff>105359</xdr:rowOff>
    </xdr:to>
    <xdr:sp macro="" textlink="">
      <xdr:nvSpPr>
        <xdr:cNvPr id="367" name="楕円 366">
          <a:extLst>
            <a:ext uri="{FF2B5EF4-FFF2-40B4-BE49-F238E27FC236}">
              <a16:creationId xmlns:a16="http://schemas.microsoft.com/office/drawing/2014/main" id="{4C80E1A6-D9B7-4B3A-B588-1DB339305BD6}"/>
            </a:ext>
          </a:extLst>
        </xdr:cNvPr>
        <xdr:cNvSpPr/>
      </xdr:nvSpPr>
      <xdr:spPr>
        <a:xfrm>
          <a:off x="7810500" y="144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36271</xdr:rowOff>
    </xdr:from>
    <xdr:to>
      <xdr:col>45</xdr:col>
      <xdr:colOff>177800</xdr:colOff>
      <xdr:row>84</xdr:row>
      <xdr:rowOff>54559</xdr:rowOff>
    </xdr:to>
    <xdr:cxnSp macro="">
      <xdr:nvCxnSpPr>
        <xdr:cNvPr id="368" name="直線コネクタ 367">
          <a:extLst>
            <a:ext uri="{FF2B5EF4-FFF2-40B4-BE49-F238E27FC236}">
              <a16:creationId xmlns:a16="http://schemas.microsoft.com/office/drawing/2014/main" id="{BC6FF077-F40E-45D4-90E4-BBA00793DD7C}"/>
            </a:ext>
          </a:extLst>
        </xdr:cNvPr>
        <xdr:cNvCxnSpPr/>
      </xdr:nvCxnSpPr>
      <xdr:spPr>
        <a:xfrm flipV="1">
          <a:off x="7861300" y="1443807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15190</xdr:rowOff>
    </xdr:from>
    <xdr:to>
      <xdr:col>36</xdr:col>
      <xdr:colOff>165100</xdr:colOff>
      <xdr:row>84</xdr:row>
      <xdr:rowOff>116790</xdr:rowOff>
    </xdr:to>
    <xdr:sp macro="" textlink="">
      <xdr:nvSpPr>
        <xdr:cNvPr id="369" name="楕円 368">
          <a:extLst>
            <a:ext uri="{FF2B5EF4-FFF2-40B4-BE49-F238E27FC236}">
              <a16:creationId xmlns:a16="http://schemas.microsoft.com/office/drawing/2014/main" id="{8CC6979B-3BD5-44EF-9B75-B13C017B709D}"/>
            </a:ext>
          </a:extLst>
        </xdr:cNvPr>
        <xdr:cNvSpPr/>
      </xdr:nvSpPr>
      <xdr:spPr>
        <a:xfrm>
          <a:off x="6921500" y="144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54559</xdr:rowOff>
    </xdr:from>
    <xdr:to>
      <xdr:col>41</xdr:col>
      <xdr:colOff>50800</xdr:colOff>
      <xdr:row>84</xdr:row>
      <xdr:rowOff>65990</xdr:rowOff>
    </xdr:to>
    <xdr:cxnSp macro="">
      <xdr:nvCxnSpPr>
        <xdr:cNvPr id="370" name="直線コネクタ 369">
          <a:extLst>
            <a:ext uri="{FF2B5EF4-FFF2-40B4-BE49-F238E27FC236}">
              <a16:creationId xmlns:a16="http://schemas.microsoft.com/office/drawing/2014/main" id="{1837E05F-A89B-4412-82E3-FAC334DD8D85}"/>
            </a:ext>
          </a:extLst>
        </xdr:cNvPr>
        <xdr:cNvCxnSpPr/>
      </xdr:nvCxnSpPr>
      <xdr:spPr>
        <a:xfrm flipV="1">
          <a:off x="6972300" y="1445635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B8E2E95E-C8CD-49BB-BB2F-3DBBA9CEFAAC}"/>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1FC3BB5D-2A08-4DE0-8E9E-1FCFEE87A939}"/>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A86124E5-B04C-4075-87E7-EF8F92E75811}"/>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E7F121DF-8C17-4560-B8D5-078149DFC3F1}"/>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86225</xdr:rowOff>
    </xdr:from>
    <xdr:ext cx="469744" cy="259045"/>
    <xdr:sp macro="" textlink="">
      <xdr:nvSpPr>
        <xdr:cNvPr id="375" name="n_1mainValue【公営住宅】&#10;一人当たり面積">
          <a:extLst>
            <a:ext uri="{FF2B5EF4-FFF2-40B4-BE49-F238E27FC236}">
              <a16:creationId xmlns:a16="http://schemas.microsoft.com/office/drawing/2014/main" id="{BCFB7430-6818-44CB-9505-13E51E2C6664}"/>
            </a:ext>
          </a:extLst>
        </xdr:cNvPr>
        <xdr:cNvSpPr txBox="1"/>
      </xdr:nvSpPr>
      <xdr:spPr>
        <a:xfrm>
          <a:off x="9391727" y="1414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78198</xdr:rowOff>
    </xdr:from>
    <xdr:ext cx="469744" cy="259045"/>
    <xdr:sp macro="" textlink="">
      <xdr:nvSpPr>
        <xdr:cNvPr id="376" name="n_2mainValue【公営住宅】&#10;一人当たり面積">
          <a:extLst>
            <a:ext uri="{FF2B5EF4-FFF2-40B4-BE49-F238E27FC236}">
              <a16:creationId xmlns:a16="http://schemas.microsoft.com/office/drawing/2014/main" id="{CEF3B803-0B49-4474-9AD9-E208CD0925AB}"/>
            </a:ext>
          </a:extLst>
        </xdr:cNvPr>
        <xdr:cNvSpPr txBox="1"/>
      </xdr:nvSpPr>
      <xdr:spPr>
        <a:xfrm>
          <a:off x="8515427" y="1447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96486</xdr:rowOff>
    </xdr:from>
    <xdr:ext cx="469744" cy="259045"/>
    <xdr:sp macro="" textlink="">
      <xdr:nvSpPr>
        <xdr:cNvPr id="377" name="n_3mainValue【公営住宅】&#10;一人当たり面積">
          <a:extLst>
            <a:ext uri="{FF2B5EF4-FFF2-40B4-BE49-F238E27FC236}">
              <a16:creationId xmlns:a16="http://schemas.microsoft.com/office/drawing/2014/main" id="{7E48D83D-2F2A-4B64-B024-0216BC08C2A8}"/>
            </a:ext>
          </a:extLst>
        </xdr:cNvPr>
        <xdr:cNvSpPr txBox="1"/>
      </xdr:nvSpPr>
      <xdr:spPr>
        <a:xfrm>
          <a:off x="7626427" y="1449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107917</xdr:rowOff>
    </xdr:from>
    <xdr:ext cx="469744" cy="259045"/>
    <xdr:sp macro="" textlink="">
      <xdr:nvSpPr>
        <xdr:cNvPr id="378" name="n_4mainValue【公営住宅】&#10;一人当たり面積">
          <a:extLst>
            <a:ext uri="{FF2B5EF4-FFF2-40B4-BE49-F238E27FC236}">
              <a16:creationId xmlns:a16="http://schemas.microsoft.com/office/drawing/2014/main" id="{EA4158F6-F1E5-431E-BA65-5C0F109BEF99}"/>
            </a:ext>
          </a:extLst>
        </xdr:cNvPr>
        <xdr:cNvSpPr txBox="1"/>
      </xdr:nvSpPr>
      <xdr:spPr>
        <a:xfrm>
          <a:off x="6737427" y="145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B7D3C181-9183-4D55-A53D-A429872F729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3459CD0-9324-4942-A3FD-AF70CD2EA3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D02CFB9-93AD-4C32-AE55-4EDBD64EA4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2C7AB37-D3B4-4EE6-8AE6-7E4C5D7549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C62D938-47AF-47F3-9244-3CD80ABC93A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675033C-DADC-40A7-A1F4-9B43DC381A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9C860C0-B6D7-43E6-85EB-C0544F2333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84C3FC5-4E80-49D3-A7D3-457AB335B93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1ABD7759-21C4-4F20-8513-BB92C080410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1919B4C-5B60-4BC2-BD4D-71D1BF6DB3B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A918EE3F-CCDA-4EF4-8962-ACC15E51048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D51F4744-3399-4A44-A8F7-19B0835C97E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92629037-3DD8-4FD1-BF22-6194D651AF1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946B80FD-8967-4E64-8877-AF859CFB491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E7C3495-B722-4DD3-B12E-A3D971007FD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6FCBDEA7-D8D4-4007-95ED-F3809706EAD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2D0B42F2-72C1-42F2-85A6-6EE2CAAE6A3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FCD5B08F-5D56-4151-A27D-D01F3F59E6B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2C107338-F83D-4B80-9F92-FC1F43EFF1D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4DCD49D9-9B89-4A22-A230-DC24F64A4AC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a:extLst>
            <a:ext uri="{FF2B5EF4-FFF2-40B4-BE49-F238E27FC236}">
              <a16:creationId xmlns:a16="http://schemas.microsoft.com/office/drawing/2014/main" id="{2C5FA48C-C5C5-4077-B37B-660B32C1F2F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E0C3167E-782F-444B-990B-83E82FAD73C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a:extLst>
            <a:ext uri="{FF2B5EF4-FFF2-40B4-BE49-F238E27FC236}">
              <a16:creationId xmlns:a16="http://schemas.microsoft.com/office/drawing/2014/main" id="{92EFC6BB-C0BF-4DEB-B2CB-36794BB58FB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15DEC8E-1B8B-40C2-9C88-F8479FAAFA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121920</xdr:rowOff>
    </xdr:from>
    <xdr:to>
      <xdr:col>24</xdr:col>
      <xdr:colOff>62865</xdr:colOff>
      <xdr:row>108</xdr:row>
      <xdr:rowOff>125730</xdr:rowOff>
    </xdr:to>
    <xdr:cxnSp macro="">
      <xdr:nvCxnSpPr>
        <xdr:cNvPr id="403" name="直線コネクタ 402">
          <a:extLst>
            <a:ext uri="{FF2B5EF4-FFF2-40B4-BE49-F238E27FC236}">
              <a16:creationId xmlns:a16="http://schemas.microsoft.com/office/drawing/2014/main" id="{B03C7504-E8E0-4C83-9D84-D85358000765}"/>
            </a:ext>
          </a:extLst>
        </xdr:cNvPr>
        <xdr:cNvCxnSpPr/>
      </xdr:nvCxnSpPr>
      <xdr:spPr>
        <a:xfrm flipV="1">
          <a:off x="4634865" y="1726692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129557</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72968EF7-D9D1-44C5-8A62-FCD71E2CF889}"/>
            </a:ext>
          </a:extLst>
        </xdr:cNvPr>
        <xdr:cNvSpPr txBox="1"/>
      </xdr:nvSpPr>
      <xdr:spPr>
        <a:xfrm>
          <a:off x="46736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125730</xdr:rowOff>
    </xdr:from>
    <xdr:to>
      <xdr:col>24</xdr:col>
      <xdr:colOff>152400</xdr:colOff>
      <xdr:row>108</xdr:row>
      <xdr:rowOff>125730</xdr:rowOff>
    </xdr:to>
    <xdr:cxnSp macro="">
      <xdr:nvCxnSpPr>
        <xdr:cNvPr id="405" name="直線コネクタ 404">
          <a:extLst>
            <a:ext uri="{FF2B5EF4-FFF2-40B4-BE49-F238E27FC236}">
              <a16:creationId xmlns:a16="http://schemas.microsoft.com/office/drawing/2014/main" id="{101F9DBC-2F54-435B-90B7-57135FC50E7A}"/>
            </a:ext>
          </a:extLst>
        </xdr:cNvPr>
        <xdr:cNvCxnSpPr/>
      </xdr:nvCxnSpPr>
      <xdr:spPr>
        <a:xfrm>
          <a:off x="4546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68597</xdr:rowOff>
    </xdr:from>
    <xdr:ext cx="405111" cy="259045"/>
    <xdr:sp macro="" textlink="">
      <xdr:nvSpPr>
        <xdr:cNvPr id="406" name="【港湾・漁港】&#10;有形固定資産減価償却率最大値テキスト">
          <a:extLst>
            <a:ext uri="{FF2B5EF4-FFF2-40B4-BE49-F238E27FC236}">
              <a16:creationId xmlns:a16="http://schemas.microsoft.com/office/drawing/2014/main" id="{138C8999-CE32-47B1-B929-3A97437E450D}"/>
            </a:ext>
          </a:extLst>
        </xdr:cNvPr>
        <xdr:cNvSpPr txBox="1"/>
      </xdr:nvSpPr>
      <xdr:spPr>
        <a:xfrm>
          <a:off x="4673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121920</xdr:rowOff>
    </xdr:from>
    <xdr:to>
      <xdr:col>24</xdr:col>
      <xdr:colOff>152400</xdr:colOff>
      <xdr:row>100</xdr:row>
      <xdr:rowOff>121920</xdr:rowOff>
    </xdr:to>
    <xdr:cxnSp macro="">
      <xdr:nvCxnSpPr>
        <xdr:cNvPr id="407" name="直線コネクタ 406">
          <a:extLst>
            <a:ext uri="{FF2B5EF4-FFF2-40B4-BE49-F238E27FC236}">
              <a16:creationId xmlns:a16="http://schemas.microsoft.com/office/drawing/2014/main" id="{9C874B56-080C-4AD9-9263-A11E4C763D09}"/>
            </a:ext>
          </a:extLst>
        </xdr:cNvPr>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135907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642A6BDC-7316-4A0B-9CD7-9122A0C7E5DB}"/>
            </a:ext>
          </a:extLst>
        </xdr:cNvPr>
        <xdr:cNvSpPr txBox="1"/>
      </xdr:nvSpPr>
      <xdr:spPr>
        <a:xfrm>
          <a:off x="4673600" y="1779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113030</xdr:rowOff>
    </xdr:from>
    <xdr:to>
      <xdr:col>24</xdr:col>
      <xdr:colOff>114300</xdr:colOff>
      <xdr:row>105</xdr:row>
      <xdr:rowOff>43180</xdr:rowOff>
    </xdr:to>
    <xdr:sp macro="" textlink="">
      <xdr:nvSpPr>
        <xdr:cNvPr id="409" name="フローチャート: 判断 408">
          <a:extLst>
            <a:ext uri="{FF2B5EF4-FFF2-40B4-BE49-F238E27FC236}">
              <a16:creationId xmlns:a16="http://schemas.microsoft.com/office/drawing/2014/main" id="{63738582-3149-4693-92CF-36A61FEC4180}"/>
            </a:ext>
          </a:extLst>
        </xdr:cNvPr>
        <xdr:cNvSpPr/>
      </xdr:nvSpPr>
      <xdr:spPr>
        <a:xfrm>
          <a:off x="4584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82550</xdr:rowOff>
    </xdr:from>
    <xdr:to>
      <xdr:col>20</xdr:col>
      <xdr:colOff>38100</xdr:colOff>
      <xdr:row>105</xdr:row>
      <xdr:rowOff>12700</xdr:rowOff>
    </xdr:to>
    <xdr:sp macro="" textlink="">
      <xdr:nvSpPr>
        <xdr:cNvPr id="410" name="フローチャート: 判断 409">
          <a:extLst>
            <a:ext uri="{FF2B5EF4-FFF2-40B4-BE49-F238E27FC236}">
              <a16:creationId xmlns:a16="http://schemas.microsoft.com/office/drawing/2014/main" id="{F4FE29B4-EF02-46B7-AE95-51F0ADA6ADDD}"/>
            </a:ext>
          </a:extLst>
        </xdr:cNvPr>
        <xdr:cNvSpPr/>
      </xdr:nvSpPr>
      <xdr:spPr>
        <a:xfrm>
          <a:off x="3746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38736</xdr:rowOff>
    </xdr:from>
    <xdr:to>
      <xdr:col>15</xdr:col>
      <xdr:colOff>101600</xdr:colOff>
      <xdr:row>104</xdr:row>
      <xdr:rowOff>140336</xdr:rowOff>
    </xdr:to>
    <xdr:sp macro="" textlink="">
      <xdr:nvSpPr>
        <xdr:cNvPr id="411" name="フローチャート: 判断 410">
          <a:extLst>
            <a:ext uri="{FF2B5EF4-FFF2-40B4-BE49-F238E27FC236}">
              <a16:creationId xmlns:a16="http://schemas.microsoft.com/office/drawing/2014/main" id="{4494DE4F-7CDE-4409-BC7B-4605C519CCAE}"/>
            </a:ext>
          </a:extLst>
        </xdr:cNvPr>
        <xdr:cNvSpPr/>
      </xdr:nvSpPr>
      <xdr:spPr>
        <a:xfrm>
          <a:off x="2857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147320</xdr:rowOff>
    </xdr:from>
    <xdr:to>
      <xdr:col>10</xdr:col>
      <xdr:colOff>165100</xdr:colOff>
      <xdr:row>104</xdr:row>
      <xdr:rowOff>77470</xdr:rowOff>
    </xdr:to>
    <xdr:sp macro="" textlink="">
      <xdr:nvSpPr>
        <xdr:cNvPr id="412" name="フローチャート: 判断 411">
          <a:extLst>
            <a:ext uri="{FF2B5EF4-FFF2-40B4-BE49-F238E27FC236}">
              <a16:creationId xmlns:a16="http://schemas.microsoft.com/office/drawing/2014/main" id="{8438CB4A-0A4F-4FDA-AF35-62BB7E6E6588}"/>
            </a:ext>
          </a:extLst>
        </xdr:cNvPr>
        <xdr:cNvSpPr/>
      </xdr:nvSpPr>
      <xdr:spPr>
        <a:xfrm>
          <a:off x="1968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95886</xdr:rowOff>
    </xdr:from>
    <xdr:to>
      <xdr:col>6</xdr:col>
      <xdr:colOff>38100</xdr:colOff>
      <xdr:row>104</xdr:row>
      <xdr:rowOff>26036</xdr:rowOff>
    </xdr:to>
    <xdr:sp macro="" textlink="">
      <xdr:nvSpPr>
        <xdr:cNvPr id="413" name="フローチャート: 判断 412">
          <a:extLst>
            <a:ext uri="{FF2B5EF4-FFF2-40B4-BE49-F238E27FC236}">
              <a16:creationId xmlns:a16="http://schemas.microsoft.com/office/drawing/2014/main" id="{AA00DAA7-B0B2-4879-A6DC-15250681BF2F}"/>
            </a:ext>
          </a:extLst>
        </xdr:cNvPr>
        <xdr:cNvSpPr/>
      </xdr:nvSpPr>
      <xdr:spPr>
        <a:xfrm>
          <a:off x="1079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FB9CD8A-588F-4547-9EB4-CED27EA45FD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B34A9BB-A1B1-4C2D-A554-60D86056058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DDDB51A3-47C6-4BFA-890F-D87BD094F78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496D15E-323C-410B-864A-D79F4EEA7D2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95C9BE9-9981-4646-B1A6-40CE98028BA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419" name="楕円 418">
          <a:extLst>
            <a:ext uri="{FF2B5EF4-FFF2-40B4-BE49-F238E27FC236}">
              <a16:creationId xmlns:a16="http://schemas.microsoft.com/office/drawing/2014/main" id="{8286B65F-5C76-451F-8FFE-84844DF43196}"/>
            </a:ext>
          </a:extLst>
        </xdr:cNvPr>
        <xdr:cNvSpPr/>
      </xdr:nvSpPr>
      <xdr:spPr>
        <a:xfrm>
          <a:off x="4584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158132</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59DC33D4-A4D5-4D2B-B2B5-BB2199163628}"/>
            </a:ext>
          </a:extLst>
        </xdr:cNvPr>
        <xdr:cNvSpPr txBox="1"/>
      </xdr:nvSpPr>
      <xdr:spPr>
        <a:xfrm>
          <a:off x="4673600"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126364</xdr:rowOff>
    </xdr:from>
    <xdr:to>
      <xdr:col>20</xdr:col>
      <xdr:colOff>38100</xdr:colOff>
      <xdr:row>105</xdr:row>
      <xdr:rowOff>56514</xdr:rowOff>
    </xdr:to>
    <xdr:sp macro="" textlink="">
      <xdr:nvSpPr>
        <xdr:cNvPr id="421" name="楕円 420">
          <a:extLst>
            <a:ext uri="{FF2B5EF4-FFF2-40B4-BE49-F238E27FC236}">
              <a16:creationId xmlns:a16="http://schemas.microsoft.com/office/drawing/2014/main" id="{9871DEF9-5711-453C-95C4-A5E61135A05B}"/>
            </a:ext>
          </a:extLst>
        </xdr:cNvPr>
        <xdr:cNvSpPr/>
      </xdr:nvSpPr>
      <xdr:spPr>
        <a:xfrm>
          <a:off x="3746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5714</xdr:rowOff>
    </xdr:from>
    <xdr:to>
      <xdr:col>24</xdr:col>
      <xdr:colOff>63500</xdr:colOff>
      <xdr:row>105</xdr:row>
      <xdr:rowOff>59055</xdr:rowOff>
    </xdr:to>
    <xdr:cxnSp macro="">
      <xdr:nvCxnSpPr>
        <xdr:cNvPr id="422" name="直線コネクタ 421">
          <a:extLst>
            <a:ext uri="{FF2B5EF4-FFF2-40B4-BE49-F238E27FC236}">
              <a16:creationId xmlns:a16="http://schemas.microsoft.com/office/drawing/2014/main" id="{E6E7141D-1685-401E-92D8-0226598B4E98}"/>
            </a:ext>
          </a:extLst>
        </xdr:cNvPr>
        <xdr:cNvCxnSpPr/>
      </xdr:nvCxnSpPr>
      <xdr:spPr>
        <a:xfrm>
          <a:off x="3797300" y="1800796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74930</xdr:rowOff>
    </xdr:from>
    <xdr:to>
      <xdr:col>15</xdr:col>
      <xdr:colOff>101600</xdr:colOff>
      <xdr:row>105</xdr:row>
      <xdr:rowOff>5080</xdr:rowOff>
    </xdr:to>
    <xdr:sp macro="" textlink="">
      <xdr:nvSpPr>
        <xdr:cNvPr id="423" name="楕円 422">
          <a:extLst>
            <a:ext uri="{FF2B5EF4-FFF2-40B4-BE49-F238E27FC236}">
              <a16:creationId xmlns:a16="http://schemas.microsoft.com/office/drawing/2014/main" id="{9B65E2E6-BDFF-4C95-B568-36745D3FEC8C}"/>
            </a:ext>
          </a:extLst>
        </xdr:cNvPr>
        <xdr:cNvSpPr/>
      </xdr:nvSpPr>
      <xdr:spPr>
        <a:xfrm>
          <a:off x="2857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125730</xdr:rowOff>
    </xdr:from>
    <xdr:to>
      <xdr:col>19</xdr:col>
      <xdr:colOff>177800</xdr:colOff>
      <xdr:row>105</xdr:row>
      <xdr:rowOff>5714</xdr:rowOff>
    </xdr:to>
    <xdr:cxnSp macro="">
      <xdr:nvCxnSpPr>
        <xdr:cNvPr id="424" name="直線コネクタ 423">
          <a:extLst>
            <a:ext uri="{FF2B5EF4-FFF2-40B4-BE49-F238E27FC236}">
              <a16:creationId xmlns:a16="http://schemas.microsoft.com/office/drawing/2014/main" id="{933E4D7A-AD4D-48BA-8ABD-B9447F67CF80}"/>
            </a:ext>
          </a:extLst>
        </xdr:cNvPr>
        <xdr:cNvCxnSpPr/>
      </xdr:nvCxnSpPr>
      <xdr:spPr>
        <a:xfrm>
          <a:off x="2908300" y="179565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19686</xdr:rowOff>
    </xdr:from>
    <xdr:to>
      <xdr:col>10</xdr:col>
      <xdr:colOff>165100</xdr:colOff>
      <xdr:row>104</xdr:row>
      <xdr:rowOff>121286</xdr:rowOff>
    </xdr:to>
    <xdr:sp macro="" textlink="">
      <xdr:nvSpPr>
        <xdr:cNvPr id="425" name="楕円 424">
          <a:extLst>
            <a:ext uri="{FF2B5EF4-FFF2-40B4-BE49-F238E27FC236}">
              <a16:creationId xmlns:a16="http://schemas.microsoft.com/office/drawing/2014/main" id="{B0167A96-D6FC-4524-BE51-BE86498FEA4A}"/>
            </a:ext>
          </a:extLst>
        </xdr:cNvPr>
        <xdr:cNvSpPr/>
      </xdr:nvSpPr>
      <xdr:spPr>
        <a:xfrm>
          <a:off x="1968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70486</xdr:rowOff>
    </xdr:from>
    <xdr:to>
      <xdr:col>15</xdr:col>
      <xdr:colOff>50800</xdr:colOff>
      <xdr:row>104</xdr:row>
      <xdr:rowOff>125730</xdr:rowOff>
    </xdr:to>
    <xdr:cxnSp macro="">
      <xdr:nvCxnSpPr>
        <xdr:cNvPr id="426" name="直線コネクタ 425">
          <a:extLst>
            <a:ext uri="{FF2B5EF4-FFF2-40B4-BE49-F238E27FC236}">
              <a16:creationId xmlns:a16="http://schemas.microsoft.com/office/drawing/2014/main" id="{3E8ED89E-6E14-412D-8F7B-7B4FBCB56C6A}"/>
            </a:ext>
          </a:extLst>
        </xdr:cNvPr>
        <xdr:cNvCxnSpPr/>
      </xdr:nvCxnSpPr>
      <xdr:spPr>
        <a:xfrm>
          <a:off x="2019300" y="179012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135889</xdr:rowOff>
    </xdr:from>
    <xdr:to>
      <xdr:col>6</xdr:col>
      <xdr:colOff>38100</xdr:colOff>
      <xdr:row>104</xdr:row>
      <xdr:rowOff>66039</xdr:rowOff>
    </xdr:to>
    <xdr:sp macro="" textlink="">
      <xdr:nvSpPr>
        <xdr:cNvPr id="427" name="楕円 426">
          <a:extLst>
            <a:ext uri="{FF2B5EF4-FFF2-40B4-BE49-F238E27FC236}">
              <a16:creationId xmlns:a16="http://schemas.microsoft.com/office/drawing/2014/main" id="{C99EA0F7-7014-4049-9FB5-811C95AC98C0}"/>
            </a:ext>
          </a:extLst>
        </xdr:cNvPr>
        <xdr:cNvSpPr/>
      </xdr:nvSpPr>
      <xdr:spPr>
        <a:xfrm>
          <a:off x="1079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15239</xdr:rowOff>
    </xdr:from>
    <xdr:to>
      <xdr:col>10</xdr:col>
      <xdr:colOff>114300</xdr:colOff>
      <xdr:row>104</xdr:row>
      <xdr:rowOff>70486</xdr:rowOff>
    </xdr:to>
    <xdr:cxnSp macro="">
      <xdr:nvCxnSpPr>
        <xdr:cNvPr id="428" name="直線コネクタ 427">
          <a:extLst>
            <a:ext uri="{FF2B5EF4-FFF2-40B4-BE49-F238E27FC236}">
              <a16:creationId xmlns:a16="http://schemas.microsoft.com/office/drawing/2014/main" id="{334D1AE6-05FC-41D6-8628-91697F29BE35}"/>
            </a:ext>
          </a:extLst>
        </xdr:cNvPr>
        <xdr:cNvCxnSpPr/>
      </xdr:nvCxnSpPr>
      <xdr:spPr>
        <a:xfrm>
          <a:off x="1130300" y="178460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29227</xdr:rowOff>
    </xdr:from>
    <xdr:ext cx="405111" cy="259045"/>
    <xdr:sp macro="" textlink="">
      <xdr:nvSpPr>
        <xdr:cNvPr id="429" name="n_1aveValue【港湾・漁港】&#10;有形固定資産減価償却率">
          <a:extLst>
            <a:ext uri="{FF2B5EF4-FFF2-40B4-BE49-F238E27FC236}">
              <a16:creationId xmlns:a16="http://schemas.microsoft.com/office/drawing/2014/main" id="{6E33DE8C-8550-4D43-90E4-1F56F5B0A525}"/>
            </a:ext>
          </a:extLst>
        </xdr:cNvPr>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156863</xdr:rowOff>
    </xdr:from>
    <xdr:ext cx="405111" cy="259045"/>
    <xdr:sp macro="" textlink="">
      <xdr:nvSpPr>
        <xdr:cNvPr id="430" name="n_2aveValue【港湾・漁港】&#10;有形固定資産減価償却率">
          <a:extLst>
            <a:ext uri="{FF2B5EF4-FFF2-40B4-BE49-F238E27FC236}">
              <a16:creationId xmlns:a16="http://schemas.microsoft.com/office/drawing/2014/main" id="{DE3F964D-7C32-497E-AFFA-B513A3DECAC4}"/>
            </a:ext>
          </a:extLst>
        </xdr:cNvPr>
        <xdr:cNvSpPr txBox="1"/>
      </xdr:nvSpPr>
      <xdr:spPr>
        <a:xfrm>
          <a:off x="2705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93997</xdr:rowOff>
    </xdr:from>
    <xdr:ext cx="405111" cy="259045"/>
    <xdr:sp macro="" textlink="">
      <xdr:nvSpPr>
        <xdr:cNvPr id="431" name="n_3aveValue【港湾・漁港】&#10;有形固定資産減価償却率">
          <a:extLst>
            <a:ext uri="{FF2B5EF4-FFF2-40B4-BE49-F238E27FC236}">
              <a16:creationId xmlns:a16="http://schemas.microsoft.com/office/drawing/2014/main" id="{FC10C0F7-3812-432C-A9BE-43F1EFC7C305}"/>
            </a:ext>
          </a:extLst>
        </xdr:cNvPr>
        <xdr:cNvSpPr txBox="1"/>
      </xdr:nvSpPr>
      <xdr:spPr>
        <a:xfrm>
          <a:off x="1816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42563</xdr:rowOff>
    </xdr:from>
    <xdr:ext cx="405111" cy="259045"/>
    <xdr:sp macro="" textlink="">
      <xdr:nvSpPr>
        <xdr:cNvPr id="432" name="n_4aveValue【港湾・漁港】&#10;有形固定資産減価償却率">
          <a:extLst>
            <a:ext uri="{FF2B5EF4-FFF2-40B4-BE49-F238E27FC236}">
              <a16:creationId xmlns:a16="http://schemas.microsoft.com/office/drawing/2014/main" id="{5C0B8F4C-CDC7-45E7-A3EB-0574B59DBB46}"/>
            </a:ext>
          </a:extLst>
        </xdr:cNvPr>
        <xdr:cNvSpPr txBox="1"/>
      </xdr:nvSpPr>
      <xdr:spPr>
        <a:xfrm>
          <a:off x="927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47641</xdr:rowOff>
    </xdr:from>
    <xdr:ext cx="405111" cy="259045"/>
    <xdr:sp macro="" textlink="">
      <xdr:nvSpPr>
        <xdr:cNvPr id="433" name="n_1mainValue【港湾・漁港】&#10;有形固定資産減価償却率">
          <a:extLst>
            <a:ext uri="{FF2B5EF4-FFF2-40B4-BE49-F238E27FC236}">
              <a16:creationId xmlns:a16="http://schemas.microsoft.com/office/drawing/2014/main" id="{08A7FDB8-3760-4940-A06B-E336E2FDA179}"/>
            </a:ext>
          </a:extLst>
        </xdr:cNvPr>
        <xdr:cNvSpPr txBox="1"/>
      </xdr:nvSpPr>
      <xdr:spPr>
        <a:xfrm>
          <a:off x="3582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167657</xdr:rowOff>
    </xdr:from>
    <xdr:ext cx="405111" cy="259045"/>
    <xdr:sp macro="" textlink="">
      <xdr:nvSpPr>
        <xdr:cNvPr id="434" name="n_2mainValue【港湾・漁港】&#10;有形固定資産減価償却率">
          <a:extLst>
            <a:ext uri="{FF2B5EF4-FFF2-40B4-BE49-F238E27FC236}">
              <a16:creationId xmlns:a16="http://schemas.microsoft.com/office/drawing/2014/main" id="{E4917B98-2079-4205-A978-E750F1F24405}"/>
            </a:ext>
          </a:extLst>
        </xdr:cNvPr>
        <xdr:cNvSpPr txBox="1"/>
      </xdr:nvSpPr>
      <xdr:spPr>
        <a:xfrm>
          <a:off x="2705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112413</xdr:rowOff>
    </xdr:from>
    <xdr:ext cx="405111" cy="259045"/>
    <xdr:sp macro="" textlink="">
      <xdr:nvSpPr>
        <xdr:cNvPr id="435" name="n_3mainValue【港湾・漁港】&#10;有形固定資産減価償却率">
          <a:extLst>
            <a:ext uri="{FF2B5EF4-FFF2-40B4-BE49-F238E27FC236}">
              <a16:creationId xmlns:a16="http://schemas.microsoft.com/office/drawing/2014/main" id="{F3906EE3-0CDE-4C14-9CA1-0ED39D19FD43}"/>
            </a:ext>
          </a:extLst>
        </xdr:cNvPr>
        <xdr:cNvSpPr txBox="1"/>
      </xdr:nvSpPr>
      <xdr:spPr>
        <a:xfrm>
          <a:off x="1816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57166</xdr:rowOff>
    </xdr:from>
    <xdr:ext cx="405111" cy="259045"/>
    <xdr:sp macro="" textlink="">
      <xdr:nvSpPr>
        <xdr:cNvPr id="436" name="n_4mainValue【港湾・漁港】&#10;有形固定資産減価償却率">
          <a:extLst>
            <a:ext uri="{FF2B5EF4-FFF2-40B4-BE49-F238E27FC236}">
              <a16:creationId xmlns:a16="http://schemas.microsoft.com/office/drawing/2014/main" id="{9648BDEE-6CC7-402C-B59E-8727A2A32C17}"/>
            </a:ext>
          </a:extLst>
        </xdr:cNvPr>
        <xdr:cNvSpPr txBox="1"/>
      </xdr:nvSpPr>
      <xdr:spPr>
        <a:xfrm>
          <a:off x="927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6CA62D00-17D2-4D0F-9F05-0A4237660A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5A6B1D54-B516-48FA-AB58-5A64FC4C00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BB00FED1-E7CB-4845-8C39-B214BB0A53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4A924311-DCA2-40EC-AF68-15A548F133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8E5BC225-20FE-48C0-A1BD-C9C95992C6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D23F3F70-9088-4517-ABEC-385E43646A9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243A0A38-05B2-4A14-AD8E-50CF906416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136E3608-DE90-481D-BC83-FFF1B11C2C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16D2CFC5-CA48-4BE8-B782-E9697505E3C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3673D30C-FBEC-4383-A339-66096181B54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BEFD7A99-224E-47E3-ACA0-EA148D66D5E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a:extLst>
            <a:ext uri="{FF2B5EF4-FFF2-40B4-BE49-F238E27FC236}">
              <a16:creationId xmlns:a16="http://schemas.microsoft.com/office/drawing/2014/main" id="{45144FCA-8FEC-4A5C-9D97-E82477D2C64E}"/>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54FAC8C8-39E5-4B50-9D87-B87C8D2C78C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a:extLst>
            <a:ext uri="{FF2B5EF4-FFF2-40B4-BE49-F238E27FC236}">
              <a16:creationId xmlns:a16="http://schemas.microsoft.com/office/drawing/2014/main" id="{62812931-485E-4231-BFAF-1352783DF15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41C92A7D-824F-497D-9F06-28EAE219F1C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a:extLst>
            <a:ext uri="{FF2B5EF4-FFF2-40B4-BE49-F238E27FC236}">
              <a16:creationId xmlns:a16="http://schemas.microsoft.com/office/drawing/2014/main" id="{8E0FCD5E-2BDB-4DEE-8C05-DD8190675905}"/>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4EA1E8EE-2A69-430A-A3E1-0A5466806D8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a:extLst>
            <a:ext uri="{FF2B5EF4-FFF2-40B4-BE49-F238E27FC236}">
              <a16:creationId xmlns:a16="http://schemas.microsoft.com/office/drawing/2014/main" id="{CB6BFA91-7C91-441B-A1B1-D52D6B81B05E}"/>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EFF549EE-A386-4CC1-B795-AE39D6653A5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456" name="テキスト ボックス 455">
          <a:extLst>
            <a:ext uri="{FF2B5EF4-FFF2-40B4-BE49-F238E27FC236}">
              <a16:creationId xmlns:a16="http://schemas.microsoft.com/office/drawing/2014/main" id="{2B9C75CE-07E1-4A08-A23F-4D9046E3DC2E}"/>
            </a:ext>
          </a:extLst>
        </xdr:cNvPr>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719FBD82-7AF2-435F-8306-2C46622D5DD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8" name="テキスト ボックス 457">
          <a:extLst>
            <a:ext uri="{FF2B5EF4-FFF2-40B4-BE49-F238E27FC236}">
              <a16:creationId xmlns:a16="http://schemas.microsoft.com/office/drawing/2014/main" id="{8627F79E-6D80-4887-B31A-0A77ECCF748E}"/>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C475E458-9FB7-4721-964E-EF144D67843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a:extLst>
            <a:ext uri="{FF2B5EF4-FFF2-40B4-BE49-F238E27FC236}">
              <a16:creationId xmlns:a16="http://schemas.microsoft.com/office/drawing/2014/main" id="{518A96DC-BC72-4068-8E5C-B4B80608034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229E076D-987B-4E62-9B6E-DD492008975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31511</xdr:rowOff>
    </xdr:from>
    <xdr:to>
      <xdr:col>54</xdr:col>
      <xdr:colOff>189865</xdr:colOff>
      <xdr:row>109</xdr:row>
      <xdr:rowOff>28809</xdr:rowOff>
    </xdr:to>
    <xdr:cxnSp macro="">
      <xdr:nvCxnSpPr>
        <xdr:cNvPr id="462" name="直線コネクタ 461">
          <a:extLst>
            <a:ext uri="{FF2B5EF4-FFF2-40B4-BE49-F238E27FC236}">
              <a16:creationId xmlns:a16="http://schemas.microsoft.com/office/drawing/2014/main" id="{DB8F4CD9-67B2-48B0-BDFE-9076375B5F81}"/>
            </a:ext>
          </a:extLst>
        </xdr:cNvPr>
        <xdr:cNvCxnSpPr/>
      </xdr:nvCxnSpPr>
      <xdr:spPr>
        <a:xfrm flipV="1">
          <a:off x="10476865" y="17176511"/>
          <a:ext cx="0" cy="1540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32636</xdr:rowOff>
    </xdr:from>
    <xdr:ext cx="469744" cy="259045"/>
    <xdr:sp macro="" textlink="">
      <xdr:nvSpPr>
        <xdr:cNvPr id="463" name="【港湾・漁港】&#10;一人当たり有形固定資産（償却資産）額最小値テキスト">
          <a:extLst>
            <a:ext uri="{FF2B5EF4-FFF2-40B4-BE49-F238E27FC236}">
              <a16:creationId xmlns:a16="http://schemas.microsoft.com/office/drawing/2014/main" id="{C6465636-CA30-4473-95D5-E5BBC89D1D34}"/>
            </a:ext>
          </a:extLst>
        </xdr:cNvPr>
        <xdr:cNvSpPr txBox="1"/>
      </xdr:nvSpPr>
      <xdr:spPr>
        <a:xfrm>
          <a:off x="10515600" y="187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28809</xdr:rowOff>
    </xdr:from>
    <xdr:to>
      <xdr:col>55</xdr:col>
      <xdr:colOff>88900</xdr:colOff>
      <xdr:row>109</xdr:row>
      <xdr:rowOff>28809</xdr:rowOff>
    </xdr:to>
    <xdr:cxnSp macro="">
      <xdr:nvCxnSpPr>
        <xdr:cNvPr id="464" name="直線コネクタ 463">
          <a:extLst>
            <a:ext uri="{FF2B5EF4-FFF2-40B4-BE49-F238E27FC236}">
              <a16:creationId xmlns:a16="http://schemas.microsoft.com/office/drawing/2014/main" id="{9EFC1D39-8D42-4C5E-9EF2-4F138241415C}"/>
            </a:ext>
          </a:extLst>
        </xdr:cNvPr>
        <xdr:cNvCxnSpPr/>
      </xdr:nvCxnSpPr>
      <xdr:spPr>
        <a:xfrm>
          <a:off x="10388600" y="18716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149638</xdr:rowOff>
    </xdr:from>
    <xdr:ext cx="690189" cy="259045"/>
    <xdr:sp macro="" textlink="">
      <xdr:nvSpPr>
        <xdr:cNvPr id="465" name="【港湾・漁港】&#10;一人当たり有形固定資産（償却資産）額最大値テキスト">
          <a:extLst>
            <a:ext uri="{FF2B5EF4-FFF2-40B4-BE49-F238E27FC236}">
              <a16:creationId xmlns:a16="http://schemas.microsoft.com/office/drawing/2014/main" id="{4A08F936-C554-41AF-8860-5F0C6BE00A9D}"/>
            </a:ext>
          </a:extLst>
        </xdr:cNvPr>
        <xdr:cNvSpPr txBox="1"/>
      </xdr:nvSpPr>
      <xdr:spPr>
        <a:xfrm>
          <a:off x="10515600" y="169517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31511</xdr:rowOff>
    </xdr:from>
    <xdr:to>
      <xdr:col>55</xdr:col>
      <xdr:colOff>88900</xdr:colOff>
      <xdr:row>100</xdr:row>
      <xdr:rowOff>31511</xdr:rowOff>
    </xdr:to>
    <xdr:cxnSp macro="">
      <xdr:nvCxnSpPr>
        <xdr:cNvPr id="466" name="直線コネクタ 465">
          <a:extLst>
            <a:ext uri="{FF2B5EF4-FFF2-40B4-BE49-F238E27FC236}">
              <a16:creationId xmlns:a16="http://schemas.microsoft.com/office/drawing/2014/main" id="{DF52736E-008C-4D3D-BF3A-D6AF075D17AA}"/>
            </a:ext>
          </a:extLst>
        </xdr:cNvPr>
        <xdr:cNvCxnSpPr/>
      </xdr:nvCxnSpPr>
      <xdr:spPr>
        <a:xfrm>
          <a:off x="10388600" y="1717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53453</xdr:rowOff>
    </xdr:from>
    <xdr:ext cx="599010" cy="259045"/>
    <xdr:sp macro="" textlink="">
      <xdr:nvSpPr>
        <xdr:cNvPr id="467" name="【港湾・漁港】&#10;一人当たり有形固定資産（償却資産）額平均値テキスト">
          <a:extLst>
            <a:ext uri="{FF2B5EF4-FFF2-40B4-BE49-F238E27FC236}">
              <a16:creationId xmlns:a16="http://schemas.microsoft.com/office/drawing/2014/main" id="{511A9A0D-69FC-4949-B61F-DB2797204EEE}"/>
            </a:ext>
          </a:extLst>
        </xdr:cNvPr>
        <xdr:cNvSpPr txBox="1"/>
      </xdr:nvSpPr>
      <xdr:spPr>
        <a:xfrm>
          <a:off x="10515600" y="182271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75026</xdr:rowOff>
    </xdr:from>
    <xdr:to>
      <xdr:col>55</xdr:col>
      <xdr:colOff>50800</xdr:colOff>
      <xdr:row>107</xdr:row>
      <xdr:rowOff>5176</xdr:rowOff>
    </xdr:to>
    <xdr:sp macro="" textlink="">
      <xdr:nvSpPr>
        <xdr:cNvPr id="468" name="フローチャート: 判断 467">
          <a:extLst>
            <a:ext uri="{FF2B5EF4-FFF2-40B4-BE49-F238E27FC236}">
              <a16:creationId xmlns:a16="http://schemas.microsoft.com/office/drawing/2014/main" id="{67B48DFE-BA54-4350-A628-F879B0B0AE0A}"/>
            </a:ext>
          </a:extLst>
        </xdr:cNvPr>
        <xdr:cNvSpPr/>
      </xdr:nvSpPr>
      <xdr:spPr>
        <a:xfrm>
          <a:off x="10426700" y="1824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135184</xdr:rowOff>
    </xdr:from>
    <xdr:to>
      <xdr:col>50</xdr:col>
      <xdr:colOff>165100</xdr:colOff>
      <xdr:row>107</xdr:row>
      <xdr:rowOff>65334</xdr:rowOff>
    </xdr:to>
    <xdr:sp macro="" textlink="">
      <xdr:nvSpPr>
        <xdr:cNvPr id="469" name="フローチャート: 判断 468">
          <a:extLst>
            <a:ext uri="{FF2B5EF4-FFF2-40B4-BE49-F238E27FC236}">
              <a16:creationId xmlns:a16="http://schemas.microsoft.com/office/drawing/2014/main" id="{263053E4-8EC7-4D49-9BFF-28AB5ADB4AC2}"/>
            </a:ext>
          </a:extLst>
        </xdr:cNvPr>
        <xdr:cNvSpPr/>
      </xdr:nvSpPr>
      <xdr:spPr>
        <a:xfrm>
          <a:off x="9588500" y="1830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100840</xdr:rowOff>
    </xdr:from>
    <xdr:to>
      <xdr:col>46</xdr:col>
      <xdr:colOff>38100</xdr:colOff>
      <xdr:row>107</xdr:row>
      <xdr:rowOff>30990</xdr:rowOff>
    </xdr:to>
    <xdr:sp macro="" textlink="">
      <xdr:nvSpPr>
        <xdr:cNvPr id="470" name="フローチャート: 判断 469">
          <a:extLst>
            <a:ext uri="{FF2B5EF4-FFF2-40B4-BE49-F238E27FC236}">
              <a16:creationId xmlns:a16="http://schemas.microsoft.com/office/drawing/2014/main" id="{C848AA87-0D36-44C2-81B8-F48E3452E649}"/>
            </a:ext>
          </a:extLst>
        </xdr:cNvPr>
        <xdr:cNvSpPr/>
      </xdr:nvSpPr>
      <xdr:spPr>
        <a:xfrm>
          <a:off x="8699500" y="182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22484</xdr:rowOff>
    </xdr:from>
    <xdr:to>
      <xdr:col>41</xdr:col>
      <xdr:colOff>101600</xdr:colOff>
      <xdr:row>106</xdr:row>
      <xdr:rowOff>124084</xdr:rowOff>
    </xdr:to>
    <xdr:sp macro="" textlink="">
      <xdr:nvSpPr>
        <xdr:cNvPr id="471" name="フローチャート: 判断 470">
          <a:extLst>
            <a:ext uri="{FF2B5EF4-FFF2-40B4-BE49-F238E27FC236}">
              <a16:creationId xmlns:a16="http://schemas.microsoft.com/office/drawing/2014/main" id="{A08A11C8-FACD-4D2E-94CD-3550F6876D5A}"/>
            </a:ext>
          </a:extLst>
        </xdr:cNvPr>
        <xdr:cNvSpPr/>
      </xdr:nvSpPr>
      <xdr:spPr>
        <a:xfrm>
          <a:off x="7810500" y="1819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28817</xdr:rowOff>
    </xdr:from>
    <xdr:to>
      <xdr:col>36</xdr:col>
      <xdr:colOff>165100</xdr:colOff>
      <xdr:row>106</xdr:row>
      <xdr:rowOff>130417</xdr:rowOff>
    </xdr:to>
    <xdr:sp macro="" textlink="">
      <xdr:nvSpPr>
        <xdr:cNvPr id="472" name="フローチャート: 判断 471">
          <a:extLst>
            <a:ext uri="{FF2B5EF4-FFF2-40B4-BE49-F238E27FC236}">
              <a16:creationId xmlns:a16="http://schemas.microsoft.com/office/drawing/2014/main" id="{A435A058-C25F-40B3-978E-0D8C12B129D4}"/>
            </a:ext>
          </a:extLst>
        </xdr:cNvPr>
        <xdr:cNvSpPr/>
      </xdr:nvSpPr>
      <xdr:spPr>
        <a:xfrm>
          <a:off x="6921500" y="182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94916F9-2C9E-4785-B378-8CCAE269FDA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7534AF2-CC1A-4AE9-A7C3-D649E98B735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AFFAD13-D37C-4073-800D-A656B2F88B6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6615569-C7E6-4BEA-8796-F2C570102E6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7EE5635D-9FF0-4FD4-86E2-F624A288BD6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152161</xdr:rowOff>
    </xdr:from>
    <xdr:to>
      <xdr:col>55</xdr:col>
      <xdr:colOff>50800</xdr:colOff>
      <xdr:row>100</xdr:row>
      <xdr:rowOff>82311</xdr:rowOff>
    </xdr:to>
    <xdr:sp macro="" textlink="">
      <xdr:nvSpPr>
        <xdr:cNvPr id="478" name="楕円 477">
          <a:extLst>
            <a:ext uri="{FF2B5EF4-FFF2-40B4-BE49-F238E27FC236}">
              <a16:creationId xmlns:a16="http://schemas.microsoft.com/office/drawing/2014/main" id="{C661AB27-ED36-402E-B476-28D74438B6A9}"/>
            </a:ext>
          </a:extLst>
        </xdr:cNvPr>
        <xdr:cNvSpPr/>
      </xdr:nvSpPr>
      <xdr:spPr>
        <a:xfrm>
          <a:off x="10426700" y="171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105188</xdr:rowOff>
    </xdr:from>
    <xdr:ext cx="690189" cy="259045"/>
    <xdr:sp macro="" textlink="">
      <xdr:nvSpPr>
        <xdr:cNvPr id="479" name="【港湾・漁港】&#10;一人当たり有形固定資産（償却資産）額該当値テキスト">
          <a:extLst>
            <a:ext uri="{FF2B5EF4-FFF2-40B4-BE49-F238E27FC236}">
              <a16:creationId xmlns:a16="http://schemas.microsoft.com/office/drawing/2014/main" id="{8F00F9AB-475C-4B50-84CF-3DF418C44D31}"/>
            </a:ext>
          </a:extLst>
        </xdr:cNvPr>
        <xdr:cNvSpPr txBox="1"/>
      </xdr:nvSpPr>
      <xdr:spPr>
        <a:xfrm>
          <a:off x="10515600" y="170787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7962</xdr:rowOff>
    </xdr:from>
    <xdr:to>
      <xdr:col>50</xdr:col>
      <xdr:colOff>165100</xdr:colOff>
      <xdr:row>100</xdr:row>
      <xdr:rowOff>109562</xdr:rowOff>
    </xdr:to>
    <xdr:sp macro="" textlink="">
      <xdr:nvSpPr>
        <xdr:cNvPr id="480" name="楕円 479">
          <a:extLst>
            <a:ext uri="{FF2B5EF4-FFF2-40B4-BE49-F238E27FC236}">
              <a16:creationId xmlns:a16="http://schemas.microsoft.com/office/drawing/2014/main" id="{536B2BB4-4F9E-4A36-A0F6-D83EC95D7957}"/>
            </a:ext>
          </a:extLst>
        </xdr:cNvPr>
        <xdr:cNvSpPr/>
      </xdr:nvSpPr>
      <xdr:spPr>
        <a:xfrm>
          <a:off x="9588500" y="171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31511</xdr:rowOff>
    </xdr:from>
    <xdr:to>
      <xdr:col>55</xdr:col>
      <xdr:colOff>0</xdr:colOff>
      <xdr:row>100</xdr:row>
      <xdr:rowOff>58762</xdr:rowOff>
    </xdr:to>
    <xdr:cxnSp macro="">
      <xdr:nvCxnSpPr>
        <xdr:cNvPr id="481" name="直線コネクタ 480">
          <a:extLst>
            <a:ext uri="{FF2B5EF4-FFF2-40B4-BE49-F238E27FC236}">
              <a16:creationId xmlns:a16="http://schemas.microsoft.com/office/drawing/2014/main" id="{C0DF82DF-8134-4BB9-B0EE-0E40103BAE1E}"/>
            </a:ext>
          </a:extLst>
        </xdr:cNvPr>
        <xdr:cNvCxnSpPr/>
      </xdr:nvCxnSpPr>
      <xdr:spPr>
        <a:xfrm flipV="1">
          <a:off x="9639300" y="17176511"/>
          <a:ext cx="838200" cy="2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44780</xdr:rowOff>
    </xdr:from>
    <xdr:to>
      <xdr:col>46</xdr:col>
      <xdr:colOff>38100</xdr:colOff>
      <xdr:row>100</xdr:row>
      <xdr:rowOff>146380</xdr:rowOff>
    </xdr:to>
    <xdr:sp macro="" textlink="">
      <xdr:nvSpPr>
        <xdr:cNvPr id="482" name="楕円 481">
          <a:extLst>
            <a:ext uri="{FF2B5EF4-FFF2-40B4-BE49-F238E27FC236}">
              <a16:creationId xmlns:a16="http://schemas.microsoft.com/office/drawing/2014/main" id="{E9C50306-8521-4F68-8CB4-8DA0104F4451}"/>
            </a:ext>
          </a:extLst>
        </xdr:cNvPr>
        <xdr:cNvSpPr/>
      </xdr:nvSpPr>
      <xdr:spPr>
        <a:xfrm>
          <a:off x="8699500" y="171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58762</xdr:rowOff>
    </xdr:from>
    <xdr:to>
      <xdr:col>50</xdr:col>
      <xdr:colOff>114300</xdr:colOff>
      <xdr:row>100</xdr:row>
      <xdr:rowOff>95580</xdr:rowOff>
    </xdr:to>
    <xdr:cxnSp macro="">
      <xdr:nvCxnSpPr>
        <xdr:cNvPr id="483" name="直線コネクタ 482">
          <a:extLst>
            <a:ext uri="{FF2B5EF4-FFF2-40B4-BE49-F238E27FC236}">
              <a16:creationId xmlns:a16="http://schemas.microsoft.com/office/drawing/2014/main" id="{5FBF082D-9DF9-4469-8B76-6853FB367B78}"/>
            </a:ext>
          </a:extLst>
        </xdr:cNvPr>
        <xdr:cNvCxnSpPr/>
      </xdr:nvCxnSpPr>
      <xdr:spPr>
        <a:xfrm flipV="1">
          <a:off x="8750300" y="17203762"/>
          <a:ext cx="889000" cy="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76406</xdr:rowOff>
    </xdr:from>
    <xdr:to>
      <xdr:col>41</xdr:col>
      <xdr:colOff>101600</xdr:colOff>
      <xdr:row>101</xdr:row>
      <xdr:rowOff>6556</xdr:rowOff>
    </xdr:to>
    <xdr:sp macro="" textlink="">
      <xdr:nvSpPr>
        <xdr:cNvPr id="484" name="楕円 483">
          <a:extLst>
            <a:ext uri="{FF2B5EF4-FFF2-40B4-BE49-F238E27FC236}">
              <a16:creationId xmlns:a16="http://schemas.microsoft.com/office/drawing/2014/main" id="{0B7A8B23-F4C8-4CB6-9A0C-97B299127E90}"/>
            </a:ext>
          </a:extLst>
        </xdr:cNvPr>
        <xdr:cNvSpPr/>
      </xdr:nvSpPr>
      <xdr:spPr>
        <a:xfrm>
          <a:off x="7810500" y="172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95580</xdr:rowOff>
    </xdr:from>
    <xdr:to>
      <xdr:col>45</xdr:col>
      <xdr:colOff>177800</xdr:colOff>
      <xdr:row>100</xdr:row>
      <xdr:rowOff>127206</xdr:rowOff>
    </xdr:to>
    <xdr:cxnSp macro="">
      <xdr:nvCxnSpPr>
        <xdr:cNvPr id="485" name="直線コネクタ 484">
          <a:extLst>
            <a:ext uri="{FF2B5EF4-FFF2-40B4-BE49-F238E27FC236}">
              <a16:creationId xmlns:a16="http://schemas.microsoft.com/office/drawing/2014/main" id="{01F7A9E1-67E1-4FCE-B5DD-6DE13E1A1A17}"/>
            </a:ext>
          </a:extLst>
        </xdr:cNvPr>
        <xdr:cNvCxnSpPr/>
      </xdr:nvCxnSpPr>
      <xdr:spPr>
        <a:xfrm flipV="1">
          <a:off x="7861300" y="17240580"/>
          <a:ext cx="8890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100166</xdr:rowOff>
    </xdr:from>
    <xdr:to>
      <xdr:col>36</xdr:col>
      <xdr:colOff>165100</xdr:colOff>
      <xdr:row>101</xdr:row>
      <xdr:rowOff>30316</xdr:rowOff>
    </xdr:to>
    <xdr:sp macro="" textlink="">
      <xdr:nvSpPr>
        <xdr:cNvPr id="486" name="楕円 485">
          <a:extLst>
            <a:ext uri="{FF2B5EF4-FFF2-40B4-BE49-F238E27FC236}">
              <a16:creationId xmlns:a16="http://schemas.microsoft.com/office/drawing/2014/main" id="{6AF5251F-03B8-4506-81A1-F8EADE0B19E2}"/>
            </a:ext>
          </a:extLst>
        </xdr:cNvPr>
        <xdr:cNvSpPr/>
      </xdr:nvSpPr>
      <xdr:spPr>
        <a:xfrm>
          <a:off x="6921500" y="172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127206</xdr:rowOff>
    </xdr:from>
    <xdr:to>
      <xdr:col>41</xdr:col>
      <xdr:colOff>50800</xdr:colOff>
      <xdr:row>100</xdr:row>
      <xdr:rowOff>150966</xdr:rowOff>
    </xdr:to>
    <xdr:cxnSp macro="">
      <xdr:nvCxnSpPr>
        <xdr:cNvPr id="487" name="直線コネクタ 486">
          <a:extLst>
            <a:ext uri="{FF2B5EF4-FFF2-40B4-BE49-F238E27FC236}">
              <a16:creationId xmlns:a16="http://schemas.microsoft.com/office/drawing/2014/main" id="{CDD07000-F403-44EE-8CDE-25D86C222EA0}"/>
            </a:ext>
          </a:extLst>
        </xdr:cNvPr>
        <xdr:cNvCxnSpPr/>
      </xdr:nvCxnSpPr>
      <xdr:spPr>
        <a:xfrm flipV="1">
          <a:off x="6972300" y="17272206"/>
          <a:ext cx="889000" cy="2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56461</xdr:rowOff>
    </xdr:from>
    <xdr:ext cx="599010" cy="259045"/>
    <xdr:sp macro="" textlink="">
      <xdr:nvSpPr>
        <xdr:cNvPr id="488" name="n_1aveValue【港湾・漁港】&#10;一人当たり有形固定資産（償却資産）額">
          <a:extLst>
            <a:ext uri="{FF2B5EF4-FFF2-40B4-BE49-F238E27FC236}">
              <a16:creationId xmlns:a16="http://schemas.microsoft.com/office/drawing/2014/main" id="{52AECFB0-A6EE-45BF-BC24-6B1767E45095}"/>
            </a:ext>
          </a:extLst>
        </xdr:cNvPr>
        <xdr:cNvSpPr txBox="1"/>
      </xdr:nvSpPr>
      <xdr:spPr>
        <a:xfrm>
          <a:off x="9327095" y="1840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22117</xdr:rowOff>
    </xdr:from>
    <xdr:ext cx="599010" cy="259045"/>
    <xdr:sp macro="" textlink="">
      <xdr:nvSpPr>
        <xdr:cNvPr id="489" name="n_2aveValue【港湾・漁港】&#10;一人当たり有形固定資産（償却資産）額">
          <a:extLst>
            <a:ext uri="{FF2B5EF4-FFF2-40B4-BE49-F238E27FC236}">
              <a16:creationId xmlns:a16="http://schemas.microsoft.com/office/drawing/2014/main" id="{807F8B4F-C0E9-4C9E-8692-6D7F2299FAA1}"/>
            </a:ext>
          </a:extLst>
        </xdr:cNvPr>
        <xdr:cNvSpPr txBox="1"/>
      </xdr:nvSpPr>
      <xdr:spPr>
        <a:xfrm>
          <a:off x="8450795" y="1836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115211</xdr:rowOff>
    </xdr:from>
    <xdr:ext cx="599010" cy="259045"/>
    <xdr:sp macro="" textlink="">
      <xdr:nvSpPr>
        <xdr:cNvPr id="490" name="n_3aveValue【港湾・漁港】&#10;一人当たり有形固定資産（償却資産）額">
          <a:extLst>
            <a:ext uri="{FF2B5EF4-FFF2-40B4-BE49-F238E27FC236}">
              <a16:creationId xmlns:a16="http://schemas.microsoft.com/office/drawing/2014/main" id="{52EEBCC9-732F-45F2-8EE2-CF30E8BEB0B9}"/>
            </a:ext>
          </a:extLst>
        </xdr:cNvPr>
        <xdr:cNvSpPr txBox="1"/>
      </xdr:nvSpPr>
      <xdr:spPr>
        <a:xfrm>
          <a:off x="7561795" y="182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121544</xdr:rowOff>
    </xdr:from>
    <xdr:ext cx="599010" cy="259045"/>
    <xdr:sp macro="" textlink="">
      <xdr:nvSpPr>
        <xdr:cNvPr id="491" name="n_4aveValue【港湾・漁港】&#10;一人当たり有形固定資産（償却資産）額">
          <a:extLst>
            <a:ext uri="{FF2B5EF4-FFF2-40B4-BE49-F238E27FC236}">
              <a16:creationId xmlns:a16="http://schemas.microsoft.com/office/drawing/2014/main" id="{F21CB9E8-59AF-47EC-9C8B-B873157A4D03}"/>
            </a:ext>
          </a:extLst>
        </xdr:cNvPr>
        <xdr:cNvSpPr txBox="1"/>
      </xdr:nvSpPr>
      <xdr:spPr>
        <a:xfrm>
          <a:off x="6672795" y="1829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126089</xdr:rowOff>
    </xdr:from>
    <xdr:ext cx="690189" cy="259045"/>
    <xdr:sp macro="" textlink="">
      <xdr:nvSpPr>
        <xdr:cNvPr id="492" name="n_1mainValue【港湾・漁港】&#10;一人当たり有形固定資産（償却資産）額">
          <a:extLst>
            <a:ext uri="{FF2B5EF4-FFF2-40B4-BE49-F238E27FC236}">
              <a16:creationId xmlns:a16="http://schemas.microsoft.com/office/drawing/2014/main" id="{382A2374-1933-485E-8B0B-D3CD818F5574}"/>
            </a:ext>
          </a:extLst>
        </xdr:cNvPr>
        <xdr:cNvSpPr txBox="1"/>
      </xdr:nvSpPr>
      <xdr:spPr>
        <a:xfrm>
          <a:off x="9281505" y="169281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162907</xdr:rowOff>
    </xdr:from>
    <xdr:ext cx="690189" cy="259045"/>
    <xdr:sp macro="" textlink="">
      <xdr:nvSpPr>
        <xdr:cNvPr id="493" name="n_2mainValue【港湾・漁港】&#10;一人当たり有形固定資産（償却資産）額">
          <a:extLst>
            <a:ext uri="{FF2B5EF4-FFF2-40B4-BE49-F238E27FC236}">
              <a16:creationId xmlns:a16="http://schemas.microsoft.com/office/drawing/2014/main" id="{319689F3-3851-489D-95A7-3477DD81057B}"/>
            </a:ext>
          </a:extLst>
        </xdr:cNvPr>
        <xdr:cNvSpPr txBox="1"/>
      </xdr:nvSpPr>
      <xdr:spPr>
        <a:xfrm>
          <a:off x="8405205" y="169650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23083</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1241F497-4066-4F9B-BBBE-1CEC5B43D315}"/>
            </a:ext>
          </a:extLst>
        </xdr:cNvPr>
        <xdr:cNvSpPr txBox="1"/>
      </xdr:nvSpPr>
      <xdr:spPr>
        <a:xfrm>
          <a:off x="7516205" y="169966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46843</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15ADF122-FB8A-49D5-B865-DC4CC17754CD}"/>
            </a:ext>
          </a:extLst>
        </xdr:cNvPr>
        <xdr:cNvSpPr txBox="1"/>
      </xdr:nvSpPr>
      <xdr:spPr>
        <a:xfrm>
          <a:off x="6627205" y="17020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EE22DD47-2320-4DC5-BF41-33301FAA2F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3E7AB3CE-E88A-4CF6-9607-CF063CC6C9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A3883D59-2FCD-4FC6-8FB2-24B4AB9970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F1620ABE-880F-434E-96E7-CAF273EB59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6C436AFA-C5B2-43D8-9B81-0F9B8271A75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9295F76F-6A0B-4045-93D3-9EC3B06688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FF98BC6B-B532-408C-83DB-D39BAAC897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9F8603AF-38CB-4B8B-9FFA-D8E7F664A5F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A52E4BC8-F180-45DA-91D4-A6706EE197B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C12E8276-3AA3-4291-B9A1-341A55B4DEF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1B1AA50F-A065-4215-B6B9-2084F9A3324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491C7063-1560-4513-AA62-19C516FE80E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B960E896-4024-44CA-8252-49A1F860E1E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E88F806E-2522-433E-A215-695DB346D0C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7979D3-AEBA-4C7E-935E-B64AD089BD6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2B75770D-51A0-4820-A283-ABB55BBACD4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EDB5E853-8FA1-4F52-A69D-86D6BAEC26A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E3CBC661-6673-47E2-B0EC-038281ADEE5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29F675F9-28A3-49F7-88BC-4AF81102B92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996A69AF-416D-4BC3-8981-97E8EF3C86B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FBDB48A7-BF24-4474-96F4-B6C4987547E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21482328-0778-4AC5-B096-6C45751AB56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B7F7DA8A-0DA3-46FD-90C0-CD2CAB47D6B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2FE8C33D-237D-4599-B4E6-568BF3D50BE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D2F7813F-F336-4D0C-B385-8B1489528CD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FC33DD05-7AA7-41D1-8211-06258C27A392}"/>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14061FAC-1FF1-41CF-BB6F-5E23274D430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C00CE92A-8260-4A6D-AB3C-A94BF81CCB5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E1DAD497-C5EA-4C22-9D32-02D2077CAFD4}"/>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525" name="直線コネクタ 524">
          <a:extLst>
            <a:ext uri="{FF2B5EF4-FFF2-40B4-BE49-F238E27FC236}">
              <a16:creationId xmlns:a16="http://schemas.microsoft.com/office/drawing/2014/main" id="{593750C9-DF6F-4F5F-9735-7F0FC1E47A62}"/>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0BEA0429-73C5-487B-8B6A-5EAB5C58BB2E}"/>
            </a:ext>
          </a:extLst>
        </xdr:cNvPr>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527" name="フローチャート: 判断 526">
          <a:extLst>
            <a:ext uri="{FF2B5EF4-FFF2-40B4-BE49-F238E27FC236}">
              <a16:creationId xmlns:a16="http://schemas.microsoft.com/office/drawing/2014/main" id="{6407242A-7ADB-4FC6-B7C3-A52B31678013}"/>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528" name="フローチャート: 判断 527">
          <a:extLst>
            <a:ext uri="{FF2B5EF4-FFF2-40B4-BE49-F238E27FC236}">
              <a16:creationId xmlns:a16="http://schemas.microsoft.com/office/drawing/2014/main" id="{BEB9E8C5-0639-4B20-BF87-FB28765D9FC4}"/>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529" name="フローチャート: 判断 528">
          <a:extLst>
            <a:ext uri="{FF2B5EF4-FFF2-40B4-BE49-F238E27FC236}">
              <a16:creationId xmlns:a16="http://schemas.microsoft.com/office/drawing/2014/main" id="{5554BB37-9886-49B3-9675-9FF06828DE9A}"/>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30" name="フローチャート: 判断 529">
          <a:extLst>
            <a:ext uri="{FF2B5EF4-FFF2-40B4-BE49-F238E27FC236}">
              <a16:creationId xmlns:a16="http://schemas.microsoft.com/office/drawing/2014/main" id="{8745C2F6-BBFC-4D9E-ADA4-98271DEE1C00}"/>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a:extLst>
            <a:ext uri="{FF2B5EF4-FFF2-40B4-BE49-F238E27FC236}">
              <a16:creationId xmlns:a16="http://schemas.microsoft.com/office/drawing/2014/main" id="{713FD8D0-2F29-4DDF-9025-6FC952246DAD}"/>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C6BFBC5-2985-4790-9495-925B2FE960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23C4DAB-6525-43B9-97DD-7F9ECA6CFAA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01FC3FB-F294-4E81-9102-9F3FBD32611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DEBEFAE-8013-4EF4-8F95-1FF1470A80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22FE7307-4352-45BC-A1EF-6C50105C9B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537" name="楕円 536">
          <a:extLst>
            <a:ext uri="{FF2B5EF4-FFF2-40B4-BE49-F238E27FC236}">
              <a16:creationId xmlns:a16="http://schemas.microsoft.com/office/drawing/2014/main" id="{7E063747-C4FD-49B3-8450-3B01B12CACFE}"/>
            </a:ext>
          </a:extLst>
        </xdr:cNvPr>
        <xdr:cNvSpPr/>
      </xdr:nvSpPr>
      <xdr:spPr>
        <a:xfrm>
          <a:off x="16268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20519</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AC72D2E9-6D64-4F1A-9811-A1E92C158ED5}"/>
            </a:ext>
          </a:extLst>
        </xdr:cNvPr>
        <xdr:cNvSpPr txBox="1"/>
      </xdr:nvSpPr>
      <xdr:spPr>
        <a:xfrm>
          <a:off x="16357600" y="6364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169091</xdr:rowOff>
    </xdr:from>
    <xdr:to>
      <xdr:col>81</xdr:col>
      <xdr:colOff>101600</xdr:colOff>
      <xdr:row>38</xdr:row>
      <xdr:rowOff>99241</xdr:rowOff>
    </xdr:to>
    <xdr:sp macro="" textlink="">
      <xdr:nvSpPr>
        <xdr:cNvPr id="539" name="楕円 538">
          <a:extLst>
            <a:ext uri="{FF2B5EF4-FFF2-40B4-BE49-F238E27FC236}">
              <a16:creationId xmlns:a16="http://schemas.microsoft.com/office/drawing/2014/main" id="{18121911-2B29-4E2F-AA75-074614C26DC0}"/>
            </a:ext>
          </a:extLst>
        </xdr:cNvPr>
        <xdr:cNvSpPr/>
      </xdr:nvSpPr>
      <xdr:spPr>
        <a:xfrm>
          <a:off x="15430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48441</xdr:rowOff>
    </xdr:from>
    <xdr:to>
      <xdr:col>85</xdr:col>
      <xdr:colOff>127000</xdr:colOff>
      <xdr:row>38</xdr:row>
      <xdr:rowOff>48441</xdr:rowOff>
    </xdr:to>
    <xdr:cxnSp macro="">
      <xdr:nvCxnSpPr>
        <xdr:cNvPr id="540" name="直線コネクタ 539">
          <a:extLst>
            <a:ext uri="{FF2B5EF4-FFF2-40B4-BE49-F238E27FC236}">
              <a16:creationId xmlns:a16="http://schemas.microsoft.com/office/drawing/2014/main" id="{1A5B487B-672D-4B9E-AAA6-597857B4F17B}"/>
            </a:ext>
          </a:extLst>
        </xdr:cNvPr>
        <xdr:cNvCxnSpPr/>
      </xdr:nvCxnSpPr>
      <xdr:spPr>
        <a:xfrm>
          <a:off x="15481300" y="6563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113574</xdr:rowOff>
    </xdr:from>
    <xdr:to>
      <xdr:col>76</xdr:col>
      <xdr:colOff>165100</xdr:colOff>
      <xdr:row>38</xdr:row>
      <xdr:rowOff>43724</xdr:rowOff>
    </xdr:to>
    <xdr:sp macro="" textlink="">
      <xdr:nvSpPr>
        <xdr:cNvPr id="541" name="楕円 540">
          <a:extLst>
            <a:ext uri="{FF2B5EF4-FFF2-40B4-BE49-F238E27FC236}">
              <a16:creationId xmlns:a16="http://schemas.microsoft.com/office/drawing/2014/main" id="{CF29DF87-2807-4E76-B7F2-5659E4EC7A51}"/>
            </a:ext>
          </a:extLst>
        </xdr:cNvPr>
        <xdr:cNvSpPr/>
      </xdr:nvSpPr>
      <xdr:spPr>
        <a:xfrm>
          <a:off x="14541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164374</xdr:rowOff>
    </xdr:from>
    <xdr:to>
      <xdr:col>81</xdr:col>
      <xdr:colOff>50800</xdr:colOff>
      <xdr:row>38</xdr:row>
      <xdr:rowOff>48441</xdr:rowOff>
    </xdr:to>
    <xdr:cxnSp macro="">
      <xdr:nvCxnSpPr>
        <xdr:cNvPr id="542" name="直線コネクタ 541">
          <a:extLst>
            <a:ext uri="{FF2B5EF4-FFF2-40B4-BE49-F238E27FC236}">
              <a16:creationId xmlns:a16="http://schemas.microsoft.com/office/drawing/2014/main" id="{2899841A-12F8-4D8C-9D9C-E3EEA5E1F20F}"/>
            </a:ext>
          </a:extLst>
        </xdr:cNvPr>
        <xdr:cNvCxnSpPr/>
      </xdr:nvCxnSpPr>
      <xdr:spPr>
        <a:xfrm>
          <a:off x="14592300" y="650802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51526</xdr:rowOff>
    </xdr:from>
    <xdr:to>
      <xdr:col>72</xdr:col>
      <xdr:colOff>38100</xdr:colOff>
      <xdr:row>37</xdr:row>
      <xdr:rowOff>153126</xdr:rowOff>
    </xdr:to>
    <xdr:sp macro="" textlink="">
      <xdr:nvSpPr>
        <xdr:cNvPr id="543" name="楕円 542">
          <a:extLst>
            <a:ext uri="{FF2B5EF4-FFF2-40B4-BE49-F238E27FC236}">
              <a16:creationId xmlns:a16="http://schemas.microsoft.com/office/drawing/2014/main" id="{90CA5067-70A9-440E-A0CA-D9238C449E91}"/>
            </a:ext>
          </a:extLst>
        </xdr:cNvPr>
        <xdr:cNvSpPr/>
      </xdr:nvSpPr>
      <xdr:spPr>
        <a:xfrm>
          <a:off x="13652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102326</xdr:rowOff>
    </xdr:from>
    <xdr:to>
      <xdr:col>76</xdr:col>
      <xdr:colOff>114300</xdr:colOff>
      <xdr:row>37</xdr:row>
      <xdr:rowOff>164374</xdr:rowOff>
    </xdr:to>
    <xdr:cxnSp macro="">
      <xdr:nvCxnSpPr>
        <xdr:cNvPr id="544" name="直線コネクタ 543">
          <a:extLst>
            <a:ext uri="{FF2B5EF4-FFF2-40B4-BE49-F238E27FC236}">
              <a16:creationId xmlns:a16="http://schemas.microsoft.com/office/drawing/2014/main" id="{C8CB7F9F-5CFD-4A4A-B88A-29C050687B33}"/>
            </a:ext>
          </a:extLst>
        </xdr:cNvPr>
        <xdr:cNvCxnSpPr/>
      </xdr:nvCxnSpPr>
      <xdr:spPr>
        <a:xfrm>
          <a:off x="13703300" y="644597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xdr:rowOff>
    </xdr:from>
    <xdr:to>
      <xdr:col>67</xdr:col>
      <xdr:colOff>101600</xdr:colOff>
      <xdr:row>37</xdr:row>
      <xdr:rowOff>115570</xdr:rowOff>
    </xdr:to>
    <xdr:sp macro="" textlink="">
      <xdr:nvSpPr>
        <xdr:cNvPr id="545" name="楕円 544">
          <a:extLst>
            <a:ext uri="{FF2B5EF4-FFF2-40B4-BE49-F238E27FC236}">
              <a16:creationId xmlns:a16="http://schemas.microsoft.com/office/drawing/2014/main" id="{77EA40AF-1936-42E3-B732-E1EF3F1FB988}"/>
            </a:ext>
          </a:extLst>
        </xdr:cNvPr>
        <xdr:cNvSpPr/>
      </xdr:nvSpPr>
      <xdr:spPr>
        <a:xfrm>
          <a:off x="1276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102326</xdr:rowOff>
    </xdr:to>
    <xdr:cxnSp macro="">
      <xdr:nvCxnSpPr>
        <xdr:cNvPr id="546" name="直線コネクタ 545">
          <a:extLst>
            <a:ext uri="{FF2B5EF4-FFF2-40B4-BE49-F238E27FC236}">
              <a16:creationId xmlns:a16="http://schemas.microsoft.com/office/drawing/2014/main" id="{A6439320-A54D-4232-BCF1-4DBCA945662E}"/>
            </a:ext>
          </a:extLst>
        </xdr:cNvPr>
        <xdr:cNvCxnSpPr/>
      </xdr:nvCxnSpPr>
      <xdr:spPr>
        <a:xfrm>
          <a:off x="12814300" y="64084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858D0ADA-D2EE-40FD-A52A-8A0F7A888218}"/>
            </a:ext>
          </a:extLst>
        </xdr:cNvPr>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F20634B2-05AC-4C54-A730-64AB8EA19A37}"/>
            </a:ext>
          </a:extLst>
        </xdr:cNvPr>
        <xdr:cNvSpPr txBox="1"/>
      </xdr:nvSpPr>
      <xdr:spPr>
        <a:xfrm>
          <a:off x="14389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105064</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EF503237-0AA3-43F2-9663-B98CA730A47E}"/>
            </a:ext>
          </a:extLst>
        </xdr:cNvPr>
        <xdr:cNvSpPr txBox="1"/>
      </xdr:nvSpPr>
      <xdr:spPr>
        <a:xfrm>
          <a:off x="13500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EF105E35-2990-4730-BEB4-6B5FD4568E76}"/>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115769</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DF3E9953-EA3D-4C36-B784-6C9843F836DD}"/>
            </a:ext>
          </a:extLst>
        </xdr:cNvPr>
        <xdr:cNvSpPr txBox="1"/>
      </xdr:nvSpPr>
      <xdr:spPr>
        <a:xfrm>
          <a:off x="152660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60251</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B2755CD2-8D0E-4713-8DDB-F059E453ABF5}"/>
            </a:ext>
          </a:extLst>
        </xdr:cNvPr>
        <xdr:cNvSpPr txBox="1"/>
      </xdr:nvSpPr>
      <xdr:spPr>
        <a:xfrm>
          <a:off x="14389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169653</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241FF095-FECC-43D2-8723-A756BAADFAB3}"/>
            </a:ext>
          </a:extLst>
        </xdr:cNvPr>
        <xdr:cNvSpPr txBox="1"/>
      </xdr:nvSpPr>
      <xdr:spPr>
        <a:xfrm>
          <a:off x="13500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494C95D1-38F2-4298-AF32-264C46A21460}"/>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540BA344-FCBA-455E-9D39-A7679B2C0C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BD7FCA5C-F697-41B5-A300-D252D1EAF9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635BEF1D-492B-4349-905F-042298E60B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7354486F-4892-4645-A5B5-2A3551965F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DDD6F890-CDBF-4A45-B204-F7C8E3ECA7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A6A69F8B-5A17-42AF-BCEE-D63284FB9B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8545E21F-9726-4CB8-9CAB-80BB66B833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AB32D4-7592-4531-A57F-11E59DD722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841E4218-0263-457D-B88E-61F922BC8C9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71C77ACF-AA8D-423E-8972-02F0313040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E3615F8F-11B6-4947-B74E-CF1B86D3318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8B8A5577-6DF9-4DB2-AA22-70664B7FA6C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E6922692-E900-49B7-80BD-A42CAB73DB9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219DD338-EF3D-410E-8B22-4C30A654EF1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F1AD1069-2B8E-4D47-A5D4-EAD85F4365F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87E0E22D-4D47-42EA-B302-4BAF1BC0A5C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6315FA5A-E04A-46BD-8415-8D7F13ACD9C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B8668AA1-220F-46FD-91AB-E1956B5C7ED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435C9E8E-C660-4C03-8D34-725A730C038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11E92234-2C4A-4C87-A5D0-D53BE1D785F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4D18F028-85E4-4784-8D9B-777D1BB363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7FDE3D6A-BCB6-4875-9AC6-BB25B7E1EB3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002C53D6-2C8B-42A0-9EEC-533D6E631A6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578" name="直線コネクタ 577">
          <a:extLst>
            <a:ext uri="{FF2B5EF4-FFF2-40B4-BE49-F238E27FC236}">
              <a16:creationId xmlns:a16="http://schemas.microsoft.com/office/drawing/2014/main" id="{90B82848-0EE5-4960-9714-C4DDC8867F06}"/>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A76779D3-46F9-4D1B-81CB-6B9E33D8135C}"/>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80" name="直線コネクタ 579">
          <a:extLst>
            <a:ext uri="{FF2B5EF4-FFF2-40B4-BE49-F238E27FC236}">
              <a16:creationId xmlns:a16="http://schemas.microsoft.com/office/drawing/2014/main" id="{93F55805-4B90-4514-AABE-0A4CE25C1E3D}"/>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5CB73B2A-E143-4E00-BD6B-E5C27E94742E}"/>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582" name="直線コネクタ 581">
          <a:extLst>
            <a:ext uri="{FF2B5EF4-FFF2-40B4-BE49-F238E27FC236}">
              <a16:creationId xmlns:a16="http://schemas.microsoft.com/office/drawing/2014/main" id="{E1D10670-B7F5-4F72-A9C4-ADB5C311547F}"/>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E291F458-78E6-450A-9842-3CC0561830A0}"/>
            </a:ext>
          </a:extLst>
        </xdr:cNvPr>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584" name="フローチャート: 判断 583">
          <a:extLst>
            <a:ext uri="{FF2B5EF4-FFF2-40B4-BE49-F238E27FC236}">
              <a16:creationId xmlns:a16="http://schemas.microsoft.com/office/drawing/2014/main" id="{A8C81A21-9EDB-4AA4-A11C-5EF6CFE789AD}"/>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585" name="フローチャート: 判断 584">
          <a:extLst>
            <a:ext uri="{FF2B5EF4-FFF2-40B4-BE49-F238E27FC236}">
              <a16:creationId xmlns:a16="http://schemas.microsoft.com/office/drawing/2014/main" id="{C570433A-C679-4927-9D35-0E020616D6A9}"/>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586" name="フローチャート: 判断 585">
          <a:extLst>
            <a:ext uri="{FF2B5EF4-FFF2-40B4-BE49-F238E27FC236}">
              <a16:creationId xmlns:a16="http://schemas.microsoft.com/office/drawing/2014/main" id="{0DB76EB5-8156-4719-AAE7-DD8BB18E6094}"/>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587" name="フローチャート: 判断 586">
          <a:extLst>
            <a:ext uri="{FF2B5EF4-FFF2-40B4-BE49-F238E27FC236}">
              <a16:creationId xmlns:a16="http://schemas.microsoft.com/office/drawing/2014/main" id="{898EE4B2-8D09-4051-AB79-07AD4A4CA05D}"/>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588" name="フローチャート: 判断 587">
          <a:extLst>
            <a:ext uri="{FF2B5EF4-FFF2-40B4-BE49-F238E27FC236}">
              <a16:creationId xmlns:a16="http://schemas.microsoft.com/office/drawing/2014/main" id="{E8661793-83C2-498F-B244-B3741587B903}"/>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243675B-FC2D-40F2-8E87-03D6FDDC4FC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18CFF69-2B80-480E-B056-E46E5F16556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35F7006-E00A-4C34-9679-31B48C3644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150DD699-0408-4A3E-B76C-F902C300FCD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6015002E-14F4-4F55-B603-E492A326A8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67310</xdr:rowOff>
    </xdr:from>
    <xdr:to>
      <xdr:col>116</xdr:col>
      <xdr:colOff>114300</xdr:colOff>
      <xdr:row>36</xdr:row>
      <xdr:rowOff>168910</xdr:rowOff>
    </xdr:to>
    <xdr:sp macro="" textlink="">
      <xdr:nvSpPr>
        <xdr:cNvPr id="594" name="楕円 593">
          <a:extLst>
            <a:ext uri="{FF2B5EF4-FFF2-40B4-BE49-F238E27FC236}">
              <a16:creationId xmlns:a16="http://schemas.microsoft.com/office/drawing/2014/main" id="{EB13991E-5BFD-4818-9352-99738CF73783}"/>
            </a:ext>
          </a:extLst>
        </xdr:cNvPr>
        <xdr:cNvSpPr/>
      </xdr:nvSpPr>
      <xdr:spPr>
        <a:xfrm>
          <a:off x="22110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90187</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08DB8C09-028E-4BAC-B0CA-FF2B561FB254}"/>
            </a:ext>
          </a:extLst>
        </xdr:cNvPr>
        <xdr:cNvSpPr txBox="1"/>
      </xdr:nvSpPr>
      <xdr:spPr>
        <a:xfrm>
          <a:off x="22199600"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103505</xdr:rowOff>
    </xdr:from>
    <xdr:to>
      <xdr:col>112</xdr:col>
      <xdr:colOff>38100</xdr:colOff>
      <xdr:row>35</xdr:row>
      <xdr:rowOff>33655</xdr:rowOff>
    </xdr:to>
    <xdr:sp macro="" textlink="">
      <xdr:nvSpPr>
        <xdr:cNvPr id="596" name="楕円 595">
          <a:extLst>
            <a:ext uri="{FF2B5EF4-FFF2-40B4-BE49-F238E27FC236}">
              <a16:creationId xmlns:a16="http://schemas.microsoft.com/office/drawing/2014/main" id="{3FEE2A13-AA7A-4089-89B0-7A4AD400A169}"/>
            </a:ext>
          </a:extLst>
        </xdr:cNvPr>
        <xdr:cNvSpPr/>
      </xdr:nvSpPr>
      <xdr:spPr>
        <a:xfrm>
          <a:off x="21272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154305</xdr:rowOff>
    </xdr:from>
    <xdr:to>
      <xdr:col>116</xdr:col>
      <xdr:colOff>63500</xdr:colOff>
      <xdr:row>36</xdr:row>
      <xdr:rowOff>118110</xdr:rowOff>
    </xdr:to>
    <xdr:cxnSp macro="">
      <xdr:nvCxnSpPr>
        <xdr:cNvPr id="597" name="直線コネクタ 596">
          <a:extLst>
            <a:ext uri="{FF2B5EF4-FFF2-40B4-BE49-F238E27FC236}">
              <a16:creationId xmlns:a16="http://schemas.microsoft.com/office/drawing/2014/main" id="{76EBDF41-0ECA-4461-893E-9A70D59AAF40}"/>
            </a:ext>
          </a:extLst>
        </xdr:cNvPr>
        <xdr:cNvCxnSpPr/>
      </xdr:nvCxnSpPr>
      <xdr:spPr>
        <a:xfrm>
          <a:off x="21323300" y="5983605"/>
          <a:ext cx="8382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130175</xdr:rowOff>
    </xdr:from>
    <xdr:to>
      <xdr:col>107</xdr:col>
      <xdr:colOff>101600</xdr:colOff>
      <xdr:row>35</xdr:row>
      <xdr:rowOff>60325</xdr:rowOff>
    </xdr:to>
    <xdr:sp macro="" textlink="">
      <xdr:nvSpPr>
        <xdr:cNvPr id="598" name="楕円 597">
          <a:extLst>
            <a:ext uri="{FF2B5EF4-FFF2-40B4-BE49-F238E27FC236}">
              <a16:creationId xmlns:a16="http://schemas.microsoft.com/office/drawing/2014/main" id="{26AC50EE-38AF-4856-8C45-2755513070A8}"/>
            </a:ext>
          </a:extLst>
        </xdr:cNvPr>
        <xdr:cNvSpPr/>
      </xdr:nvSpPr>
      <xdr:spPr>
        <a:xfrm>
          <a:off x="20383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154305</xdr:rowOff>
    </xdr:from>
    <xdr:to>
      <xdr:col>111</xdr:col>
      <xdr:colOff>177800</xdr:colOff>
      <xdr:row>35</xdr:row>
      <xdr:rowOff>9525</xdr:rowOff>
    </xdr:to>
    <xdr:cxnSp macro="">
      <xdr:nvCxnSpPr>
        <xdr:cNvPr id="599" name="直線コネクタ 598">
          <a:extLst>
            <a:ext uri="{FF2B5EF4-FFF2-40B4-BE49-F238E27FC236}">
              <a16:creationId xmlns:a16="http://schemas.microsoft.com/office/drawing/2014/main" id="{D872F314-1C8A-441E-9942-BE93C46D9EDD}"/>
            </a:ext>
          </a:extLst>
        </xdr:cNvPr>
        <xdr:cNvCxnSpPr/>
      </xdr:nvCxnSpPr>
      <xdr:spPr>
        <a:xfrm flipV="1">
          <a:off x="20434300" y="59836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154940</xdr:rowOff>
    </xdr:from>
    <xdr:to>
      <xdr:col>102</xdr:col>
      <xdr:colOff>165100</xdr:colOff>
      <xdr:row>35</xdr:row>
      <xdr:rowOff>85090</xdr:rowOff>
    </xdr:to>
    <xdr:sp macro="" textlink="">
      <xdr:nvSpPr>
        <xdr:cNvPr id="600" name="楕円 599">
          <a:extLst>
            <a:ext uri="{FF2B5EF4-FFF2-40B4-BE49-F238E27FC236}">
              <a16:creationId xmlns:a16="http://schemas.microsoft.com/office/drawing/2014/main" id="{9ED9022A-518D-4E4E-A21B-A448F6BC8179}"/>
            </a:ext>
          </a:extLst>
        </xdr:cNvPr>
        <xdr:cNvSpPr/>
      </xdr:nvSpPr>
      <xdr:spPr>
        <a:xfrm>
          <a:off x="19494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9525</xdr:rowOff>
    </xdr:from>
    <xdr:to>
      <xdr:col>107</xdr:col>
      <xdr:colOff>50800</xdr:colOff>
      <xdr:row>35</xdr:row>
      <xdr:rowOff>34290</xdr:rowOff>
    </xdr:to>
    <xdr:cxnSp macro="">
      <xdr:nvCxnSpPr>
        <xdr:cNvPr id="601" name="直線コネクタ 600">
          <a:extLst>
            <a:ext uri="{FF2B5EF4-FFF2-40B4-BE49-F238E27FC236}">
              <a16:creationId xmlns:a16="http://schemas.microsoft.com/office/drawing/2014/main" id="{0FF64815-966E-4D28-892D-2F21AC9724BF}"/>
            </a:ext>
          </a:extLst>
        </xdr:cNvPr>
        <xdr:cNvCxnSpPr/>
      </xdr:nvCxnSpPr>
      <xdr:spPr>
        <a:xfrm flipV="1">
          <a:off x="19545300" y="60102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116840</xdr:rowOff>
    </xdr:from>
    <xdr:to>
      <xdr:col>98</xdr:col>
      <xdr:colOff>38100</xdr:colOff>
      <xdr:row>34</xdr:row>
      <xdr:rowOff>46990</xdr:rowOff>
    </xdr:to>
    <xdr:sp macro="" textlink="">
      <xdr:nvSpPr>
        <xdr:cNvPr id="602" name="楕円 601">
          <a:extLst>
            <a:ext uri="{FF2B5EF4-FFF2-40B4-BE49-F238E27FC236}">
              <a16:creationId xmlns:a16="http://schemas.microsoft.com/office/drawing/2014/main" id="{38F8B50B-D740-49FD-B9D6-01173723B295}"/>
            </a:ext>
          </a:extLst>
        </xdr:cNvPr>
        <xdr:cNvSpPr/>
      </xdr:nvSpPr>
      <xdr:spPr>
        <a:xfrm>
          <a:off x="18605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167640</xdr:rowOff>
    </xdr:from>
    <xdr:to>
      <xdr:col>102</xdr:col>
      <xdr:colOff>114300</xdr:colOff>
      <xdr:row>35</xdr:row>
      <xdr:rowOff>34290</xdr:rowOff>
    </xdr:to>
    <xdr:cxnSp macro="">
      <xdr:nvCxnSpPr>
        <xdr:cNvPr id="603" name="直線コネクタ 602">
          <a:extLst>
            <a:ext uri="{FF2B5EF4-FFF2-40B4-BE49-F238E27FC236}">
              <a16:creationId xmlns:a16="http://schemas.microsoft.com/office/drawing/2014/main" id="{898ED962-D20C-490F-8419-A92912BC66D1}"/>
            </a:ext>
          </a:extLst>
        </xdr:cNvPr>
        <xdr:cNvCxnSpPr/>
      </xdr:nvCxnSpPr>
      <xdr:spPr>
        <a:xfrm>
          <a:off x="18656300" y="582549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3C171752-4ACE-4B41-BFFE-75070353E765}"/>
            </a:ext>
          </a:extLst>
        </xdr:cNvPr>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13352</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77265AE3-6AB9-4D40-99D1-264944B44E90}"/>
            </a:ext>
          </a:extLst>
        </xdr:cNvPr>
        <xdr:cNvSpPr txBox="1"/>
      </xdr:nvSpPr>
      <xdr:spPr>
        <a:xfrm>
          <a:off x="20199427"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B55CC2C5-B592-48AE-884C-D3DCA2DF4945}"/>
            </a:ext>
          </a:extLst>
        </xdr:cNvPr>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47642</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4548F414-9B4B-47D9-9DCA-B74F9A3E534A}"/>
            </a:ext>
          </a:extLst>
        </xdr:cNvPr>
        <xdr:cNvSpPr txBox="1"/>
      </xdr:nvSpPr>
      <xdr:spPr>
        <a:xfrm>
          <a:off x="18421427" y="67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50182</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892F29CC-CD03-4F43-BCE4-6D8F375922A7}"/>
            </a:ext>
          </a:extLst>
        </xdr:cNvPr>
        <xdr:cNvSpPr txBox="1"/>
      </xdr:nvSpPr>
      <xdr:spPr>
        <a:xfrm>
          <a:off x="21075727" y="57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76852</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951976BE-6716-408B-9F47-1555EFD6A4BB}"/>
            </a:ext>
          </a:extLst>
        </xdr:cNvPr>
        <xdr:cNvSpPr txBox="1"/>
      </xdr:nvSpPr>
      <xdr:spPr>
        <a:xfrm>
          <a:off x="20199427" y="57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101617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4A3C17A9-D2FD-4050-90A1-F21DE492FA2B}"/>
            </a:ext>
          </a:extLst>
        </xdr:cNvPr>
        <xdr:cNvSpPr txBox="1"/>
      </xdr:nvSpPr>
      <xdr:spPr>
        <a:xfrm>
          <a:off x="19310427"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63517</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0DCB2007-083E-4AEE-8AD5-25719D60EBDD}"/>
            </a:ext>
          </a:extLst>
        </xdr:cNvPr>
        <xdr:cNvSpPr txBox="1"/>
      </xdr:nvSpPr>
      <xdr:spPr>
        <a:xfrm>
          <a:off x="18421427" y="5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D78C6848-778F-496B-B133-40189C827BD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7B99F367-4269-46AD-9742-772A8AA3CB8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70A41B16-BF8F-41A4-BAFD-61BA6CCCD9C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B52B56DA-D408-4C5C-8FD4-F50B799604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D9D1B3A4-81B1-4669-B6F6-C164AE2F706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9013862C-C11B-4BEC-A97B-C1D3198DDB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478E930A-7229-4D80-8334-A7A5BD59C7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5780A456-33B1-4FD3-A1ED-53BEAA66121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264B7223-7274-488C-83D7-E9FE4682843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DF6C5890-867D-4F0A-9C97-C3D70494E88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BE122F22-6205-4407-869D-769343C2365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45009D20-1570-4EE9-8CAC-89EF0A3BD65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D366D941-509C-4800-9F8D-AD92E585791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3A52D1B1-542E-4B57-882A-D13A177FFDA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213B527D-5624-48C4-BC0A-D1A1F81D366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0C259F63-94CB-412A-BF73-DA2162201CB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DC3707B6-49FF-49A9-8688-556308A474B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906C84AF-7115-419F-A497-9470B6A8225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8BDDDDBE-DCDE-4CB4-A82D-8DDC1C63200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412C6D7A-1348-43DF-8EA4-63C5D662367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24B1404D-86DC-4035-BB0C-8785715309B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575496AE-A9D3-45E9-8818-B71B50E7422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02BDF85B-B74E-49F2-8E00-AF0E69961D4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5DDFAC9D-6E51-445F-8790-061C4B8E05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636" name="直線コネクタ 635">
          <a:extLst>
            <a:ext uri="{FF2B5EF4-FFF2-40B4-BE49-F238E27FC236}">
              <a16:creationId xmlns:a16="http://schemas.microsoft.com/office/drawing/2014/main" id="{6D04CED5-B5CA-476E-9574-116C1F40CE09}"/>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86C812D4-B880-4419-ABA3-CEED67CF98AF}"/>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38" name="直線コネクタ 637">
          <a:extLst>
            <a:ext uri="{FF2B5EF4-FFF2-40B4-BE49-F238E27FC236}">
              <a16:creationId xmlns:a16="http://schemas.microsoft.com/office/drawing/2014/main" id="{94E3CBCF-10AB-4E44-8509-28CA27726F9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EA39CFFD-F3A8-4FEE-98A7-F5B9B7C26D3B}"/>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640" name="直線コネクタ 639">
          <a:extLst>
            <a:ext uri="{FF2B5EF4-FFF2-40B4-BE49-F238E27FC236}">
              <a16:creationId xmlns:a16="http://schemas.microsoft.com/office/drawing/2014/main" id="{C62F7AF1-160D-4832-A744-7994EB2EDC98}"/>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F6E09273-8696-4306-8A1B-19F0C437F5C2}"/>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42" name="フローチャート: 判断 641">
          <a:extLst>
            <a:ext uri="{FF2B5EF4-FFF2-40B4-BE49-F238E27FC236}">
              <a16:creationId xmlns:a16="http://schemas.microsoft.com/office/drawing/2014/main" id="{6E1D8BF8-228C-4A48-8D8C-A2AE03E4D1AB}"/>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643" name="フローチャート: 判断 642">
          <a:extLst>
            <a:ext uri="{FF2B5EF4-FFF2-40B4-BE49-F238E27FC236}">
              <a16:creationId xmlns:a16="http://schemas.microsoft.com/office/drawing/2014/main" id="{88657665-1740-48EF-A14C-04AAC00FAD0B}"/>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4" name="フローチャート: 判断 643">
          <a:extLst>
            <a:ext uri="{FF2B5EF4-FFF2-40B4-BE49-F238E27FC236}">
              <a16:creationId xmlns:a16="http://schemas.microsoft.com/office/drawing/2014/main" id="{D8E884F7-FD2D-4413-8AC9-CD9EE5A29DBC}"/>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5" name="フローチャート: 判断 644">
          <a:extLst>
            <a:ext uri="{FF2B5EF4-FFF2-40B4-BE49-F238E27FC236}">
              <a16:creationId xmlns:a16="http://schemas.microsoft.com/office/drawing/2014/main" id="{E1784966-72A3-4132-BD60-9A63A842F083}"/>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646" name="フローチャート: 判断 645">
          <a:extLst>
            <a:ext uri="{FF2B5EF4-FFF2-40B4-BE49-F238E27FC236}">
              <a16:creationId xmlns:a16="http://schemas.microsoft.com/office/drawing/2014/main" id="{050B4FD6-D186-4788-A3EA-07DAAA4B3BD2}"/>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7EFCD32-1323-459A-8B55-78514B5640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A7BFAB1D-00AC-4293-B98D-818E8FAB0F7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0B875C6-167C-47AE-BFBD-34870A323A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61717DF-8C94-4741-9AC5-AC899817D3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2C4013D0-D9C2-48CE-B6C0-8F99241B19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95885</xdr:rowOff>
    </xdr:from>
    <xdr:to>
      <xdr:col>85</xdr:col>
      <xdr:colOff>177800</xdr:colOff>
      <xdr:row>61</xdr:row>
      <xdr:rowOff>26035</xdr:rowOff>
    </xdr:to>
    <xdr:sp macro="" textlink="">
      <xdr:nvSpPr>
        <xdr:cNvPr id="652" name="楕円 651">
          <a:extLst>
            <a:ext uri="{FF2B5EF4-FFF2-40B4-BE49-F238E27FC236}">
              <a16:creationId xmlns:a16="http://schemas.microsoft.com/office/drawing/2014/main" id="{13665BED-F303-4CF2-A761-E448F1F592D6}"/>
            </a:ext>
          </a:extLst>
        </xdr:cNvPr>
        <xdr:cNvSpPr/>
      </xdr:nvSpPr>
      <xdr:spPr>
        <a:xfrm>
          <a:off x="16268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74312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E548386C-3EBE-4728-B035-14C0AF9D94F2}"/>
            </a:ext>
          </a:extLst>
        </xdr:cNvPr>
        <xdr:cNvSpPr txBox="1"/>
      </xdr:nvSpPr>
      <xdr:spPr>
        <a:xfrm>
          <a:off x="16357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92075</xdr:rowOff>
    </xdr:from>
    <xdr:to>
      <xdr:col>81</xdr:col>
      <xdr:colOff>101600</xdr:colOff>
      <xdr:row>61</xdr:row>
      <xdr:rowOff>22225</xdr:rowOff>
    </xdr:to>
    <xdr:sp macro="" textlink="">
      <xdr:nvSpPr>
        <xdr:cNvPr id="654" name="楕円 653">
          <a:extLst>
            <a:ext uri="{FF2B5EF4-FFF2-40B4-BE49-F238E27FC236}">
              <a16:creationId xmlns:a16="http://schemas.microsoft.com/office/drawing/2014/main" id="{34EA7295-8794-4F6E-8E5F-DAF8F13310D8}"/>
            </a:ext>
          </a:extLst>
        </xdr:cNvPr>
        <xdr:cNvSpPr/>
      </xdr:nvSpPr>
      <xdr:spPr>
        <a:xfrm>
          <a:off x="15430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142875</xdr:rowOff>
    </xdr:from>
    <xdr:to>
      <xdr:col>85</xdr:col>
      <xdr:colOff>127000</xdr:colOff>
      <xdr:row>60</xdr:row>
      <xdr:rowOff>146685</xdr:rowOff>
    </xdr:to>
    <xdr:cxnSp macro="">
      <xdr:nvCxnSpPr>
        <xdr:cNvPr id="655" name="直線コネクタ 654">
          <a:extLst>
            <a:ext uri="{FF2B5EF4-FFF2-40B4-BE49-F238E27FC236}">
              <a16:creationId xmlns:a16="http://schemas.microsoft.com/office/drawing/2014/main" id="{345238FB-E693-44B5-98D7-92BF128ED3A7}"/>
            </a:ext>
          </a:extLst>
        </xdr:cNvPr>
        <xdr:cNvCxnSpPr/>
      </xdr:nvCxnSpPr>
      <xdr:spPr>
        <a:xfrm>
          <a:off x="15481300" y="104298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42545</xdr:rowOff>
    </xdr:from>
    <xdr:to>
      <xdr:col>76</xdr:col>
      <xdr:colOff>165100</xdr:colOff>
      <xdr:row>60</xdr:row>
      <xdr:rowOff>144145</xdr:rowOff>
    </xdr:to>
    <xdr:sp macro="" textlink="">
      <xdr:nvSpPr>
        <xdr:cNvPr id="656" name="楕円 655">
          <a:extLst>
            <a:ext uri="{FF2B5EF4-FFF2-40B4-BE49-F238E27FC236}">
              <a16:creationId xmlns:a16="http://schemas.microsoft.com/office/drawing/2014/main" id="{B9FB0FA8-432D-4D5F-99CE-EF19DCEDB21A}"/>
            </a:ext>
          </a:extLst>
        </xdr:cNvPr>
        <xdr:cNvSpPr/>
      </xdr:nvSpPr>
      <xdr:spPr>
        <a:xfrm>
          <a:off x="14541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93345</xdr:rowOff>
    </xdr:from>
    <xdr:to>
      <xdr:col>81</xdr:col>
      <xdr:colOff>50800</xdr:colOff>
      <xdr:row>60</xdr:row>
      <xdr:rowOff>142875</xdr:rowOff>
    </xdr:to>
    <xdr:cxnSp macro="">
      <xdr:nvCxnSpPr>
        <xdr:cNvPr id="657" name="直線コネクタ 656">
          <a:extLst>
            <a:ext uri="{FF2B5EF4-FFF2-40B4-BE49-F238E27FC236}">
              <a16:creationId xmlns:a16="http://schemas.microsoft.com/office/drawing/2014/main" id="{15A9DFA1-3427-49E2-BCD3-CD4CEB0D4254}"/>
            </a:ext>
          </a:extLst>
        </xdr:cNvPr>
        <xdr:cNvCxnSpPr/>
      </xdr:nvCxnSpPr>
      <xdr:spPr>
        <a:xfrm>
          <a:off x="14592300" y="103803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658" name="楕円 657">
          <a:extLst>
            <a:ext uri="{FF2B5EF4-FFF2-40B4-BE49-F238E27FC236}">
              <a16:creationId xmlns:a16="http://schemas.microsoft.com/office/drawing/2014/main" id="{EA2306E1-AA65-42AF-9C64-BB51679E3898}"/>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93345</xdr:rowOff>
    </xdr:to>
    <xdr:cxnSp macro="">
      <xdr:nvCxnSpPr>
        <xdr:cNvPr id="659" name="直線コネクタ 658">
          <a:extLst>
            <a:ext uri="{FF2B5EF4-FFF2-40B4-BE49-F238E27FC236}">
              <a16:creationId xmlns:a16="http://schemas.microsoft.com/office/drawing/2014/main" id="{EC9602F4-59D8-49FE-8E3F-3E6B5C8AFB6B}"/>
            </a:ext>
          </a:extLst>
        </xdr:cNvPr>
        <xdr:cNvCxnSpPr/>
      </xdr:nvCxnSpPr>
      <xdr:spPr>
        <a:xfrm>
          <a:off x="13703300" y="103251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103505</xdr:rowOff>
    </xdr:from>
    <xdr:to>
      <xdr:col>67</xdr:col>
      <xdr:colOff>101600</xdr:colOff>
      <xdr:row>60</xdr:row>
      <xdr:rowOff>33655</xdr:rowOff>
    </xdr:to>
    <xdr:sp macro="" textlink="">
      <xdr:nvSpPr>
        <xdr:cNvPr id="660" name="楕円 659">
          <a:extLst>
            <a:ext uri="{FF2B5EF4-FFF2-40B4-BE49-F238E27FC236}">
              <a16:creationId xmlns:a16="http://schemas.microsoft.com/office/drawing/2014/main" id="{4D664C76-DC5D-4444-B2B6-08FF68F2CEEC}"/>
            </a:ext>
          </a:extLst>
        </xdr:cNvPr>
        <xdr:cNvSpPr/>
      </xdr:nvSpPr>
      <xdr:spPr>
        <a:xfrm>
          <a:off x="12763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154305</xdr:rowOff>
    </xdr:from>
    <xdr:to>
      <xdr:col>71</xdr:col>
      <xdr:colOff>177800</xdr:colOff>
      <xdr:row>60</xdr:row>
      <xdr:rowOff>38100</xdr:rowOff>
    </xdr:to>
    <xdr:cxnSp macro="">
      <xdr:nvCxnSpPr>
        <xdr:cNvPr id="661" name="直線コネクタ 660">
          <a:extLst>
            <a:ext uri="{FF2B5EF4-FFF2-40B4-BE49-F238E27FC236}">
              <a16:creationId xmlns:a16="http://schemas.microsoft.com/office/drawing/2014/main" id="{4E07ED28-B4F0-4FEF-876D-D7941E88324E}"/>
            </a:ext>
          </a:extLst>
        </xdr:cNvPr>
        <xdr:cNvCxnSpPr/>
      </xdr:nvCxnSpPr>
      <xdr:spPr>
        <a:xfrm>
          <a:off x="12814300" y="102698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662" name="n_1aveValue【学校施設】&#10;有形固定資産減価償却率">
          <a:extLst>
            <a:ext uri="{FF2B5EF4-FFF2-40B4-BE49-F238E27FC236}">
              <a16:creationId xmlns:a16="http://schemas.microsoft.com/office/drawing/2014/main" id="{94A316EF-8180-471A-868B-F392182948AA}"/>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63" name="n_2aveValue【学校施設】&#10;有形固定資産減価償却率">
          <a:extLst>
            <a:ext uri="{FF2B5EF4-FFF2-40B4-BE49-F238E27FC236}">
              <a16:creationId xmlns:a16="http://schemas.microsoft.com/office/drawing/2014/main" id="{9CDEE641-8826-4F0E-A954-A2F0641B3E0B}"/>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64" name="n_3aveValue【学校施設】&#10;有形固定資産減価償却率">
          <a:extLst>
            <a:ext uri="{FF2B5EF4-FFF2-40B4-BE49-F238E27FC236}">
              <a16:creationId xmlns:a16="http://schemas.microsoft.com/office/drawing/2014/main" id="{B3C5F262-A4EA-4568-B3EC-FF746CD7A3C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665" name="n_4aveValue【学校施設】&#10;有形固定資産減価償却率">
          <a:extLst>
            <a:ext uri="{FF2B5EF4-FFF2-40B4-BE49-F238E27FC236}">
              <a16:creationId xmlns:a16="http://schemas.microsoft.com/office/drawing/2014/main" id="{FA421EFF-FD2D-44E1-9048-DD79E55E578C}"/>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13352</xdr:rowOff>
    </xdr:from>
    <xdr:ext cx="405111" cy="259045"/>
    <xdr:sp macro="" textlink="">
      <xdr:nvSpPr>
        <xdr:cNvPr id="666" name="n_1mainValue【学校施設】&#10;有形固定資産減価償却率">
          <a:extLst>
            <a:ext uri="{FF2B5EF4-FFF2-40B4-BE49-F238E27FC236}">
              <a16:creationId xmlns:a16="http://schemas.microsoft.com/office/drawing/2014/main" id="{C2EBEE24-8869-40A0-BCD8-CDD99F403428}"/>
            </a:ext>
          </a:extLst>
        </xdr:cNvPr>
        <xdr:cNvSpPr txBox="1"/>
      </xdr:nvSpPr>
      <xdr:spPr>
        <a:xfrm>
          <a:off x="15266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135272</xdr:rowOff>
    </xdr:from>
    <xdr:ext cx="405111" cy="259045"/>
    <xdr:sp macro="" textlink="">
      <xdr:nvSpPr>
        <xdr:cNvPr id="667" name="n_2mainValue【学校施設】&#10;有形固定資産減価償却率">
          <a:extLst>
            <a:ext uri="{FF2B5EF4-FFF2-40B4-BE49-F238E27FC236}">
              <a16:creationId xmlns:a16="http://schemas.microsoft.com/office/drawing/2014/main" id="{DD9EB05E-C3D0-46D2-9940-D05049371F5E}"/>
            </a:ext>
          </a:extLst>
        </xdr:cNvPr>
        <xdr:cNvSpPr txBox="1"/>
      </xdr:nvSpPr>
      <xdr:spPr>
        <a:xfrm>
          <a:off x="14389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80027</xdr:rowOff>
    </xdr:from>
    <xdr:ext cx="405111" cy="259045"/>
    <xdr:sp macro="" textlink="">
      <xdr:nvSpPr>
        <xdr:cNvPr id="668" name="n_3mainValue【学校施設】&#10;有形固定資産減価償却率">
          <a:extLst>
            <a:ext uri="{FF2B5EF4-FFF2-40B4-BE49-F238E27FC236}">
              <a16:creationId xmlns:a16="http://schemas.microsoft.com/office/drawing/2014/main" id="{C38A012D-461E-41FE-9DD8-6ABC84693E7F}"/>
            </a:ext>
          </a:extLst>
        </xdr:cNvPr>
        <xdr:cNvSpPr txBox="1"/>
      </xdr:nvSpPr>
      <xdr:spPr>
        <a:xfrm>
          <a:off x="13500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24782</xdr:rowOff>
    </xdr:from>
    <xdr:ext cx="405111" cy="259045"/>
    <xdr:sp macro="" textlink="">
      <xdr:nvSpPr>
        <xdr:cNvPr id="669" name="n_4mainValue【学校施設】&#10;有形固定資産減価償却率">
          <a:extLst>
            <a:ext uri="{FF2B5EF4-FFF2-40B4-BE49-F238E27FC236}">
              <a16:creationId xmlns:a16="http://schemas.microsoft.com/office/drawing/2014/main" id="{BC0A88F3-0527-4236-8AAF-575ACC8BE987}"/>
            </a:ext>
          </a:extLst>
        </xdr:cNvPr>
        <xdr:cNvSpPr txBox="1"/>
      </xdr:nvSpPr>
      <xdr:spPr>
        <a:xfrm>
          <a:off x="12611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D091365C-BF1F-4D21-9965-742D9B8284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5E7B9D26-B7C1-452C-AB5A-1458415F3F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2E8DFAA3-2AF8-4607-BFB9-28513AE86C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04DD49F7-359B-45EB-8E4C-229CA5D2247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5B3ED810-FFCA-43BC-ADD4-A7AF58904B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A2656B32-B42F-4A6B-836C-8C2927894A6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57C7ECA8-C3B2-486A-8728-3D14ACF949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FDE64F18-C6EF-4307-8B27-3914329FB2E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27521565-46A7-4565-BCCB-71ABC15C3AB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F80683D3-C037-4BAB-8039-A23A25EC6EA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0" name="直線コネクタ 679">
          <a:extLst>
            <a:ext uri="{FF2B5EF4-FFF2-40B4-BE49-F238E27FC236}">
              <a16:creationId xmlns:a16="http://schemas.microsoft.com/office/drawing/2014/main" id="{62C8390D-F268-498C-94C4-72326E9550F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1" name="テキスト ボックス 680">
          <a:extLst>
            <a:ext uri="{FF2B5EF4-FFF2-40B4-BE49-F238E27FC236}">
              <a16:creationId xmlns:a16="http://schemas.microsoft.com/office/drawing/2014/main" id="{F7495E81-68B5-40BD-A75F-47D46A1C6E5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2" name="直線コネクタ 681">
          <a:extLst>
            <a:ext uri="{FF2B5EF4-FFF2-40B4-BE49-F238E27FC236}">
              <a16:creationId xmlns:a16="http://schemas.microsoft.com/office/drawing/2014/main" id="{0A1185F7-6234-4E04-8993-F2221098006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3" name="テキスト ボックス 682">
          <a:extLst>
            <a:ext uri="{FF2B5EF4-FFF2-40B4-BE49-F238E27FC236}">
              <a16:creationId xmlns:a16="http://schemas.microsoft.com/office/drawing/2014/main" id="{9265A94F-20D7-4A2F-9639-DF0E471426B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4" name="直線コネクタ 683">
          <a:extLst>
            <a:ext uri="{FF2B5EF4-FFF2-40B4-BE49-F238E27FC236}">
              <a16:creationId xmlns:a16="http://schemas.microsoft.com/office/drawing/2014/main" id="{1039A0EF-810F-4565-BB18-A167B749CFD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5" name="テキスト ボックス 684">
          <a:extLst>
            <a:ext uri="{FF2B5EF4-FFF2-40B4-BE49-F238E27FC236}">
              <a16:creationId xmlns:a16="http://schemas.microsoft.com/office/drawing/2014/main" id="{50E429E8-ECC5-42F7-830E-B74C6D161B0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6" name="直線コネクタ 685">
          <a:extLst>
            <a:ext uri="{FF2B5EF4-FFF2-40B4-BE49-F238E27FC236}">
              <a16:creationId xmlns:a16="http://schemas.microsoft.com/office/drawing/2014/main" id="{3C4BCC0E-9872-4437-9248-4EE723B1264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7" name="テキスト ボックス 686">
          <a:extLst>
            <a:ext uri="{FF2B5EF4-FFF2-40B4-BE49-F238E27FC236}">
              <a16:creationId xmlns:a16="http://schemas.microsoft.com/office/drawing/2014/main" id="{8087070E-A59A-42E7-8904-89B3856D474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8" name="直線コネクタ 687">
          <a:extLst>
            <a:ext uri="{FF2B5EF4-FFF2-40B4-BE49-F238E27FC236}">
              <a16:creationId xmlns:a16="http://schemas.microsoft.com/office/drawing/2014/main" id="{1165C4FC-9E06-4F51-A708-76DB2763422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9" name="テキスト ボックス 688">
          <a:extLst>
            <a:ext uri="{FF2B5EF4-FFF2-40B4-BE49-F238E27FC236}">
              <a16:creationId xmlns:a16="http://schemas.microsoft.com/office/drawing/2014/main" id="{AF6B2C56-EE81-4553-B1BD-482A7008E1F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0" name="直線コネクタ 689">
          <a:extLst>
            <a:ext uri="{FF2B5EF4-FFF2-40B4-BE49-F238E27FC236}">
              <a16:creationId xmlns:a16="http://schemas.microsoft.com/office/drawing/2014/main" id="{AB12872A-3D3B-4976-8EC5-ECE847A9ED2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1" name="テキスト ボックス 690">
          <a:extLst>
            <a:ext uri="{FF2B5EF4-FFF2-40B4-BE49-F238E27FC236}">
              <a16:creationId xmlns:a16="http://schemas.microsoft.com/office/drawing/2014/main" id="{9C0B298C-21D6-48A4-9A51-B41894836FF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0D3B7003-C0CF-4B47-AB1A-4E1A0CE536D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3" name="テキスト ボックス 692">
          <a:extLst>
            <a:ext uri="{FF2B5EF4-FFF2-40B4-BE49-F238E27FC236}">
              <a16:creationId xmlns:a16="http://schemas.microsoft.com/office/drawing/2014/main" id="{CF5E691E-29CC-45B7-A72B-F528242450E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学校施設】&#10;一人当たり面積グラフ枠">
          <a:extLst>
            <a:ext uri="{FF2B5EF4-FFF2-40B4-BE49-F238E27FC236}">
              <a16:creationId xmlns:a16="http://schemas.microsoft.com/office/drawing/2014/main" id="{F37F6787-8345-4CC4-9FBB-D5C37EC455D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695" name="直線コネクタ 694">
          <a:extLst>
            <a:ext uri="{FF2B5EF4-FFF2-40B4-BE49-F238E27FC236}">
              <a16:creationId xmlns:a16="http://schemas.microsoft.com/office/drawing/2014/main" id="{E1471F14-0BF8-4D71-B399-D4ED0D273D76}"/>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696" name="【学校施設】&#10;一人当たり面積最小値テキスト">
          <a:extLst>
            <a:ext uri="{FF2B5EF4-FFF2-40B4-BE49-F238E27FC236}">
              <a16:creationId xmlns:a16="http://schemas.microsoft.com/office/drawing/2014/main" id="{EB1BF40C-7123-4411-B99A-7523C70C2EB7}"/>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697" name="直線コネクタ 696">
          <a:extLst>
            <a:ext uri="{FF2B5EF4-FFF2-40B4-BE49-F238E27FC236}">
              <a16:creationId xmlns:a16="http://schemas.microsoft.com/office/drawing/2014/main" id="{BC8F0804-B2B8-4325-B718-64D3116B60F6}"/>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698" name="【学校施設】&#10;一人当たり面積最大値テキスト">
          <a:extLst>
            <a:ext uri="{FF2B5EF4-FFF2-40B4-BE49-F238E27FC236}">
              <a16:creationId xmlns:a16="http://schemas.microsoft.com/office/drawing/2014/main" id="{61FD8D9E-B000-4248-A911-A2FECAA4016A}"/>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699" name="直線コネクタ 698">
          <a:extLst>
            <a:ext uri="{FF2B5EF4-FFF2-40B4-BE49-F238E27FC236}">
              <a16:creationId xmlns:a16="http://schemas.microsoft.com/office/drawing/2014/main" id="{2F3D2FB5-43A8-4394-A73D-135D9515753D}"/>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700" name="【学校施設】&#10;一人当たり面積平均値テキスト">
          <a:extLst>
            <a:ext uri="{FF2B5EF4-FFF2-40B4-BE49-F238E27FC236}">
              <a16:creationId xmlns:a16="http://schemas.microsoft.com/office/drawing/2014/main" id="{3495F9A7-4803-4233-BDD7-D3986EDEBC9A}"/>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701" name="フローチャート: 判断 700">
          <a:extLst>
            <a:ext uri="{FF2B5EF4-FFF2-40B4-BE49-F238E27FC236}">
              <a16:creationId xmlns:a16="http://schemas.microsoft.com/office/drawing/2014/main" id="{C112E458-665D-4381-8978-3E732704DBFA}"/>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702" name="フローチャート: 判断 701">
          <a:extLst>
            <a:ext uri="{FF2B5EF4-FFF2-40B4-BE49-F238E27FC236}">
              <a16:creationId xmlns:a16="http://schemas.microsoft.com/office/drawing/2014/main" id="{CAD99962-0F82-40D0-B50D-308A7546BA62}"/>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703" name="フローチャート: 判断 702">
          <a:extLst>
            <a:ext uri="{FF2B5EF4-FFF2-40B4-BE49-F238E27FC236}">
              <a16:creationId xmlns:a16="http://schemas.microsoft.com/office/drawing/2014/main" id="{C48E38C0-EEFA-488C-BC3E-5E782E142370}"/>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704" name="フローチャート: 判断 703">
          <a:extLst>
            <a:ext uri="{FF2B5EF4-FFF2-40B4-BE49-F238E27FC236}">
              <a16:creationId xmlns:a16="http://schemas.microsoft.com/office/drawing/2014/main" id="{F8D7B39B-BD59-427E-8D23-F4B41822BCEB}"/>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705" name="フローチャート: 判断 704">
          <a:extLst>
            <a:ext uri="{FF2B5EF4-FFF2-40B4-BE49-F238E27FC236}">
              <a16:creationId xmlns:a16="http://schemas.microsoft.com/office/drawing/2014/main" id="{922A7935-75FD-4498-87B3-42D23521BC66}"/>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8A7C96A-037B-4E2E-9854-E2644FEC036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6CA6A73-7437-4B23-9773-AD5647625E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B6AAC0E2-BF6F-4C1B-B92A-F15149C069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92A20862-62A7-4DE1-8608-9345F69ED3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D075D0BA-C3AF-4C1B-BC10-3B025771608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21209</xdr:rowOff>
    </xdr:from>
    <xdr:to>
      <xdr:col>116</xdr:col>
      <xdr:colOff>114300</xdr:colOff>
      <xdr:row>61</xdr:row>
      <xdr:rowOff>122809</xdr:rowOff>
    </xdr:to>
    <xdr:sp macro="" textlink="">
      <xdr:nvSpPr>
        <xdr:cNvPr id="711" name="楕円 710">
          <a:extLst>
            <a:ext uri="{FF2B5EF4-FFF2-40B4-BE49-F238E27FC236}">
              <a16:creationId xmlns:a16="http://schemas.microsoft.com/office/drawing/2014/main" id="{8D1B9CF7-B042-4971-9E4C-727518D3177B}"/>
            </a:ext>
          </a:extLst>
        </xdr:cNvPr>
        <xdr:cNvSpPr/>
      </xdr:nvSpPr>
      <xdr:spPr>
        <a:xfrm>
          <a:off x="22110700" y="104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44086</xdr:rowOff>
    </xdr:from>
    <xdr:ext cx="469744" cy="259045"/>
    <xdr:sp macro="" textlink="">
      <xdr:nvSpPr>
        <xdr:cNvPr id="712" name="【学校施設】&#10;一人当たり面積該当値テキスト">
          <a:extLst>
            <a:ext uri="{FF2B5EF4-FFF2-40B4-BE49-F238E27FC236}">
              <a16:creationId xmlns:a16="http://schemas.microsoft.com/office/drawing/2014/main" id="{8C384317-9650-4025-89B1-B239DE6225F1}"/>
            </a:ext>
          </a:extLst>
        </xdr:cNvPr>
        <xdr:cNvSpPr txBox="1"/>
      </xdr:nvSpPr>
      <xdr:spPr>
        <a:xfrm>
          <a:off x="22199600" y="1033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30026</xdr:rowOff>
    </xdr:from>
    <xdr:to>
      <xdr:col>112</xdr:col>
      <xdr:colOff>38100</xdr:colOff>
      <xdr:row>61</xdr:row>
      <xdr:rowOff>131626</xdr:rowOff>
    </xdr:to>
    <xdr:sp macro="" textlink="">
      <xdr:nvSpPr>
        <xdr:cNvPr id="713" name="楕円 712">
          <a:extLst>
            <a:ext uri="{FF2B5EF4-FFF2-40B4-BE49-F238E27FC236}">
              <a16:creationId xmlns:a16="http://schemas.microsoft.com/office/drawing/2014/main" id="{4D93315D-B003-45E1-BEE7-3A5698C95BDD}"/>
            </a:ext>
          </a:extLst>
        </xdr:cNvPr>
        <xdr:cNvSpPr/>
      </xdr:nvSpPr>
      <xdr:spPr>
        <a:xfrm>
          <a:off x="21272500" y="1048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72009</xdr:rowOff>
    </xdr:from>
    <xdr:to>
      <xdr:col>116</xdr:col>
      <xdr:colOff>63500</xdr:colOff>
      <xdr:row>61</xdr:row>
      <xdr:rowOff>80826</xdr:rowOff>
    </xdr:to>
    <xdr:cxnSp macro="">
      <xdr:nvCxnSpPr>
        <xdr:cNvPr id="714" name="直線コネクタ 713">
          <a:extLst>
            <a:ext uri="{FF2B5EF4-FFF2-40B4-BE49-F238E27FC236}">
              <a16:creationId xmlns:a16="http://schemas.microsoft.com/office/drawing/2014/main" id="{1ED7B3DE-99E4-4567-94F6-8CA9FAD48210}"/>
            </a:ext>
          </a:extLst>
        </xdr:cNvPr>
        <xdr:cNvCxnSpPr/>
      </xdr:nvCxnSpPr>
      <xdr:spPr>
        <a:xfrm flipV="1">
          <a:off x="21323300" y="10530459"/>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42273</xdr:rowOff>
    </xdr:from>
    <xdr:to>
      <xdr:col>107</xdr:col>
      <xdr:colOff>101600</xdr:colOff>
      <xdr:row>61</xdr:row>
      <xdr:rowOff>143873</xdr:rowOff>
    </xdr:to>
    <xdr:sp macro="" textlink="">
      <xdr:nvSpPr>
        <xdr:cNvPr id="715" name="楕円 714">
          <a:extLst>
            <a:ext uri="{FF2B5EF4-FFF2-40B4-BE49-F238E27FC236}">
              <a16:creationId xmlns:a16="http://schemas.microsoft.com/office/drawing/2014/main" id="{2D56B11D-3A33-44B0-83A2-6B290F299118}"/>
            </a:ext>
          </a:extLst>
        </xdr:cNvPr>
        <xdr:cNvSpPr/>
      </xdr:nvSpPr>
      <xdr:spPr>
        <a:xfrm>
          <a:off x="20383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80826</xdr:rowOff>
    </xdr:from>
    <xdr:to>
      <xdr:col>111</xdr:col>
      <xdr:colOff>177800</xdr:colOff>
      <xdr:row>61</xdr:row>
      <xdr:rowOff>93073</xdr:rowOff>
    </xdr:to>
    <xdr:cxnSp macro="">
      <xdr:nvCxnSpPr>
        <xdr:cNvPr id="716" name="直線コネクタ 715">
          <a:extLst>
            <a:ext uri="{FF2B5EF4-FFF2-40B4-BE49-F238E27FC236}">
              <a16:creationId xmlns:a16="http://schemas.microsoft.com/office/drawing/2014/main" id="{4BC2547E-AE4E-4484-863C-635F0B48EE05}"/>
            </a:ext>
          </a:extLst>
        </xdr:cNvPr>
        <xdr:cNvCxnSpPr/>
      </xdr:nvCxnSpPr>
      <xdr:spPr>
        <a:xfrm flipV="1">
          <a:off x="20434300" y="10539276"/>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53377</xdr:rowOff>
    </xdr:from>
    <xdr:to>
      <xdr:col>102</xdr:col>
      <xdr:colOff>165100</xdr:colOff>
      <xdr:row>61</xdr:row>
      <xdr:rowOff>154977</xdr:rowOff>
    </xdr:to>
    <xdr:sp macro="" textlink="">
      <xdr:nvSpPr>
        <xdr:cNvPr id="717" name="楕円 716">
          <a:extLst>
            <a:ext uri="{FF2B5EF4-FFF2-40B4-BE49-F238E27FC236}">
              <a16:creationId xmlns:a16="http://schemas.microsoft.com/office/drawing/2014/main" id="{B94DAF46-DA34-4277-84B3-0AE6461F06DE}"/>
            </a:ext>
          </a:extLst>
        </xdr:cNvPr>
        <xdr:cNvSpPr/>
      </xdr:nvSpPr>
      <xdr:spPr>
        <a:xfrm>
          <a:off x="19494500" y="1051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93073</xdr:rowOff>
    </xdr:from>
    <xdr:to>
      <xdr:col>107</xdr:col>
      <xdr:colOff>50800</xdr:colOff>
      <xdr:row>61</xdr:row>
      <xdr:rowOff>104177</xdr:rowOff>
    </xdr:to>
    <xdr:cxnSp macro="">
      <xdr:nvCxnSpPr>
        <xdr:cNvPr id="718" name="直線コネクタ 717">
          <a:extLst>
            <a:ext uri="{FF2B5EF4-FFF2-40B4-BE49-F238E27FC236}">
              <a16:creationId xmlns:a16="http://schemas.microsoft.com/office/drawing/2014/main" id="{CE2A9C8C-5529-489C-B897-09D2E0EC93D1}"/>
            </a:ext>
          </a:extLst>
        </xdr:cNvPr>
        <xdr:cNvCxnSpPr/>
      </xdr:nvCxnSpPr>
      <xdr:spPr>
        <a:xfrm flipV="1">
          <a:off x="19545300" y="10551523"/>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61704</xdr:rowOff>
    </xdr:from>
    <xdr:to>
      <xdr:col>98</xdr:col>
      <xdr:colOff>38100</xdr:colOff>
      <xdr:row>61</xdr:row>
      <xdr:rowOff>163304</xdr:rowOff>
    </xdr:to>
    <xdr:sp macro="" textlink="">
      <xdr:nvSpPr>
        <xdr:cNvPr id="719" name="楕円 718">
          <a:extLst>
            <a:ext uri="{FF2B5EF4-FFF2-40B4-BE49-F238E27FC236}">
              <a16:creationId xmlns:a16="http://schemas.microsoft.com/office/drawing/2014/main" id="{13586BF7-26D4-4115-9876-7D0DA404A0B9}"/>
            </a:ext>
          </a:extLst>
        </xdr:cNvPr>
        <xdr:cNvSpPr/>
      </xdr:nvSpPr>
      <xdr:spPr>
        <a:xfrm>
          <a:off x="18605500" y="105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104177</xdr:rowOff>
    </xdr:from>
    <xdr:to>
      <xdr:col>102</xdr:col>
      <xdr:colOff>114300</xdr:colOff>
      <xdr:row>61</xdr:row>
      <xdr:rowOff>112504</xdr:rowOff>
    </xdr:to>
    <xdr:cxnSp macro="">
      <xdr:nvCxnSpPr>
        <xdr:cNvPr id="720" name="直線コネクタ 719">
          <a:extLst>
            <a:ext uri="{FF2B5EF4-FFF2-40B4-BE49-F238E27FC236}">
              <a16:creationId xmlns:a16="http://schemas.microsoft.com/office/drawing/2014/main" id="{83DA69ED-01DD-45D7-A19C-E7760E4A8A3D}"/>
            </a:ext>
          </a:extLst>
        </xdr:cNvPr>
        <xdr:cNvCxnSpPr/>
      </xdr:nvCxnSpPr>
      <xdr:spPr>
        <a:xfrm flipV="1">
          <a:off x="18656300" y="10562627"/>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721" name="n_1aveValue【学校施設】&#10;一人当たり面積">
          <a:extLst>
            <a:ext uri="{FF2B5EF4-FFF2-40B4-BE49-F238E27FC236}">
              <a16:creationId xmlns:a16="http://schemas.microsoft.com/office/drawing/2014/main" id="{2323F69E-CE86-4624-975B-4F9721C852B3}"/>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141695</xdr:rowOff>
    </xdr:from>
    <xdr:ext cx="469744" cy="259045"/>
    <xdr:sp macro="" textlink="">
      <xdr:nvSpPr>
        <xdr:cNvPr id="722" name="n_2aveValue【学校施設】&#10;一人当たり面積">
          <a:extLst>
            <a:ext uri="{FF2B5EF4-FFF2-40B4-BE49-F238E27FC236}">
              <a16:creationId xmlns:a16="http://schemas.microsoft.com/office/drawing/2014/main" id="{5A45E21F-1BB1-445B-85FE-743054C566A2}"/>
            </a:ext>
          </a:extLst>
        </xdr:cNvPr>
        <xdr:cNvSpPr txBox="1"/>
      </xdr:nvSpPr>
      <xdr:spPr>
        <a:xfrm>
          <a:off x="20199427" y="1077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723" name="n_3aveValue【学校施設】&#10;一人当たり面積">
          <a:extLst>
            <a:ext uri="{FF2B5EF4-FFF2-40B4-BE49-F238E27FC236}">
              <a16:creationId xmlns:a16="http://schemas.microsoft.com/office/drawing/2014/main" id="{F5BFFBFC-4A4E-4AC9-94A4-0E3A8A01D10C}"/>
            </a:ext>
          </a:extLst>
        </xdr:cNvPr>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724" name="n_4aveValue【学校施設】&#10;一人当たり面積">
          <a:extLst>
            <a:ext uri="{FF2B5EF4-FFF2-40B4-BE49-F238E27FC236}">
              <a16:creationId xmlns:a16="http://schemas.microsoft.com/office/drawing/2014/main" id="{FD456BD5-A765-49BB-B08A-1A3D4234663D}"/>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148153</xdr:rowOff>
    </xdr:from>
    <xdr:ext cx="469744" cy="259045"/>
    <xdr:sp macro="" textlink="">
      <xdr:nvSpPr>
        <xdr:cNvPr id="725" name="n_1mainValue【学校施設】&#10;一人当たり面積">
          <a:extLst>
            <a:ext uri="{FF2B5EF4-FFF2-40B4-BE49-F238E27FC236}">
              <a16:creationId xmlns:a16="http://schemas.microsoft.com/office/drawing/2014/main" id="{50DA9C0B-3E05-4BBD-8E1E-77EE94D74E68}"/>
            </a:ext>
          </a:extLst>
        </xdr:cNvPr>
        <xdr:cNvSpPr txBox="1"/>
      </xdr:nvSpPr>
      <xdr:spPr>
        <a:xfrm>
          <a:off x="21075727" y="102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160400</xdr:rowOff>
    </xdr:from>
    <xdr:ext cx="469744" cy="259045"/>
    <xdr:sp macro="" textlink="">
      <xdr:nvSpPr>
        <xdr:cNvPr id="726" name="n_2mainValue【学校施設】&#10;一人当たり面積">
          <a:extLst>
            <a:ext uri="{FF2B5EF4-FFF2-40B4-BE49-F238E27FC236}">
              <a16:creationId xmlns:a16="http://schemas.microsoft.com/office/drawing/2014/main" id="{08CF45EC-32AB-4891-AC9A-1EA524319310}"/>
            </a:ext>
          </a:extLst>
        </xdr:cNvPr>
        <xdr:cNvSpPr txBox="1"/>
      </xdr:nvSpPr>
      <xdr:spPr>
        <a:xfrm>
          <a:off x="20199427" y="1027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xdr:rowOff>
    </xdr:from>
    <xdr:ext cx="469744" cy="259045"/>
    <xdr:sp macro="" textlink="">
      <xdr:nvSpPr>
        <xdr:cNvPr id="727" name="n_3mainValue【学校施設】&#10;一人当たり面積">
          <a:extLst>
            <a:ext uri="{FF2B5EF4-FFF2-40B4-BE49-F238E27FC236}">
              <a16:creationId xmlns:a16="http://schemas.microsoft.com/office/drawing/2014/main" id="{B7F2FAC2-FE89-44AA-B30A-B5365BD8EAC9}"/>
            </a:ext>
          </a:extLst>
        </xdr:cNvPr>
        <xdr:cNvSpPr txBox="1"/>
      </xdr:nvSpPr>
      <xdr:spPr>
        <a:xfrm>
          <a:off x="19310427" y="1028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8381</xdr:rowOff>
    </xdr:from>
    <xdr:ext cx="469744" cy="259045"/>
    <xdr:sp macro="" textlink="">
      <xdr:nvSpPr>
        <xdr:cNvPr id="728" name="n_4mainValue【学校施設】&#10;一人当たり面積">
          <a:extLst>
            <a:ext uri="{FF2B5EF4-FFF2-40B4-BE49-F238E27FC236}">
              <a16:creationId xmlns:a16="http://schemas.microsoft.com/office/drawing/2014/main" id="{2D4DEAFB-4A28-4FE0-B244-CD5615BB03EA}"/>
            </a:ext>
          </a:extLst>
        </xdr:cNvPr>
        <xdr:cNvSpPr txBox="1"/>
      </xdr:nvSpPr>
      <xdr:spPr>
        <a:xfrm>
          <a:off x="18421427" y="102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DBEC70FC-0128-4D4B-95BC-57A14728E01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F805A9FD-C89F-4556-B67A-6738C27A21F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55DF9173-7048-4959-A65A-B4D4B8447F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E9D5B045-61F5-4358-9928-8BD44353B40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6F34F3F9-4F31-4A7B-BF36-1BEB4A8CF4A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89F1BFDF-A3A1-48F3-B54B-699F1D94C8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0BA2EA12-8EDB-4BB0-8A11-AEF203DFEC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0E900622-FEFA-4E90-AA88-63E0016EF0D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FCECEA66-2BA1-4E32-8EA3-84E3F8C956B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FDCAAFA7-53CF-4797-B2DA-DF06AEEBE4C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264C9E41-1ADD-4821-830E-E51D92DB224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FD90A9B4-CC32-462E-A765-98C5C280AF1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EB56B84A-6276-47AC-B89F-E1C3C510982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27E10D1B-9D32-4FF9-B92A-C5BD928ED62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a:extLst>
            <a:ext uri="{FF2B5EF4-FFF2-40B4-BE49-F238E27FC236}">
              <a16:creationId xmlns:a16="http://schemas.microsoft.com/office/drawing/2014/main" id="{0B57B30B-45F3-45B2-9E58-882C23F9A15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A1FF2356-E11A-40D9-992B-90A28509765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a:extLst>
            <a:ext uri="{FF2B5EF4-FFF2-40B4-BE49-F238E27FC236}">
              <a16:creationId xmlns:a16="http://schemas.microsoft.com/office/drawing/2014/main" id="{19004D4D-2DE8-4A66-AF4B-74E663FF900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6D460F47-7FC5-439A-AB13-15AF0A6758E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a:extLst>
            <a:ext uri="{FF2B5EF4-FFF2-40B4-BE49-F238E27FC236}">
              <a16:creationId xmlns:a16="http://schemas.microsoft.com/office/drawing/2014/main" id="{D78C72AF-B661-4857-A3FA-D10288DF8EA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B692A27B-68DA-470A-A92C-44450C806F7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9" name="テキスト ボックス 748">
          <a:extLst>
            <a:ext uri="{FF2B5EF4-FFF2-40B4-BE49-F238E27FC236}">
              <a16:creationId xmlns:a16="http://schemas.microsoft.com/office/drawing/2014/main" id="{864623BB-3EB7-486C-92A7-48249B08227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3E47E8F4-FD15-42F1-BCDC-E12D158E024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a:extLst>
            <a:ext uri="{FF2B5EF4-FFF2-40B4-BE49-F238E27FC236}">
              <a16:creationId xmlns:a16="http://schemas.microsoft.com/office/drawing/2014/main" id="{D8F475C4-37B1-40E7-A7A0-45D72DC1D0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52" name="直線コネクタ 751">
          <a:extLst>
            <a:ext uri="{FF2B5EF4-FFF2-40B4-BE49-F238E27FC236}">
              <a16:creationId xmlns:a16="http://schemas.microsoft.com/office/drawing/2014/main" id="{0FC6E05C-A787-43D2-8FC9-65C7B915D84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3" name="【児童館】&#10;有形固定資産減価償却率最小値テキスト">
          <a:extLst>
            <a:ext uri="{FF2B5EF4-FFF2-40B4-BE49-F238E27FC236}">
              <a16:creationId xmlns:a16="http://schemas.microsoft.com/office/drawing/2014/main" id="{F916D77A-0493-4440-BE95-29EF9C0963AD}"/>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4" name="直線コネクタ 753">
          <a:extLst>
            <a:ext uri="{FF2B5EF4-FFF2-40B4-BE49-F238E27FC236}">
              <a16:creationId xmlns:a16="http://schemas.microsoft.com/office/drawing/2014/main" id="{CE94C626-1FC4-449F-A8FA-0A2E31961188}"/>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5" name="【児童館】&#10;有形固定資産減価償却率最大値テキスト">
          <a:extLst>
            <a:ext uri="{FF2B5EF4-FFF2-40B4-BE49-F238E27FC236}">
              <a16:creationId xmlns:a16="http://schemas.microsoft.com/office/drawing/2014/main" id="{8E38DBF6-D304-43DC-9438-F4951EB5539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12C01A6D-1898-4E82-AA2B-E05404CB5E4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757" name="【児童館】&#10;有形固定資産減価償却率平均値テキスト">
          <a:extLst>
            <a:ext uri="{FF2B5EF4-FFF2-40B4-BE49-F238E27FC236}">
              <a16:creationId xmlns:a16="http://schemas.microsoft.com/office/drawing/2014/main" id="{4B0B588A-903B-44BD-83FF-25544FE3FE4B}"/>
            </a:ext>
          </a:extLst>
        </xdr:cNvPr>
        <xdr:cNvSpPr txBox="1"/>
      </xdr:nvSpPr>
      <xdr:spPr>
        <a:xfrm>
          <a:off x="16357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758" name="フローチャート: 判断 757">
          <a:extLst>
            <a:ext uri="{FF2B5EF4-FFF2-40B4-BE49-F238E27FC236}">
              <a16:creationId xmlns:a16="http://schemas.microsoft.com/office/drawing/2014/main" id="{BEBA3CC5-6C43-43B1-BD1B-D4F07EBC1DB3}"/>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759" name="フローチャート: 判断 758">
          <a:extLst>
            <a:ext uri="{FF2B5EF4-FFF2-40B4-BE49-F238E27FC236}">
              <a16:creationId xmlns:a16="http://schemas.microsoft.com/office/drawing/2014/main" id="{BFB56F95-D987-461D-A5A9-8C348441DA49}"/>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760" name="フローチャート: 判断 759">
          <a:extLst>
            <a:ext uri="{FF2B5EF4-FFF2-40B4-BE49-F238E27FC236}">
              <a16:creationId xmlns:a16="http://schemas.microsoft.com/office/drawing/2014/main" id="{AB863BE7-AFF5-4B9A-B362-8DA3D1B6103F}"/>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761" name="フローチャート: 判断 760">
          <a:extLst>
            <a:ext uri="{FF2B5EF4-FFF2-40B4-BE49-F238E27FC236}">
              <a16:creationId xmlns:a16="http://schemas.microsoft.com/office/drawing/2014/main" id="{9378C05B-B725-481E-BFC5-38724CFBB8BD}"/>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762" name="フローチャート: 判断 761">
          <a:extLst>
            <a:ext uri="{FF2B5EF4-FFF2-40B4-BE49-F238E27FC236}">
              <a16:creationId xmlns:a16="http://schemas.microsoft.com/office/drawing/2014/main" id="{7D7FE692-54FC-4A65-BA22-C0D2A372B3FA}"/>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5C07A81-4720-4CCE-99B4-8FEC25FD485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82F45CB-5C60-42F6-A10B-B8E0A32C962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052B2A2-0B20-4707-B8FA-012F03AA503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E3EEE5C-E459-4B36-BEA6-A9CC4A972B7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F0ABAFFB-AD32-4E93-A0BE-F1DC3F7D9D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68" name="楕円 767">
          <a:extLst>
            <a:ext uri="{FF2B5EF4-FFF2-40B4-BE49-F238E27FC236}">
              <a16:creationId xmlns:a16="http://schemas.microsoft.com/office/drawing/2014/main" id="{F1F59250-20E8-4480-A660-978F4F26270B}"/>
            </a:ext>
          </a:extLst>
        </xdr:cNvPr>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124477</xdr:rowOff>
    </xdr:from>
    <xdr:ext cx="405111" cy="259045"/>
    <xdr:sp macro="" textlink="">
      <xdr:nvSpPr>
        <xdr:cNvPr id="769" name="【児童館】&#10;有形固定資産減価償却率該当値テキスト">
          <a:extLst>
            <a:ext uri="{FF2B5EF4-FFF2-40B4-BE49-F238E27FC236}">
              <a16:creationId xmlns:a16="http://schemas.microsoft.com/office/drawing/2014/main" id="{B0760959-2B70-4F52-B580-F8062E36ACF7}"/>
            </a:ext>
          </a:extLst>
        </xdr:cNvPr>
        <xdr:cNvSpPr txBox="1"/>
      </xdr:nvSpPr>
      <xdr:spPr>
        <a:xfrm>
          <a:off x="16357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770" name="楕円 769">
          <a:extLst>
            <a:ext uri="{FF2B5EF4-FFF2-40B4-BE49-F238E27FC236}">
              <a16:creationId xmlns:a16="http://schemas.microsoft.com/office/drawing/2014/main" id="{38515B60-F1AD-452B-8358-0809F5A7876E}"/>
            </a:ext>
          </a:extLst>
        </xdr:cNvPr>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81</xdr:row>
      <xdr:rowOff>152400</xdr:rowOff>
    </xdr:to>
    <xdr:cxnSp macro="">
      <xdr:nvCxnSpPr>
        <xdr:cNvPr id="771" name="直線コネクタ 770">
          <a:extLst>
            <a:ext uri="{FF2B5EF4-FFF2-40B4-BE49-F238E27FC236}">
              <a16:creationId xmlns:a16="http://schemas.microsoft.com/office/drawing/2014/main" id="{FC41FCCB-69C4-4BD6-A966-D40E9DD3568B}"/>
            </a:ext>
          </a:extLst>
        </xdr:cNvPr>
        <xdr:cNvCxnSpPr/>
      </xdr:nvCxnSpPr>
      <xdr:spPr>
        <a:xfrm>
          <a:off x="15481300" y="14039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118111</xdr:rowOff>
    </xdr:from>
    <xdr:to>
      <xdr:col>76</xdr:col>
      <xdr:colOff>165100</xdr:colOff>
      <xdr:row>82</xdr:row>
      <xdr:rowOff>48261</xdr:rowOff>
    </xdr:to>
    <xdr:sp macro="" textlink="">
      <xdr:nvSpPr>
        <xdr:cNvPr id="772" name="楕円 771">
          <a:extLst>
            <a:ext uri="{FF2B5EF4-FFF2-40B4-BE49-F238E27FC236}">
              <a16:creationId xmlns:a16="http://schemas.microsoft.com/office/drawing/2014/main" id="{7FFF9A83-89DB-469A-9517-599D77318148}"/>
            </a:ext>
          </a:extLst>
        </xdr:cNvPr>
        <xdr:cNvSpPr/>
      </xdr:nvSpPr>
      <xdr:spPr>
        <a:xfrm>
          <a:off x="14541500" y="140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81</xdr:row>
      <xdr:rowOff>168911</xdr:rowOff>
    </xdr:to>
    <xdr:cxnSp macro="">
      <xdr:nvCxnSpPr>
        <xdr:cNvPr id="773" name="直線コネクタ 772">
          <a:extLst>
            <a:ext uri="{FF2B5EF4-FFF2-40B4-BE49-F238E27FC236}">
              <a16:creationId xmlns:a16="http://schemas.microsoft.com/office/drawing/2014/main" id="{DDD4DB8A-9D8D-4F6A-9A6A-2FB0BAAE7C43}"/>
            </a:ext>
          </a:extLst>
        </xdr:cNvPr>
        <xdr:cNvCxnSpPr/>
      </xdr:nvCxnSpPr>
      <xdr:spPr>
        <a:xfrm flipV="1">
          <a:off x="14592300" y="1403985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82550</xdr:rowOff>
    </xdr:from>
    <xdr:to>
      <xdr:col>72</xdr:col>
      <xdr:colOff>38100</xdr:colOff>
      <xdr:row>82</xdr:row>
      <xdr:rowOff>12700</xdr:rowOff>
    </xdr:to>
    <xdr:sp macro="" textlink="">
      <xdr:nvSpPr>
        <xdr:cNvPr id="774" name="楕円 773">
          <a:extLst>
            <a:ext uri="{FF2B5EF4-FFF2-40B4-BE49-F238E27FC236}">
              <a16:creationId xmlns:a16="http://schemas.microsoft.com/office/drawing/2014/main" id="{3CFB03D2-79AD-479E-AE89-5BBA45E65A7F}"/>
            </a:ext>
          </a:extLst>
        </xdr:cNvPr>
        <xdr:cNvSpPr/>
      </xdr:nvSpPr>
      <xdr:spPr>
        <a:xfrm>
          <a:off x="1365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133350</xdr:rowOff>
    </xdr:from>
    <xdr:to>
      <xdr:col>76</xdr:col>
      <xdr:colOff>114300</xdr:colOff>
      <xdr:row>81</xdr:row>
      <xdr:rowOff>168911</xdr:rowOff>
    </xdr:to>
    <xdr:cxnSp macro="">
      <xdr:nvCxnSpPr>
        <xdr:cNvPr id="775" name="直線コネクタ 774">
          <a:extLst>
            <a:ext uri="{FF2B5EF4-FFF2-40B4-BE49-F238E27FC236}">
              <a16:creationId xmlns:a16="http://schemas.microsoft.com/office/drawing/2014/main" id="{B494C2E6-DCCF-49C1-BC5F-9061EEDE5111}"/>
            </a:ext>
          </a:extLst>
        </xdr:cNvPr>
        <xdr:cNvCxnSpPr/>
      </xdr:nvCxnSpPr>
      <xdr:spPr>
        <a:xfrm>
          <a:off x="13703300" y="14020800"/>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44450</xdr:rowOff>
    </xdr:from>
    <xdr:to>
      <xdr:col>67</xdr:col>
      <xdr:colOff>101600</xdr:colOff>
      <xdr:row>81</xdr:row>
      <xdr:rowOff>146050</xdr:rowOff>
    </xdr:to>
    <xdr:sp macro="" textlink="">
      <xdr:nvSpPr>
        <xdr:cNvPr id="776" name="楕円 775">
          <a:extLst>
            <a:ext uri="{FF2B5EF4-FFF2-40B4-BE49-F238E27FC236}">
              <a16:creationId xmlns:a16="http://schemas.microsoft.com/office/drawing/2014/main" id="{40E8C3D5-D745-41CB-AB42-4BBDC139DA32}"/>
            </a:ext>
          </a:extLst>
        </xdr:cNvPr>
        <xdr:cNvSpPr/>
      </xdr:nvSpPr>
      <xdr:spPr>
        <a:xfrm>
          <a:off x="1276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95250</xdr:rowOff>
    </xdr:from>
    <xdr:to>
      <xdr:col>71</xdr:col>
      <xdr:colOff>177800</xdr:colOff>
      <xdr:row>81</xdr:row>
      <xdr:rowOff>133350</xdr:rowOff>
    </xdr:to>
    <xdr:cxnSp macro="">
      <xdr:nvCxnSpPr>
        <xdr:cNvPr id="777" name="直線コネクタ 776">
          <a:extLst>
            <a:ext uri="{FF2B5EF4-FFF2-40B4-BE49-F238E27FC236}">
              <a16:creationId xmlns:a16="http://schemas.microsoft.com/office/drawing/2014/main" id="{DBFE907E-F496-44E6-BFB3-6F47FFEADCBD}"/>
            </a:ext>
          </a:extLst>
        </xdr:cNvPr>
        <xdr:cNvCxnSpPr/>
      </xdr:nvCxnSpPr>
      <xdr:spPr>
        <a:xfrm>
          <a:off x="12814300" y="1398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778" name="n_1aveValue【児童館】&#10;有形固定資産減価償却率">
          <a:extLst>
            <a:ext uri="{FF2B5EF4-FFF2-40B4-BE49-F238E27FC236}">
              <a16:creationId xmlns:a16="http://schemas.microsoft.com/office/drawing/2014/main" id="{12A1E329-F7C8-45A9-8A3F-E13731B56E61}"/>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93997</xdr:rowOff>
    </xdr:from>
    <xdr:ext cx="405111" cy="259045"/>
    <xdr:sp macro="" textlink="">
      <xdr:nvSpPr>
        <xdr:cNvPr id="779" name="n_2aveValue【児童館】&#10;有形固定資産減価償却率">
          <a:extLst>
            <a:ext uri="{FF2B5EF4-FFF2-40B4-BE49-F238E27FC236}">
              <a16:creationId xmlns:a16="http://schemas.microsoft.com/office/drawing/2014/main" id="{DE13126A-3266-4FB5-8348-35A235049D87}"/>
            </a:ext>
          </a:extLst>
        </xdr:cNvPr>
        <xdr:cNvSpPr txBox="1"/>
      </xdr:nvSpPr>
      <xdr:spPr>
        <a:xfrm>
          <a:off x="14389744" y="1432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166388</xdr:rowOff>
    </xdr:from>
    <xdr:ext cx="405111" cy="259045"/>
    <xdr:sp macro="" textlink="">
      <xdr:nvSpPr>
        <xdr:cNvPr id="780" name="n_3aveValue【児童館】&#10;有形固定資産減価償却率">
          <a:extLst>
            <a:ext uri="{FF2B5EF4-FFF2-40B4-BE49-F238E27FC236}">
              <a16:creationId xmlns:a16="http://schemas.microsoft.com/office/drawing/2014/main" id="{B252170F-A4AC-49FF-8642-7EE13DE3FD5E}"/>
            </a:ext>
          </a:extLst>
        </xdr:cNvPr>
        <xdr:cNvSpPr txBox="1"/>
      </xdr:nvSpPr>
      <xdr:spPr>
        <a:xfrm>
          <a:off x="13500744" y="1422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15257</xdr:rowOff>
    </xdr:from>
    <xdr:ext cx="405111" cy="259045"/>
    <xdr:sp macro="" textlink="">
      <xdr:nvSpPr>
        <xdr:cNvPr id="781" name="n_4aveValue【児童館】&#10;有形固定資産減価償却率">
          <a:extLst>
            <a:ext uri="{FF2B5EF4-FFF2-40B4-BE49-F238E27FC236}">
              <a16:creationId xmlns:a16="http://schemas.microsoft.com/office/drawing/2014/main" id="{52722E65-2069-4FD2-81BF-C6FE8B958F83}"/>
            </a:ext>
          </a:extLst>
        </xdr:cNvPr>
        <xdr:cNvSpPr txBox="1"/>
      </xdr:nvSpPr>
      <xdr:spPr>
        <a:xfrm>
          <a:off x="12611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782" name="n_1mainValue【児童館】&#10;有形固定資産減価償却率">
          <a:extLst>
            <a:ext uri="{FF2B5EF4-FFF2-40B4-BE49-F238E27FC236}">
              <a16:creationId xmlns:a16="http://schemas.microsoft.com/office/drawing/2014/main" id="{21B50D6B-ADFD-4A8F-9AE3-661A91ED02B6}"/>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64788</xdr:rowOff>
    </xdr:from>
    <xdr:ext cx="405111" cy="259045"/>
    <xdr:sp macro="" textlink="">
      <xdr:nvSpPr>
        <xdr:cNvPr id="783" name="n_2mainValue【児童館】&#10;有形固定資産減価償却率">
          <a:extLst>
            <a:ext uri="{FF2B5EF4-FFF2-40B4-BE49-F238E27FC236}">
              <a16:creationId xmlns:a16="http://schemas.microsoft.com/office/drawing/2014/main" id="{EF0A7EF4-6072-4C3F-8A86-5A0901E9DF7D}"/>
            </a:ext>
          </a:extLst>
        </xdr:cNvPr>
        <xdr:cNvSpPr txBox="1"/>
      </xdr:nvSpPr>
      <xdr:spPr>
        <a:xfrm>
          <a:off x="14389744" y="1378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784" name="n_3mainValue【児童館】&#10;有形固定資産減価償却率">
          <a:extLst>
            <a:ext uri="{FF2B5EF4-FFF2-40B4-BE49-F238E27FC236}">
              <a16:creationId xmlns:a16="http://schemas.microsoft.com/office/drawing/2014/main" id="{FDD698E2-5E2A-464A-882D-4384CD4FFF99}"/>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785" name="n_4mainValue【児童館】&#10;有形固定資産減価償却率">
          <a:extLst>
            <a:ext uri="{FF2B5EF4-FFF2-40B4-BE49-F238E27FC236}">
              <a16:creationId xmlns:a16="http://schemas.microsoft.com/office/drawing/2014/main" id="{CFB4B9E2-E1F4-4CC2-9384-CAAA8CDD4773}"/>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816987FF-5EEB-4536-A922-AF041D1504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298FFCB1-DFC9-466C-82CB-2E6C452086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F62FFAE0-D207-4CBB-98CB-672CFB3477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BC3A41E1-6180-407E-A027-ABC801B798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E5EE2ED1-90EF-4DA8-BE79-37D69252C7F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14C08863-AC4A-4EF2-AA84-3461993AAB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2990D465-6277-4285-AE5A-8FA4EF78EA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D2E8E55A-C894-4705-AD92-4A04F6A551D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FE55B8A4-D6B4-4DE8-914A-CC38B1BEB4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60BDF86C-485F-44B8-B316-EFFBDB27D08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B1B98DA3-267A-4C8A-9577-9160251C1A3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B59183E0-C880-4924-807E-414B56F49E2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F158D7EC-E572-49BE-8E7A-FE4CEBD3674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A0B9C72B-3695-499C-A3FE-3D025039CC3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77514E0-220A-462E-9AF6-1C1A14E1B64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74D09CA8-DE4E-40C7-AD5C-2DC2E285A58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B7A00FDE-F27F-4D5A-9743-C1E49A53A5D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B0D6F108-FAC8-46B6-B70A-4156CD0878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52CE2A90-5437-4D1D-9347-BABC442591A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695B6ACC-F0D0-4E9E-9CAD-0F12872735B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C9D2D936-59B0-4CD4-A6BE-E498E167D5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6C588D41-D568-48FD-A944-D7EB12FD958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a:extLst>
            <a:ext uri="{FF2B5EF4-FFF2-40B4-BE49-F238E27FC236}">
              <a16:creationId xmlns:a16="http://schemas.microsoft.com/office/drawing/2014/main" id="{15522A49-F7A4-4A46-945F-B6581B7A14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809" name="直線コネクタ 808">
          <a:extLst>
            <a:ext uri="{FF2B5EF4-FFF2-40B4-BE49-F238E27FC236}">
              <a16:creationId xmlns:a16="http://schemas.microsoft.com/office/drawing/2014/main" id="{77D0F09E-5AA6-461A-8463-3F227993E2CF}"/>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810" name="【児童館】&#10;一人当たり面積最小値テキスト">
          <a:extLst>
            <a:ext uri="{FF2B5EF4-FFF2-40B4-BE49-F238E27FC236}">
              <a16:creationId xmlns:a16="http://schemas.microsoft.com/office/drawing/2014/main" id="{0BD69811-5D1F-4070-8CD6-C2DFEC1DA537}"/>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811" name="直線コネクタ 810">
          <a:extLst>
            <a:ext uri="{FF2B5EF4-FFF2-40B4-BE49-F238E27FC236}">
              <a16:creationId xmlns:a16="http://schemas.microsoft.com/office/drawing/2014/main" id="{0DF17EDD-DD17-49AF-8AF8-1AF40D024617}"/>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812" name="【児童館】&#10;一人当たり面積最大値テキスト">
          <a:extLst>
            <a:ext uri="{FF2B5EF4-FFF2-40B4-BE49-F238E27FC236}">
              <a16:creationId xmlns:a16="http://schemas.microsoft.com/office/drawing/2014/main" id="{19B32009-3D0F-4F9E-8647-ACAB96A24F97}"/>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813" name="直線コネクタ 812">
          <a:extLst>
            <a:ext uri="{FF2B5EF4-FFF2-40B4-BE49-F238E27FC236}">
              <a16:creationId xmlns:a16="http://schemas.microsoft.com/office/drawing/2014/main" id="{F77FC07A-1EE4-40BC-921D-BEE94A2D06C9}"/>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114316</xdr:rowOff>
    </xdr:from>
    <xdr:ext cx="469744" cy="259045"/>
    <xdr:sp macro="" textlink="">
      <xdr:nvSpPr>
        <xdr:cNvPr id="814" name="【児童館】&#10;一人当たり面積平均値テキスト">
          <a:extLst>
            <a:ext uri="{FF2B5EF4-FFF2-40B4-BE49-F238E27FC236}">
              <a16:creationId xmlns:a16="http://schemas.microsoft.com/office/drawing/2014/main" id="{9EE2D94D-EA5E-48F6-95E3-85CA5A4F0486}"/>
            </a:ext>
          </a:extLst>
        </xdr:cNvPr>
        <xdr:cNvSpPr txBox="1"/>
      </xdr:nvSpPr>
      <xdr:spPr>
        <a:xfrm>
          <a:off x="22199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815" name="フローチャート: 判断 814">
          <a:extLst>
            <a:ext uri="{FF2B5EF4-FFF2-40B4-BE49-F238E27FC236}">
              <a16:creationId xmlns:a16="http://schemas.microsoft.com/office/drawing/2014/main" id="{F7ED26ED-C773-4C8C-9728-4B49B3AFC5CB}"/>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a:extLst>
            <a:ext uri="{FF2B5EF4-FFF2-40B4-BE49-F238E27FC236}">
              <a16:creationId xmlns:a16="http://schemas.microsoft.com/office/drawing/2014/main" id="{0C6038A9-3320-4AD9-B824-ACE013BA5E72}"/>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7" name="フローチャート: 判断 816">
          <a:extLst>
            <a:ext uri="{FF2B5EF4-FFF2-40B4-BE49-F238E27FC236}">
              <a16:creationId xmlns:a16="http://schemas.microsoft.com/office/drawing/2014/main" id="{C5A8A459-8315-4788-8CE1-C94D1E0E57D7}"/>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818" name="フローチャート: 判断 817">
          <a:extLst>
            <a:ext uri="{FF2B5EF4-FFF2-40B4-BE49-F238E27FC236}">
              <a16:creationId xmlns:a16="http://schemas.microsoft.com/office/drawing/2014/main" id="{A286FE8E-BC38-4DD9-A427-2681ABE26BBE}"/>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819" name="フローチャート: 判断 818">
          <a:extLst>
            <a:ext uri="{FF2B5EF4-FFF2-40B4-BE49-F238E27FC236}">
              <a16:creationId xmlns:a16="http://schemas.microsoft.com/office/drawing/2014/main" id="{C6FCA34A-64D4-43F3-8237-9CF122096179}"/>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8026160-3335-427B-A594-829739D0701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57DC7A87-C692-49DC-AA40-BC4A688855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FF0B9A54-94F6-4050-867F-E670078F286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61B46066-84F6-4ACF-92D6-BE0439C4F0A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D52F7F07-3601-4E50-AA05-F1EF7B8B96F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86361</xdr:rowOff>
    </xdr:from>
    <xdr:to>
      <xdr:col>116</xdr:col>
      <xdr:colOff>114300</xdr:colOff>
      <xdr:row>84</xdr:row>
      <xdr:rowOff>16511</xdr:rowOff>
    </xdr:to>
    <xdr:sp macro="" textlink="">
      <xdr:nvSpPr>
        <xdr:cNvPr id="825" name="楕円 824">
          <a:extLst>
            <a:ext uri="{FF2B5EF4-FFF2-40B4-BE49-F238E27FC236}">
              <a16:creationId xmlns:a16="http://schemas.microsoft.com/office/drawing/2014/main" id="{F6C95C65-79E6-4078-A2E8-3CF47FDF4807}"/>
            </a:ext>
          </a:extLst>
        </xdr:cNvPr>
        <xdr:cNvSpPr/>
      </xdr:nvSpPr>
      <xdr:spPr>
        <a:xfrm>
          <a:off x="22110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109238</xdr:rowOff>
    </xdr:from>
    <xdr:ext cx="469744" cy="259045"/>
    <xdr:sp macro="" textlink="">
      <xdr:nvSpPr>
        <xdr:cNvPr id="826" name="【児童館】&#10;一人当たり面積該当値テキスト">
          <a:extLst>
            <a:ext uri="{FF2B5EF4-FFF2-40B4-BE49-F238E27FC236}">
              <a16:creationId xmlns:a16="http://schemas.microsoft.com/office/drawing/2014/main" id="{F130F4EA-3454-4AF2-A415-779A501914F7}"/>
            </a:ext>
          </a:extLst>
        </xdr:cNvPr>
        <xdr:cNvSpPr txBox="1"/>
      </xdr:nvSpPr>
      <xdr:spPr>
        <a:xfrm>
          <a:off x="22199600"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93980</xdr:rowOff>
    </xdr:from>
    <xdr:to>
      <xdr:col>112</xdr:col>
      <xdr:colOff>38100</xdr:colOff>
      <xdr:row>84</xdr:row>
      <xdr:rowOff>24130</xdr:rowOff>
    </xdr:to>
    <xdr:sp macro="" textlink="">
      <xdr:nvSpPr>
        <xdr:cNvPr id="827" name="楕円 826">
          <a:extLst>
            <a:ext uri="{FF2B5EF4-FFF2-40B4-BE49-F238E27FC236}">
              <a16:creationId xmlns:a16="http://schemas.microsoft.com/office/drawing/2014/main" id="{B6CCF792-54EA-422E-BD81-D9677BD38446}"/>
            </a:ext>
          </a:extLst>
        </xdr:cNvPr>
        <xdr:cNvSpPr/>
      </xdr:nvSpPr>
      <xdr:spPr>
        <a:xfrm>
          <a:off x="21272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137161</xdr:rowOff>
    </xdr:from>
    <xdr:to>
      <xdr:col>116</xdr:col>
      <xdr:colOff>63500</xdr:colOff>
      <xdr:row>83</xdr:row>
      <xdr:rowOff>144780</xdr:rowOff>
    </xdr:to>
    <xdr:cxnSp macro="">
      <xdr:nvCxnSpPr>
        <xdr:cNvPr id="828" name="直線コネクタ 827">
          <a:extLst>
            <a:ext uri="{FF2B5EF4-FFF2-40B4-BE49-F238E27FC236}">
              <a16:creationId xmlns:a16="http://schemas.microsoft.com/office/drawing/2014/main" id="{1881975F-521F-4CDC-87AE-16DFBF341BF2}"/>
            </a:ext>
          </a:extLst>
        </xdr:cNvPr>
        <xdr:cNvCxnSpPr/>
      </xdr:nvCxnSpPr>
      <xdr:spPr>
        <a:xfrm flipV="1">
          <a:off x="21323300" y="143675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105411</xdr:rowOff>
    </xdr:from>
    <xdr:to>
      <xdr:col>107</xdr:col>
      <xdr:colOff>101600</xdr:colOff>
      <xdr:row>84</xdr:row>
      <xdr:rowOff>35561</xdr:rowOff>
    </xdr:to>
    <xdr:sp macro="" textlink="">
      <xdr:nvSpPr>
        <xdr:cNvPr id="829" name="楕円 828">
          <a:extLst>
            <a:ext uri="{FF2B5EF4-FFF2-40B4-BE49-F238E27FC236}">
              <a16:creationId xmlns:a16="http://schemas.microsoft.com/office/drawing/2014/main" id="{17C6F8E8-7B37-4330-855C-5667C329D14B}"/>
            </a:ext>
          </a:extLst>
        </xdr:cNvPr>
        <xdr:cNvSpPr/>
      </xdr:nvSpPr>
      <xdr:spPr>
        <a:xfrm>
          <a:off x="20383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144780</xdr:rowOff>
    </xdr:from>
    <xdr:to>
      <xdr:col>111</xdr:col>
      <xdr:colOff>177800</xdr:colOff>
      <xdr:row>83</xdr:row>
      <xdr:rowOff>156211</xdr:rowOff>
    </xdr:to>
    <xdr:cxnSp macro="">
      <xdr:nvCxnSpPr>
        <xdr:cNvPr id="830" name="直線コネクタ 829">
          <a:extLst>
            <a:ext uri="{FF2B5EF4-FFF2-40B4-BE49-F238E27FC236}">
              <a16:creationId xmlns:a16="http://schemas.microsoft.com/office/drawing/2014/main" id="{FA65FBCF-AECC-4513-94A5-781192BE0CEA}"/>
            </a:ext>
          </a:extLst>
        </xdr:cNvPr>
        <xdr:cNvCxnSpPr/>
      </xdr:nvCxnSpPr>
      <xdr:spPr>
        <a:xfrm flipV="1">
          <a:off x="20434300" y="14375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831" name="楕円 830">
          <a:extLst>
            <a:ext uri="{FF2B5EF4-FFF2-40B4-BE49-F238E27FC236}">
              <a16:creationId xmlns:a16="http://schemas.microsoft.com/office/drawing/2014/main" id="{99413D07-63D8-4191-83B3-BAE9D2615A5C}"/>
            </a:ext>
          </a:extLst>
        </xdr:cNvPr>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156211</xdr:rowOff>
    </xdr:from>
    <xdr:to>
      <xdr:col>107</xdr:col>
      <xdr:colOff>50800</xdr:colOff>
      <xdr:row>83</xdr:row>
      <xdr:rowOff>163830</xdr:rowOff>
    </xdr:to>
    <xdr:cxnSp macro="">
      <xdr:nvCxnSpPr>
        <xdr:cNvPr id="832" name="直線コネクタ 831">
          <a:extLst>
            <a:ext uri="{FF2B5EF4-FFF2-40B4-BE49-F238E27FC236}">
              <a16:creationId xmlns:a16="http://schemas.microsoft.com/office/drawing/2014/main" id="{9E5DC82E-2E23-48AC-85E8-0D51E50F6468}"/>
            </a:ext>
          </a:extLst>
        </xdr:cNvPr>
        <xdr:cNvCxnSpPr/>
      </xdr:nvCxnSpPr>
      <xdr:spPr>
        <a:xfrm flipV="1">
          <a:off x="19545300" y="14386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71120</xdr:rowOff>
    </xdr:from>
    <xdr:to>
      <xdr:col>98</xdr:col>
      <xdr:colOff>38100</xdr:colOff>
      <xdr:row>84</xdr:row>
      <xdr:rowOff>1270</xdr:rowOff>
    </xdr:to>
    <xdr:sp macro="" textlink="">
      <xdr:nvSpPr>
        <xdr:cNvPr id="833" name="楕円 832">
          <a:extLst>
            <a:ext uri="{FF2B5EF4-FFF2-40B4-BE49-F238E27FC236}">
              <a16:creationId xmlns:a16="http://schemas.microsoft.com/office/drawing/2014/main" id="{A0210AE1-AF66-4EE9-80BB-AC44CB2FC6CC}"/>
            </a:ext>
          </a:extLst>
        </xdr:cNvPr>
        <xdr:cNvSpPr/>
      </xdr:nvSpPr>
      <xdr:spPr>
        <a:xfrm>
          <a:off x="18605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121920</xdr:rowOff>
    </xdr:from>
    <xdr:to>
      <xdr:col>102</xdr:col>
      <xdr:colOff>114300</xdr:colOff>
      <xdr:row>83</xdr:row>
      <xdr:rowOff>163830</xdr:rowOff>
    </xdr:to>
    <xdr:cxnSp macro="">
      <xdr:nvCxnSpPr>
        <xdr:cNvPr id="834" name="直線コネクタ 833">
          <a:extLst>
            <a:ext uri="{FF2B5EF4-FFF2-40B4-BE49-F238E27FC236}">
              <a16:creationId xmlns:a16="http://schemas.microsoft.com/office/drawing/2014/main" id="{B1608DFD-56D7-4F61-BA31-0E05E8D5C071}"/>
            </a:ext>
          </a:extLst>
        </xdr:cNvPr>
        <xdr:cNvCxnSpPr/>
      </xdr:nvCxnSpPr>
      <xdr:spPr>
        <a:xfrm>
          <a:off x="18656300" y="14352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835" name="n_1aveValue【児童館】&#10;一人当たり面積">
          <a:extLst>
            <a:ext uri="{FF2B5EF4-FFF2-40B4-BE49-F238E27FC236}">
              <a16:creationId xmlns:a16="http://schemas.microsoft.com/office/drawing/2014/main" id="{6B96B2BA-9B58-427E-ADFD-59A98E0E78C7}"/>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836" name="n_2aveValue【児童館】&#10;一人当たり面積">
          <a:extLst>
            <a:ext uri="{FF2B5EF4-FFF2-40B4-BE49-F238E27FC236}">
              <a16:creationId xmlns:a16="http://schemas.microsoft.com/office/drawing/2014/main" id="{5A6EC75B-4EF9-4955-9911-9E9DB65F6D37}"/>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64788</xdr:rowOff>
    </xdr:from>
    <xdr:ext cx="469744" cy="259045"/>
    <xdr:sp macro="" textlink="">
      <xdr:nvSpPr>
        <xdr:cNvPr id="837" name="n_3aveValue【児童館】&#10;一人当たり面積">
          <a:extLst>
            <a:ext uri="{FF2B5EF4-FFF2-40B4-BE49-F238E27FC236}">
              <a16:creationId xmlns:a16="http://schemas.microsoft.com/office/drawing/2014/main" id="{0FBDD05E-3230-4CDE-8F4B-677E7E7B256C}"/>
            </a:ext>
          </a:extLst>
        </xdr:cNvPr>
        <xdr:cNvSpPr txBox="1"/>
      </xdr:nvSpPr>
      <xdr:spPr>
        <a:xfrm>
          <a:off x="19310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76216</xdr:rowOff>
    </xdr:from>
    <xdr:ext cx="469744" cy="259045"/>
    <xdr:sp macro="" textlink="">
      <xdr:nvSpPr>
        <xdr:cNvPr id="838" name="n_4aveValue【児童館】&#10;一人当たり面積">
          <a:extLst>
            <a:ext uri="{FF2B5EF4-FFF2-40B4-BE49-F238E27FC236}">
              <a16:creationId xmlns:a16="http://schemas.microsoft.com/office/drawing/2014/main" id="{832C7DD5-0DEF-455A-8C6C-95619C9E74C0}"/>
            </a:ext>
          </a:extLst>
        </xdr:cNvPr>
        <xdr:cNvSpPr txBox="1"/>
      </xdr:nvSpPr>
      <xdr:spPr>
        <a:xfrm>
          <a:off x="18421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40657</xdr:rowOff>
    </xdr:from>
    <xdr:ext cx="469744" cy="259045"/>
    <xdr:sp macro="" textlink="">
      <xdr:nvSpPr>
        <xdr:cNvPr id="839" name="n_1mainValue【児童館】&#10;一人当たり面積">
          <a:extLst>
            <a:ext uri="{FF2B5EF4-FFF2-40B4-BE49-F238E27FC236}">
              <a16:creationId xmlns:a16="http://schemas.microsoft.com/office/drawing/2014/main" id="{94B2C1B8-4E68-4954-AC38-A6AC4B6AA2A9}"/>
            </a:ext>
          </a:extLst>
        </xdr:cNvPr>
        <xdr:cNvSpPr txBox="1"/>
      </xdr:nvSpPr>
      <xdr:spPr>
        <a:xfrm>
          <a:off x="210757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52088</xdr:rowOff>
    </xdr:from>
    <xdr:ext cx="469744" cy="259045"/>
    <xdr:sp macro="" textlink="">
      <xdr:nvSpPr>
        <xdr:cNvPr id="840" name="n_2mainValue【児童館】&#10;一人当たり面積">
          <a:extLst>
            <a:ext uri="{FF2B5EF4-FFF2-40B4-BE49-F238E27FC236}">
              <a16:creationId xmlns:a16="http://schemas.microsoft.com/office/drawing/2014/main" id="{0A8B4472-2DC6-4EEE-9C3A-FC4BEFFBEBFF}"/>
            </a:ext>
          </a:extLst>
        </xdr:cNvPr>
        <xdr:cNvSpPr txBox="1"/>
      </xdr:nvSpPr>
      <xdr:spPr>
        <a:xfrm>
          <a:off x="20199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841" name="n_3mainValue【児童館】&#10;一人当たり面積">
          <a:extLst>
            <a:ext uri="{FF2B5EF4-FFF2-40B4-BE49-F238E27FC236}">
              <a16:creationId xmlns:a16="http://schemas.microsoft.com/office/drawing/2014/main" id="{A3E0C953-D8DD-4A60-BD68-1C8B15733D70}"/>
            </a:ext>
          </a:extLst>
        </xdr:cNvPr>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17797</xdr:rowOff>
    </xdr:from>
    <xdr:ext cx="469744" cy="259045"/>
    <xdr:sp macro="" textlink="">
      <xdr:nvSpPr>
        <xdr:cNvPr id="842" name="n_4mainValue【児童館】&#10;一人当たり面積">
          <a:extLst>
            <a:ext uri="{FF2B5EF4-FFF2-40B4-BE49-F238E27FC236}">
              <a16:creationId xmlns:a16="http://schemas.microsoft.com/office/drawing/2014/main" id="{88BE52F2-3B1B-45A7-A975-0C540C645F3B}"/>
            </a:ext>
          </a:extLst>
        </xdr:cNvPr>
        <xdr:cNvSpPr txBox="1"/>
      </xdr:nvSpPr>
      <xdr:spPr>
        <a:xfrm>
          <a:off x="18421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669E60CE-BFF7-4D98-B8B0-9EEC329CBB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E9A69472-6886-4C22-B563-85DF9BF357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6BA9582F-E59D-4968-9102-D27ACDBDB5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62DE0A14-0059-42EA-B63B-34014AA91D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ACE0F46A-D7BA-4E18-AB49-24B7536A3A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3E5EF69E-5B23-4032-8451-B0B89327A98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8E7115BC-61BC-4389-8CF2-65B02D0BD0B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9941049E-9943-42C3-96F1-93038A852C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22B31FBA-FA69-4692-BA6C-F82A7D1C325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43E6A4C0-883B-4098-929D-5ADEC4526BC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827EF57F-EAF2-4C89-B46E-FECBA812A25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a:extLst>
            <a:ext uri="{FF2B5EF4-FFF2-40B4-BE49-F238E27FC236}">
              <a16:creationId xmlns:a16="http://schemas.microsoft.com/office/drawing/2014/main" id="{93A1A5A2-4A75-46CF-BD14-525BB72D1E3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a:extLst>
            <a:ext uri="{FF2B5EF4-FFF2-40B4-BE49-F238E27FC236}">
              <a16:creationId xmlns:a16="http://schemas.microsoft.com/office/drawing/2014/main" id="{984A46C4-1726-451A-9DC0-BA3519C7214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a:extLst>
            <a:ext uri="{FF2B5EF4-FFF2-40B4-BE49-F238E27FC236}">
              <a16:creationId xmlns:a16="http://schemas.microsoft.com/office/drawing/2014/main" id="{CD084D5A-404F-493C-BD10-E1ACBB0A4F3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a:extLst>
            <a:ext uri="{FF2B5EF4-FFF2-40B4-BE49-F238E27FC236}">
              <a16:creationId xmlns:a16="http://schemas.microsoft.com/office/drawing/2014/main" id="{8A049BC6-42D3-4687-A3F9-C8EF527E02A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a:extLst>
            <a:ext uri="{FF2B5EF4-FFF2-40B4-BE49-F238E27FC236}">
              <a16:creationId xmlns:a16="http://schemas.microsoft.com/office/drawing/2014/main" id="{87B62F02-DA42-482A-8CE2-1EA7F605B9B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a:extLst>
            <a:ext uri="{FF2B5EF4-FFF2-40B4-BE49-F238E27FC236}">
              <a16:creationId xmlns:a16="http://schemas.microsoft.com/office/drawing/2014/main" id="{1B9BA63A-F8CD-424C-BE56-B2A01FFE419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a:extLst>
            <a:ext uri="{FF2B5EF4-FFF2-40B4-BE49-F238E27FC236}">
              <a16:creationId xmlns:a16="http://schemas.microsoft.com/office/drawing/2014/main" id="{E2D2AB23-21CC-4191-A5E8-A9A8DF345BB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a:extLst>
            <a:ext uri="{FF2B5EF4-FFF2-40B4-BE49-F238E27FC236}">
              <a16:creationId xmlns:a16="http://schemas.microsoft.com/office/drawing/2014/main" id="{513D0E0D-B1EF-400E-88AB-360C2A8466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a:extLst>
            <a:ext uri="{FF2B5EF4-FFF2-40B4-BE49-F238E27FC236}">
              <a16:creationId xmlns:a16="http://schemas.microsoft.com/office/drawing/2014/main" id="{7E84FF84-2080-4BF1-83CB-BF14B0960EF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a:extLst>
            <a:ext uri="{FF2B5EF4-FFF2-40B4-BE49-F238E27FC236}">
              <a16:creationId xmlns:a16="http://schemas.microsoft.com/office/drawing/2014/main" id="{BB5FFD8B-67AA-4FC2-B123-FD9A39A81A1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a:extLst>
            <a:ext uri="{FF2B5EF4-FFF2-40B4-BE49-F238E27FC236}">
              <a16:creationId xmlns:a16="http://schemas.microsoft.com/office/drawing/2014/main" id="{04A7DD60-25AD-4FEB-BD0A-B1667B58F3F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a:extLst>
            <a:ext uri="{FF2B5EF4-FFF2-40B4-BE49-F238E27FC236}">
              <a16:creationId xmlns:a16="http://schemas.microsoft.com/office/drawing/2014/main" id="{26A1AA25-DCFA-48C8-AE85-531091641B3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a:extLst>
            <a:ext uri="{FF2B5EF4-FFF2-40B4-BE49-F238E27FC236}">
              <a16:creationId xmlns:a16="http://schemas.microsoft.com/office/drawing/2014/main" id="{278C8D62-0E4B-46C6-9A8D-1A63E96E1A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公民館】&#10;有形固定資産減価償却率グラフ枠">
          <a:extLst>
            <a:ext uri="{FF2B5EF4-FFF2-40B4-BE49-F238E27FC236}">
              <a16:creationId xmlns:a16="http://schemas.microsoft.com/office/drawing/2014/main" id="{6179A934-F51D-4C64-BDA6-BB1FF942E1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868" name="直線コネクタ 867">
          <a:extLst>
            <a:ext uri="{FF2B5EF4-FFF2-40B4-BE49-F238E27FC236}">
              <a16:creationId xmlns:a16="http://schemas.microsoft.com/office/drawing/2014/main" id="{689A7F68-7A8A-4D26-815D-69014704461C}"/>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公民館】&#10;有形固定資産減価償却率最小値テキスト">
          <a:extLst>
            <a:ext uri="{FF2B5EF4-FFF2-40B4-BE49-F238E27FC236}">
              <a16:creationId xmlns:a16="http://schemas.microsoft.com/office/drawing/2014/main" id="{D16E71B8-1454-409C-A06F-F33E5B15E7F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a:extLst>
            <a:ext uri="{FF2B5EF4-FFF2-40B4-BE49-F238E27FC236}">
              <a16:creationId xmlns:a16="http://schemas.microsoft.com/office/drawing/2014/main" id="{A92629C8-9E91-4177-9204-002ECBC2D19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871" name="【公民館】&#10;有形固定資産減価償却率最大値テキスト">
          <a:extLst>
            <a:ext uri="{FF2B5EF4-FFF2-40B4-BE49-F238E27FC236}">
              <a16:creationId xmlns:a16="http://schemas.microsoft.com/office/drawing/2014/main" id="{8DA52730-0586-4B27-8B51-5FCA04F96698}"/>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872" name="直線コネクタ 871">
          <a:extLst>
            <a:ext uri="{FF2B5EF4-FFF2-40B4-BE49-F238E27FC236}">
              <a16:creationId xmlns:a16="http://schemas.microsoft.com/office/drawing/2014/main" id="{4D8ED8C1-5878-4C82-8228-877A77EF2623}"/>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873" name="【公民館】&#10;有形固定資産減価償却率平均値テキスト">
          <a:extLst>
            <a:ext uri="{FF2B5EF4-FFF2-40B4-BE49-F238E27FC236}">
              <a16:creationId xmlns:a16="http://schemas.microsoft.com/office/drawing/2014/main" id="{411A9167-7612-4E81-AF7A-296ED3366F13}"/>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874" name="フローチャート: 判断 873">
          <a:extLst>
            <a:ext uri="{FF2B5EF4-FFF2-40B4-BE49-F238E27FC236}">
              <a16:creationId xmlns:a16="http://schemas.microsoft.com/office/drawing/2014/main" id="{36FAD118-E169-439C-B72A-83969B599759}"/>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875" name="フローチャート: 判断 874">
          <a:extLst>
            <a:ext uri="{FF2B5EF4-FFF2-40B4-BE49-F238E27FC236}">
              <a16:creationId xmlns:a16="http://schemas.microsoft.com/office/drawing/2014/main" id="{4A354A40-D553-4FB6-AFDE-C7A3E2EA832A}"/>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876" name="フローチャート: 判断 875">
          <a:extLst>
            <a:ext uri="{FF2B5EF4-FFF2-40B4-BE49-F238E27FC236}">
              <a16:creationId xmlns:a16="http://schemas.microsoft.com/office/drawing/2014/main" id="{AB861501-8774-44F5-90C6-E25C5102D74A}"/>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877" name="フローチャート: 判断 876">
          <a:extLst>
            <a:ext uri="{FF2B5EF4-FFF2-40B4-BE49-F238E27FC236}">
              <a16:creationId xmlns:a16="http://schemas.microsoft.com/office/drawing/2014/main" id="{A8955D84-3DED-472E-9597-DB19AEA99242}"/>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878" name="フローチャート: 判断 877">
          <a:extLst>
            <a:ext uri="{FF2B5EF4-FFF2-40B4-BE49-F238E27FC236}">
              <a16:creationId xmlns:a16="http://schemas.microsoft.com/office/drawing/2014/main" id="{D65D4812-BADC-4456-8300-63BA363984E7}"/>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55C74FBA-CECB-40D3-B464-8114D8433C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E17FEE34-DD12-466D-B316-1466E391A40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94B5BA09-C676-4292-818B-21599B5403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5C0F5C0B-41D9-426B-9701-1356787CD4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A7F5AE18-B1B3-469D-B2D4-0014D631C9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884" name="楕円 883">
          <a:extLst>
            <a:ext uri="{FF2B5EF4-FFF2-40B4-BE49-F238E27FC236}">
              <a16:creationId xmlns:a16="http://schemas.microsoft.com/office/drawing/2014/main" id="{19CC2932-4C33-420F-85A3-FD7E08796FEE}"/>
            </a:ext>
          </a:extLst>
        </xdr:cNvPr>
        <xdr:cNvSpPr/>
      </xdr:nvSpPr>
      <xdr:spPr>
        <a:xfrm>
          <a:off x="16268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170741</xdr:rowOff>
    </xdr:from>
    <xdr:ext cx="405111" cy="259045"/>
    <xdr:sp macro="" textlink="">
      <xdr:nvSpPr>
        <xdr:cNvPr id="885" name="【公民館】&#10;有形固定資産減価償却率該当値テキスト">
          <a:extLst>
            <a:ext uri="{FF2B5EF4-FFF2-40B4-BE49-F238E27FC236}">
              <a16:creationId xmlns:a16="http://schemas.microsoft.com/office/drawing/2014/main" id="{4B4F8EDA-FE05-4C98-9158-2B09F06F1CCB}"/>
            </a:ext>
          </a:extLst>
        </xdr:cNvPr>
        <xdr:cNvSpPr txBox="1"/>
      </xdr:nvSpPr>
      <xdr:spPr>
        <a:xfrm>
          <a:off x="16357600" y="18001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886" name="楕円 885">
          <a:extLst>
            <a:ext uri="{FF2B5EF4-FFF2-40B4-BE49-F238E27FC236}">
              <a16:creationId xmlns:a16="http://schemas.microsoft.com/office/drawing/2014/main" id="{7328DA4B-D176-4BF9-B40E-D0C053F29C06}"/>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27214</xdr:rowOff>
    </xdr:to>
    <xdr:cxnSp macro="">
      <xdr:nvCxnSpPr>
        <xdr:cNvPr id="887" name="直線コネクタ 886">
          <a:extLst>
            <a:ext uri="{FF2B5EF4-FFF2-40B4-BE49-F238E27FC236}">
              <a16:creationId xmlns:a16="http://schemas.microsoft.com/office/drawing/2014/main" id="{CAE7F3B9-41D2-4D0B-B4E0-27FB2E51BC0C}"/>
            </a:ext>
          </a:extLst>
        </xdr:cNvPr>
        <xdr:cNvCxnSpPr/>
      </xdr:nvCxnSpPr>
      <xdr:spPr>
        <a:xfrm>
          <a:off x="15481300" y="18200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88" name="楕円 887">
          <a:extLst>
            <a:ext uri="{FF2B5EF4-FFF2-40B4-BE49-F238E27FC236}">
              <a16:creationId xmlns:a16="http://schemas.microsoft.com/office/drawing/2014/main" id="{7D997B11-667C-40BC-ADD5-DB72A83EB73E}"/>
            </a:ext>
          </a:extLst>
        </xdr:cNvPr>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27214</xdr:rowOff>
    </xdr:to>
    <xdr:cxnSp macro="">
      <xdr:nvCxnSpPr>
        <xdr:cNvPr id="889" name="直線コネクタ 888">
          <a:extLst>
            <a:ext uri="{FF2B5EF4-FFF2-40B4-BE49-F238E27FC236}">
              <a16:creationId xmlns:a16="http://schemas.microsoft.com/office/drawing/2014/main" id="{76D27037-45CF-4D9D-AEED-2A1688926B5C}"/>
            </a:ext>
          </a:extLst>
        </xdr:cNvPr>
        <xdr:cNvCxnSpPr/>
      </xdr:nvCxnSpPr>
      <xdr:spPr>
        <a:xfrm>
          <a:off x="14592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120106</xdr:rowOff>
    </xdr:from>
    <xdr:to>
      <xdr:col>72</xdr:col>
      <xdr:colOff>38100</xdr:colOff>
      <xdr:row>106</xdr:row>
      <xdr:rowOff>50256</xdr:rowOff>
    </xdr:to>
    <xdr:sp macro="" textlink="">
      <xdr:nvSpPr>
        <xdr:cNvPr id="890" name="楕円 889">
          <a:extLst>
            <a:ext uri="{FF2B5EF4-FFF2-40B4-BE49-F238E27FC236}">
              <a16:creationId xmlns:a16="http://schemas.microsoft.com/office/drawing/2014/main" id="{F646B408-53E2-46EA-9DC9-D6D2AE38734B}"/>
            </a:ext>
          </a:extLst>
        </xdr:cNvPr>
        <xdr:cNvSpPr/>
      </xdr:nvSpPr>
      <xdr:spPr>
        <a:xfrm>
          <a:off x="13652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105</xdr:row>
      <xdr:rowOff>170906</xdr:rowOff>
    </xdr:to>
    <xdr:cxnSp macro="">
      <xdr:nvCxnSpPr>
        <xdr:cNvPr id="891" name="直線コネクタ 890">
          <a:extLst>
            <a:ext uri="{FF2B5EF4-FFF2-40B4-BE49-F238E27FC236}">
              <a16:creationId xmlns:a16="http://schemas.microsoft.com/office/drawing/2014/main" id="{83623E45-5FAE-4A12-9729-A9383726B088}"/>
            </a:ext>
          </a:extLst>
        </xdr:cNvPr>
        <xdr:cNvCxnSpPr/>
      </xdr:nvCxnSpPr>
      <xdr:spPr>
        <a:xfrm flipV="1">
          <a:off x="13703300" y="1816825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123371</xdr:rowOff>
    </xdr:from>
    <xdr:to>
      <xdr:col>67</xdr:col>
      <xdr:colOff>101600</xdr:colOff>
      <xdr:row>107</xdr:row>
      <xdr:rowOff>53521</xdr:rowOff>
    </xdr:to>
    <xdr:sp macro="" textlink="">
      <xdr:nvSpPr>
        <xdr:cNvPr id="892" name="楕円 891">
          <a:extLst>
            <a:ext uri="{FF2B5EF4-FFF2-40B4-BE49-F238E27FC236}">
              <a16:creationId xmlns:a16="http://schemas.microsoft.com/office/drawing/2014/main" id="{A5C22213-F580-4CF0-851E-787C017ABFC9}"/>
            </a:ext>
          </a:extLst>
        </xdr:cNvPr>
        <xdr:cNvSpPr/>
      </xdr:nvSpPr>
      <xdr:spPr>
        <a:xfrm>
          <a:off x="12763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170906</xdr:rowOff>
    </xdr:from>
    <xdr:to>
      <xdr:col>71</xdr:col>
      <xdr:colOff>177800</xdr:colOff>
      <xdr:row>107</xdr:row>
      <xdr:rowOff>2721</xdr:rowOff>
    </xdr:to>
    <xdr:cxnSp macro="">
      <xdr:nvCxnSpPr>
        <xdr:cNvPr id="893" name="直線コネクタ 892">
          <a:extLst>
            <a:ext uri="{FF2B5EF4-FFF2-40B4-BE49-F238E27FC236}">
              <a16:creationId xmlns:a16="http://schemas.microsoft.com/office/drawing/2014/main" id="{E3E06150-2EBF-4DFD-92DF-BF1A09A7CF21}"/>
            </a:ext>
          </a:extLst>
        </xdr:cNvPr>
        <xdr:cNvCxnSpPr/>
      </xdr:nvCxnSpPr>
      <xdr:spPr>
        <a:xfrm flipV="1">
          <a:off x="12814300" y="18173156"/>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894" name="n_1aveValue【公民館】&#10;有形固定資産減価償却率">
          <a:extLst>
            <a:ext uri="{FF2B5EF4-FFF2-40B4-BE49-F238E27FC236}">
              <a16:creationId xmlns:a16="http://schemas.microsoft.com/office/drawing/2014/main" id="{CC738CBA-AC2D-497F-84CF-2BDE07F0BFB9}"/>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895" name="n_2aveValue【公民館】&#10;有形固定資産減価償却率">
          <a:extLst>
            <a:ext uri="{FF2B5EF4-FFF2-40B4-BE49-F238E27FC236}">
              <a16:creationId xmlns:a16="http://schemas.microsoft.com/office/drawing/2014/main" id="{AF002139-52CC-4BFF-B0BA-3A551152D7BC}"/>
            </a:ext>
          </a:extLst>
        </xdr:cNvPr>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896" name="n_3aveValue【公民館】&#10;有形固定資産減価償却率">
          <a:extLst>
            <a:ext uri="{FF2B5EF4-FFF2-40B4-BE49-F238E27FC236}">
              <a16:creationId xmlns:a16="http://schemas.microsoft.com/office/drawing/2014/main" id="{D8A2C539-78A8-4F82-937A-89DA13B3FEAD}"/>
            </a:ext>
          </a:extLst>
        </xdr:cNvPr>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897" name="n_4aveValue【公民館】&#10;有形固定資産減価償却率">
          <a:extLst>
            <a:ext uri="{FF2B5EF4-FFF2-40B4-BE49-F238E27FC236}">
              <a16:creationId xmlns:a16="http://schemas.microsoft.com/office/drawing/2014/main" id="{213A84CB-908C-4DBF-842B-7D14D590CB71}"/>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898" name="n_1mainValue【公民館】&#10;有形固定資産減価償却率">
          <a:extLst>
            <a:ext uri="{FF2B5EF4-FFF2-40B4-BE49-F238E27FC236}">
              <a16:creationId xmlns:a16="http://schemas.microsoft.com/office/drawing/2014/main" id="{96B39A10-9C4D-41EF-ABF3-01C8F5B4CCFF}"/>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899" name="n_2mainValue【公民館】&#10;有形固定資産減価償却率">
          <a:extLst>
            <a:ext uri="{FF2B5EF4-FFF2-40B4-BE49-F238E27FC236}">
              <a16:creationId xmlns:a16="http://schemas.microsoft.com/office/drawing/2014/main" id="{0B7EF080-2E71-44CA-8A1C-4AC88F8875B4}"/>
            </a:ext>
          </a:extLst>
        </xdr:cNvPr>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66783</xdr:rowOff>
    </xdr:from>
    <xdr:ext cx="405111" cy="259045"/>
    <xdr:sp macro="" textlink="">
      <xdr:nvSpPr>
        <xdr:cNvPr id="900" name="n_3mainValue【公民館】&#10;有形固定資産減価償却率">
          <a:extLst>
            <a:ext uri="{FF2B5EF4-FFF2-40B4-BE49-F238E27FC236}">
              <a16:creationId xmlns:a16="http://schemas.microsoft.com/office/drawing/2014/main" id="{AAB384D7-D629-4F4F-9BD2-32940F2B32FB}"/>
            </a:ext>
          </a:extLst>
        </xdr:cNvPr>
        <xdr:cNvSpPr txBox="1"/>
      </xdr:nvSpPr>
      <xdr:spPr>
        <a:xfrm>
          <a:off x="13500744" y="1789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44648</xdr:rowOff>
    </xdr:from>
    <xdr:ext cx="405111" cy="259045"/>
    <xdr:sp macro="" textlink="">
      <xdr:nvSpPr>
        <xdr:cNvPr id="901" name="n_4mainValue【公民館】&#10;有形固定資産減価償却率">
          <a:extLst>
            <a:ext uri="{FF2B5EF4-FFF2-40B4-BE49-F238E27FC236}">
              <a16:creationId xmlns:a16="http://schemas.microsoft.com/office/drawing/2014/main" id="{12692293-368E-41E3-A67D-4319EA5C08EF}"/>
            </a:ext>
          </a:extLst>
        </xdr:cNvPr>
        <xdr:cNvSpPr txBox="1"/>
      </xdr:nvSpPr>
      <xdr:spPr>
        <a:xfrm>
          <a:off x="12611744"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C8DB8ADA-0066-4BF1-AB25-8F6C074060C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D7B84EAC-A3A8-4495-82D8-2BA02FDA267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6474F8DA-D47B-401C-8D80-FAE20FEC5A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B4A0F4D5-ABA7-4A08-831B-A91F804A02E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B721AD06-8264-4BF2-8DEF-4A3BF713E86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4C912128-5C7C-4851-9E02-F2E298CD55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D1348CF8-454C-4EDC-A2A7-F7579E0F4E5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AEC516F6-B35B-4E14-A37F-F7A47C93ED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360A5CF2-6C9E-4963-B419-3CDE013539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058EB453-4AA0-4A3B-B519-5F7174D6C4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2" name="直線コネクタ 911">
          <a:extLst>
            <a:ext uri="{FF2B5EF4-FFF2-40B4-BE49-F238E27FC236}">
              <a16:creationId xmlns:a16="http://schemas.microsoft.com/office/drawing/2014/main" id="{F9E97F84-FC76-483B-BCCA-2B66F269207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3" name="テキスト ボックス 912">
          <a:extLst>
            <a:ext uri="{FF2B5EF4-FFF2-40B4-BE49-F238E27FC236}">
              <a16:creationId xmlns:a16="http://schemas.microsoft.com/office/drawing/2014/main" id="{3538606F-B2C7-461E-87C2-4F89A830AB7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4" name="直線コネクタ 913">
          <a:extLst>
            <a:ext uri="{FF2B5EF4-FFF2-40B4-BE49-F238E27FC236}">
              <a16:creationId xmlns:a16="http://schemas.microsoft.com/office/drawing/2014/main" id="{95D3F04B-5244-4DE7-B761-26BE308AFF3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5" name="テキスト ボックス 914">
          <a:extLst>
            <a:ext uri="{FF2B5EF4-FFF2-40B4-BE49-F238E27FC236}">
              <a16:creationId xmlns:a16="http://schemas.microsoft.com/office/drawing/2014/main" id="{6BAD7550-244D-4704-9F42-128BD1D98A5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6" name="直線コネクタ 915">
          <a:extLst>
            <a:ext uri="{FF2B5EF4-FFF2-40B4-BE49-F238E27FC236}">
              <a16:creationId xmlns:a16="http://schemas.microsoft.com/office/drawing/2014/main" id="{FDD0D5D7-B14F-4B9A-8DC5-75382F65BD3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7" name="テキスト ボックス 916">
          <a:extLst>
            <a:ext uri="{FF2B5EF4-FFF2-40B4-BE49-F238E27FC236}">
              <a16:creationId xmlns:a16="http://schemas.microsoft.com/office/drawing/2014/main" id="{6B289257-F648-4568-9F15-2AF32E613AB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8" name="直線コネクタ 917">
          <a:extLst>
            <a:ext uri="{FF2B5EF4-FFF2-40B4-BE49-F238E27FC236}">
              <a16:creationId xmlns:a16="http://schemas.microsoft.com/office/drawing/2014/main" id="{07562637-5000-482C-8E42-52A1CE56980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9" name="テキスト ボックス 918">
          <a:extLst>
            <a:ext uri="{FF2B5EF4-FFF2-40B4-BE49-F238E27FC236}">
              <a16:creationId xmlns:a16="http://schemas.microsoft.com/office/drawing/2014/main" id="{7C11E52F-D72B-484D-85F4-3D8594AEC04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0" name="直線コネクタ 919">
          <a:extLst>
            <a:ext uri="{FF2B5EF4-FFF2-40B4-BE49-F238E27FC236}">
              <a16:creationId xmlns:a16="http://schemas.microsoft.com/office/drawing/2014/main" id="{3C6B7FD2-4DC2-45D5-B84C-C1C4DE72063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1" name="テキスト ボックス 920">
          <a:extLst>
            <a:ext uri="{FF2B5EF4-FFF2-40B4-BE49-F238E27FC236}">
              <a16:creationId xmlns:a16="http://schemas.microsoft.com/office/drawing/2014/main" id="{4AC2A88E-FB8B-4E7D-8B00-62BB4DA2DEB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2" name="直線コネクタ 921">
          <a:extLst>
            <a:ext uri="{FF2B5EF4-FFF2-40B4-BE49-F238E27FC236}">
              <a16:creationId xmlns:a16="http://schemas.microsoft.com/office/drawing/2014/main" id="{E3E6521E-B382-4E70-A59F-A988F1FE93C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3" name="テキスト ボックス 922">
          <a:extLst>
            <a:ext uri="{FF2B5EF4-FFF2-40B4-BE49-F238E27FC236}">
              <a16:creationId xmlns:a16="http://schemas.microsoft.com/office/drawing/2014/main" id="{EEB7DBB2-C1D8-4F87-9ADF-0887A04F472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B912AAA7-0259-46D1-82AE-D7EE05525B7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94B7E7BC-469C-461B-87DA-15782CB65F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公民館】&#10;一人当たり面積グラフ枠">
          <a:extLst>
            <a:ext uri="{FF2B5EF4-FFF2-40B4-BE49-F238E27FC236}">
              <a16:creationId xmlns:a16="http://schemas.microsoft.com/office/drawing/2014/main" id="{3EAB654F-1182-4E38-A445-B5A851DE2B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927" name="直線コネクタ 926">
          <a:extLst>
            <a:ext uri="{FF2B5EF4-FFF2-40B4-BE49-F238E27FC236}">
              <a16:creationId xmlns:a16="http://schemas.microsoft.com/office/drawing/2014/main" id="{8031A28D-8D75-4568-B351-63A825EFC7B2}"/>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28" name="【公民館】&#10;一人当たり面積最小値テキスト">
          <a:extLst>
            <a:ext uri="{FF2B5EF4-FFF2-40B4-BE49-F238E27FC236}">
              <a16:creationId xmlns:a16="http://schemas.microsoft.com/office/drawing/2014/main" id="{22100E64-47E2-446E-B5A1-5B1C8FB1195B}"/>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29" name="直線コネクタ 928">
          <a:extLst>
            <a:ext uri="{FF2B5EF4-FFF2-40B4-BE49-F238E27FC236}">
              <a16:creationId xmlns:a16="http://schemas.microsoft.com/office/drawing/2014/main" id="{BB36F8CE-7888-4088-8492-2DF0819D5FC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930" name="【公民館】&#10;一人当たり面積最大値テキスト">
          <a:extLst>
            <a:ext uri="{FF2B5EF4-FFF2-40B4-BE49-F238E27FC236}">
              <a16:creationId xmlns:a16="http://schemas.microsoft.com/office/drawing/2014/main" id="{32C4AA2B-8E2E-4355-95C2-CF114BF61C07}"/>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931" name="直線コネクタ 930">
          <a:extLst>
            <a:ext uri="{FF2B5EF4-FFF2-40B4-BE49-F238E27FC236}">
              <a16:creationId xmlns:a16="http://schemas.microsoft.com/office/drawing/2014/main" id="{25CC350E-65DC-4E45-ABBB-3D284E3E45CA}"/>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932" name="【公民館】&#10;一人当たり面積平均値テキスト">
          <a:extLst>
            <a:ext uri="{FF2B5EF4-FFF2-40B4-BE49-F238E27FC236}">
              <a16:creationId xmlns:a16="http://schemas.microsoft.com/office/drawing/2014/main" id="{E206D772-3257-4FCB-BE90-40A483BA1AF2}"/>
            </a:ext>
          </a:extLst>
        </xdr:cNvPr>
        <xdr:cNvSpPr txBox="1"/>
      </xdr:nvSpPr>
      <xdr:spPr>
        <a:xfrm>
          <a:off x="22199600" y="18326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933" name="フローチャート: 判断 932">
          <a:extLst>
            <a:ext uri="{FF2B5EF4-FFF2-40B4-BE49-F238E27FC236}">
              <a16:creationId xmlns:a16="http://schemas.microsoft.com/office/drawing/2014/main" id="{774D1EE6-1AA3-467F-9171-6A3D62FC4E6D}"/>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934" name="フローチャート: 判断 933">
          <a:extLst>
            <a:ext uri="{FF2B5EF4-FFF2-40B4-BE49-F238E27FC236}">
              <a16:creationId xmlns:a16="http://schemas.microsoft.com/office/drawing/2014/main" id="{8CC98CA3-B600-4C78-BF8F-74C982235D80}"/>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935" name="フローチャート: 判断 934">
          <a:extLst>
            <a:ext uri="{FF2B5EF4-FFF2-40B4-BE49-F238E27FC236}">
              <a16:creationId xmlns:a16="http://schemas.microsoft.com/office/drawing/2014/main" id="{751B7759-4CA4-46FF-9449-1D04B02A3027}"/>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936" name="フローチャート: 判断 935">
          <a:extLst>
            <a:ext uri="{FF2B5EF4-FFF2-40B4-BE49-F238E27FC236}">
              <a16:creationId xmlns:a16="http://schemas.microsoft.com/office/drawing/2014/main" id="{B23B4535-8FDC-4344-A869-53F3A7332CD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937" name="フローチャート: 判断 936">
          <a:extLst>
            <a:ext uri="{FF2B5EF4-FFF2-40B4-BE49-F238E27FC236}">
              <a16:creationId xmlns:a16="http://schemas.microsoft.com/office/drawing/2014/main" id="{8700E3C1-2706-4DE5-83C3-3D39E097DE32}"/>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0670833-3E93-4388-8BCB-E6DBDC59B47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E808127D-02DC-47CD-8B9E-4BD36EECC5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5B562294-757B-4550-B088-42159278C8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D59E3686-3E9F-4B08-B0FD-C979E0863D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2640FDAD-3A12-4C8F-B1AD-5BD749D8B0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39551</xdr:rowOff>
    </xdr:from>
    <xdr:to>
      <xdr:col>116</xdr:col>
      <xdr:colOff>114300</xdr:colOff>
      <xdr:row>104</xdr:row>
      <xdr:rowOff>141151</xdr:rowOff>
    </xdr:to>
    <xdr:sp macro="" textlink="">
      <xdr:nvSpPr>
        <xdr:cNvPr id="943" name="楕円 942">
          <a:extLst>
            <a:ext uri="{FF2B5EF4-FFF2-40B4-BE49-F238E27FC236}">
              <a16:creationId xmlns:a16="http://schemas.microsoft.com/office/drawing/2014/main" id="{55AC3A79-7EE8-4376-9058-4BDD42BF5FB7}"/>
            </a:ext>
          </a:extLst>
        </xdr:cNvPr>
        <xdr:cNvSpPr/>
      </xdr:nvSpPr>
      <xdr:spPr>
        <a:xfrm>
          <a:off x="22110700" y="178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62428</xdr:rowOff>
    </xdr:from>
    <xdr:ext cx="469744" cy="259045"/>
    <xdr:sp macro="" textlink="">
      <xdr:nvSpPr>
        <xdr:cNvPr id="944" name="【公民館】&#10;一人当たり面積該当値テキスト">
          <a:extLst>
            <a:ext uri="{FF2B5EF4-FFF2-40B4-BE49-F238E27FC236}">
              <a16:creationId xmlns:a16="http://schemas.microsoft.com/office/drawing/2014/main" id="{21BB9862-F1D3-4DD1-B57A-9930D5201C49}"/>
            </a:ext>
          </a:extLst>
        </xdr:cNvPr>
        <xdr:cNvSpPr txBox="1"/>
      </xdr:nvSpPr>
      <xdr:spPr>
        <a:xfrm>
          <a:off x="22199600" y="1772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53702</xdr:rowOff>
    </xdr:from>
    <xdr:to>
      <xdr:col>112</xdr:col>
      <xdr:colOff>38100</xdr:colOff>
      <xdr:row>104</xdr:row>
      <xdr:rowOff>155302</xdr:rowOff>
    </xdr:to>
    <xdr:sp macro="" textlink="">
      <xdr:nvSpPr>
        <xdr:cNvPr id="945" name="楕円 944">
          <a:extLst>
            <a:ext uri="{FF2B5EF4-FFF2-40B4-BE49-F238E27FC236}">
              <a16:creationId xmlns:a16="http://schemas.microsoft.com/office/drawing/2014/main" id="{B30A0F71-4EC1-49A3-ADD6-49C29FDA12F8}"/>
            </a:ext>
          </a:extLst>
        </xdr:cNvPr>
        <xdr:cNvSpPr/>
      </xdr:nvSpPr>
      <xdr:spPr>
        <a:xfrm>
          <a:off x="21272500" y="178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90351</xdr:rowOff>
    </xdr:from>
    <xdr:to>
      <xdr:col>116</xdr:col>
      <xdr:colOff>63500</xdr:colOff>
      <xdr:row>104</xdr:row>
      <xdr:rowOff>104502</xdr:rowOff>
    </xdr:to>
    <xdr:cxnSp macro="">
      <xdr:nvCxnSpPr>
        <xdr:cNvPr id="946" name="直線コネクタ 945">
          <a:extLst>
            <a:ext uri="{FF2B5EF4-FFF2-40B4-BE49-F238E27FC236}">
              <a16:creationId xmlns:a16="http://schemas.microsoft.com/office/drawing/2014/main" id="{538E56CA-5DFF-4CC0-9321-5BCDF7A48723}"/>
            </a:ext>
          </a:extLst>
        </xdr:cNvPr>
        <xdr:cNvCxnSpPr/>
      </xdr:nvCxnSpPr>
      <xdr:spPr>
        <a:xfrm flipV="1">
          <a:off x="21323300" y="17921151"/>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947" name="楕円 946">
          <a:extLst>
            <a:ext uri="{FF2B5EF4-FFF2-40B4-BE49-F238E27FC236}">
              <a16:creationId xmlns:a16="http://schemas.microsoft.com/office/drawing/2014/main" id="{68AD06E3-6E47-4829-88C5-8F9DE3990BFD}"/>
            </a:ext>
          </a:extLst>
        </xdr:cNvPr>
        <xdr:cNvSpPr/>
      </xdr:nvSpPr>
      <xdr:spPr>
        <a:xfrm>
          <a:off x="2038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104502</xdr:rowOff>
    </xdr:from>
    <xdr:to>
      <xdr:col>111</xdr:col>
      <xdr:colOff>177800</xdr:colOff>
      <xdr:row>104</xdr:row>
      <xdr:rowOff>121920</xdr:rowOff>
    </xdr:to>
    <xdr:cxnSp macro="">
      <xdr:nvCxnSpPr>
        <xdr:cNvPr id="948" name="直線コネクタ 947">
          <a:extLst>
            <a:ext uri="{FF2B5EF4-FFF2-40B4-BE49-F238E27FC236}">
              <a16:creationId xmlns:a16="http://schemas.microsoft.com/office/drawing/2014/main" id="{04AFF536-38C0-4895-86D7-21CF4A6C990D}"/>
            </a:ext>
          </a:extLst>
        </xdr:cNvPr>
        <xdr:cNvCxnSpPr/>
      </xdr:nvCxnSpPr>
      <xdr:spPr>
        <a:xfrm flipV="1">
          <a:off x="20434300" y="17935302"/>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100512</xdr:rowOff>
    </xdr:from>
    <xdr:to>
      <xdr:col>102</xdr:col>
      <xdr:colOff>165100</xdr:colOff>
      <xdr:row>105</xdr:row>
      <xdr:rowOff>30662</xdr:rowOff>
    </xdr:to>
    <xdr:sp macro="" textlink="">
      <xdr:nvSpPr>
        <xdr:cNvPr id="949" name="楕円 948">
          <a:extLst>
            <a:ext uri="{FF2B5EF4-FFF2-40B4-BE49-F238E27FC236}">
              <a16:creationId xmlns:a16="http://schemas.microsoft.com/office/drawing/2014/main" id="{513E4C4B-8BA2-4F76-84C1-D806BDD4FBAD}"/>
            </a:ext>
          </a:extLst>
        </xdr:cNvPr>
        <xdr:cNvSpPr/>
      </xdr:nvSpPr>
      <xdr:spPr>
        <a:xfrm>
          <a:off x="19494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121920</xdr:rowOff>
    </xdr:from>
    <xdr:to>
      <xdr:col>107</xdr:col>
      <xdr:colOff>50800</xdr:colOff>
      <xdr:row>104</xdr:row>
      <xdr:rowOff>151312</xdr:rowOff>
    </xdr:to>
    <xdr:cxnSp macro="">
      <xdr:nvCxnSpPr>
        <xdr:cNvPr id="950" name="直線コネクタ 949">
          <a:extLst>
            <a:ext uri="{FF2B5EF4-FFF2-40B4-BE49-F238E27FC236}">
              <a16:creationId xmlns:a16="http://schemas.microsoft.com/office/drawing/2014/main" id="{3FFF7BDC-903B-4152-9983-DF69A94762D1}"/>
            </a:ext>
          </a:extLst>
        </xdr:cNvPr>
        <xdr:cNvCxnSpPr/>
      </xdr:nvCxnSpPr>
      <xdr:spPr>
        <a:xfrm flipV="1">
          <a:off x="19545300" y="179527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107043</xdr:rowOff>
    </xdr:from>
    <xdr:to>
      <xdr:col>98</xdr:col>
      <xdr:colOff>38100</xdr:colOff>
      <xdr:row>105</xdr:row>
      <xdr:rowOff>37193</xdr:rowOff>
    </xdr:to>
    <xdr:sp macro="" textlink="">
      <xdr:nvSpPr>
        <xdr:cNvPr id="951" name="楕円 950">
          <a:extLst>
            <a:ext uri="{FF2B5EF4-FFF2-40B4-BE49-F238E27FC236}">
              <a16:creationId xmlns:a16="http://schemas.microsoft.com/office/drawing/2014/main" id="{85D43B68-56E9-4E91-94CE-4D88C2C3B318}"/>
            </a:ext>
          </a:extLst>
        </xdr:cNvPr>
        <xdr:cNvSpPr/>
      </xdr:nvSpPr>
      <xdr:spPr>
        <a:xfrm>
          <a:off x="18605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151312</xdr:rowOff>
    </xdr:from>
    <xdr:to>
      <xdr:col>102</xdr:col>
      <xdr:colOff>114300</xdr:colOff>
      <xdr:row>104</xdr:row>
      <xdr:rowOff>157843</xdr:rowOff>
    </xdr:to>
    <xdr:cxnSp macro="">
      <xdr:nvCxnSpPr>
        <xdr:cNvPr id="952" name="直線コネクタ 951">
          <a:extLst>
            <a:ext uri="{FF2B5EF4-FFF2-40B4-BE49-F238E27FC236}">
              <a16:creationId xmlns:a16="http://schemas.microsoft.com/office/drawing/2014/main" id="{92F66A60-8AE7-465C-82F7-CDE7E9686EF8}"/>
            </a:ext>
          </a:extLst>
        </xdr:cNvPr>
        <xdr:cNvCxnSpPr/>
      </xdr:nvCxnSpPr>
      <xdr:spPr>
        <a:xfrm flipV="1">
          <a:off x="18656300" y="179821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953" name="n_1aveValue【公民館】&#10;一人当たり面積">
          <a:extLst>
            <a:ext uri="{FF2B5EF4-FFF2-40B4-BE49-F238E27FC236}">
              <a16:creationId xmlns:a16="http://schemas.microsoft.com/office/drawing/2014/main" id="{D6705CBF-7503-4A31-89A1-9A296405AA41}"/>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102343</xdr:rowOff>
    </xdr:from>
    <xdr:ext cx="469744" cy="259045"/>
    <xdr:sp macro="" textlink="">
      <xdr:nvSpPr>
        <xdr:cNvPr id="954" name="n_2aveValue【公民館】&#10;一人当たり面積">
          <a:extLst>
            <a:ext uri="{FF2B5EF4-FFF2-40B4-BE49-F238E27FC236}">
              <a16:creationId xmlns:a16="http://schemas.microsoft.com/office/drawing/2014/main" id="{62C37121-5502-440B-A58A-AB07FE6E84CF}"/>
            </a:ext>
          </a:extLst>
        </xdr:cNvPr>
        <xdr:cNvSpPr txBox="1"/>
      </xdr:nvSpPr>
      <xdr:spPr>
        <a:xfrm>
          <a:off x="201994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955" name="n_3aveValue【公民館】&#10;一人当たり面積">
          <a:extLst>
            <a:ext uri="{FF2B5EF4-FFF2-40B4-BE49-F238E27FC236}">
              <a16:creationId xmlns:a16="http://schemas.microsoft.com/office/drawing/2014/main" id="{7EF1E265-9424-4FB8-9BBF-A15EE7B195C2}"/>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93634</xdr:rowOff>
    </xdr:from>
    <xdr:ext cx="469744" cy="259045"/>
    <xdr:sp macro="" textlink="">
      <xdr:nvSpPr>
        <xdr:cNvPr id="956" name="n_4aveValue【公民館】&#10;一人当たり面積">
          <a:extLst>
            <a:ext uri="{FF2B5EF4-FFF2-40B4-BE49-F238E27FC236}">
              <a16:creationId xmlns:a16="http://schemas.microsoft.com/office/drawing/2014/main" id="{97818435-A6D2-479B-A557-CD196C6391DE}"/>
            </a:ext>
          </a:extLst>
        </xdr:cNvPr>
        <xdr:cNvSpPr txBox="1"/>
      </xdr:nvSpPr>
      <xdr:spPr>
        <a:xfrm>
          <a:off x="18421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379</xdr:rowOff>
    </xdr:from>
    <xdr:ext cx="469744" cy="259045"/>
    <xdr:sp macro="" textlink="">
      <xdr:nvSpPr>
        <xdr:cNvPr id="957" name="n_1mainValue【公民館】&#10;一人当たり面積">
          <a:extLst>
            <a:ext uri="{FF2B5EF4-FFF2-40B4-BE49-F238E27FC236}">
              <a16:creationId xmlns:a16="http://schemas.microsoft.com/office/drawing/2014/main" id="{D5BF1792-7CBF-4E5F-BDE5-7E81EFFD547B}"/>
            </a:ext>
          </a:extLst>
        </xdr:cNvPr>
        <xdr:cNvSpPr txBox="1"/>
      </xdr:nvSpPr>
      <xdr:spPr>
        <a:xfrm>
          <a:off x="21075727" y="176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958" name="n_2mainValue【公民館】&#10;一人当たり面積">
          <a:extLst>
            <a:ext uri="{FF2B5EF4-FFF2-40B4-BE49-F238E27FC236}">
              <a16:creationId xmlns:a16="http://schemas.microsoft.com/office/drawing/2014/main" id="{A528E540-1925-4C75-8058-C06F11DF50D0}"/>
            </a:ext>
          </a:extLst>
        </xdr:cNvPr>
        <xdr:cNvSpPr txBox="1"/>
      </xdr:nvSpPr>
      <xdr:spPr>
        <a:xfrm>
          <a:off x="20199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47189</xdr:rowOff>
    </xdr:from>
    <xdr:ext cx="469744" cy="259045"/>
    <xdr:sp macro="" textlink="">
      <xdr:nvSpPr>
        <xdr:cNvPr id="959" name="n_3mainValue【公民館】&#10;一人当たり面積">
          <a:extLst>
            <a:ext uri="{FF2B5EF4-FFF2-40B4-BE49-F238E27FC236}">
              <a16:creationId xmlns:a16="http://schemas.microsoft.com/office/drawing/2014/main" id="{FB262130-4D1D-4EC2-9AD6-A68E1DB5F61E}"/>
            </a:ext>
          </a:extLst>
        </xdr:cNvPr>
        <xdr:cNvSpPr txBox="1"/>
      </xdr:nvSpPr>
      <xdr:spPr>
        <a:xfrm>
          <a:off x="193104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53720</xdr:rowOff>
    </xdr:from>
    <xdr:ext cx="469744" cy="259045"/>
    <xdr:sp macro="" textlink="">
      <xdr:nvSpPr>
        <xdr:cNvPr id="960" name="n_4mainValue【公民館】&#10;一人当たり面積">
          <a:extLst>
            <a:ext uri="{FF2B5EF4-FFF2-40B4-BE49-F238E27FC236}">
              <a16:creationId xmlns:a16="http://schemas.microsoft.com/office/drawing/2014/main" id="{387B7101-F014-4833-A687-1A1621A40CCC}"/>
            </a:ext>
          </a:extLst>
        </xdr:cNvPr>
        <xdr:cNvSpPr txBox="1"/>
      </xdr:nvSpPr>
      <xdr:spPr>
        <a:xfrm>
          <a:off x="18421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3A0344C2-7E60-4077-94F2-6D8BCBF4E2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B152F087-D44D-455B-8BF8-EA2F90B13B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DC310D4D-7DCE-47BD-B356-8D89E7FFBB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rgbClr val="FF0000"/>
              </a:solidFill>
              <a:latin typeface="ＭＳ Ｐゴシック" panose="020B0600070205080204" pitchFamily="50" charset="-128"/>
              <a:ea typeface="ＭＳ Ｐゴシック" panose="020B0600070205080204" pitchFamily="50" charset="-128"/>
            </a:rPr>
            <a:t>　</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当町の有形固定資産減価償却率で、全国平均を下回る施設について分析すると、道路施設については、当町が豪雪地帯であることから長期計画で実施している道路改良事業、消雪施設整備事業が要因と考えられる。認定こども園・幼稚園・保育所施設については、全国の保育園が昭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年以前の設立が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％以上を占めるのに対し、当町保育園（</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か所）は昭和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年設立と比較的新しいことや、町内３所の保育所と幼稚園を統廃合し、平成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年度に新たに認定こども園を整備したことによる。橋りょう・トンネル施設については、有形固定資産減価償却率が全国平均と同様規模であるが、平成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年度に着手した「上平吹橋橋梁架替事業」が令和３年度に竣工し、さらに減少した。　公営住宅施設については、平成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度以降、公共施設の統廃合等により除却された施設の跡地を活用するなど、当町政策として公営住宅整備による定住対策を重点的に実施した影響と考えられる。児童館施設については、全国の児童館の開設時期が昭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年台がピークであるのに対し、当町では平成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以降に整備されたものが多く、また平成２３年度に新たに１箇所整備されていることによる。学校施設、港湾・漁港施設及び公民館施設については、全国平均を上回る数値となっているが、学校施設については中学校統合による改修を</a:t>
          </a:r>
          <a:r>
            <a:rPr kumimoji="1" lang="ja-JP" altLang="en-US" sz="1250" strike="noStrike" baseline="0">
              <a:solidFill>
                <a:sysClr val="windowText" lastClr="000000"/>
              </a:solidFill>
              <a:latin typeface="ＭＳ Ｐゴシック" panose="020B0600070205080204" pitchFamily="50" charset="-128"/>
              <a:ea typeface="ＭＳ Ｐゴシック" panose="020B0600070205080204" pitchFamily="50" charset="-128"/>
            </a:rPr>
            <a:t>実施</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他の施設についても耐用年数の経過により建て替え・改築などが必要となる時期であり、今後、償却率の低下が予想される。一人当たり面積については、当町が過疎地域であり、また少子化に伴い児童数、幼児数が減少傾向にあるため、全体的に全国平均を大きく上回る状況である。当町では平成</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月に「公共施設等総合管理計画」を策定し、施設の統廃合等についても積極的な検証を行っているが、学校施設や公民館施設は避難所や一時集合場所としての機能を有するなど地域コミュニティの中核的な施設となることや、保育・子育て施設については各地域ごとの少子化と保育需要のバランスを検証するなど、慎重な協議が必要と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42D855-419C-42EF-9A49-E4876DFC64C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3BC358-F30D-4A45-A9B7-84BF4C84A28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7AEB31-F75C-4072-AD75-B452008F942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E93B48-6FC2-475E-9427-EE879DE65D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91D853-67A6-4298-98A8-D7BA7316DF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59F027-7FDA-433F-926E-E944440FD8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A26BB3-41E9-4059-B57B-16C42402BF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2D3330-35F4-41C7-8A01-BF9970291E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414721-0387-4A18-A7A6-C5BCD3EA0AC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B63E919-7906-4496-8DCE-25D5A5174C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10,083
10,017
343.69
10,350,809
9,885,258
370,024
5,321,522
5,874,447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CC22FF-F5CD-4B82-8C35-DE51B8A0129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842D9D-8EEA-47A3-992D-2AFBBA316DC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01A02BD-260F-42B5-96AC-BF1A8F6C3B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776D6D-7873-435B-908B-C0F0467E51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31C0632-659C-450D-974C-284DDF6155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F85513B-66F5-4D53-8F8C-5A98F80676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A3AD2C-9DA7-4D57-8393-BEA2D4453BA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3F4AF1-1DF0-47A7-A98A-B1482EFE1B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3FF16C1-580C-4CEB-A3F4-EE6791FF2A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EFBABF-C918-438C-A4F8-36C3F72DC0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CA24D0-29B7-4122-B418-A203AA5D078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226873E-EAFF-447A-8A6C-DB3FD52AAD0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7BFC23-DF4D-4D63-B035-F471FC8EBF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7DC974-C488-4EE5-8606-79E87EBCDD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7E64F7-28E3-446F-9749-7C603703F8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63CA57-24FD-4AF7-9AAE-B3BA139ECE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F26CC7-BA8A-4361-B731-B0BF1C46E0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43695E8-23FA-4312-81D4-96952A38442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BF0FF1-9E3C-4A1C-9609-9B8761D02B7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F18DD1-E6D4-401D-843C-06A05F99396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266F74E-B5D4-44CB-8389-D49B514208A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525C0A-FD46-4D4A-A3D9-4F2F606742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D0CA485-01EC-4C4D-B5FF-61AC43BD97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57D2528-9441-41E7-9872-5AA42A3467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A30EA5-67F9-446F-B699-B71859F2FB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849E77-B80B-40FB-8FC1-07CD90D9BF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E4094E-53E4-426D-9F75-DAE4401B0B9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161A74-9529-4014-93F4-810E28DB4E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B5A5CB-52FD-4859-BCB5-AA86C2D868D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CA9F403-937B-45F4-802E-5CB3DE8AB0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035122D-D238-4403-844A-5DF7EBD6D5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663DABE-F6CD-4F51-82C6-714E35C6636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440CA5B-473C-48B7-9381-BF16EB89AF1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3DD5AD5-9679-4940-989B-F0CD0104559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D5BB4BB-0A24-4C7E-B172-AA9CA025D27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E208F8F-8C8D-43FD-9695-86388DC923A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69E57BF-B8E0-4BD1-9046-945993146A6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A60E5AB-F5F9-4FF2-95B2-47DD2F09B65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43203A7-8648-4F4B-8629-5D6CF24E0C7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A98190D-6CD4-4BEF-822E-D00206B194E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16FBC64-3465-44C0-9828-540B339B515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7C88497-A4BE-45D4-8D49-623026FDE03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3E94561-9D9B-4544-A5DE-5B8FBBD1D38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D0F0713-0D12-43A5-BD06-F6A7BD8E3BD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EDA8D81-9330-47AF-945F-217748F912C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CF51F6B-8D7D-4316-803A-8B7D6C14EE4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7373E22A-5739-453D-BA45-AECEF806A996}"/>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4CAC1A32-624B-4823-A5A2-8885D73180B9}"/>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A752C1CC-9256-4623-8361-60B16F7015D1}"/>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26738524-0C87-4F61-80E9-8E56EC550324}"/>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3FE30109-0E65-4191-9343-E1B593F08024}"/>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6753C440-1589-4287-8E94-5B3C84A68035}"/>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E568EDBD-53E7-475A-A354-C0E944B0AE0E}"/>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A5F5931-EAB4-4671-83BC-B1A21B747755}"/>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D980F926-0671-4D86-BB7E-0808F26A83BC}"/>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536EBE58-B062-4CCA-BBDA-46E9B71A7F38}"/>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FD6FCB58-CC12-436B-92DD-4188849D4B4A}"/>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5575A7-71D7-4733-9C22-2EB93D98F6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4BE2559-429D-4603-AB45-026E49EC80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CFE10BE-2D54-497E-9B03-933B932DFD7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95B36A-8401-4AC9-B7AC-2F879A8CD0F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C882BFF-B03C-411B-8D10-81BF242C291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D639771B-E279-493C-9A70-28A9DD35DC1D}"/>
            </a:ext>
          </a:extLst>
        </xdr:cNvPr>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124658</xdr:rowOff>
    </xdr:from>
    <xdr:ext cx="405111" cy="259045"/>
    <xdr:sp macro="" textlink="">
      <xdr:nvSpPr>
        <xdr:cNvPr id="75" name="【図書館】&#10;有形固定資産減価償却率該当値テキスト">
          <a:extLst>
            <a:ext uri="{FF2B5EF4-FFF2-40B4-BE49-F238E27FC236}">
              <a16:creationId xmlns:a16="http://schemas.microsoft.com/office/drawing/2014/main" id="{A2EF80DC-E3FF-4ECD-844B-55D9476A6D21}"/>
            </a:ext>
          </a:extLst>
        </xdr:cNvPr>
        <xdr:cNvSpPr txBox="1"/>
      </xdr:nvSpPr>
      <xdr:spPr>
        <a:xfrm>
          <a:off x="4673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146231</xdr:rowOff>
    </xdr:from>
    <xdr:to>
      <xdr:col>20</xdr:col>
      <xdr:colOff>38100</xdr:colOff>
      <xdr:row>39</xdr:row>
      <xdr:rowOff>76381</xdr:rowOff>
    </xdr:to>
    <xdr:sp macro="" textlink="">
      <xdr:nvSpPr>
        <xdr:cNvPr id="76" name="楕円 75">
          <a:extLst>
            <a:ext uri="{FF2B5EF4-FFF2-40B4-BE49-F238E27FC236}">
              <a16:creationId xmlns:a16="http://schemas.microsoft.com/office/drawing/2014/main" id="{D077447B-A08A-4B02-B2A5-79405981DBA8}"/>
            </a:ext>
          </a:extLst>
        </xdr:cNvPr>
        <xdr:cNvSpPr/>
      </xdr:nvSpPr>
      <xdr:spPr>
        <a:xfrm>
          <a:off x="3746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25581</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407A3CB1-E403-4047-863B-A2435A54E6D5}"/>
            </a:ext>
          </a:extLst>
        </xdr:cNvPr>
        <xdr:cNvCxnSpPr/>
      </xdr:nvCxnSpPr>
      <xdr:spPr>
        <a:xfrm>
          <a:off x="3797300" y="67121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113574</xdr:rowOff>
    </xdr:from>
    <xdr:to>
      <xdr:col>15</xdr:col>
      <xdr:colOff>101600</xdr:colOff>
      <xdr:row>39</xdr:row>
      <xdr:rowOff>43724</xdr:rowOff>
    </xdr:to>
    <xdr:sp macro="" textlink="">
      <xdr:nvSpPr>
        <xdr:cNvPr id="78" name="楕円 77">
          <a:extLst>
            <a:ext uri="{FF2B5EF4-FFF2-40B4-BE49-F238E27FC236}">
              <a16:creationId xmlns:a16="http://schemas.microsoft.com/office/drawing/2014/main" id="{AA63A982-9710-4365-8E91-B6C44E1CEE79}"/>
            </a:ext>
          </a:extLst>
        </xdr:cNvPr>
        <xdr:cNvSpPr/>
      </xdr:nvSpPr>
      <xdr:spPr>
        <a:xfrm>
          <a:off x="2857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164374</xdr:rowOff>
    </xdr:from>
    <xdr:to>
      <xdr:col>19</xdr:col>
      <xdr:colOff>177800</xdr:colOff>
      <xdr:row>39</xdr:row>
      <xdr:rowOff>25581</xdr:rowOff>
    </xdr:to>
    <xdr:cxnSp macro="">
      <xdr:nvCxnSpPr>
        <xdr:cNvPr id="79" name="直線コネクタ 78">
          <a:extLst>
            <a:ext uri="{FF2B5EF4-FFF2-40B4-BE49-F238E27FC236}">
              <a16:creationId xmlns:a16="http://schemas.microsoft.com/office/drawing/2014/main" id="{1ED88BEE-FF52-44D9-A41F-89CB09B2B308}"/>
            </a:ext>
          </a:extLst>
        </xdr:cNvPr>
        <xdr:cNvCxnSpPr/>
      </xdr:nvCxnSpPr>
      <xdr:spPr>
        <a:xfrm>
          <a:off x="2908300" y="66794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80917</xdr:rowOff>
    </xdr:from>
    <xdr:to>
      <xdr:col>10</xdr:col>
      <xdr:colOff>165100</xdr:colOff>
      <xdr:row>39</xdr:row>
      <xdr:rowOff>11067</xdr:rowOff>
    </xdr:to>
    <xdr:sp macro="" textlink="">
      <xdr:nvSpPr>
        <xdr:cNvPr id="80" name="楕円 79">
          <a:extLst>
            <a:ext uri="{FF2B5EF4-FFF2-40B4-BE49-F238E27FC236}">
              <a16:creationId xmlns:a16="http://schemas.microsoft.com/office/drawing/2014/main" id="{BEEF8B0E-A3B0-445F-ACDA-D7D3890A77B8}"/>
            </a:ext>
          </a:extLst>
        </xdr:cNvPr>
        <xdr:cNvSpPr/>
      </xdr:nvSpPr>
      <xdr:spPr>
        <a:xfrm>
          <a:off x="1968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131717</xdr:rowOff>
    </xdr:from>
    <xdr:to>
      <xdr:col>15</xdr:col>
      <xdr:colOff>50800</xdr:colOff>
      <xdr:row>38</xdr:row>
      <xdr:rowOff>164374</xdr:rowOff>
    </xdr:to>
    <xdr:cxnSp macro="">
      <xdr:nvCxnSpPr>
        <xdr:cNvPr id="81" name="直線コネクタ 80">
          <a:extLst>
            <a:ext uri="{FF2B5EF4-FFF2-40B4-BE49-F238E27FC236}">
              <a16:creationId xmlns:a16="http://schemas.microsoft.com/office/drawing/2014/main" id="{6B1F3AA0-153D-4571-BA10-45116A6C4B97}"/>
            </a:ext>
          </a:extLst>
        </xdr:cNvPr>
        <xdr:cNvCxnSpPr/>
      </xdr:nvCxnSpPr>
      <xdr:spPr>
        <a:xfrm>
          <a:off x="2019300" y="6646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48260</xdr:rowOff>
    </xdr:from>
    <xdr:to>
      <xdr:col>6</xdr:col>
      <xdr:colOff>38100</xdr:colOff>
      <xdr:row>38</xdr:row>
      <xdr:rowOff>149860</xdr:rowOff>
    </xdr:to>
    <xdr:sp macro="" textlink="">
      <xdr:nvSpPr>
        <xdr:cNvPr id="82" name="楕円 81">
          <a:extLst>
            <a:ext uri="{FF2B5EF4-FFF2-40B4-BE49-F238E27FC236}">
              <a16:creationId xmlns:a16="http://schemas.microsoft.com/office/drawing/2014/main" id="{75E90932-3744-47DC-9382-B353C3521AF0}"/>
            </a:ext>
          </a:extLst>
        </xdr:cNvPr>
        <xdr:cNvSpPr/>
      </xdr:nvSpPr>
      <xdr:spPr>
        <a:xfrm>
          <a:off x="1079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99060</xdr:rowOff>
    </xdr:from>
    <xdr:to>
      <xdr:col>10</xdr:col>
      <xdr:colOff>114300</xdr:colOff>
      <xdr:row>38</xdr:row>
      <xdr:rowOff>131717</xdr:rowOff>
    </xdr:to>
    <xdr:cxnSp macro="">
      <xdr:nvCxnSpPr>
        <xdr:cNvPr id="83" name="直線コネクタ 82">
          <a:extLst>
            <a:ext uri="{FF2B5EF4-FFF2-40B4-BE49-F238E27FC236}">
              <a16:creationId xmlns:a16="http://schemas.microsoft.com/office/drawing/2014/main" id="{3A489A2A-89FC-45FD-8CBA-A661AFB42279}"/>
            </a:ext>
          </a:extLst>
        </xdr:cNvPr>
        <xdr:cNvCxnSpPr/>
      </xdr:nvCxnSpPr>
      <xdr:spPr>
        <a:xfrm>
          <a:off x="1130300" y="66141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BCC10B4C-219E-48CC-B97D-502BE07D8CFC}"/>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a:extLst>
            <a:ext uri="{FF2B5EF4-FFF2-40B4-BE49-F238E27FC236}">
              <a16:creationId xmlns:a16="http://schemas.microsoft.com/office/drawing/2014/main" id="{E7DE121B-2477-463D-A348-5FF51A410DA4}"/>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2A61192F-EB1D-4754-B447-897ED512DD55}"/>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a:extLst>
            <a:ext uri="{FF2B5EF4-FFF2-40B4-BE49-F238E27FC236}">
              <a16:creationId xmlns:a16="http://schemas.microsoft.com/office/drawing/2014/main" id="{3B6B35F6-62D8-4A7B-BE89-E121CC523FB1}"/>
            </a:ext>
          </a:extLst>
        </xdr:cNvPr>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67508</xdr:rowOff>
    </xdr:from>
    <xdr:ext cx="405111" cy="259045"/>
    <xdr:sp macro="" textlink="">
      <xdr:nvSpPr>
        <xdr:cNvPr id="88" name="n_1mainValue【図書館】&#10;有形固定資産減価償却率">
          <a:extLst>
            <a:ext uri="{FF2B5EF4-FFF2-40B4-BE49-F238E27FC236}">
              <a16:creationId xmlns:a16="http://schemas.microsoft.com/office/drawing/2014/main" id="{66ABC985-5C77-4887-98BB-6B4021E71C11}"/>
            </a:ext>
          </a:extLst>
        </xdr:cNvPr>
        <xdr:cNvSpPr txBox="1"/>
      </xdr:nvSpPr>
      <xdr:spPr>
        <a:xfrm>
          <a:off x="3582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34851</xdr:rowOff>
    </xdr:from>
    <xdr:ext cx="405111" cy="259045"/>
    <xdr:sp macro="" textlink="">
      <xdr:nvSpPr>
        <xdr:cNvPr id="89" name="n_2mainValue【図書館】&#10;有形固定資産減価償却率">
          <a:extLst>
            <a:ext uri="{FF2B5EF4-FFF2-40B4-BE49-F238E27FC236}">
              <a16:creationId xmlns:a16="http://schemas.microsoft.com/office/drawing/2014/main" id="{92F287F3-5E8D-48E5-92E3-22F3A46F1E96}"/>
            </a:ext>
          </a:extLst>
        </xdr:cNvPr>
        <xdr:cNvSpPr txBox="1"/>
      </xdr:nvSpPr>
      <xdr:spPr>
        <a:xfrm>
          <a:off x="2705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90" name="n_3mainValue【図書館】&#10;有形固定資産減価償却率">
          <a:extLst>
            <a:ext uri="{FF2B5EF4-FFF2-40B4-BE49-F238E27FC236}">
              <a16:creationId xmlns:a16="http://schemas.microsoft.com/office/drawing/2014/main" id="{F375F9CA-8961-4E0C-84D1-200E91488780}"/>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91" name="n_4mainValue【図書館】&#10;有形固定資産減価償却率">
          <a:extLst>
            <a:ext uri="{FF2B5EF4-FFF2-40B4-BE49-F238E27FC236}">
              <a16:creationId xmlns:a16="http://schemas.microsoft.com/office/drawing/2014/main" id="{2B39E373-8657-420B-944B-9D04730B39A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5E01D46-F66D-42AA-826E-07524EE133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5445C86-DA3F-4339-A9EB-3002C6B827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824C2E7-E6EA-4171-B620-5937F93E57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449ED98-3419-4935-820D-DE4EB5F011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E896CEA-28D9-4DBF-8DF8-2D2920F1DB6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EA8E724-8333-49C7-9769-C8B132023AB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FE5871E-6858-4EFF-8684-627677895A1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7A14D59-D711-4A28-AB10-2BA916FD9F0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ABA29AF-DB6E-4A4C-AE3F-2CE1D63AC6F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B999860-2655-4872-B914-99D21D8788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E4B9D587-2719-45BA-9675-E89903F864F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500F560-604C-45B9-93F5-179B8947846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3199DB98-B893-4D2B-86E8-D825B8A58E8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AE3FA40C-1965-4172-BB5A-E29489B18B8A}"/>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E9DC45D-175E-460F-B0AD-72934018F1D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E6BC2A9-AE4F-4775-8620-C919281EC23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CC35642-7B0D-4497-BDD5-5EF11CB1672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F2C45BED-330C-4C29-9C74-0553BFA96BD5}"/>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70EB3BD-7927-4797-8AFF-79906376329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2EA6DE8D-FB41-481D-9CB3-832D9BA593C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8077589-E862-4A37-A75B-B97731A10E1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C01F1CD4-37EA-41C0-9CC2-7646ECE5E47F}"/>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A7E7FA5C-6128-4E63-966C-05AD91ECDC76}"/>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3B3E685C-F889-416D-97E0-CB658C6783B3}"/>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F969105D-9499-4B2F-8549-A1609F63468C}"/>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FA1FF5CC-DD67-4515-A699-71BACC4E5C27}"/>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a:extLst>
            <a:ext uri="{FF2B5EF4-FFF2-40B4-BE49-F238E27FC236}">
              <a16:creationId xmlns:a16="http://schemas.microsoft.com/office/drawing/2014/main" id="{216BEFBF-94D8-4879-8266-48C1F512AFCD}"/>
            </a:ext>
          </a:extLst>
        </xdr:cNvPr>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60453E68-1D11-4662-9548-EC2B34A1EA98}"/>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4355EBE6-9204-4CC2-83C6-87C40EF889E8}"/>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8F1A9084-0CCF-4B82-B111-73FFAFAA6EF3}"/>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84D31DD8-07E4-47CA-9D05-4166BAC2A468}"/>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DA9BD2A4-C4A7-40EC-8AD0-542FF192F841}"/>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0AAAD75-FE1C-4DE0-92AA-70B1D991D67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8C4CDD5-1D1A-449E-BA3F-77D00DEE5F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303C9ED-B8F9-4887-AEC4-0E779250F41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F13E676-D92A-4443-B763-8B92ED1A72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0F2FB3D-B3FD-4BF0-851B-F38975C5DEA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61976</xdr:rowOff>
    </xdr:from>
    <xdr:to>
      <xdr:col>55</xdr:col>
      <xdr:colOff>50800</xdr:colOff>
      <xdr:row>34</xdr:row>
      <xdr:rowOff>163576</xdr:rowOff>
    </xdr:to>
    <xdr:sp macro="" textlink="">
      <xdr:nvSpPr>
        <xdr:cNvPr id="129" name="楕円 128">
          <a:extLst>
            <a:ext uri="{FF2B5EF4-FFF2-40B4-BE49-F238E27FC236}">
              <a16:creationId xmlns:a16="http://schemas.microsoft.com/office/drawing/2014/main" id="{83550210-6BB0-41B6-8033-D5C03B0D8947}"/>
            </a:ext>
          </a:extLst>
        </xdr:cNvPr>
        <xdr:cNvSpPr/>
      </xdr:nvSpPr>
      <xdr:spPr>
        <a:xfrm>
          <a:off x="10426700" y="58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15003</xdr:rowOff>
    </xdr:from>
    <xdr:ext cx="469744" cy="259045"/>
    <xdr:sp macro="" textlink="">
      <xdr:nvSpPr>
        <xdr:cNvPr id="130" name="【図書館】&#10;一人当たり面積該当値テキスト">
          <a:extLst>
            <a:ext uri="{FF2B5EF4-FFF2-40B4-BE49-F238E27FC236}">
              <a16:creationId xmlns:a16="http://schemas.microsoft.com/office/drawing/2014/main" id="{5DBE0569-F422-4469-9DBF-74CE113B8145}"/>
            </a:ext>
          </a:extLst>
        </xdr:cNvPr>
        <xdr:cNvSpPr txBox="1"/>
      </xdr:nvSpPr>
      <xdr:spPr>
        <a:xfrm>
          <a:off x="10515600" y="58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80264</xdr:rowOff>
    </xdr:from>
    <xdr:to>
      <xdr:col>50</xdr:col>
      <xdr:colOff>165100</xdr:colOff>
      <xdr:row>35</xdr:row>
      <xdr:rowOff>10414</xdr:rowOff>
    </xdr:to>
    <xdr:sp macro="" textlink="">
      <xdr:nvSpPr>
        <xdr:cNvPr id="131" name="楕円 130">
          <a:extLst>
            <a:ext uri="{FF2B5EF4-FFF2-40B4-BE49-F238E27FC236}">
              <a16:creationId xmlns:a16="http://schemas.microsoft.com/office/drawing/2014/main" id="{B1E87BB6-1232-4ADD-B7F0-004F7A5A757F}"/>
            </a:ext>
          </a:extLst>
        </xdr:cNvPr>
        <xdr:cNvSpPr/>
      </xdr:nvSpPr>
      <xdr:spPr>
        <a:xfrm>
          <a:off x="95885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112776</xdr:rowOff>
    </xdr:from>
    <xdr:to>
      <xdr:col>55</xdr:col>
      <xdr:colOff>0</xdr:colOff>
      <xdr:row>34</xdr:row>
      <xdr:rowOff>131064</xdr:rowOff>
    </xdr:to>
    <xdr:cxnSp macro="">
      <xdr:nvCxnSpPr>
        <xdr:cNvPr id="132" name="直線コネクタ 131">
          <a:extLst>
            <a:ext uri="{FF2B5EF4-FFF2-40B4-BE49-F238E27FC236}">
              <a16:creationId xmlns:a16="http://schemas.microsoft.com/office/drawing/2014/main" id="{BED0624B-1583-4F83-BEB6-2E5975263E93}"/>
            </a:ext>
          </a:extLst>
        </xdr:cNvPr>
        <xdr:cNvCxnSpPr/>
      </xdr:nvCxnSpPr>
      <xdr:spPr>
        <a:xfrm flipV="1">
          <a:off x="9639300" y="59420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107696</xdr:rowOff>
    </xdr:from>
    <xdr:to>
      <xdr:col>46</xdr:col>
      <xdr:colOff>38100</xdr:colOff>
      <xdr:row>35</xdr:row>
      <xdr:rowOff>37846</xdr:rowOff>
    </xdr:to>
    <xdr:sp macro="" textlink="">
      <xdr:nvSpPr>
        <xdr:cNvPr id="133" name="楕円 132">
          <a:extLst>
            <a:ext uri="{FF2B5EF4-FFF2-40B4-BE49-F238E27FC236}">
              <a16:creationId xmlns:a16="http://schemas.microsoft.com/office/drawing/2014/main" id="{1BBD3B0F-3A23-4F59-9ABB-4B5F99A1D9C2}"/>
            </a:ext>
          </a:extLst>
        </xdr:cNvPr>
        <xdr:cNvSpPr/>
      </xdr:nvSpPr>
      <xdr:spPr>
        <a:xfrm>
          <a:off x="86995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131064</xdr:rowOff>
    </xdr:from>
    <xdr:to>
      <xdr:col>50</xdr:col>
      <xdr:colOff>114300</xdr:colOff>
      <xdr:row>34</xdr:row>
      <xdr:rowOff>158496</xdr:rowOff>
    </xdr:to>
    <xdr:cxnSp macro="">
      <xdr:nvCxnSpPr>
        <xdr:cNvPr id="134" name="直線コネクタ 133">
          <a:extLst>
            <a:ext uri="{FF2B5EF4-FFF2-40B4-BE49-F238E27FC236}">
              <a16:creationId xmlns:a16="http://schemas.microsoft.com/office/drawing/2014/main" id="{FD751B9D-0170-45DA-94C4-A1692276E266}"/>
            </a:ext>
          </a:extLst>
        </xdr:cNvPr>
        <xdr:cNvCxnSpPr/>
      </xdr:nvCxnSpPr>
      <xdr:spPr>
        <a:xfrm flipV="1">
          <a:off x="8750300" y="5960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130556</xdr:rowOff>
    </xdr:from>
    <xdr:to>
      <xdr:col>41</xdr:col>
      <xdr:colOff>101600</xdr:colOff>
      <xdr:row>35</xdr:row>
      <xdr:rowOff>60706</xdr:rowOff>
    </xdr:to>
    <xdr:sp macro="" textlink="">
      <xdr:nvSpPr>
        <xdr:cNvPr id="135" name="楕円 134">
          <a:extLst>
            <a:ext uri="{FF2B5EF4-FFF2-40B4-BE49-F238E27FC236}">
              <a16:creationId xmlns:a16="http://schemas.microsoft.com/office/drawing/2014/main" id="{A5A57A2E-C792-458B-8FED-16FFF83201E4}"/>
            </a:ext>
          </a:extLst>
        </xdr:cNvPr>
        <xdr:cNvSpPr/>
      </xdr:nvSpPr>
      <xdr:spPr>
        <a:xfrm>
          <a:off x="7810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158496</xdr:rowOff>
    </xdr:from>
    <xdr:to>
      <xdr:col>45</xdr:col>
      <xdr:colOff>177800</xdr:colOff>
      <xdr:row>35</xdr:row>
      <xdr:rowOff>9906</xdr:rowOff>
    </xdr:to>
    <xdr:cxnSp macro="">
      <xdr:nvCxnSpPr>
        <xdr:cNvPr id="136" name="直線コネクタ 135">
          <a:extLst>
            <a:ext uri="{FF2B5EF4-FFF2-40B4-BE49-F238E27FC236}">
              <a16:creationId xmlns:a16="http://schemas.microsoft.com/office/drawing/2014/main" id="{8FCC155A-5E90-4530-9698-16C3064B6303}"/>
            </a:ext>
          </a:extLst>
        </xdr:cNvPr>
        <xdr:cNvCxnSpPr/>
      </xdr:nvCxnSpPr>
      <xdr:spPr>
        <a:xfrm flipV="1">
          <a:off x="7861300" y="5987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16256</xdr:rowOff>
    </xdr:from>
    <xdr:to>
      <xdr:col>36</xdr:col>
      <xdr:colOff>165100</xdr:colOff>
      <xdr:row>36</xdr:row>
      <xdr:rowOff>117856</xdr:rowOff>
    </xdr:to>
    <xdr:sp macro="" textlink="">
      <xdr:nvSpPr>
        <xdr:cNvPr id="137" name="楕円 136">
          <a:extLst>
            <a:ext uri="{FF2B5EF4-FFF2-40B4-BE49-F238E27FC236}">
              <a16:creationId xmlns:a16="http://schemas.microsoft.com/office/drawing/2014/main" id="{3FF3A32C-DFA6-410C-9919-9B7B856A5DF7}"/>
            </a:ext>
          </a:extLst>
        </xdr:cNvPr>
        <xdr:cNvSpPr/>
      </xdr:nvSpPr>
      <xdr:spPr>
        <a:xfrm>
          <a:off x="6921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9906</xdr:rowOff>
    </xdr:from>
    <xdr:to>
      <xdr:col>41</xdr:col>
      <xdr:colOff>50800</xdr:colOff>
      <xdr:row>36</xdr:row>
      <xdr:rowOff>67056</xdr:rowOff>
    </xdr:to>
    <xdr:cxnSp macro="">
      <xdr:nvCxnSpPr>
        <xdr:cNvPr id="138" name="直線コネクタ 137">
          <a:extLst>
            <a:ext uri="{FF2B5EF4-FFF2-40B4-BE49-F238E27FC236}">
              <a16:creationId xmlns:a16="http://schemas.microsoft.com/office/drawing/2014/main" id="{C88E73D1-7B0A-4AEF-8D4E-AD9A89F29FBB}"/>
            </a:ext>
          </a:extLst>
        </xdr:cNvPr>
        <xdr:cNvCxnSpPr/>
      </xdr:nvCxnSpPr>
      <xdr:spPr>
        <a:xfrm flipV="1">
          <a:off x="6972300" y="60106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a:extLst>
            <a:ext uri="{FF2B5EF4-FFF2-40B4-BE49-F238E27FC236}">
              <a16:creationId xmlns:a16="http://schemas.microsoft.com/office/drawing/2014/main" id="{58F51B76-BA33-454E-AF64-07E3D3EF10F4}"/>
            </a:ext>
          </a:extLst>
        </xdr:cNvPr>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a:extLst>
            <a:ext uri="{FF2B5EF4-FFF2-40B4-BE49-F238E27FC236}">
              <a16:creationId xmlns:a16="http://schemas.microsoft.com/office/drawing/2014/main" id="{70805C1D-B8E1-42E8-88B8-135737838DA3}"/>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a:extLst>
            <a:ext uri="{FF2B5EF4-FFF2-40B4-BE49-F238E27FC236}">
              <a16:creationId xmlns:a16="http://schemas.microsoft.com/office/drawing/2014/main" id="{6319A55A-4525-4BAB-98B2-E6DCA88BD591}"/>
            </a:ext>
          </a:extLst>
        </xdr:cNvPr>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a:extLst>
            <a:ext uri="{FF2B5EF4-FFF2-40B4-BE49-F238E27FC236}">
              <a16:creationId xmlns:a16="http://schemas.microsoft.com/office/drawing/2014/main" id="{E93DFDFD-46CF-4892-84B7-F066B0B7A8D4}"/>
            </a:ext>
          </a:extLst>
        </xdr:cNvPr>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26941</xdr:rowOff>
    </xdr:from>
    <xdr:ext cx="469744" cy="259045"/>
    <xdr:sp macro="" textlink="">
      <xdr:nvSpPr>
        <xdr:cNvPr id="143" name="n_1mainValue【図書館】&#10;一人当たり面積">
          <a:extLst>
            <a:ext uri="{FF2B5EF4-FFF2-40B4-BE49-F238E27FC236}">
              <a16:creationId xmlns:a16="http://schemas.microsoft.com/office/drawing/2014/main" id="{6DD23779-5B34-42B4-97C9-A81483675EA4}"/>
            </a:ext>
          </a:extLst>
        </xdr:cNvPr>
        <xdr:cNvSpPr txBox="1"/>
      </xdr:nvSpPr>
      <xdr:spPr>
        <a:xfrm>
          <a:off x="9391727" y="568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54373</xdr:rowOff>
    </xdr:from>
    <xdr:ext cx="469744" cy="259045"/>
    <xdr:sp macro="" textlink="">
      <xdr:nvSpPr>
        <xdr:cNvPr id="144" name="n_2mainValue【図書館】&#10;一人当たり面積">
          <a:extLst>
            <a:ext uri="{FF2B5EF4-FFF2-40B4-BE49-F238E27FC236}">
              <a16:creationId xmlns:a16="http://schemas.microsoft.com/office/drawing/2014/main" id="{DC6FAC10-1968-41FA-AD4A-F1E1EC75B88E}"/>
            </a:ext>
          </a:extLst>
        </xdr:cNvPr>
        <xdr:cNvSpPr txBox="1"/>
      </xdr:nvSpPr>
      <xdr:spPr>
        <a:xfrm>
          <a:off x="8515427" y="57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77233</xdr:rowOff>
    </xdr:from>
    <xdr:ext cx="469744" cy="259045"/>
    <xdr:sp macro="" textlink="">
      <xdr:nvSpPr>
        <xdr:cNvPr id="145" name="n_3mainValue【図書館】&#10;一人当たり面積">
          <a:extLst>
            <a:ext uri="{FF2B5EF4-FFF2-40B4-BE49-F238E27FC236}">
              <a16:creationId xmlns:a16="http://schemas.microsoft.com/office/drawing/2014/main" id="{1D703685-D6C2-4AB1-8B20-DC34A325A03D}"/>
            </a:ext>
          </a:extLst>
        </xdr:cNvPr>
        <xdr:cNvSpPr txBox="1"/>
      </xdr:nvSpPr>
      <xdr:spPr>
        <a:xfrm>
          <a:off x="7626427"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134383</xdr:rowOff>
    </xdr:from>
    <xdr:ext cx="469744" cy="259045"/>
    <xdr:sp macro="" textlink="">
      <xdr:nvSpPr>
        <xdr:cNvPr id="146" name="n_4mainValue【図書館】&#10;一人当たり面積">
          <a:extLst>
            <a:ext uri="{FF2B5EF4-FFF2-40B4-BE49-F238E27FC236}">
              <a16:creationId xmlns:a16="http://schemas.microsoft.com/office/drawing/2014/main" id="{9630E148-9820-4556-B8F9-F48D8339822B}"/>
            </a:ext>
          </a:extLst>
        </xdr:cNvPr>
        <xdr:cNvSpPr txBox="1"/>
      </xdr:nvSpPr>
      <xdr:spPr>
        <a:xfrm>
          <a:off x="6737427" y="596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18FD136B-F072-4D69-A9AB-E38B78B5C54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B1C5A1D-BD56-4CA6-9221-E040A345D92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BE2F129-4B87-41B3-8C8A-0BAE5E9B39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0C9F139-4827-439D-B0E6-495959C805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FD4A645-FBD5-4D58-9C50-CBBAF4CA02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47C5BD6C-4827-46F7-8260-8F451F7770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D2BC5D5-FE90-4653-A664-9BA34553C87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1F773A68-0FF8-46EB-A23B-7F0B7607796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C50C953-B243-41B7-B289-E5AE592FFDA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18C572F-20B4-464D-AF36-AA9D8693F3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A628DAC6-5D94-4F4D-BD97-B668D958E29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479C6620-E595-4DB5-9938-A6E48CC80F0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8293B92D-27E1-4479-BE83-43B95CB9DF4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62E34F88-674C-44E2-B3B9-04E5C20BB1F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6C0E45B0-97F6-4C39-A411-A15ACB80F5D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EC7DD397-6AEA-48F6-B631-92FAAF9E7F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B4696726-78FE-4177-8DFD-1F8DD675B63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E9E53FA8-0183-4310-88BF-B45334AFFB8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FE579A21-E059-4BA0-824C-1F1A4D00454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D3F7ECE3-3B79-43D6-AF48-D4F6EDD13F8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1D514672-00BD-4AD4-B33E-B4FE25F5CB3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BE26ACE-1837-45FF-80B5-F8CC11E0F0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472D366A-5D9D-47E3-8467-36BE8A532AF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6E20D18-CBF1-4B94-8DD1-3D13A0D3AA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765443CB-86B4-4844-93DF-F1F6149B3B80}"/>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94A19D78-3954-4EDE-96B1-D19739DE747C}"/>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21C404-F6B4-4DAD-9B51-693A20694E4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4093272A-69FD-47EF-BB36-9FB9ADD80081}"/>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62ACD043-EE21-43DC-9A15-A8631D11FA2B}"/>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DC0AA2D3-E36A-4F7A-9BD5-1F14E726D331}"/>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38BE0E94-17C4-4AB0-9AC9-4F7D3C9F758D}"/>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F09074E3-CD7C-4BED-9264-F7BB6E7EBAA7}"/>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AFA819DD-8D9C-4A3B-9DF0-75A92A3841FB}"/>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2F521651-EE94-43AD-98F1-00904E51B084}"/>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76054C97-D495-47EF-B023-D2EB950E2DA0}"/>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BFAD5EB-CFD8-41A3-A1D5-731D26676B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FE79681-39B9-4539-9302-2DBB1A02D6E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1D830DB-D2C6-4694-A03F-96E7491BE5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647A49B-B7B5-4B24-B850-2D697BBF45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D0664C6-3279-4FCB-9E57-EC376CD293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164465</xdr:rowOff>
    </xdr:from>
    <xdr:to>
      <xdr:col>24</xdr:col>
      <xdr:colOff>114300</xdr:colOff>
      <xdr:row>60</xdr:row>
      <xdr:rowOff>94615</xdr:rowOff>
    </xdr:to>
    <xdr:sp macro="" textlink="">
      <xdr:nvSpPr>
        <xdr:cNvPr id="187" name="楕円 186">
          <a:extLst>
            <a:ext uri="{FF2B5EF4-FFF2-40B4-BE49-F238E27FC236}">
              <a16:creationId xmlns:a16="http://schemas.microsoft.com/office/drawing/2014/main" id="{F77E0233-39E6-4293-A8E1-AE0D61323D27}"/>
            </a:ext>
          </a:extLst>
        </xdr:cNvPr>
        <xdr:cNvSpPr/>
      </xdr:nvSpPr>
      <xdr:spPr>
        <a:xfrm>
          <a:off x="4584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15892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ED4D7680-4E96-42A9-97AF-9C7EE754C47B}"/>
            </a:ext>
          </a:extLst>
        </xdr:cNvPr>
        <xdr:cNvSpPr txBox="1"/>
      </xdr:nvSpPr>
      <xdr:spPr>
        <a:xfrm>
          <a:off x="4673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89" name="楕円 188">
          <a:extLst>
            <a:ext uri="{FF2B5EF4-FFF2-40B4-BE49-F238E27FC236}">
              <a16:creationId xmlns:a16="http://schemas.microsoft.com/office/drawing/2014/main" id="{14BA247F-B366-44A2-ABBF-209F076CA138}"/>
            </a:ext>
          </a:extLst>
        </xdr:cNvPr>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43815</xdr:rowOff>
    </xdr:to>
    <xdr:cxnSp macro="">
      <xdr:nvCxnSpPr>
        <xdr:cNvPr id="190" name="直線コネクタ 189">
          <a:extLst>
            <a:ext uri="{FF2B5EF4-FFF2-40B4-BE49-F238E27FC236}">
              <a16:creationId xmlns:a16="http://schemas.microsoft.com/office/drawing/2014/main" id="{39B8B263-344A-47B7-8C2B-2CF464F4600D}"/>
            </a:ext>
          </a:extLst>
        </xdr:cNvPr>
        <xdr:cNvCxnSpPr/>
      </xdr:nvCxnSpPr>
      <xdr:spPr>
        <a:xfrm>
          <a:off x="3797300" y="10330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1" name="楕円 190">
          <a:extLst>
            <a:ext uri="{FF2B5EF4-FFF2-40B4-BE49-F238E27FC236}">
              <a16:creationId xmlns:a16="http://schemas.microsoft.com/office/drawing/2014/main" id="{0D82688B-CD69-4E42-9C2E-34AEF9ED1892}"/>
            </a:ext>
          </a:extLst>
        </xdr:cNvPr>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43815</xdr:rowOff>
    </xdr:to>
    <xdr:cxnSp macro="">
      <xdr:nvCxnSpPr>
        <xdr:cNvPr id="192" name="直線コネクタ 191">
          <a:extLst>
            <a:ext uri="{FF2B5EF4-FFF2-40B4-BE49-F238E27FC236}">
              <a16:creationId xmlns:a16="http://schemas.microsoft.com/office/drawing/2014/main" id="{DC246C0B-99EE-4690-B717-7B582DAD2186}"/>
            </a:ext>
          </a:extLst>
        </xdr:cNvPr>
        <xdr:cNvCxnSpPr/>
      </xdr:nvCxnSpPr>
      <xdr:spPr>
        <a:xfrm>
          <a:off x="2908300" y="102870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78740</xdr:rowOff>
    </xdr:from>
    <xdr:to>
      <xdr:col>10</xdr:col>
      <xdr:colOff>165100</xdr:colOff>
      <xdr:row>60</xdr:row>
      <xdr:rowOff>8890</xdr:rowOff>
    </xdr:to>
    <xdr:sp macro="" textlink="">
      <xdr:nvSpPr>
        <xdr:cNvPr id="193" name="楕円 192">
          <a:extLst>
            <a:ext uri="{FF2B5EF4-FFF2-40B4-BE49-F238E27FC236}">
              <a16:creationId xmlns:a16="http://schemas.microsoft.com/office/drawing/2014/main" id="{75160A81-4B0F-46E5-99F4-7BD372C32B15}"/>
            </a:ext>
          </a:extLst>
        </xdr:cNvPr>
        <xdr:cNvSpPr/>
      </xdr:nvSpPr>
      <xdr:spPr>
        <a:xfrm>
          <a:off x="1968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129540</xdr:rowOff>
    </xdr:from>
    <xdr:to>
      <xdr:col>15</xdr:col>
      <xdr:colOff>50800</xdr:colOff>
      <xdr:row>60</xdr:row>
      <xdr:rowOff>0</xdr:rowOff>
    </xdr:to>
    <xdr:cxnSp macro="">
      <xdr:nvCxnSpPr>
        <xdr:cNvPr id="194" name="直線コネクタ 193">
          <a:extLst>
            <a:ext uri="{FF2B5EF4-FFF2-40B4-BE49-F238E27FC236}">
              <a16:creationId xmlns:a16="http://schemas.microsoft.com/office/drawing/2014/main" id="{573BF4FC-C096-4B65-B24E-6719B29E4F94}"/>
            </a:ext>
          </a:extLst>
        </xdr:cNvPr>
        <xdr:cNvCxnSpPr/>
      </xdr:nvCxnSpPr>
      <xdr:spPr>
        <a:xfrm>
          <a:off x="2019300" y="1024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xdr:rowOff>
    </xdr:from>
    <xdr:to>
      <xdr:col>6</xdr:col>
      <xdr:colOff>38100</xdr:colOff>
      <xdr:row>59</xdr:row>
      <xdr:rowOff>115570</xdr:rowOff>
    </xdr:to>
    <xdr:sp macro="" textlink="">
      <xdr:nvSpPr>
        <xdr:cNvPr id="195" name="楕円 194">
          <a:extLst>
            <a:ext uri="{FF2B5EF4-FFF2-40B4-BE49-F238E27FC236}">
              <a16:creationId xmlns:a16="http://schemas.microsoft.com/office/drawing/2014/main" id="{364FE545-9211-40A5-BE41-1BD824D3848B}"/>
            </a:ext>
          </a:extLst>
        </xdr:cNvPr>
        <xdr:cNvSpPr/>
      </xdr:nvSpPr>
      <xdr:spPr>
        <a:xfrm>
          <a:off x="107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64770</xdr:rowOff>
    </xdr:from>
    <xdr:to>
      <xdr:col>10</xdr:col>
      <xdr:colOff>114300</xdr:colOff>
      <xdr:row>59</xdr:row>
      <xdr:rowOff>129540</xdr:rowOff>
    </xdr:to>
    <xdr:cxnSp macro="">
      <xdr:nvCxnSpPr>
        <xdr:cNvPr id="196" name="直線コネクタ 195">
          <a:extLst>
            <a:ext uri="{FF2B5EF4-FFF2-40B4-BE49-F238E27FC236}">
              <a16:creationId xmlns:a16="http://schemas.microsoft.com/office/drawing/2014/main" id="{722339D1-3853-464B-A1E3-6D6411E7EEE9}"/>
            </a:ext>
          </a:extLst>
        </xdr:cNvPr>
        <xdr:cNvCxnSpPr/>
      </xdr:nvCxnSpPr>
      <xdr:spPr>
        <a:xfrm>
          <a:off x="1130300" y="101803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7" name="n_1aveValue【体育館・プール】&#10;有形固定資産減価償却率">
          <a:extLst>
            <a:ext uri="{FF2B5EF4-FFF2-40B4-BE49-F238E27FC236}">
              <a16:creationId xmlns:a16="http://schemas.microsoft.com/office/drawing/2014/main" id="{E9948EF0-997E-4C16-BBE8-7B05F77D6448}"/>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98" name="n_2aveValue【体育館・プール】&#10;有形固定資産減価償却率">
          <a:extLst>
            <a:ext uri="{FF2B5EF4-FFF2-40B4-BE49-F238E27FC236}">
              <a16:creationId xmlns:a16="http://schemas.microsoft.com/office/drawing/2014/main" id="{27303741-6F9F-4245-959A-71714FE3B23A}"/>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BD57EE79-6502-4D78-ACCC-F6E9CF8120A4}"/>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66692</xdr:rowOff>
    </xdr:from>
    <xdr:ext cx="405111" cy="259045"/>
    <xdr:sp macro="" textlink="">
      <xdr:nvSpPr>
        <xdr:cNvPr id="200" name="n_4aveValue【体育館・プール】&#10;有形固定資産減価償却率">
          <a:extLst>
            <a:ext uri="{FF2B5EF4-FFF2-40B4-BE49-F238E27FC236}">
              <a16:creationId xmlns:a16="http://schemas.microsoft.com/office/drawing/2014/main" id="{EFF8C02C-72AF-4FCD-A176-19BDCFB44572}"/>
            </a:ext>
          </a:extLst>
        </xdr:cNvPr>
        <xdr:cNvSpPr txBox="1"/>
      </xdr:nvSpPr>
      <xdr:spPr>
        <a:xfrm>
          <a:off x="927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111142</xdr:rowOff>
    </xdr:from>
    <xdr:ext cx="405111" cy="259045"/>
    <xdr:sp macro="" textlink="">
      <xdr:nvSpPr>
        <xdr:cNvPr id="201" name="n_1mainValue【体育館・プール】&#10;有形固定資産減価償却率">
          <a:extLst>
            <a:ext uri="{FF2B5EF4-FFF2-40B4-BE49-F238E27FC236}">
              <a16:creationId xmlns:a16="http://schemas.microsoft.com/office/drawing/2014/main" id="{F6A11519-7A0F-4B6D-9297-F1FC6D71339E}"/>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mainValue【体育館・プール】&#10;有形固定資産減価償却率">
          <a:extLst>
            <a:ext uri="{FF2B5EF4-FFF2-40B4-BE49-F238E27FC236}">
              <a16:creationId xmlns:a16="http://schemas.microsoft.com/office/drawing/2014/main" id="{1AA8C6D9-42FA-49CD-BA23-84EE2163DFE9}"/>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25417</xdr:rowOff>
    </xdr:from>
    <xdr:ext cx="405111" cy="259045"/>
    <xdr:sp macro="" textlink="">
      <xdr:nvSpPr>
        <xdr:cNvPr id="203" name="n_3mainValue【体育館・プール】&#10;有形固定資産減価償却率">
          <a:extLst>
            <a:ext uri="{FF2B5EF4-FFF2-40B4-BE49-F238E27FC236}">
              <a16:creationId xmlns:a16="http://schemas.microsoft.com/office/drawing/2014/main" id="{07986FA9-7C26-4847-BFA7-BFC9AF57D264}"/>
            </a:ext>
          </a:extLst>
        </xdr:cNvPr>
        <xdr:cNvSpPr txBox="1"/>
      </xdr:nvSpPr>
      <xdr:spPr>
        <a:xfrm>
          <a:off x="1816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204" name="n_4mainValue【体育館・プール】&#10;有形固定資産減価償却率">
          <a:extLst>
            <a:ext uri="{FF2B5EF4-FFF2-40B4-BE49-F238E27FC236}">
              <a16:creationId xmlns:a16="http://schemas.microsoft.com/office/drawing/2014/main" id="{FE727310-90DE-4CCA-A2A6-BBBD6E26E018}"/>
            </a:ext>
          </a:extLst>
        </xdr:cNvPr>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D792490-69B1-4289-8EA3-ED782073B9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08A56C9-1006-4996-A71C-C98DAA55E98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5A20841E-DA9A-4D3B-8B3B-82EDE48FFF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E98F3F4-4A79-4D0A-B13A-85F7DB938B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6D384F0-2281-4445-BEFB-996D213C94A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BE6CAFE-C024-47EB-AADF-1A7BFE4E80F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5CF1C21-6CB0-4BDB-B03F-D525E965CE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C177825-D176-4A79-A80B-4F4B243F0CE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E87CB39-1702-4256-B696-9886EDF19E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92BCD16-0D6D-43F7-A2B5-AB76779762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5108DBAC-CA94-454A-BCCA-99AEAD35643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68BC4D1-F817-4FDA-B3D0-1A929941F1C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4C403900-D689-486E-B0F6-40338BA44FA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27733276-257B-4216-9E96-373BB1237D0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F0566465-E031-4AD4-BB7A-56006A5CB89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33410466-7D39-470F-AD96-00DA46C75AA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49F2EAD5-2F10-4C41-A9C6-C7606C918B4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D2DCB497-B3C2-4102-8906-22F2A77F3B6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D808603B-D431-4A78-900B-086F1A27CA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E5702E59-649E-48F9-9B01-D850A781054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E585F32D-3E59-4A67-930C-E39B147BEA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C11ED963-0736-4480-B892-84E96037D1C6}"/>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7A7576C1-3660-445C-8A35-23047F0A2098}"/>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CBEB253A-2086-4D61-90C8-C92DCADCFE21}"/>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6BC2E02-D20C-4559-BB79-254F9CE3C8CD}"/>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0E4910C7-7CD5-4E3D-91DF-AF4E0F604B74}"/>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25D1D2FE-62D0-4CC5-979B-4BD6E3A0423A}"/>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DC291AD4-6738-4FEF-B9EA-661758D9A4AC}"/>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683116D9-CD33-4A09-9AFC-BEA05A399DAA}"/>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8914F754-329F-4599-A41C-4438B8E2C63A}"/>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DAD6C1C9-3056-493F-B2B7-08CB908E0DEB}"/>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1B6558F8-C792-4F0F-A235-8C3C7E4FF4B8}"/>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86B9D00-E464-4E2C-A442-405A3E42B1F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6DCD91D-9A22-4414-9E9F-2670413D23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CC817BE-E3F0-4C52-A0F9-1641E7FBA8F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62D71F2-95AD-46F9-9F94-8398E9669D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6F71550-F2D7-4733-A449-303B7531EF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85446</xdr:rowOff>
    </xdr:from>
    <xdr:to>
      <xdr:col>55</xdr:col>
      <xdr:colOff>50800</xdr:colOff>
      <xdr:row>59</xdr:row>
      <xdr:rowOff>15596</xdr:rowOff>
    </xdr:to>
    <xdr:sp macro="" textlink="">
      <xdr:nvSpPr>
        <xdr:cNvPr id="242" name="楕円 241">
          <a:extLst>
            <a:ext uri="{FF2B5EF4-FFF2-40B4-BE49-F238E27FC236}">
              <a16:creationId xmlns:a16="http://schemas.microsoft.com/office/drawing/2014/main" id="{06ACCD89-FA6E-4ACE-BE43-68BB2D8A7187}"/>
            </a:ext>
          </a:extLst>
        </xdr:cNvPr>
        <xdr:cNvSpPr/>
      </xdr:nvSpPr>
      <xdr:spPr>
        <a:xfrm>
          <a:off x="10426700" y="100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108323</xdr:rowOff>
    </xdr:from>
    <xdr:ext cx="469744" cy="259045"/>
    <xdr:sp macro="" textlink="">
      <xdr:nvSpPr>
        <xdr:cNvPr id="243" name="【体育館・プール】&#10;一人当たり面積該当値テキスト">
          <a:extLst>
            <a:ext uri="{FF2B5EF4-FFF2-40B4-BE49-F238E27FC236}">
              <a16:creationId xmlns:a16="http://schemas.microsoft.com/office/drawing/2014/main" id="{1DD1F478-C683-458C-AF03-BBA8D3841F11}"/>
            </a:ext>
          </a:extLst>
        </xdr:cNvPr>
        <xdr:cNvSpPr txBox="1"/>
      </xdr:nvSpPr>
      <xdr:spPr>
        <a:xfrm>
          <a:off x="10515600" y="988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100991</xdr:rowOff>
    </xdr:from>
    <xdr:to>
      <xdr:col>50</xdr:col>
      <xdr:colOff>165100</xdr:colOff>
      <xdr:row>59</xdr:row>
      <xdr:rowOff>31141</xdr:rowOff>
    </xdr:to>
    <xdr:sp macro="" textlink="">
      <xdr:nvSpPr>
        <xdr:cNvPr id="244" name="楕円 243">
          <a:extLst>
            <a:ext uri="{FF2B5EF4-FFF2-40B4-BE49-F238E27FC236}">
              <a16:creationId xmlns:a16="http://schemas.microsoft.com/office/drawing/2014/main" id="{23344345-58AD-44F9-9292-8A16F6C8DBF4}"/>
            </a:ext>
          </a:extLst>
        </xdr:cNvPr>
        <xdr:cNvSpPr/>
      </xdr:nvSpPr>
      <xdr:spPr>
        <a:xfrm>
          <a:off x="9588500" y="100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136246</xdr:rowOff>
    </xdr:from>
    <xdr:to>
      <xdr:col>55</xdr:col>
      <xdr:colOff>0</xdr:colOff>
      <xdr:row>58</xdr:row>
      <xdr:rowOff>151791</xdr:rowOff>
    </xdr:to>
    <xdr:cxnSp macro="">
      <xdr:nvCxnSpPr>
        <xdr:cNvPr id="245" name="直線コネクタ 244">
          <a:extLst>
            <a:ext uri="{FF2B5EF4-FFF2-40B4-BE49-F238E27FC236}">
              <a16:creationId xmlns:a16="http://schemas.microsoft.com/office/drawing/2014/main" id="{3B2AF06E-9321-4443-9D07-8AF7FA89D98B}"/>
            </a:ext>
          </a:extLst>
        </xdr:cNvPr>
        <xdr:cNvCxnSpPr/>
      </xdr:nvCxnSpPr>
      <xdr:spPr>
        <a:xfrm flipV="1">
          <a:off x="9639300" y="10080346"/>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120193</xdr:rowOff>
    </xdr:from>
    <xdr:to>
      <xdr:col>46</xdr:col>
      <xdr:colOff>38100</xdr:colOff>
      <xdr:row>59</xdr:row>
      <xdr:rowOff>50343</xdr:rowOff>
    </xdr:to>
    <xdr:sp macro="" textlink="">
      <xdr:nvSpPr>
        <xdr:cNvPr id="246" name="楕円 245">
          <a:extLst>
            <a:ext uri="{FF2B5EF4-FFF2-40B4-BE49-F238E27FC236}">
              <a16:creationId xmlns:a16="http://schemas.microsoft.com/office/drawing/2014/main" id="{EDA0CC71-EB68-48E4-8670-D98132238561}"/>
            </a:ext>
          </a:extLst>
        </xdr:cNvPr>
        <xdr:cNvSpPr/>
      </xdr:nvSpPr>
      <xdr:spPr>
        <a:xfrm>
          <a:off x="8699500" y="1006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151791</xdr:rowOff>
    </xdr:from>
    <xdr:to>
      <xdr:col>50</xdr:col>
      <xdr:colOff>114300</xdr:colOff>
      <xdr:row>58</xdr:row>
      <xdr:rowOff>170993</xdr:rowOff>
    </xdr:to>
    <xdr:cxnSp macro="">
      <xdr:nvCxnSpPr>
        <xdr:cNvPr id="247" name="直線コネクタ 246">
          <a:extLst>
            <a:ext uri="{FF2B5EF4-FFF2-40B4-BE49-F238E27FC236}">
              <a16:creationId xmlns:a16="http://schemas.microsoft.com/office/drawing/2014/main" id="{79989806-D02F-49C3-95F9-95867321AE0A}"/>
            </a:ext>
          </a:extLst>
        </xdr:cNvPr>
        <xdr:cNvCxnSpPr/>
      </xdr:nvCxnSpPr>
      <xdr:spPr>
        <a:xfrm flipV="1">
          <a:off x="8750300" y="10095891"/>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136652</xdr:rowOff>
    </xdr:from>
    <xdr:to>
      <xdr:col>41</xdr:col>
      <xdr:colOff>101600</xdr:colOff>
      <xdr:row>59</xdr:row>
      <xdr:rowOff>66802</xdr:rowOff>
    </xdr:to>
    <xdr:sp macro="" textlink="">
      <xdr:nvSpPr>
        <xdr:cNvPr id="248" name="楕円 247">
          <a:extLst>
            <a:ext uri="{FF2B5EF4-FFF2-40B4-BE49-F238E27FC236}">
              <a16:creationId xmlns:a16="http://schemas.microsoft.com/office/drawing/2014/main" id="{6BE639AB-8E95-4626-8BED-553647D51FD2}"/>
            </a:ext>
          </a:extLst>
        </xdr:cNvPr>
        <xdr:cNvSpPr/>
      </xdr:nvSpPr>
      <xdr:spPr>
        <a:xfrm>
          <a:off x="7810500" y="100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170993</xdr:rowOff>
    </xdr:from>
    <xdr:to>
      <xdr:col>45</xdr:col>
      <xdr:colOff>177800</xdr:colOff>
      <xdr:row>59</xdr:row>
      <xdr:rowOff>16002</xdr:rowOff>
    </xdr:to>
    <xdr:cxnSp macro="">
      <xdr:nvCxnSpPr>
        <xdr:cNvPr id="249" name="直線コネクタ 248">
          <a:extLst>
            <a:ext uri="{FF2B5EF4-FFF2-40B4-BE49-F238E27FC236}">
              <a16:creationId xmlns:a16="http://schemas.microsoft.com/office/drawing/2014/main" id="{E9F55B47-F0C4-4E07-9485-8001CF36767E}"/>
            </a:ext>
          </a:extLst>
        </xdr:cNvPr>
        <xdr:cNvCxnSpPr/>
      </xdr:nvCxnSpPr>
      <xdr:spPr>
        <a:xfrm flipV="1">
          <a:off x="7861300" y="1011509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144882</xdr:rowOff>
    </xdr:from>
    <xdr:to>
      <xdr:col>36</xdr:col>
      <xdr:colOff>165100</xdr:colOff>
      <xdr:row>59</xdr:row>
      <xdr:rowOff>75032</xdr:rowOff>
    </xdr:to>
    <xdr:sp macro="" textlink="">
      <xdr:nvSpPr>
        <xdr:cNvPr id="250" name="楕円 249">
          <a:extLst>
            <a:ext uri="{FF2B5EF4-FFF2-40B4-BE49-F238E27FC236}">
              <a16:creationId xmlns:a16="http://schemas.microsoft.com/office/drawing/2014/main" id="{F9B81858-E9E5-4D78-B33A-04587D808176}"/>
            </a:ext>
          </a:extLst>
        </xdr:cNvPr>
        <xdr:cNvSpPr/>
      </xdr:nvSpPr>
      <xdr:spPr>
        <a:xfrm>
          <a:off x="6921500" y="1008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16002</xdr:rowOff>
    </xdr:from>
    <xdr:to>
      <xdr:col>41</xdr:col>
      <xdr:colOff>50800</xdr:colOff>
      <xdr:row>59</xdr:row>
      <xdr:rowOff>24232</xdr:rowOff>
    </xdr:to>
    <xdr:cxnSp macro="">
      <xdr:nvCxnSpPr>
        <xdr:cNvPr id="251" name="直線コネクタ 250">
          <a:extLst>
            <a:ext uri="{FF2B5EF4-FFF2-40B4-BE49-F238E27FC236}">
              <a16:creationId xmlns:a16="http://schemas.microsoft.com/office/drawing/2014/main" id="{354D6710-F210-4EBC-806F-5D922CE0AED4}"/>
            </a:ext>
          </a:extLst>
        </xdr:cNvPr>
        <xdr:cNvCxnSpPr/>
      </xdr:nvCxnSpPr>
      <xdr:spPr>
        <a:xfrm flipV="1">
          <a:off x="6972300" y="1013155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a:extLst>
            <a:ext uri="{FF2B5EF4-FFF2-40B4-BE49-F238E27FC236}">
              <a16:creationId xmlns:a16="http://schemas.microsoft.com/office/drawing/2014/main" id="{8810B5C0-207D-498E-9553-4A1DD052E6D8}"/>
            </a:ext>
          </a:extLst>
        </xdr:cNvPr>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160341</xdr:rowOff>
    </xdr:from>
    <xdr:ext cx="469744" cy="259045"/>
    <xdr:sp macro="" textlink="">
      <xdr:nvSpPr>
        <xdr:cNvPr id="253" name="n_2aveValue【体育館・プール】&#10;一人当たり面積">
          <a:extLst>
            <a:ext uri="{FF2B5EF4-FFF2-40B4-BE49-F238E27FC236}">
              <a16:creationId xmlns:a16="http://schemas.microsoft.com/office/drawing/2014/main" id="{61FAD1E8-22D2-47B7-AE54-3E65008E5503}"/>
            </a:ext>
          </a:extLst>
        </xdr:cNvPr>
        <xdr:cNvSpPr txBox="1"/>
      </xdr:nvSpPr>
      <xdr:spPr>
        <a:xfrm>
          <a:off x="8515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254" name="n_3aveValue【体育館・プール】&#10;一人当たり面積">
          <a:extLst>
            <a:ext uri="{FF2B5EF4-FFF2-40B4-BE49-F238E27FC236}">
              <a16:creationId xmlns:a16="http://schemas.microsoft.com/office/drawing/2014/main" id="{1E62BA3F-1B8F-47F6-841D-76F8D3B70DAE}"/>
            </a:ext>
          </a:extLst>
        </xdr:cNvPr>
        <xdr:cNvSpPr txBox="1"/>
      </xdr:nvSpPr>
      <xdr:spPr>
        <a:xfrm>
          <a:off x="7626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a:extLst>
            <a:ext uri="{FF2B5EF4-FFF2-40B4-BE49-F238E27FC236}">
              <a16:creationId xmlns:a16="http://schemas.microsoft.com/office/drawing/2014/main" id="{91560D95-1487-45E8-B7B3-3913501C8BBD}"/>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47668</xdr:rowOff>
    </xdr:from>
    <xdr:ext cx="469744" cy="259045"/>
    <xdr:sp macro="" textlink="">
      <xdr:nvSpPr>
        <xdr:cNvPr id="256" name="n_1mainValue【体育館・プール】&#10;一人当たり面積">
          <a:extLst>
            <a:ext uri="{FF2B5EF4-FFF2-40B4-BE49-F238E27FC236}">
              <a16:creationId xmlns:a16="http://schemas.microsoft.com/office/drawing/2014/main" id="{8DC93B8A-4D47-415E-91F1-504F807A8077}"/>
            </a:ext>
          </a:extLst>
        </xdr:cNvPr>
        <xdr:cNvSpPr txBox="1"/>
      </xdr:nvSpPr>
      <xdr:spPr>
        <a:xfrm>
          <a:off x="9391727" y="98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66870</xdr:rowOff>
    </xdr:from>
    <xdr:ext cx="469744" cy="259045"/>
    <xdr:sp macro="" textlink="">
      <xdr:nvSpPr>
        <xdr:cNvPr id="257" name="n_2mainValue【体育館・プール】&#10;一人当たり面積">
          <a:extLst>
            <a:ext uri="{FF2B5EF4-FFF2-40B4-BE49-F238E27FC236}">
              <a16:creationId xmlns:a16="http://schemas.microsoft.com/office/drawing/2014/main" id="{51AFFD9F-A610-487D-ABAF-8F125AB5841B}"/>
            </a:ext>
          </a:extLst>
        </xdr:cNvPr>
        <xdr:cNvSpPr txBox="1"/>
      </xdr:nvSpPr>
      <xdr:spPr>
        <a:xfrm>
          <a:off x="8515427" y="983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83329</xdr:rowOff>
    </xdr:from>
    <xdr:ext cx="469744" cy="259045"/>
    <xdr:sp macro="" textlink="">
      <xdr:nvSpPr>
        <xdr:cNvPr id="258" name="n_3mainValue【体育館・プール】&#10;一人当たり面積">
          <a:extLst>
            <a:ext uri="{FF2B5EF4-FFF2-40B4-BE49-F238E27FC236}">
              <a16:creationId xmlns:a16="http://schemas.microsoft.com/office/drawing/2014/main" id="{02DF041B-390E-41B6-A1F9-1B5F389041C6}"/>
            </a:ext>
          </a:extLst>
        </xdr:cNvPr>
        <xdr:cNvSpPr txBox="1"/>
      </xdr:nvSpPr>
      <xdr:spPr>
        <a:xfrm>
          <a:off x="7626427" y="98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91559</xdr:rowOff>
    </xdr:from>
    <xdr:ext cx="469744" cy="259045"/>
    <xdr:sp macro="" textlink="">
      <xdr:nvSpPr>
        <xdr:cNvPr id="259" name="n_4mainValue【体育館・プール】&#10;一人当たり面積">
          <a:extLst>
            <a:ext uri="{FF2B5EF4-FFF2-40B4-BE49-F238E27FC236}">
              <a16:creationId xmlns:a16="http://schemas.microsoft.com/office/drawing/2014/main" id="{DA55751F-9DB5-4AA2-A56A-818F4B123224}"/>
            </a:ext>
          </a:extLst>
        </xdr:cNvPr>
        <xdr:cNvSpPr txBox="1"/>
      </xdr:nvSpPr>
      <xdr:spPr>
        <a:xfrm>
          <a:off x="6737427" y="986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3C44356E-DAB6-4F45-B799-EC4AFC0CE3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64E6246A-4BF5-414C-AAD5-9837EBFC5C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2FDB6B4-9233-4482-8E84-EBE2FCED35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2FA488AA-12A5-4DFF-9502-D5EB6AA1B3D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EF598AC6-858E-4AF5-9972-550A69AAF6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055744C-327E-4355-856F-1D8696FB5E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BC97CE41-43E8-412B-899B-EEE8C38325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10D4030F-5A42-4155-B53B-87EC12B57B9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F9A56C4E-2FA9-427E-9B9F-354DFD2B2A7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33596F62-8CC9-47E0-A8DE-AE3DB01E9BD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FCDE6BB2-4531-46E7-B8AD-6CA6F9A3D2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1D942BB-EC10-4226-A71E-C1ADD6FE99D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4E3D7AC0-D807-4545-B8CB-6830B7605F9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253D57A9-74C0-45DC-A97B-79BEB947CD0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50D5E72E-657F-49EB-B1A4-59E1DB8577B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F5EFE1A3-A010-4A95-964A-49ADDD23066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CE116CC5-D80E-4E10-8BC2-52E384133F0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6A59A34D-E017-4EFC-977B-DE3ABCD86B6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C8FDE9FC-12D5-4E9B-B7C3-F8F83E88E7A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BD80231D-AA62-4DC1-A077-98FDE23DC4C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CAEEB5A2-E508-4E71-9DEF-B9660FC9259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D23517B-CC36-4747-AFB6-8794340169C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EC13A2A4-013C-4A8E-ACCE-39C10913424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30A4EA70-329F-47E4-A2B9-DCD81459AED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86D1078-7D3F-449E-AEC5-9F90064E048A}"/>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5F97AD2F-223C-4527-A646-33D7A6FFF9E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DD95116-7FB1-44EE-AD3E-910E01B33BF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476E76E0-A5DA-4396-9B6A-18429A055752}"/>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3D7DACDF-4DA9-47D6-AD27-BE4F660AE64B}"/>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FE46E19A-619D-4FC3-9A1D-7A26591E1E89}"/>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9C43E8A7-74A8-4039-A4D3-2B04B1BC4C68}"/>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CC01F988-7978-4468-9AFE-988CF3A94725}"/>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92" name="フローチャート: 判断 291">
          <a:extLst>
            <a:ext uri="{FF2B5EF4-FFF2-40B4-BE49-F238E27FC236}">
              <a16:creationId xmlns:a16="http://schemas.microsoft.com/office/drawing/2014/main" id="{D111A5FE-50AC-484A-B9A1-90BA85E0BB56}"/>
            </a:ext>
          </a:extLst>
        </xdr:cNvPr>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93" name="フローチャート: 判断 292">
          <a:extLst>
            <a:ext uri="{FF2B5EF4-FFF2-40B4-BE49-F238E27FC236}">
              <a16:creationId xmlns:a16="http://schemas.microsoft.com/office/drawing/2014/main" id="{BFCEFC39-D4AB-4C93-AF97-641534CA8B92}"/>
            </a:ext>
          </a:extLst>
        </xdr:cNvPr>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94" name="フローチャート: 判断 293">
          <a:extLst>
            <a:ext uri="{FF2B5EF4-FFF2-40B4-BE49-F238E27FC236}">
              <a16:creationId xmlns:a16="http://schemas.microsoft.com/office/drawing/2014/main" id="{85B28FA9-48B1-4AD2-992C-7DA9D2671230}"/>
            </a:ext>
          </a:extLst>
        </xdr:cNvPr>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AA1A088-2FDA-4C08-93F9-5277BF65B8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DC9BB6FE-107B-4A7F-BF08-04340E7850D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02DB64E-A257-434D-86F3-90C62E8051E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04957AF-9A56-48B9-9DD6-D747538FE9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5B1AFCE-18C0-476F-BE7A-C1E4A2C292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132080</xdr:rowOff>
    </xdr:from>
    <xdr:to>
      <xdr:col>24</xdr:col>
      <xdr:colOff>114300</xdr:colOff>
      <xdr:row>81</xdr:row>
      <xdr:rowOff>62230</xdr:rowOff>
    </xdr:to>
    <xdr:sp macro="" textlink="">
      <xdr:nvSpPr>
        <xdr:cNvPr id="300" name="楕円 299">
          <a:extLst>
            <a:ext uri="{FF2B5EF4-FFF2-40B4-BE49-F238E27FC236}">
              <a16:creationId xmlns:a16="http://schemas.microsoft.com/office/drawing/2014/main" id="{337A1FE8-1CD8-4957-AE84-E55D06048FC2}"/>
            </a:ext>
          </a:extLst>
        </xdr:cNvPr>
        <xdr:cNvSpPr/>
      </xdr:nvSpPr>
      <xdr:spPr>
        <a:xfrm>
          <a:off x="4584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154957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70DE8E6C-68EB-4F1A-BE32-A71F26DA28BE}"/>
            </a:ext>
          </a:extLst>
        </xdr:cNvPr>
        <xdr:cNvSpPr txBox="1"/>
      </xdr:nvSpPr>
      <xdr:spPr>
        <a:xfrm>
          <a:off x="4673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132080</xdr:rowOff>
    </xdr:from>
    <xdr:to>
      <xdr:col>20</xdr:col>
      <xdr:colOff>38100</xdr:colOff>
      <xdr:row>81</xdr:row>
      <xdr:rowOff>62230</xdr:rowOff>
    </xdr:to>
    <xdr:sp macro="" textlink="">
      <xdr:nvSpPr>
        <xdr:cNvPr id="302" name="楕円 301">
          <a:extLst>
            <a:ext uri="{FF2B5EF4-FFF2-40B4-BE49-F238E27FC236}">
              <a16:creationId xmlns:a16="http://schemas.microsoft.com/office/drawing/2014/main" id="{D931F5F8-0B04-4A1A-A09F-6BE950DC8F6E}"/>
            </a:ext>
          </a:extLst>
        </xdr:cNvPr>
        <xdr:cNvSpPr/>
      </xdr:nvSpPr>
      <xdr:spPr>
        <a:xfrm>
          <a:off x="3746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11430</xdr:rowOff>
    </xdr:to>
    <xdr:cxnSp macro="">
      <xdr:nvCxnSpPr>
        <xdr:cNvPr id="303" name="直線コネクタ 302">
          <a:extLst>
            <a:ext uri="{FF2B5EF4-FFF2-40B4-BE49-F238E27FC236}">
              <a16:creationId xmlns:a16="http://schemas.microsoft.com/office/drawing/2014/main" id="{A995ED15-F274-40F5-93EB-FD18A16D52B1}"/>
            </a:ext>
          </a:extLst>
        </xdr:cNvPr>
        <xdr:cNvCxnSpPr/>
      </xdr:nvCxnSpPr>
      <xdr:spPr>
        <a:xfrm>
          <a:off x="3797300" y="13898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99695</xdr:rowOff>
    </xdr:from>
    <xdr:to>
      <xdr:col>15</xdr:col>
      <xdr:colOff>101600</xdr:colOff>
      <xdr:row>81</xdr:row>
      <xdr:rowOff>29845</xdr:rowOff>
    </xdr:to>
    <xdr:sp macro="" textlink="">
      <xdr:nvSpPr>
        <xdr:cNvPr id="304" name="楕円 303">
          <a:extLst>
            <a:ext uri="{FF2B5EF4-FFF2-40B4-BE49-F238E27FC236}">
              <a16:creationId xmlns:a16="http://schemas.microsoft.com/office/drawing/2014/main" id="{F5544FB8-623B-485E-AE92-E2FD03E44769}"/>
            </a:ext>
          </a:extLst>
        </xdr:cNvPr>
        <xdr:cNvSpPr/>
      </xdr:nvSpPr>
      <xdr:spPr>
        <a:xfrm>
          <a:off x="2857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150495</xdr:rowOff>
    </xdr:from>
    <xdr:to>
      <xdr:col>19</xdr:col>
      <xdr:colOff>177800</xdr:colOff>
      <xdr:row>81</xdr:row>
      <xdr:rowOff>11430</xdr:rowOff>
    </xdr:to>
    <xdr:cxnSp macro="">
      <xdr:nvCxnSpPr>
        <xdr:cNvPr id="305" name="直線コネクタ 304">
          <a:extLst>
            <a:ext uri="{FF2B5EF4-FFF2-40B4-BE49-F238E27FC236}">
              <a16:creationId xmlns:a16="http://schemas.microsoft.com/office/drawing/2014/main" id="{D8AFFCEC-FEA4-4928-B6DA-42B7D8FA9333}"/>
            </a:ext>
          </a:extLst>
        </xdr:cNvPr>
        <xdr:cNvCxnSpPr/>
      </xdr:nvCxnSpPr>
      <xdr:spPr>
        <a:xfrm>
          <a:off x="2908300" y="13866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57786</xdr:rowOff>
    </xdr:from>
    <xdr:to>
      <xdr:col>10</xdr:col>
      <xdr:colOff>165100</xdr:colOff>
      <xdr:row>80</xdr:row>
      <xdr:rowOff>159386</xdr:rowOff>
    </xdr:to>
    <xdr:sp macro="" textlink="">
      <xdr:nvSpPr>
        <xdr:cNvPr id="306" name="楕円 305">
          <a:extLst>
            <a:ext uri="{FF2B5EF4-FFF2-40B4-BE49-F238E27FC236}">
              <a16:creationId xmlns:a16="http://schemas.microsoft.com/office/drawing/2014/main" id="{BC9FF029-734D-4797-8410-FB529B65CA51}"/>
            </a:ext>
          </a:extLst>
        </xdr:cNvPr>
        <xdr:cNvSpPr/>
      </xdr:nvSpPr>
      <xdr:spPr>
        <a:xfrm>
          <a:off x="1968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108586</xdr:rowOff>
    </xdr:from>
    <xdr:to>
      <xdr:col>15</xdr:col>
      <xdr:colOff>50800</xdr:colOff>
      <xdr:row>80</xdr:row>
      <xdr:rowOff>150495</xdr:rowOff>
    </xdr:to>
    <xdr:cxnSp macro="">
      <xdr:nvCxnSpPr>
        <xdr:cNvPr id="307" name="直線コネクタ 306">
          <a:extLst>
            <a:ext uri="{FF2B5EF4-FFF2-40B4-BE49-F238E27FC236}">
              <a16:creationId xmlns:a16="http://schemas.microsoft.com/office/drawing/2014/main" id="{6652C5E1-B81F-4032-AFE2-366D9160AA9B}"/>
            </a:ext>
          </a:extLst>
        </xdr:cNvPr>
        <xdr:cNvCxnSpPr/>
      </xdr:nvCxnSpPr>
      <xdr:spPr>
        <a:xfrm>
          <a:off x="2019300" y="138245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15875</xdr:rowOff>
    </xdr:from>
    <xdr:to>
      <xdr:col>6</xdr:col>
      <xdr:colOff>38100</xdr:colOff>
      <xdr:row>80</xdr:row>
      <xdr:rowOff>117475</xdr:rowOff>
    </xdr:to>
    <xdr:sp macro="" textlink="">
      <xdr:nvSpPr>
        <xdr:cNvPr id="308" name="楕円 307">
          <a:extLst>
            <a:ext uri="{FF2B5EF4-FFF2-40B4-BE49-F238E27FC236}">
              <a16:creationId xmlns:a16="http://schemas.microsoft.com/office/drawing/2014/main" id="{BBA66765-24A3-4EDB-9E02-F59FF042FC4F}"/>
            </a:ext>
          </a:extLst>
        </xdr:cNvPr>
        <xdr:cNvSpPr/>
      </xdr:nvSpPr>
      <xdr:spPr>
        <a:xfrm>
          <a:off x="1079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66675</xdr:rowOff>
    </xdr:from>
    <xdr:to>
      <xdr:col>10</xdr:col>
      <xdr:colOff>114300</xdr:colOff>
      <xdr:row>80</xdr:row>
      <xdr:rowOff>108586</xdr:rowOff>
    </xdr:to>
    <xdr:cxnSp macro="">
      <xdr:nvCxnSpPr>
        <xdr:cNvPr id="309" name="直線コネクタ 308">
          <a:extLst>
            <a:ext uri="{FF2B5EF4-FFF2-40B4-BE49-F238E27FC236}">
              <a16:creationId xmlns:a16="http://schemas.microsoft.com/office/drawing/2014/main" id="{5CB760E9-CE3A-4B8C-AAA7-7BFFC421CDB3}"/>
            </a:ext>
          </a:extLst>
        </xdr:cNvPr>
        <xdr:cNvCxnSpPr/>
      </xdr:nvCxnSpPr>
      <xdr:spPr>
        <a:xfrm>
          <a:off x="1130300" y="137826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310" name="n_1aveValue【福祉施設】&#10;有形固定資産減価償却率">
          <a:extLst>
            <a:ext uri="{FF2B5EF4-FFF2-40B4-BE49-F238E27FC236}">
              <a16:creationId xmlns:a16="http://schemas.microsoft.com/office/drawing/2014/main" id="{FC7D52E7-E2C8-46D5-A4CE-00F1C5D5DE1D}"/>
            </a:ext>
          </a:extLst>
        </xdr:cNvPr>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311" name="n_2aveValue【福祉施設】&#10;有形固定資産減価償却率">
          <a:extLst>
            <a:ext uri="{FF2B5EF4-FFF2-40B4-BE49-F238E27FC236}">
              <a16:creationId xmlns:a16="http://schemas.microsoft.com/office/drawing/2014/main" id="{03216726-C192-4559-82B8-9739BA1E58E4}"/>
            </a:ext>
          </a:extLst>
        </xdr:cNvPr>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150513</xdr:rowOff>
    </xdr:from>
    <xdr:ext cx="405111" cy="259045"/>
    <xdr:sp macro="" textlink="">
      <xdr:nvSpPr>
        <xdr:cNvPr id="312" name="n_3aveValue【福祉施設】&#10;有形固定資産減価償却率">
          <a:extLst>
            <a:ext uri="{FF2B5EF4-FFF2-40B4-BE49-F238E27FC236}">
              <a16:creationId xmlns:a16="http://schemas.microsoft.com/office/drawing/2014/main" id="{EE87CD3D-27BE-4EEC-B613-4DE7799A8829}"/>
            </a:ext>
          </a:extLst>
        </xdr:cNvPr>
        <xdr:cNvSpPr txBox="1"/>
      </xdr:nvSpPr>
      <xdr:spPr>
        <a:xfrm>
          <a:off x="1816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95266</xdr:rowOff>
    </xdr:from>
    <xdr:ext cx="405111" cy="259045"/>
    <xdr:sp macro="" textlink="">
      <xdr:nvSpPr>
        <xdr:cNvPr id="313" name="n_4aveValue【福祉施設】&#10;有形固定資産減価償却率">
          <a:extLst>
            <a:ext uri="{FF2B5EF4-FFF2-40B4-BE49-F238E27FC236}">
              <a16:creationId xmlns:a16="http://schemas.microsoft.com/office/drawing/2014/main" id="{940BECED-0D6E-4914-AB38-DD9A0883037C}"/>
            </a:ext>
          </a:extLst>
        </xdr:cNvPr>
        <xdr:cNvSpPr txBox="1"/>
      </xdr:nvSpPr>
      <xdr:spPr>
        <a:xfrm>
          <a:off x="927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78757</xdr:rowOff>
    </xdr:from>
    <xdr:ext cx="405111" cy="259045"/>
    <xdr:sp macro="" textlink="">
      <xdr:nvSpPr>
        <xdr:cNvPr id="314" name="n_1mainValue【福祉施設】&#10;有形固定資産減価償却率">
          <a:extLst>
            <a:ext uri="{FF2B5EF4-FFF2-40B4-BE49-F238E27FC236}">
              <a16:creationId xmlns:a16="http://schemas.microsoft.com/office/drawing/2014/main" id="{58CB5D7A-4F56-4733-9402-96061192C2EE}"/>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46372</xdr:rowOff>
    </xdr:from>
    <xdr:ext cx="405111" cy="259045"/>
    <xdr:sp macro="" textlink="">
      <xdr:nvSpPr>
        <xdr:cNvPr id="315" name="n_2mainValue【福祉施設】&#10;有形固定資産減価償却率">
          <a:extLst>
            <a:ext uri="{FF2B5EF4-FFF2-40B4-BE49-F238E27FC236}">
              <a16:creationId xmlns:a16="http://schemas.microsoft.com/office/drawing/2014/main" id="{8149561B-0732-45ED-BD39-6005B22DC87D}"/>
            </a:ext>
          </a:extLst>
        </xdr:cNvPr>
        <xdr:cNvSpPr txBox="1"/>
      </xdr:nvSpPr>
      <xdr:spPr>
        <a:xfrm>
          <a:off x="2705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4463</xdr:rowOff>
    </xdr:from>
    <xdr:ext cx="405111" cy="259045"/>
    <xdr:sp macro="" textlink="">
      <xdr:nvSpPr>
        <xdr:cNvPr id="316" name="n_3mainValue【福祉施設】&#10;有形固定資産減価償却率">
          <a:extLst>
            <a:ext uri="{FF2B5EF4-FFF2-40B4-BE49-F238E27FC236}">
              <a16:creationId xmlns:a16="http://schemas.microsoft.com/office/drawing/2014/main" id="{1A1D3F55-DF96-438A-A579-E9874C87CF72}"/>
            </a:ext>
          </a:extLst>
        </xdr:cNvPr>
        <xdr:cNvSpPr txBox="1"/>
      </xdr:nvSpPr>
      <xdr:spPr>
        <a:xfrm>
          <a:off x="1816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134002</xdr:rowOff>
    </xdr:from>
    <xdr:ext cx="405111" cy="259045"/>
    <xdr:sp macro="" textlink="">
      <xdr:nvSpPr>
        <xdr:cNvPr id="317" name="n_4mainValue【福祉施設】&#10;有形固定資産減価償却率">
          <a:extLst>
            <a:ext uri="{FF2B5EF4-FFF2-40B4-BE49-F238E27FC236}">
              <a16:creationId xmlns:a16="http://schemas.microsoft.com/office/drawing/2014/main" id="{BABBAACB-3157-44DA-99F6-C8475645E63D}"/>
            </a:ext>
          </a:extLst>
        </xdr:cNvPr>
        <xdr:cNvSpPr txBox="1"/>
      </xdr:nvSpPr>
      <xdr:spPr>
        <a:xfrm>
          <a:off x="927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7CF751FD-5795-42D9-A9A6-E2E4B7D1F9B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BF31394-842E-4A9C-A336-3E295EF8C5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66D2C231-974F-48C2-918A-424515F7F17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505555F6-0F88-456E-8070-921F38E4FAA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6A5DEF9C-0F61-47EB-A6BA-5DDBA740323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FFF2594-EE76-4FAC-AB96-F1AD26F80B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30FB5A3-686F-46CC-BD82-BA26C60A6B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7C11471-805A-4241-BD99-6903DBBDEA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40F4BC24-9AA8-4AA7-A6EF-75802A5FA05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97BC0015-A2E5-47CD-A9BA-46370F1395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D95ED3DC-6D6A-40FD-A020-23E349CF872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CF69850F-9684-48A2-8FFE-DD3110B35D5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188A0C7B-9CB8-48CB-8EB6-2A4266D57F5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9D4E438-F46E-4CF3-879C-215E52950A24}"/>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59D280A7-3E67-4DCD-814A-B23581B2565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7D569EEC-5BE8-451B-BDCF-F766D3B9DAE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31820A4D-50BE-44F2-8006-C98075C769D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45D71D3C-DFD3-4E8F-B25E-E3143FC2197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2EFCCB7B-48CC-4BD5-9926-B6E96027635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4BEA3008-FA8E-4367-A99E-5DF39D1503F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B357E03A-5B0E-44C6-987D-8638DE179343}"/>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08E414ED-0789-4F8E-8A2C-F398ED67FDE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156CEF13-4B12-4449-85C7-84C77F8D35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63A383B8-04C8-4031-B850-5B71A4B1D86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E4973F36-E9AE-4F7B-86BA-2050AC10B1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DFC64E8B-45AD-4D22-9393-D474D9DCBAB5}"/>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a:extLst>
            <a:ext uri="{FF2B5EF4-FFF2-40B4-BE49-F238E27FC236}">
              <a16:creationId xmlns:a16="http://schemas.microsoft.com/office/drawing/2014/main" id="{34C00787-2BC0-47A7-8F12-31C0108CF7B7}"/>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9DEE0946-8A16-4F01-A7E6-567C813DDBA6}"/>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a:extLst>
            <a:ext uri="{FF2B5EF4-FFF2-40B4-BE49-F238E27FC236}">
              <a16:creationId xmlns:a16="http://schemas.microsoft.com/office/drawing/2014/main" id="{FD5F1F5F-5686-4B6D-AA4C-0CB21FAB5D06}"/>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73B10EFB-477B-48AB-97D2-AF86C8B1EC15}"/>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348" name="【福祉施設】&#10;一人当たり面積平均値テキスト">
          <a:extLst>
            <a:ext uri="{FF2B5EF4-FFF2-40B4-BE49-F238E27FC236}">
              <a16:creationId xmlns:a16="http://schemas.microsoft.com/office/drawing/2014/main" id="{CAADF21D-1F87-4311-BC41-06BB6FE2DDDA}"/>
            </a:ext>
          </a:extLst>
        </xdr:cNvPr>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a:extLst>
            <a:ext uri="{FF2B5EF4-FFF2-40B4-BE49-F238E27FC236}">
              <a16:creationId xmlns:a16="http://schemas.microsoft.com/office/drawing/2014/main" id="{ABA0D5ED-78FB-45F2-BDEF-5987CE268137}"/>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a:extLst>
            <a:ext uri="{FF2B5EF4-FFF2-40B4-BE49-F238E27FC236}">
              <a16:creationId xmlns:a16="http://schemas.microsoft.com/office/drawing/2014/main" id="{EC7FD22F-9BE3-49DC-B8F8-B3A48A7E475A}"/>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51" name="フローチャート: 判断 350">
          <a:extLst>
            <a:ext uri="{FF2B5EF4-FFF2-40B4-BE49-F238E27FC236}">
              <a16:creationId xmlns:a16="http://schemas.microsoft.com/office/drawing/2014/main" id="{1C224A1A-7FA3-4B56-B6DE-DD669E5BABC4}"/>
            </a:ext>
          </a:extLst>
        </xdr:cNvPr>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52" name="フローチャート: 判断 351">
          <a:extLst>
            <a:ext uri="{FF2B5EF4-FFF2-40B4-BE49-F238E27FC236}">
              <a16:creationId xmlns:a16="http://schemas.microsoft.com/office/drawing/2014/main" id="{28C5390C-62AE-4CBC-BFFE-ABC70FF0FD4B}"/>
            </a:ext>
          </a:extLst>
        </xdr:cNvPr>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3" name="フローチャート: 判断 352">
          <a:extLst>
            <a:ext uri="{FF2B5EF4-FFF2-40B4-BE49-F238E27FC236}">
              <a16:creationId xmlns:a16="http://schemas.microsoft.com/office/drawing/2014/main" id="{F3BE527D-5701-44CC-8F08-17707DFE2B9E}"/>
            </a:ext>
          </a:extLst>
        </xdr:cNvPr>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10DACB2-2E8E-4990-A182-61F194C64E3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D442BFD-9D0A-4BC4-BDED-39CA871D9F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A5A1558-0840-4C08-80C3-7F64036F4C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4E1B394-3DB9-418A-B342-4D59C21159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E8ADF2B-B26A-484C-BA32-4DAC94B7CBF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60779</xdr:rowOff>
    </xdr:from>
    <xdr:to>
      <xdr:col>55</xdr:col>
      <xdr:colOff>50800</xdr:colOff>
      <xdr:row>77</xdr:row>
      <xdr:rowOff>162379</xdr:rowOff>
    </xdr:to>
    <xdr:sp macro="" textlink="">
      <xdr:nvSpPr>
        <xdr:cNvPr id="359" name="楕円 358">
          <a:extLst>
            <a:ext uri="{FF2B5EF4-FFF2-40B4-BE49-F238E27FC236}">
              <a16:creationId xmlns:a16="http://schemas.microsoft.com/office/drawing/2014/main" id="{8B95E63D-18B7-48BC-AA25-121349825DD6}"/>
            </a:ext>
          </a:extLst>
        </xdr:cNvPr>
        <xdr:cNvSpPr/>
      </xdr:nvSpPr>
      <xdr:spPr>
        <a:xfrm>
          <a:off x="104267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13806</xdr:rowOff>
    </xdr:from>
    <xdr:ext cx="469744" cy="259045"/>
    <xdr:sp macro="" textlink="">
      <xdr:nvSpPr>
        <xdr:cNvPr id="360" name="【福祉施設】&#10;一人当たり面積該当値テキスト">
          <a:extLst>
            <a:ext uri="{FF2B5EF4-FFF2-40B4-BE49-F238E27FC236}">
              <a16:creationId xmlns:a16="http://schemas.microsoft.com/office/drawing/2014/main" id="{B124D8A2-3C37-4EBE-A563-7E8C27ABB0CA}"/>
            </a:ext>
          </a:extLst>
        </xdr:cNvPr>
        <xdr:cNvSpPr txBox="1"/>
      </xdr:nvSpPr>
      <xdr:spPr>
        <a:xfrm>
          <a:off x="10515600" y="1321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86905</xdr:rowOff>
    </xdr:from>
    <xdr:to>
      <xdr:col>50</xdr:col>
      <xdr:colOff>165100</xdr:colOff>
      <xdr:row>78</xdr:row>
      <xdr:rowOff>17055</xdr:rowOff>
    </xdr:to>
    <xdr:sp macro="" textlink="">
      <xdr:nvSpPr>
        <xdr:cNvPr id="361" name="楕円 360">
          <a:extLst>
            <a:ext uri="{FF2B5EF4-FFF2-40B4-BE49-F238E27FC236}">
              <a16:creationId xmlns:a16="http://schemas.microsoft.com/office/drawing/2014/main" id="{78F3373F-1F85-400F-B21F-33F5D4A6C820}"/>
            </a:ext>
          </a:extLst>
        </xdr:cNvPr>
        <xdr:cNvSpPr/>
      </xdr:nvSpPr>
      <xdr:spPr>
        <a:xfrm>
          <a:off x="9588500" y="132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111579</xdr:rowOff>
    </xdr:from>
    <xdr:to>
      <xdr:col>55</xdr:col>
      <xdr:colOff>0</xdr:colOff>
      <xdr:row>77</xdr:row>
      <xdr:rowOff>137705</xdr:rowOff>
    </xdr:to>
    <xdr:cxnSp macro="">
      <xdr:nvCxnSpPr>
        <xdr:cNvPr id="362" name="直線コネクタ 361">
          <a:extLst>
            <a:ext uri="{FF2B5EF4-FFF2-40B4-BE49-F238E27FC236}">
              <a16:creationId xmlns:a16="http://schemas.microsoft.com/office/drawing/2014/main" id="{A140D6BE-F48B-430F-9080-64CD7DFE05C3}"/>
            </a:ext>
          </a:extLst>
        </xdr:cNvPr>
        <xdr:cNvCxnSpPr/>
      </xdr:nvCxnSpPr>
      <xdr:spPr>
        <a:xfrm flipV="1">
          <a:off x="9639300" y="1331322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121194</xdr:rowOff>
    </xdr:from>
    <xdr:to>
      <xdr:col>46</xdr:col>
      <xdr:colOff>38100</xdr:colOff>
      <xdr:row>78</xdr:row>
      <xdr:rowOff>51344</xdr:rowOff>
    </xdr:to>
    <xdr:sp macro="" textlink="">
      <xdr:nvSpPr>
        <xdr:cNvPr id="363" name="楕円 362">
          <a:extLst>
            <a:ext uri="{FF2B5EF4-FFF2-40B4-BE49-F238E27FC236}">
              <a16:creationId xmlns:a16="http://schemas.microsoft.com/office/drawing/2014/main" id="{883137F0-ECFF-4E74-9550-47739D0AA5E8}"/>
            </a:ext>
          </a:extLst>
        </xdr:cNvPr>
        <xdr:cNvSpPr/>
      </xdr:nvSpPr>
      <xdr:spPr>
        <a:xfrm>
          <a:off x="8699500" y="133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137705</xdr:rowOff>
    </xdr:from>
    <xdr:to>
      <xdr:col>50</xdr:col>
      <xdr:colOff>114300</xdr:colOff>
      <xdr:row>78</xdr:row>
      <xdr:rowOff>544</xdr:rowOff>
    </xdr:to>
    <xdr:cxnSp macro="">
      <xdr:nvCxnSpPr>
        <xdr:cNvPr id="364" name="直線コネクタ 363">
          <a:extLst>
            <a:ext uri="{FF2B5EF4-FFF2-40B4-BE49-F238E27FC236}">
              <a16:creationId xmlns:a16="http://schemas.microsoft.com/office/drawing/2014/main" id="{786FFD69-3729-455A-B680-C985E2A305C7}"/>
            </a:ext>
          </a:extLst>
        </xdr:cNvPr>
        <xdr:cNvCxnSpPr/>
      </xdr:nvCxnSpPr>
      <xdr:spPr>
        <a:xfrm flipV="1">
          <a:off x="8750300" y="133393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152219</xdr:rowOff>
    </xdr:from>
    <xdr:to>
      <xdr:col>41</xdr:col>
      <xdr:colOff>101600</xdr:colOff>
      <xdr:row>78</xdr:row>
      <xdr:rowOff>82369</xdr:rowOff>
    </xdr:to>
    <xdr:sp macro="" textlink="">
      <xdr:nvSpPr>
        <xdr:cNvPr id="365" name="楕円 364">
          <a:extLst>
            <a:ext uri="{FF2B5EF4-FFF2-40B4-BE49-F238E27FC236}">
              <a16:creationId xmlns:a16="http://schemas.microsoft.com/office/drawing/2014/main" id="{567985E5-7163-4BA4-957A-0604533159A5}"/>
            </a:ext>
          </a:extLst>
        </xdr:cNvPr>
        <xdr:cNvSpPr/>
      </xdr:nvSpPr>
      <xdr:spPr>
        <a:xfrm>
          <a:off x="7810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544</xdr:rowOff>
    </xdr:from>
    <xdr:to>
      <xdr:col>45</xdr:col>
      <xdr:colOff>177800</xdr:colOff>
      <xdr:row>78</xdr:row>
      <xdr:rowOff>31569</xdr:rowOff>
    </xdr:to>
    <xdr:cxnSp macro="">
      <xdr:nvCxnSpPr>
        <xdr:cNvPr id="366" name="直線コネクタ 365">
          <a:extLst>
            <a:ext uri="{FF2B5EF4-FFF2-40B4-BE49-F238E27FC236}">
              <a16:creationId xmlns:a16="http://schemas.microsoft.com/office/drawing/2014/main" id="{27977E63-601C-4732-B9A2-8B0EED8957BB}"/>
            </a:ext>
          </a:extLst>
        </xdr:cNvPr>
        <xdr:cNvCxnSpPr/>
      </xdr:nvCxnSpPr>
      <xdr:spPr>
        <a:xfrm flipV="1">
          <a:off x="7861300" y="133736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3629</xdr:rowOff>
    </xdr:from>
    <xdr:to>
      <xdr:col>36</xdr:col>
      <xdr:colOff>165100</xdr:colOff>
      <xdr:row>78</xdr:row>
      <xdr:rowOff>105229</xdr:rowOff>
    </xdr:to>
    <xdr:sp macro="" textlink="">
      <xdr:nvSpPr>
        <xdr:cNvPr id="367" name="楕円 366">
          <a:extLst>
            <a:ext uri="{FF2B5EF4-FFF2-40B4-BE49-F238E27FC236}">
              <a16:creationId xmlns:a16="http://schemas.microsoft.com/office/drawing/2014/main" id="{BA6E4234-5AC0-482C-A709-51B354A8569C}"/>
            </a:ext>
          </a:extLst>
        </xdr:cNvPr>
        <xdr:cNvSpPr/>
      </xdr:nvSpPr>
      <xdr:spPr>
        <a:xfrm>
          <a:off x="6921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31569</xdr:rowOff>
    </xdr:from>
    <xdr:to>
      <xdr:col>41</xdr:col>
      <xdr:colOff>50800</xdr:colOff>
      <xdr:row>78</xdr:row>
      <xdr:rowOff>54429</xdr:rowOff>
    </xdr:to>
    <xdr:cxnSp macro="">
      <xdr:nvCxnSpPr>
        <xdr:cNvPr id="368" name="直線コネクタ 367">
          <a:extLst>
            <a:ext uri="{FF2B5EF4-FFF2-40B4-BE49-F238E27FC236}">
              <a16:creationId xmlns:a16="http://schemas.microsoft.com/office/drawing/2014/main" id="{26DF4877-59EE-4C88-B24C-90E2DE9CE5A1}"/>
            </a:ext>
          </a:extLst>
        </xdr:cNvPr>
        <xdr:cNvCxnSpPr/>
      </xdr:nvCxnSpPr>
      <xdr:spPr>
        <a:xfrm flipV="1">
          <a:off x="6972300" y="134046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369" name="n_1aveValue【福祉施設】&#10;一人当たり面積">
          <a:extLst>
            <a:ext uri="{FF2B5EF4-FFF2-40B4-BE49-F238E27FC236}">
              <a16:creationId xmlns:a16="http://schemas.microsoft.com/office/drawing/2014/main" id="{DDC53715-EDC7-4851-9036-801C8D68861D}"/>
            </a:ext>
          </a:extLst>
        </xdr:cNvPr>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143708</xdr:rowOff>
    </xdr:from>
    <xdr:ext cx="469744" cy="259045"/>
    <xdr:sp macro="" textlink="">
      <xdr:nvSpPr>
        <xdr:cNvPr id="370" name="n_2aveValue【福祉施設】&#10;一人当たり面積">
          <a:extLst>
            <a:ext uri="{FF2B5EF4-FFF2-40B4-BE49-F238E27FC236}">
              <a16:creationId xmlns:a16="http://schemas.microsoft.com/office/drawing/2014/main" id="{5250C9FC-58CD-478B-BAC2-DB1304C3B5EC}"/>
            </a:ext>
          </a:extLst>
        </xdr:cNvPr>
        <xdr:cNvSpPr txBox="1"/>
      </xdr:nvSpPr>
      <xdr:spPr>
        <a:xfrm>
          <a:off x="85154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138809</xdr:rowOff>
    </xdr:from>
    <xdr:ext cx="469744" cy="259045"/>
    <xdr:sp macro="" textlink="">
      <xdr:nvSpPr>
        <xdr:cNvPr id="371" name="n_3aveValue【福祉施設】&#10;一人当たり面積">
          <a:extLst>
            <a:ext uri="{FF2B5EF4-FFF2-40B4-BE49-F238E27FC236}">
              <a16:creationId xmlns:a16="http://schemas.microsoft.com/office/drawing/2014/main" id="{E0EF2C5A-A1C0-4245-8303-56F295A279B7}"/>
            </a:ext>
          </a:extLst>
        </xdr:cNvPr>
        <xdr:cNvSpPr txBox="1"/>
      </xdr:nvSpPr>
      <xdr:spPr>
        <a:xfrm>
          <a:off x="7626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160038</xdr:rowOff>
    </xdr:from>
    <xdr:ext cx="469744" cy="259045"/>
    <xdr:sp macro="" textlink="">
      <xdr:nvSpPr>
        <xdr:cNvPr id="372" name="n_4aveValue【福祉施設】&#10;一人当たり面積">
          <a:extLst>
            <a:ext uri="{FF2B5EF4-FFF2-40B4-BE49-F238E27FC236}">
              <a16:creationId xmlns:a16="http://schemas.microsoft.com/office/drawing/2014/main" id="{615724A1-0CB5-41F3-9918-E4F1B75F2BE3}"/>
            </a:ext>
          </a:extLst>
        </xdr:cNvPr>
        <xdr:cNvSpPr txBox="1"/>
      </xdr:nvSpPr>
      <xdr:spPr>
        <a:xfrm>
          <a:off x="6737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33582</xdr:rowOff>
    </xdr:from>
    <xdr:ext cx="469744" cy="259045"/>
    <xdr:sp macro="" textlink="">
      <xdr:nvSpPr>
        <xdr:cNvPr id="373" name="n_1mainValue【福祉施設】&#10;一人当たり面積">
          <a:extLst>
            <a:ext uri="{FF2B5EF4-FFF2-40B4-BE49-F238E27FC236}">
              <a16:creationId xmlns:a16="http://schemas.microsoft.com/office/drawing/2014/main" id="{5FED5DE5-2F55-4B59-A6EF-60A93B376CE0}"/>
            </a:ext>
          </a:extLst>
        </xdr:cNvPr>
        <xdr:cNvSpPr txBox="1"/>
      </xdr:nvSpPr>
      <xdr:spPr>
        <a:xfrm>
          <a:off x="9391727" y="1306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67871</xdr:rowOff>
    </xdr:from>
    <xdr:ext cx="469744" cy="259045"/>
    <xdr:sp macro="" textlink="">
      <xdr:nvSpPr>
        <xdr:cNvPr id="374" name="n_2mainValue【福祉施設】&#10;一人当たり面積">
          <a:extLst>
            <a:ext uri="{FF2B5EF4-FFF2-40B4-BE49-F238E27FC236}">
              <a16:creationId xmlns:a16="http://schemas.microsoft.com/office/drawing/2014/main" id="{3B2D77DC-10A1-4806-903F-F950CF118B03}"/>
            </a:ext>
          </a:extLst>
        </xdr:cNvPr>
        <xdr:cNvSpPr txBox="1"/>
      </xdr:nvSpPr>
      <xdr:spPr>
        <a:xfrm>
          <a:off x="8515427" y="1309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98896</xdr:rowOff>
    </xdr:from>
    <xdr:ext cx="469744" cy="259045"/>
    <xdr:sp macro="" textlink="">
      <xdr:nvSpPr>
        <xdr:cNvPr id="375" name="n_3mainValue【福祉施設】&#10;一人当たり面積">
          <a:extLst>
            <a:ext uri="{FF2B5EF4-FFF2-40B4-BE49-F238E27FC236}">
              <a16:creationId xmlns:a16="http://schemas.microsoft.com/office/drawing/2014/main" id="{17DC5869-2D2B-4140-9F08-DA7B66B9DA36}"/>
            </a:ext>
          </a:extLst>
        </xdr:cNvPr>
        <xdr:cNvSpPr txBox="1"/>
      </xdr:nvSpPr>
      <xdr:spPr>
        <a:xfrm>
          <a:off x="7626427" y="131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121756</xdr:rowOff>
    </xdr:from>
    <xdr:ext cx="469744" cy="259045"/>
    <xdr:sp macro="" textlink="">
      <xdr:nvSpPr>
        <xdr:cNvPr id="376" name="n_4mainValue【福祉施設】&#10;一人当たり面積">
          <a:extLst>
            <a:ext uri="{FF2B5EF4-FFF2-40B4-BE49-F238E27FC236}">
              <a16:creationId xmlns:a16="http://schemas.microsoft.com/office/drawing/2014/main" id="{71E5E73A-972E-402E-8156-583D3ABB8ACD}"/>
            </a:ext>
          </a:extLst>
        </xdr:cNvPr>
        <xdr:cNvSpPr txBox="1"/>
      </xdr:nvSpPr>
      <xdr:spPr>
        <a:xfrm>
          <a:off x="67374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41A45DB-E7AF-4F24-842C-5BFBE561369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8566237-8604-436B-AFCA-3AC3ADB050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AA50A556-77CF-4466-9214-548ED08E63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B664CAB-DA81-4938-AE26-FC5BDCBAA6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4458883D-708B-4BDD-AFDB-BEF31BE1853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651FD779-6C26-410A-AB7F-2AD2ADA09F6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F6127B41-F144-4515-9DDE-E04BA3DAAC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083050A-5F7F-4A23-9389-DB6B716B351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C41BA219-1C13-4ECC-9869-8791D02A1CE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A5CFFA7D-B1C2-4020-BCD5-83FAD9A7F80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59E8BF68-72E9-4810-BABC-17D827E216D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13028C6C-D4B1-414C-A24D-D9F1C899544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4EBFB893-2E03-430B-9931-D48548B695A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E7F6AA47-6E4A-4291-8F32-EBA4FD7F050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39F7E2DF-5745-47CA-BD99-9C6B6E44246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D4A2E6A6-82AE-4B8A-A269-929994A3219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E1D40EDB-12BF-41E2-A3F7-9DB939FCF34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AF2A80D5-2D3F-47AF-9EDB-70F9BABB53D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BF7E1340-4C13-4F49-A8CB-8EB599C9945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D695FB95-3A0A-41C4-8CC0-8EF2D95D8D3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8A93F54F-2669-448B-9C5A-90593EDFB79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F319814-21F6-4398-8989-F4CAFD3EFD7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8A99F481-79A0-4563-93A1-0BED3C6EF8F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D1F2A69-9DE5-4EF8-9EEC-4B722B39F7C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9B04A808-CC10-4835-9A8A-F38C886C52BB}"/>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0498CD7D-57B1-4088-B1DA-F76641980FD9}"/>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C225B439-4273-4986-90A9-9FD8093A875E}"/>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D893BBFF-F108-49FE-891C-712512855BAA}"/>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256BC637-8614-4211-90A9-3A80C98353A4}"/>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160672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3ACD75C1-E71E-4C3F-B516-ADA535A2D58E}"/>
            </a:ext>
          </a:extLst>
        </xdr:cNvPr>
        <xdr:cNvSpPr txBox="1"/>
      </xdr:nvSpPr>
      <xdr:spPr>
        <a:xfrm>
          <a:off x="4673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07" name="フローチャート: 判断 406">
          <a:extLst>
            <a:ext uri="{FF2B5EF4-FFF2-40B4-BE49-F238E27FC236}">
              <a16:creationId xmlns:a16="http://schemas.microsoft.com/office/drawing/2014/main" id="{7E8936B1-A1F2-439B-8135-CCB1E2CE8F75}"/>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408" name="フローチャート: 判断 407">
          <a:extLst>
            <a:ext uri="{FF2B5EF4-FFF2-40B4-BE49-F238E27FC236}">
              <a16:creationId xmlns:a16="http://schemas.microsoft.com/office/drawing/2014/main" id="{AA69957D-CE4D-4D4F-9E2F-85B358305303}"/>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409" name="フローチャート: 判断 408">
          <a:extLst>
            <a:ext uri="{FF2B5EF4-FFF2-40B4-BE49-F238E27FC236}">
              <a16:creationId xmlns:a16="http://schemas.microsoft.com/office/drawing/2014/main" id="{4E442057-1593-4E61-B8D8-FCFB550FFB83}"/>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410" name="フローチャート: 判断 409">
          <a:extLst>
            <a:ext uri="{FF2B5EF4-FFF2-40B4-BE49-F238E27FC236}">
              <a16:creationId xmlns:a16="http://schemas.microsoft.com/office/drawing/2014/main" id="{FCAFEE10-B7A8-4D1E-AAD9-F6D517349CDC}"/>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411" name="フローチャート: 判断 410">
          <a:extLst>
            <a:ext uri="{FF2B5EF4-FFF2-40B4-BE49-F238E27FC236}">
              <a16:creationId xmlns:a16="http://schemas.microsoft.com/office/drawing/2014/main" id="{3588BA26-98EA-490C-BE90-6409A9A3FF20}"/>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9757559-8024-4537-8049-7789624E660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A876DF0-066E-4FD1-AA37-554C69A8A44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BE828EC6-65F6-4D42-847F-5F7C3D1F8B2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F70C07E-8536-4D66-986B-6A784044D8B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0050F8C-2A66-42FF-8EC2-802ED8E81A8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xdr:rowOff>
    </xdr:from>
    <xdr:to>
      <xdr:col>24</xdr:col>
      <xdr:colOff>114300</xdr:colOff>
      <xdr:row>104</xdr:row>
      <xdr:rowOff>109855</xdr:rowOff>
    </xdr:to>
    <xdr:sp macro="" textlink="">
      <xdr:nvSpPr>
        <xdr:cNvPr id="417" name="楕円 416">
          <a:extLst>
            <a:ext uri="{FF2B5EF4-FFF2-40B4-BE49-F238E27FC236}">
              <a16:creationId xmlns:a16="http://schemas.microsoft.com/office/drawing/2014/main" id="{66446622-FE4B-4C37-9685-8776348B2C44}"/>
            </a:ext>
          </a:extLst>
        </xdr:cNvPr>
        <xdr:cNvSpPr/>
      </xdr:nvSpPr>
      <xdr:spPr>
        <a:xfrm>
          <a:off x="45847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158132</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322A9D04-2F1E-496A-8B9B-AD914A015371}"/>
            </a:ext>
          </a:extLst>
        </xdr:cNvPr>
        <xdr:cNvSpPr txBox="1"/>
      </xdr:nvSpPr>
      <xdr:spPr>
        <a:xfrm>
          <a:off x="4673600"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156845</xdr:rowOff>
    </xdr:from>
    <xdr:to>
      <xdr:col>20</xdr:col>
      <xdr:colOff>38100</xdr:colOff>
      <xdr:row>104</xdr:row>
      <xdr:rowOff>86995</xdr:rowOff>
    </xdr:to>
    <xdr:sp macro="" textlink="">
      <xdr:nvSpPr>
        <xdr:cNvPr id="419" name="楕円 418">
          <a:extLst>
            <a:ext uri="{FF2B5EF4-FFF2-40B4-BE49-F238E27FC236}">
              <a16:creationId xmlns:a16="http://schemas.microsoft.com/office/drawing/2014/main" id="{AE47F41C-B3DF-4543-9E6D-9C454574AA11}"/>
            </a:ext>
          </a:extLst>
        </xdr:cNvPr>
        <xdr:cNvSpPr/>
      </xdr:nvSpPr>
      <xdr:spPr>
        <a:xfrm>
          <a:off x="3746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36195</xdr:rowOff>
    </xdr:from>
    <xdr:to>
      <xdr:col>24</xdr:col>
      <xdr:colOff>63500</xdr:colOff>
      <xdr:row>104</xdr:row>
      <xdr:rowOff>59055</xdr:rowOff>
    </xdr:to>
    <xdr:cxnSp macro="">
      <xdr:nvCxnSpPr>
        <xdr:cNvPr id="420" name="直線コネクタ 419">
          <a:extLst>
            <a:ext uri="{FF2B5EF4-FFF2-40B4-BE49-F238E27FC236}">
              <a16:creationId xmlns:a16="http://schemas.microsoft.com/office/drawing/2014/main" id="{19EF538F-5096-41AD-BB39-D8AF9E5281C6}"/>
            </a:ext>
          </a:extLst>
        </xdr:cNvPr>
        <xdr:cNvCxnSpPr/>
      </xdr:nvCxnSpPr>
      <xdr:spPr>
        <a:xfrm>
          <a:off x="3797300" y="17866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114936</xdr:rowOff>
    </xdr:from>
    <xdr:to>
      <xdr:col>15</xdr:col>
      <xdr:colOff>101600</xdr:colOff>
      <xdr:row>104</xdr:row>
      <xdr:rowOff>45086</xdr:rowOff>
    </xdr:to>
    <xdr:sp macro="" textlink="">
      <xdr:nvSpPr>
        <xdr:cNvPr id="421" name="楕円 420">
          <a:extLst>
            <a:ext uri="{FF2B5EF4-FFF2-40B4-BE49-F238E27FC236}">
              <a16:creationId xmlns:a16="http://schemas.microsoft.com/office/drawing/2014/main" id="{7E076070-A230-4CC4-813C-6CD5BCE6AECD}"/>
            </a:ext>
          </a:extLst>
        </xdr:cNvPr>
        <xdr:cNvSpPr/>
      </xdr:nvSpPr>
      <xdr:spPr>
        <a:xfrm>
          <a:off x="2857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165736</xdr:rowOff>
    </xdr:from>
    <xdr:to>
      <xdr:col>19</xdr:col>
      <xdr:colOff>177800</xdr:colOff>
      <xdr:row>104</xdr:row>
      <xdr:rowOff>36195</xdr:rowOff>
    </xdr:to>
    <xdr:cxnSp macro="">
      <xdr:nvCxnSpPr>
        <xdr:cNvPr id="422" name="直線コネクタ 421">
          <a:extLst>
            <a:ext uri="{FF2B5EF4-FFF2-40B4-BE49-F238E27FC236}">
              <a16:creationId xmlns:a16="http://schemas.microsoft.com/office/drawing/2014/main" id="{BDFE407B-6FEC-4F15-8D87-738001A3303D}"/>
            </a:ext>
          </a:extLst>
        </xdr:cNvPr>
        <xdr:cNvCxnSpPr/>
      </xdr:nvCxnSpPr>
      <xdr:spPr>
        <a:xfrm>
          <a:off x="2908300" y="178250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95886</xdr:rowOff>
    </xdr:from>
    <xdr:to>
      <xdr:col>10</xdr:col>
      <xdr:colOff>165100</xdr:colOff>
      <xdr:row>104</xdr:row>
      <xdr:rowOff>26036</xdr:rowOff>
    </xdr:to>
    <xdr:sp macro="" textlink="">
      <xdr:nvSpPr>
        <xdr:cNvPr id="423" name="楕円 422">
          <a:extLst>
            <a:ext uri="{FF2B5EF4-FFF2-40B4-BE49-F238E27FC236}">
              <a16:creationId xmlns:a16="http://schemas.microsoft.com/office/drawing/2014/main" id="{DA2EE3F8-66B7-42CA-8700-991CB4B60346}"/>
            </a:ext>
          </a:extLst>
        </xdr:cNvPr>
        <xdr:cNvSpPr/>
      </xdr:nvSpPr>
      <xdr:spPr>
        <a:xfrm>
          <a:off x="1968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146686</xdr:rowOff>
    </xdr:from>
    <xdr:to>
      <xdr:col>15</xdr:col>
      <xdr:colOff>50800</xdr:colOff>
      <xdr:row>103</xdr:row>
      <xdr:rowOff>165736</xdr:rowOff>
    </xdr:to>
    <xdr:cxnSp macro="">
      <xdr:nvCxnSpPr>
        <xdr:cNvPr id="424" name="直線コネクタ 423">
          <a:extLst>
            <a:ext uri="{FF2B5EF4-FFF2-40B4-BE49-F238E27FC236}">
              <a16:creationId xmlns:a16="http://schemas.microsoft.com/office/drawing/2014/main" id="{4E1D3B31-D55D-461F-B24E-1A2B652DAFB2}"/>
            </a:ext>
          </a:extLst>
        </xdr:cNvPr>
        <xdr:cNvCxnSpPr/>
      </xdr:nvCxnSpPr>
      <xdr:spPr>
        <a:xfrm>
          <a:off x="2019300" y="178060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25" name="楕円 424">
          <a:extLst>
            <a:ext uri="{FF2B5EF4-FFF2-40B4-BE49-F238E27FC236}">
              <a16:creationId xmlns:a16="http://schemas.microsoft.com/office/drawing/2014/main" id="{C76D03FD-DCA0-479D-A82C-B3E6BB8E42D6}"/>
            </a:ext>
          </a:extLst>
        </xdr:cNvPr>
        <xdr:cNvSpPr/>
      </xdr:nvSpPr>
      <xdr:spPr>
        <a:xfrm>
          <a:off x="1079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106680</xdr:rowOff>
    </xdr:from>
    <xdr:to>
      <xdr:col>10</xdr:col>
      <xdr:colOff>114300</xdr:colOff>
      <xdr:row>103</xdr:row>
      <xdr:rowOff>146686</xdr:rowOff>
    </xdr:to>
    <xdr:cxnSp macro="">
      <xdr:nvCxnSpPr>
        <xdr:cNvPr id="426" name="直線コネクタ 425">
          <a:extLst>
            <a:ext uri="{FF2B5EF4-FFF2-40B4-BE49-F238E27FC236}">
              <a16:creationId xmlns:a16="http://schemas.microsoft.com/office/drawing/2014/main" id="{FB916779-4E28-43F6-946B-CFE0434A8421}"/>
            </a:ext>
          </a:extLst>
        </xdr:cNvPr>
        <xdr:cNvCxnSpPr/>
      </xdr:nvCxnSpPr>
      <xdr:spPr>
        <a:xfrm>
          <a:off x="1130300" y="17766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427" name="n_1aveValue【市民会館】&#10;有形固定資産減価償却率">
          <a:extLst>
            <a:ext uri="{FF2B5EF4-FFF2-40B4-BE49-F238E27FC236}">
              <a16:creationId xmlns:a16="http://schemas.microsoft.com/office/drawing/2014/main" id="{BFB9D43D-B733-4B71-8762-455550F77860}"/>
            </a:ext>
          </a:extLst>
        </xdr:cNvPr>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428" name="n_2aveValue【市民会館】&#10;有形固定資産減価償却率">
          <a:extLst>
            <a:ext uri="{FF2B5EF4-FFF2-40B4-BE49-F238E27FC236}">
              <a16:creationId xmlns:a16="http://schemas.microsoft.com/office/drawing/2014/main" id="{ADF94EE5-6222-4B4F-BF07-FEC0BE2DE17F}"/>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429" name="n_3aveValue【市民会館】&#10;有形固定資産減価償却率">
          <a:extLst>
            <a:ext uri="{FF2B5EF4-FFF2-40B4-BE49-F238E27FC236}">
              <a16:creationId xmlns:a16="http://schemas.microsoft.com/office/drawing/2014/main" id="{C674425F-8D5B-4738-82AC-5A9156251B69}"/>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153052</xdr:rowOff>
    </xdr:from>
    <xdr:ext cx="405111" cy="259045"/>
    <xdr:sp macro="" textlink="">
      <xdr:nvSpPr>
        <xdr:cNvPr id="430" name="n_4aveValue【市民会館】&#10;有形固定資産減価償却率">
          <a:extLst>
            <a:ext uri="{FF2B5EF4-FFF2-40B4-BE49-F238E27FC236}">
              <a16:creationId xmlns:a16="http://schemas.microsoft.com/office/drawing/2014/main" id="{48B75047-3FC4-45A3-8620-5A57F394947C}"/>
            </a:ext>
          </a:extLst>
        </xdr:cNvPr>
        <xdr:cNvSpPr txBox="1"/>
      </xdr:nvSpPr>
      <xdr:spPr>
        <a:xfrm>
          <a:off x="927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78122</xdr:rowOff>
    </xdr:from>
    <xdr:ext cx="405111" cy="259045"/>
    <xdr:sp macro="" textlink="">
      <xdr:nvSpPr>
        <xdr:cNvPr id="431" name="n_1mainValue【市民会館】&#10;有形固定資産減価償却率">
          <a:extLst>
            <a:ext uri="{FF2B5EF4-FFF2-40B4-BE49-F238E27FC236}">
              <a16:creationId xmlns:a16="http://schemas.microsoft.com/office/drawing/2014/main" id="{B91C6F81-DA66-4257-AC64-0B063A9F15B0}"/>
            </a:ext>
          </a:extLst>
        </xdr:cNvPr>
        <xdr:cNvSpPr txBox="1"/>
      </xdr:nvSpPr>
      <xdr:spPr>
        <a:xfrm>
          <a:off x="3582044" y="1790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61613</xdr:rowOff>
    </xdr:from>
    <xdr:ext cx="405111" cy="259045"/>
    <xdr:sp macro="" textlink="">
      <xdr:nvSpPr>
        <xdr:cNvPr id="432" name="n_2mainValue【市民会館】&#10;有形固定資産減価償却率">
          <a:extLst>
            <a:ext uri="{FF2B5EF4-FFF2-40B4-BE49-F238E27FC236}">
              <a16:creationId xmlns:a16="http://schemas.microsoft.com/office/drawing/2014/main" id="{6225E82C-6BB1-4D8E-8BC9-889BD46A0963}"/>
            </a:ext>
          </a:extLst>
        </xdr:cNvPr>
        <xdr:cNvSpPr txBox="1"/>
      </xdr:nvSpPr>
      <xdr:spPr>
        <a:xfrm>
          <a:off x="2705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42563</xdr:rowOff>
    </xdr:from>
    <xdr:ext cx="405111" cy="259045"/>
    <xdr:sp macro="" textlink="">
      <xdr:nvSpPr>
        <xdr:cNvPr id="433" name="n_3mainValue【市民会館】&#10;有形固定資産減価償却率">
          <a:extLst>
            <a:ext uri="{FF2B5EF4-FFF2-40B4-BE49-F238E27FC236}">
              <a16:creationId xmlns:a16="http://schemas.microsoft.com/office/drawing/2014/main" id="{7F41486D-5A4B-47CB-B82E-D90BDA6814B1}"/>
            </a:ext>
          </a:extLst>
        </xdr:cNvPr>
        <xdr:cNvSpPr txBox="1"/>
      </xdr:nvSpPr>
      <xdr:spPr>
        <a:xfrm>
          <a:off x="1816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148607</xdr:rowOff>
    </xdr:from>
    <xdr:ext cx="405111" cy="259045"/>
    <xdr:sp macro="" textlink="">
      <xdr:nvSpPr>
        <xdr:cNvPr id="434" name="n_4mainValue【市民会館】&#10;有形固定資産減価償却率">
          <a:extLst>
            <a:ext uri="{FF2B5EF4-FFF2-40B4-BE49-F238E27FC236}">
              <a16:creationId xmlns:a16="http://schemas.microsoft.com/office/drawing/2014/main" id="{35043E3A-8263-40EA-B85A-95B6EBF08256}"/>
            </a:ext>
          </a:extLst>
        </xdr:cNvPr>
        <xdr:cNvSpPr txBox="1"/>
      </xdr:nvSpPr>
      <xdr:spPr>
        <a:xfrm>
          <a:off x="927744" y="1780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60F834A9-8CE1-4C21-98EF-C81FB8FAEC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3A7AB46-F999-461A-AAE0-861939FF55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C3015D68-4B30-419E-8BFB-EFA036766F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BF38AB59-3289-40E9-818D-A7B60909F9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FB713B04-4BD0-4041-AA59-7BE10C711F7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F875047-73A5-4180-A5B3-A18886600A1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A8C68400-4DD1-4BC6-BFFD-A00997C518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BD2974B7-9952-4578-9860-C7A869949F2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1842280-1A68-42EA-A946-1D1FC6366B3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F76EF4F-E19F-4C48-AA16-BE71E6B3E4D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F2FB6FC2-4A2D-45E7-84EB-DD6C3B8C084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69183CE1-920F-4C92-8883-B23DDD3E5EC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54EF25AE-D260-4049-854B-F91A04151EE5}"/>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757B9EA1-2DBE-4C19-97AD-9A88A12488B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A78D6A59-8226-488F-9488-9CF14CAE343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5EF09DF1-D163-4015-BE3F-B4A1E2E154C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36689223-BACA-4755-ABCA-B0DFA485CDC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2C8089F3-C886-4F02-82BA-8CA03618D1B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64341A14-5731-48AC-BB35-8BD8282689C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FC748E56-ECB3-4395-A7A7-8F266A1AE94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412A6D44-C839-4C66-9EA0-D929A9FCBA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7D9E99E1-D574-4D56-BCA1-307E3E7F029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57BD4D6B-4983-4F35-92A5-61C9DE9BA78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25EADC95-99BD-432E-96D8-678426EF8D66}"/>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59" name="【市民会館】&#10;一人当たり面積最小値テキスト">
          <a:extLst>
            <a:ext uri="{FF2B5EF4-FFF2-40B4-BE49-F238E27FC236}">
              <a16:creationId xmlns:a16="http://schemas.microsoft.com/office/drawing/2014/main" id="{6538EA29-6B29-4C31-A1AE-94628395DE20}"/>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8F03C527-B199-4502-AC49-7D526D54F072}"/>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461" name="【市民会館】&#10;一人当たり面積最大値テキスト">
          <a:extLst>
            <a:ext uri="{FF2B5EF4-FFF2-40B4-BE49-F238E27FC236}">
              <a16:creationId xmlns:a16="http://schemas.microsoft.com/office/drawing/2014/main" id="{85CF6008-59F7-4288-94E6-F382EC860072}"/>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AB13F4E3-67DE-4E2F-A21D-A213600BDBC2}"/>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463" name="【市民会館】&#10;一人当たり面積平均値テキスト">
          <a:extLst>
            <a:ext uri="{FF2B5EF4-FFF2-40B4-BE49-F238E27FC236}">
              <a16:creationId xmlns:a16="http://schemas.microsoft.com/office/drawing/2014/main" id="{8BD2748D-BF2F-4FE4-96AF-18BD62A047B6}"/>
            </a:ext>
          </a:extLst>
        </xdr:cNvPr>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4" name="フローチャート: 判断 463">
          <a:extLst>
            <a:ext uri="{FF2B5EF4-FFF2-40B4-BE49-F238E27FC236}">
              <a16:creationId xmlns:a16="http://schemas.microsoft.com/office/drawing/2014/main" id="{5F69B268-E448-4E4C-AC3D-3D9FC6095128}"/>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5" name="フローチャート: 判断 464">
          <a:extLst>
            <a:ext uri="{FF2B5EF4-FFF2-40B4-BE49-F238E27FC236}">
              <a16:creationId xmlns:a16="http://schemas.microsoft.com/office/drawing/2014/main" id="{326E1993-BE43-4FFE-9C1D-9CD6566044BE}"/>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466" name="フローチャート: 判断 465">
          <a:extLst>
            <a:ext uri="{FF2B5EF4-FFF2-40B4-BE49-F238E27FC236}">
              <a16:creationId xmlns:a16="http://schemas.microsoft.com/office/drawing/2014/main" id="{BC6A7FFD-4CE1-41E7-996B-A1E6F93E5986}"/>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467" name="フローチャート: 判断 466">
          <a:extLst>
            <a:ext uri="{FF2B5EF4-FFF2-40B4-BE49-F238E27FC236}">
              <a16:creationId xmlns:a16="http://schemas.microsoft.com/office/drawing/2014/main" id="{95FBA2AE-9161-48D9-812A-F7D63DDEFFCD}"/>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468" name="フローチャート: 判断 467">
          <a:extLst>
            <a:ext uri="{FF2B5EF4-FFF2-40B4-BE49-F238E27FC236}">
              <a16:creationId xmlns:a16="http://schemas.microsoft.com/office/drawing/2014/main" id="{4A2C96E4-E05B-4661-9B62-58287EB60A7D}"/>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26F3C56-EFFD-467D-BCE5-CD7AE50234A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ED1BD69-CCF9-4F70-8A25-4B2DA78DC72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258CA33-E5C8-41BB-929F-90171A382EE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6F11BA3-A594-4384-8847-59FEEFFC1A3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12D26B8-471C-4D5A-9F6D-F5F3D67A0B2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135889</xdr:rowOff>
    </xdr:from>
    <xdr:to>
      <xdr:col>55</xdr:col>
      <xdr:colOff>50800</xdr:colOff>
      <xdr:row>107</xdr:row>
      <xdr:rowOff>66039</xdr:rowOff>
    </xdr:to>
    <xdr:sp macro="" textlink="">
      <xdr:nvSpPr>
        <xdr:cNvPr id="474" name="楕円 473">
          <a:extLst>
            <a:ext uri="{FF2B5EF4-FFF2-40B4-BE49-F238E27FC236}">
              <a16:creationId xmlns:a16="http://schemas.microsoft.com/office/drawing/2014/main" id="{C5CB8BA0-CC89-4558-BA78-22CBD479C11B}"/>
            </a:ext>
          </a:extLst>
        </xdr:cNvPr>
        <xdr:cNvSpPr/>
      </xdr:nvSpPr>
      <xdr:spPr>
        <a:xfrm>
          <a:off x="10426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114316</xdr:rowOff>
    </xdr:from>
    <xdr:ext cx="469744" cy="259045"/>
    <xdr:sp macro="" textlink="">
      <xdr:nvSpPr>
        <xdr:cNvPr id="475" name="【市民会館】&#10;一人当たり面積該当値テキスト">
          <a:extLst>
            <a:ext uri="{FF2B5EF4-FFF2-40B4-BE49-F238E27FC236}">
              <a16:creationId xmlns:a16="http://schemas.microsoft.com/office/drawing/2014/main" id="{CB42E72A-4C7B-4170-AD9C-5FCA04184C8E}"/>
            </a:ext>
          </a:extLst>
        </xdr:cNvPr>
        <xdr:cNvSpPr txBox="1"/>
      </xdr:nvSpPr>
      <xdr:spPr>
        <a:xfrm>
          <a:off x="105156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141605</xdr:rowOff>
    </xdr:from>
    <xdr:to>
      <xdr:col>50</xdr:col>
      <xdr:colOff>165100</xdr:colOff>
      <xdr:row>107</xdr:row>
      <xdr:rowOff>71755</xdr:rowOff>
    </xdr:to>
    <xdr:sp macro="" textlink="">
      <xdr:nvSpPr>
        <xdr:cNvPr id="476" name="楕円 475">
          <a:extLst>
            <a:ext uri="{FF2B5EF4-FFF2-40B4-BE49-F238E27FC236}">
              <a16:creationId xmlns:a16="http://schemas.microsoft.com/office/drawing/2014/main" id="{FBD7352D-C6FF-4DFA-B862-C91713BAE4C9}"/>
            </a:ext>
          </a:extLst>
        </xdr:cNvPr>
        <xdr:cNvSpPr/>
      </xdr:nvSpPr>
      <xdr:spPr>
        <a:xfrm>
          <a:off x="9588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15239</xdr:rowOff>
    </xdr:from>
    <xdr:to>
      <xdr:col>55</xdr:col>
      <xdr:colOff>0</xdr:colOff>
      <xdr:row>107</xdr:row>
      <xdr:rowOff>20955</xdr:rowOff>
    </xdr:to>
    <xdr:cxnSp macro="">
      <xdr:nvCxnSpPr>
        <xdr:cNvPr id="477" name="直線コネクタ 476">
          <a:extLst>
            <a:ext uri="{FF2B5EF4-FFF2-40B4-BE49-F238E27FC236}">
              <a16:creationId xmlns:a16="http://schemas.microsoft.com/office/drawing/2014/main" id="{86A12D1A-EF69-4305-AC43-F54AB3C2A530}"/>
            </a:ext>
          </a:extLst>
        </xdr:cNvPr>
        <xdr:cNvCxnSpPr/>
      </xdr:nvCxnSpPr>
      <xdr:spPr>
        <a:xfrm flipV="1">
          <a:off x="9639300" y="183603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478" name="楕円 477">
          <a:extLst>
            <a:ext uri="{FF2B5EF4-FFF2-40B4-BE49-F238E27FC236}">
              <a16:creationId xmlns:a16="http://schemas.microsoft.com/office/drawing/2014/main" id="{C04E8329-F634-4FE5-8BD2-7762AFEE0024}"/>
            </a:ext>
          </a:extLst>
        </xdr:cNvPr>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20955</xdr:rowOff>
    </xdr:from>
    <xdr:to>
      <xdr:col>50</xdr:col>
      <xdr:colOff>114300</xdr:colOff>
      <xdr:row>107</xdr:row>
      <xdr:rowOff>26670</xdr:rowOff>
    </xdr:to>
    <xdr:cxnSp macro="">
      <xdr:nvCxnSpPr>
        <xdr:cNvPr id="479" name="直線コネクタ 478">
          <a:extLst>
            <a:ext uri="{FF2B5EF4-FFF2-40B4-BE49-F238E27FC236}">
              <a16:creationId xmlns:a16="http://schemas.microsoft.com/office/drawing/2014/main" id="{31BC2DE3-EF41-4630-B308-B9C25EECAF5E}"/>
            </a:ext>
          </a:extLst>
        </xdr:cNvPr>
        <xdr:cNvCxnSpPr/>
      </xdr:nvCxnSpPr>
      <xdr:spPr>
        <a:xfrm flipV="1">
          <a:off x="8750300" y="18366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153036</xdr:rowOff>
    </xdr:from>
    <xdr:to>
      <xdr:col>41</xdr:col>
      <xdr:colOff>101600</xdr:colOff>
      <xdr:row>107</xdr:row>
      <xdr:rowOff>83186</xdr:rowOff>
    </xdr:to>
    <xdr:sp macro="" textlink="">
      <xdr:nvSpPr>
        <xdr:cNvPr id="480" name="楕円 479">
          <a:extLst>
            <a:ext uri="{FF2B5EF4-FFF2-40B4-BE49-F238E27FC236}">
              <a16:creationId xmlns:a16="http://schemas.microsoft.com/office/drawing/2014/main" id="{1ABE2750-B2A0-44AE-9D8A-1E2DEFC8C84A}"/>
            </a:ext>
          </a:extLst>
        </xdr:cNvPr>
        <xdr:cNvSpPr/>
      </xdr:nvSpPr>
      <xdr:spPr>
        <a:xfrm>
          <a:off x="7810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32386</xdr:rowOff>
    </xdr:to>
    <xdr:cxnSp macro="">
      <xdr:nvCxnSpPr>
        <xdr:cNvPr id="481" name="直線コネクタ 480">
          <a:extLst>
            <a:ext uri="{FF2B5EF4-FFF2-40B4-BE49-F238E27FC236}">
              <a16:creationId xmlns:a16="http://schemas.microsoft.com/office/drawing/2014/main" id="{7065BDE5-713C-45CD-85A6-C75F81B12A47}"/>
            </a:ext>
          </a:extLst>
        </xdr:cNvPr>
        <xdr:cNvCxnSpPr/>
      </xdr:nvCxnSpPr>
      <xdr:spPr>
        <a:xfrm flipV="1">
          <a:off x="7861300" y="183718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158750</xdr:rowOff>
    </xdr:from>
    <xdr:to>
      <xdr:col>36</xdr:col>
      <xdr:colOff>165100</xdr:colOff>
      <xdr:row>107</xdr:row>
      <xdr:rowOff>88900</xdr:rowOff>
    </xdr:to>
    <xdr:sp macro="" textlink="">
      <xdr:nvSpPr>
        <xdr:cNvPr id="482" name="楕円 481">
          <a:extLst>
            <a:ext uri="{FF2B5EF4-FFF2-40B4-BE49-F238E27FC236}">
              <a16:creationId xmlns:a16="http://schemas.microsoft.com/office/drawing/2014/main" id="{1A86D3F5-2B19-4AD7-9191-4E6239E9D875}"/>
            </a:ext>
          </a:extLst>
        </xdr:cNvPr>
        <xdr:cNvSpPr/>
      </xdr:nvSpPr>
      <xdr:spPr>
        <a:xfrm>
          <a:off x="6921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32386</xdr:rowOff>
    </xdr:from>
    <xdr:to>
      <xdr:col>41</xdr:col>
      <xdr:colOff>50800</xdr:colOff>
      <xdr:row>107</xdr:row>
      <xdr:rowOff>38100</xdr:rowOff>
    </xdr:to>
    <xdr:cxnSp macro="">
      <xdr:nvCxnSpPr>
        <xdr:cNvPr id="483" name="直線コネクタ 482">
          <a:extLst>
            <a:ext uri="{FF2B5EF4-FFF2-40B4-BE49-F238E27FC236}">
              <a16:creationId xmlns:a16="http://schemas.microsoft.com/office/drawing/2014/main" id="{1B9E6A18-C4D3-41E4-8850-6D737EA206B4}"/>
            </a:ext>
          </a:extLst>
        </xdr:cNvPr>
        <xdr:cNvCxnSpPr/>
      </xdr:nvCxnSpPr>
      <xdr:spPr>
        <a:xfrm flipV="1">
          <a:off x="6972300" y="183775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4" name="n_1aveValue【市民会館】&#10;一人当たり面積">
          <a:extLst>
            <a:ext uri="{FF2B5EF4-FFF2-40B4-BE49-F238E27FC236}">
              <a16:creationId xmlns:a16="http://schemas.microsoft.com/office/drawing/2014/main" id="{014E65D5-AF12-40C5-824C-08C8AA7D52D6}"/>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85" name="n_2aveValue【市民会館】&#10;一人当たり面積">
          <a:extLst>
            <a:ext uri="{FF2B5EF4-FFF2-40B4-BE49-F238E27FC236}">
              <a16:creationId xmlns:a16="http://schemas.microsoft.com/office/drawing/2014/main" id="{95DCB41C-998B-449D-8AA9-8FD105E8B196}"/>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486" name="n_3aveValue【市民会館】&#10;一人当たり面積">
          <a:extLst>
            <a:ext uri="{FF2B5EF4-FFF2-40B4-BE49-F238E27FC236}">
              <a16:creationId xmlns:a16="http://schemas.microsoft.com/office/drawing/2014/main" id="{EBA8C75E-3389-4200-9596-FF41146DB255}"/>
            </a:ext>
          </a:extLst>
        </xdr:cNvPr>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487" name="n_4aveValue【市民会館】&#10;一人当たり面積">
          <a:extLst>
            <a:ext uri="{FF2B5EF4-FFF2-40B4-BE49-F238E27FC236}">
              <a16:creationId xmlns:a16="http://schemas.microsoft.com/office/drawing/2014/main" id="{77A05AE9-C379-45E1-9D12-4B32BAC305D8}"/>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62882</xdr:rowOff>
    </xdr:from>
    <xdr:ext cx="469744" cy="259045"/>
    <xdr:sp macro="" textlink="">
      <xdr:nvSpPr>
        <xdr:cNvPr id="488" name="n_1mainValue【市民会館】&#10;一人当たり面積">
          <a:extLst>
            <a:ext uri="{FF2B5EF4-FFF2-40B4-BE49-F238E27FC236}">
              <a16:creationId xmlns:a16="http://schemas.microsoft.com/office/drawing/2014/main" id="{D2BCCC59-DAC2-43BF-A4FC-1D80757EA22F}"/>
            </a:ext>
          </a:extLst>
        </xdr:cNvPr>
        <xdr:cNvSpPr txBox="1"/>
      </xdr:nvSpPr>
      <xdr:spPr>
        <a:xfrm>
          <a:off x="93917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489" name="n_2mainValue【市民会館】&#10;一人当たり面積">
          <a:extLst>
            <a:ext uri="{FF2B5EF4-FFF2-40B4-BE49-F238E27FC236}">
              <a16:creationId xmlns:a16="http://schemas.microsoft.com/office/drawing/2014/main" id="{2B699084-0FD1-4D28-A874-83F6FD940DFE}"/>
            </a:ext>
          </a:extLst>
        </xdr:cNvPr>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74313</xdr:rowOff>
    </xdr:from>
    <xdr:ext cx="469744" cy="259045"/>
    <xdr:sp macro="" textlink="">
      <xdr:nvSpPr>
        <xdr:cNvPr id="490" name="n_3mainValue【市民会館】&#10;一人当たり面積">
          <a:extLst>
            <a:ext uri="{FF2B5EF4-FFF2-40B4-BE49-F238E27FC236}">
              <a16:creationId xmlns:a16="http://schemas.microsoft.com/office/drawing/2014/main" id="{CDACBEF7-66EA-4122-9193-E64CBDC64693}"/>
            </a:ext>
          </a:extLst>
        </xdr:cNvPr>
        <xdr:cNvSpPr txBox="1"/>
      </xdr:nvSpPr>
      <xdr:spPr>
        <a:xfrm>
          <a:off x="7626427" y="1841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80027</xdr:rowOff>
    </xdr:from>
    <xdr:ext cx="469744" cy="259045"/>
    <xdr:sp macro="" textlink="">
      <xdr:nvSpPr>
        <xdr:cNvPr id="491" name="n_4mainValue【市民会館】&#10;一人当たり面積">
          <a:extLst>
            <a:ext uri="{FF2B5EF4-FFF2-40B4-BE49-F238E27FC236}">
              <a16:creationId xmlns:a16="http://schemas.microsoft.com/office/drawing/2014/main" id="{C4ED2C22-6F2F-4C27-B063-C5B7BC5285B0}"/>
            </a:ext>
          </a:extLst>
        </xdr:cNvPr>
        <xdr:cNvSpPr txBox="1"/>
      </xdr:nvSpPr>
      <xdr:spPr>
        <a:xfrm>
          <a:off x="6737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AC7E9F32-D6FB-439F-9CB4-B34DC8C87C4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34163190-9550-43CE-B1A9-F1DE9795717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2E62DC3A-D9AF-4146-969C-1EC39DE51A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A1825E59-B2D2-405D-9226-D140D0EEBAD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DE42B68D-5B94-4215-A1BB-851FDEE588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7B8B47E1-DCD4-43CE-8253-2B18C75F5A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66BEDEC-9E01-489B-9C1F-1BF279F6C8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55BABCE8-69FF-4B1D-ADB7-90B0FE6D2B8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167F4C3E-9BF5-43C7-AE52-CE3F2D0D2A3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D1024F39-7C02-4586-8CC8-30A71718040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37D2BA06-45B0-490F-8BB0-E9DF200820B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A034F776-2F5C-4198-A652-DEEF8D26B99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2F1DDB32-3EAC-4C6C-AE61-19ACAB0E93B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31891811-1D46-403E-89BC-724F0354419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45E8DC3D-7689-4C20-A943-E88681E9E00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904F93AA-4287-494C-BEBA-D8BE93CA49E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6DC6614A-4E35-475D-87E7-02EE1EE3F8D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84907852-685C-40A4-BE23-087F080D550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6BFA3533-F419-43E7-B06B-E8804D933F6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6404423E-9F9B-4543-9668-EAD832063CE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10CD3FCA-00D7-4614-AB53-6B89250731D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CB5A3688-FF7B-4ABC-A53A-02E5EE6056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5A2B4DD9-E573-4926-8AF8-1388D227BB2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86FB433B-9187-4906-93A1-58F47FB30D1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9170CE71-AEE1-45E5-A64E-EF0ACFA88F88}"/>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3A691BE0-A6CF-47D4-BF9A-0DDF95CA4AF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9CAB1E74-F7D8-4D0A-B58F-84007E358BE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29891C42-B8EB-4FBB-950E-356133788F3C}"/>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0" name="直線コネクタ 519">
          <a:extLst>
            <a:ext uri="{FF2B5EF4-FFF2-40B4-BE49-F238E27FC236}">
              <a16:creationId xmlns:a16="http://schemas.microsoft.com/office/drawing/2014/main" id="{166F14EF-9418-4EDA-B89D-F8B3FF0368F9}"/>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A1CDF8EB-4FC0-4B86-B33A-2F1C178E4469}"/>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2" name="フローチャート: 判断 521">
          <a:extLst>
            <a:ext uri="{FF2B5EF4-FFF2-40B4-BE49-F238E27FC236}">
              <a16:creationId xmlns:a16="http://schemas.microsoft.com/office/drawing/2014/main" id="{9EB612CC-EEFE-4209-BE6E-0A64CD87E607}"/>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3" name="フローチャート: 判断 522">
          <a:extLst>
            <a:ext uri="{FF2B5EF4-FFF2-40B4-BE49-F238E27FC236}">
              <a16:creationId xmlns:a16="http://schemas.microsoft.com/office/drawing/2014/main" id="{0FDAD3EC-1FDC-4735-9394-CA6C9B01940D}"/>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524" name="フローチャート: 判断 523">
          <a:extLst>
            <a:ext uri="{FF2B5EF4-FFF2-40B4-BE49-F238E27FC236}">
              <a16:creationId xmlns:a16="http://schemas.microsoft.com/office/drawing/2014/main" id="{3B12F8A7-677E-49AB-8A02-561144DE4901}"/>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5" name="フローチャート: 判断 524">
          <a:extLst>
            <a:ext uri="{FF2B5EF4-FFF2-40B4-BE49-F238E27FC236}">
              <a16:creationId xmlns:a16="http://schemas.microsoft.com/office/drawing/2014/main" id="{943E09F9-C14F-4EF9-AA0C-81DDE027AF6E}"/>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526" name="フローチャート: 判断 525">
          <a:extLst>
            <a:ext uri="{FF2B5EF4-FFF2-40B4-BE49-F238E27FC236}">
              <a16:creationId xmlns:a16="http://schemas.microsoft.com/office/drawing/2014/main" id="{A90ED0C8-B15C-4BF5-917E-FE199CFCEAE3}"/>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6E92BB7-BF89-4814-835F-89A3B09F8A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CAF1B08-BEF9-47AF-8D00-93F5179E51E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696A8F63-4981-4301-9E63-8EA5CA89D2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0BE4F13-5F91-432A-9080-A4A584583A6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5D7ACAB-7C24-4D68-BDD7-718A8FB1BFB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153035</xdr:rowOff>
    </xdr:from>
    <xdr:to>
      <xdr:col>85</xdr:col>
      <xdr:colOff>177800</xdr:colOff>
      <xdr:row>37</xdr:row>
      <xdr:rowOff>83185</xdr:rowOff>
    </xdr:to>
    <xdr:sp macro="" textlink="">
      <xdr:nvSpPr>
        <xdr:cNvPr id="532" name="楕円 531">
          <a:extLst>
            <a:ext uri="{FF2B5EF4-FFF2-40B4-BE49-F238E27FC236}">
              <a16:creationId xmlns:a16="http://schemas.microsoft.com/office/drawing/2014/main" id="{46242D67-44A5-4516-AB99-AE6D2DE8A723}"/>
            </a:ext>
          </a:extLst>
        </xdr:cNvPr>
        <xdr:cNvSpPr/>
      </xdr:nvSpPr>
      <xdr:spPr>
        <a:xfrm>
          <a:off x="162687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4462</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BF7B036A-150F-4FF2-A9B5-988E01C2993C}"/>
            </a:ext>
          </a:extLst>
        </xdr:cNvPr>
        <xdr:cNvSpPr txBox="1"/>
      </xdr:nvSpPr>
      <xdr:spPr>
        <a:xfrm>
          <a:off x="16357600"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86360</xdr:rowOff>
    </xdr:from>
    <xdr:to>
      <xdr:col>81</xdr:col>
      <xdr:colOff>101600</xdr:colOff>
      <xdr:row>37</xdr:row>
      <xdr:rowOff>16510</xdr:rowOff>
    </xdr:to>
    <xdr:sp macro="" textlink="">
      <xdr:nvSpPr>
        <xdr:cNvPr id="534" name="楕円 533">
          <a:extLst>
            <a:ext uri="{FF2B5EF4-FFF2-40B4-BE49-F238E27FC236}">
              <a16:creationId xmlns:a16="http://schemas.microsoft.com/office/drawing/2014/main" id="{3CDE7DCC-F0DF-4590-A0DF-C9287AEC4F6D}"/>
            </a:ext>
          </a:extLst>
        </xdr:cNvPr>
        <xdr:cNvSpPr/>
      </xdr:nvSpPr>
      <xdr:spPr>
        <a:xfrm>
          <a:off x="15430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137160</xdr:rowOff>
    </xdr:from>
    <xdr:to>
      <xdr:col>85</xdr:col>
      <xdr:colOff>127000</xdr:colOff>
      <xdr:row>37</xdr:row>
      <xdr:rowOff>32385</xdr:rowOff>
    </xdr:to>
    <xdr:cxnSp macro="">
      <xdr:nvCxnSpPr>
        <xdr:cNvPr id="535" name="直線コネクタ 534">
          <a:extLst>
            <a:ext uri="{FF2B5EF4-FFF2-40B4-BE49-F238E27FC236}">
              <a16:creationId xmlns:a16="http://schemas.microsoft.com/office/drawing/2014/main" id="{F6FCF6C3-1E50-4B09-8338-5DFCBDA799D1}"/>
            </a:ext>
          </a:extLst>
        </xdr:cNvPr>
        <xdr:cNvCxnSpPr/>
      </xdr:nvCxnSpPr>
      <xdr:spPr>
        <a:xfrm>
          <a:off x="15481300" y="630936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80645</xdr:rowOff>
    </xdr:from>
    <xdr:to>
      <xdr:col>76</xdr:col>
      <xdr:colOff>165100</xdr:colOff>
      <xdr:row>41</xdr:row>
      <xdr:rowOff>10795</xdr:rowOff>
    </xdr:to>
    <xdr:sp macro="" textlink="">
      <xdr:nvSpPr>
        <xdr:cNvPr id="536" name="楕円 535">
          <a:extLst>
            <a:ext uri="{FF2B5EF4-FFF2-40B4-BE49-F238E27FC236}">
              <a16:creationId xmlns:a16="http://schemas.microsoft.com/office/drawing/2014/main" id="{79AA4DFC-DA55-425F-B74F-54B760B8A97A}"/>
            </a:ext>
          </a:extLst>
        </xdr:cNvPr>
        <xdr:cNvSpPr/>
      </xdr:nvSpPr>
      <xdr:spPr>
        <a:xfrm>
          <a:off x="14541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137160</xdr:rowOff>
    </xdr:from>
    <xdr:to>
      <xdr:col>81</xdr:col>
      <xdr:colOff>50800</xdr:colOff>
      <xdr:row>40</xdr:row>
      <xdr:rowOff>131445</xdr:rowOff>
    </xdr:to>
    <xdr:cxnSp macro="">
      <xdr:nvCxnSpPr>
        <xdr:cNvPr id="537" name="直線コネクタ 536">
          <a:extLst>
            <a:ext uri="{FF2B5EF4-FFF2-40B4-BE49-F238E27FC236}">
              <a16:creationId xmlns:a16="http://schemas.microsoft.com/office/drawing/2014/main" id="{2CD88EF4-5932-4FE6-AC8F-D9C921859E02}"/>
            </a:ext>
          </a:extLst>
        </xdr:cNvPr>
        <xdr:cNvCxnSpPr/>
      </xdr:nvCxnSpPr>
      <xdr:spPr>
        <a:xfrm flipV="1">
          <a:off x="14592300" y="6309360"/>
          <a:ext cx="889000" cy="6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57785</xdr:rowOff>
    </xdr:from>
    <xdr:to>
      <xdr:col>72</xdr:col>
      <xdr:colOff>38100</xdr:colOff>
      <xdr:row>40</xdr:row>
      <xdr:rowOff>159385</xdr:rowOff>
    </xdr:to>
    <xdr:sp macro="" textlink="">
      <xdr:nvSpPr>
        <xdr:cNvPr id="538" name="楕円 537">
          <a:extLst>
            <a:ext uri="{FF2B5EF4-FFF2-40B4-BE49-F238E27FC236}">
              <a16:creationId xmlns:a16="http://schemas.microsoft.com/office/drawing/2014/main" id="{DA0F9C0C-256D-49B4-871E-BCD7597E861C}"/>
            </a:ext>
          </a:extLst>
        </xdr:cNvPr>
        <xdr:cNvSpPr/>
      </xdr:nvSpPr>
      <xdr:spPr>
        <a:xfrm>
          <a:off x="13652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108585</xdr:rowOff>
    </xdr:from>
    <xdr:to>
      <xdr:col>76</xdr:col>
      <xdr:colOff>114300</xdr:colOff>
      <xdr:row>40</xdr:row>
      <xdr:rowOff>131445</xdr:rowOff>
    </xdr:to>
    <xdr:cxnSp macro="">
      <xdr:nvCxnSpPr>
        <xdr:cNvPr id="539" name="直線コネクタ 538">
          <a:extLst>
            <a:ext uri="{FF2B5EF4-FFF2-40B4-BE49-F238E27FC236}">
              <a16:creationId xmlns:a16="http://schemas.microsoft.com/office/drawing/2014/main" id="{28562ACD-EF23-4CD5-9B37-2985BC8DEBB0}"/>
            </a:ext>
          </a:extLst>
        </xdr:cNvPr>
        <xdr:cNvCxnSpPr/>
      </xdr:nvCxnSpPr>
      <xdr:spPr>
        <a:xfrm>
          <a:off x="13703300" y="6966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34925</xdr:rowOff>
    </xdr:from>
    <xdr:to>
      <xdr:col>67</xdr:col>
      <xdr:colOff>101600</xdr:colOff>
      <xdr:row>40</xdr:row>
      <xdr:rowOff>136525</xdr:rowOff>
    </xdr:to>
    <xdr:sp macro="" textlink="">
      <xdr:nvSpPr>
        <xdr:cNvPr id="540" name="楕円 539">
          <a:extLst>
            <a:ext uri="{FF2B5EF4-FFF2-40B4-BE49-F238E27FC236}">
              <a16:creationId xmlns:a16="http://schemas.microsoft.com/office/drawing/2014/main" id="{3C3F3FF1-43D2-4415-BD5D-B631D9F3B169}"/>
            </a:ext>
          </a:extLst>
        </xdr:cNvPr>
        <xdr:cNvSpPr/>
      </xdr:nvSpPr>
      <xdr:spPr>
        <a:xfrm>
          <a:off x="12763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85725</xdr:rowOff>
    </xdr:from>
    <xdr:to>
      <xdr:col>71</xdr:col>
      <xdr:colOff>177800</xdr:colOff>
      <xdr:row>40</xdr:row>
      <xdr:rowOff>108585</xdr:rowOff>
    </xdr:to>
    <xdr:cxnSp macro="">
      <xdr:nvCxnSpPr>
        <xdr:cNvPr id="541" name="直線コネクタ 540">
          <a:extLst>
            <a:ext uri="{FF2B5EF4-FFF2-40B4-BE49-F238E27FC236}">
              <a16:creationId xmlns:a16="http://schemas.microsoft.com/office/drawing/2014/main" id="{5A8A2BE7-C495-45AB-A28B-262AACD4BDD2}"/>
            </a:ext>
          </a:extLst>
        </xdr:cNvPr>
        <xdr:cNvCxnSpPr/>
      </xdr:nvCxnSpPr>
      <xdr:spPr>
        <a:xfrm>
          <a:off x="12814300" y="69437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E1FC0110-D56B-4F31-9ABE-6123D0FAC24D}"/>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D03A1D3C-2507-4BAE-A5F5-5717B95012B6}"/>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40AF4063-5544-4FE5-B272-185250356BC7}"/>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1599BD75-09DA-4500-A8C0-E026AAE4BB6F}"/>
            </a:ext>
          </a:extLst>
        </xdr:cNvPr>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33037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CEB98505-6B5C-4AAB-A597-D0FDBCCF9089}"/>
            </a:ext>
          </a:extLst>
        </xdr:cNvPr>
        <xdr:cNvSpPr txBox="1"/>
      </xdr:nvSpPr>
      <xdr:spPr>
        <a:xfrm>
          <a:off x="15266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1922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94665621-41A9-42E8-8878-A468D274AE46}"/>
            </a:ext>
          </a:extLst>
        </xdr:cNvPr>
        <xdr:cNvSpPr txBox="1"/>
      </xdr:nvSpPr>
      <xdr:spPr>
        <a:xfrm>
          <a:off x="14389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150512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6C27DE3E-AFEC-4775-97E3-C1F1DA493EA4}"/>
            </a:ext>
          </a:extLst>
        </xdr:cNvPr>
        <xdr:cNvSpPr txBox="1"/>
      </xdr:nvSpPr>
      <xdr:spPr>
        <a:xfrm>
          <a:off x="13500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127652</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780A5D66-3B85-4197-A17E-4AA638D8E456}"/>
            </a:ext>
          </a:extLst>
        </xdr:cNvPr>
        <xdr:cNvSpPr txBox="1"/>
      </xdr:nvSpPr>
      <xdr:spPr>
        <a:xfrm>
          <a:off x="12611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F421FA20-21AE-4586-857B-27EEB65F7E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E50B223B-15AE-4674-A2F9-1662BFEFC95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3925FAFF-913F-49D4-84FE-60058111CF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FFFC5D8A-33AC-47D9-A89A-9A175B68FA7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536DCD33-E692-40D8-9591-1C25BE4FAB7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EF04DF57-84FB-4885-83FE-ADE25A5672F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E03B1DAE-07ED-43D2-9C0B-357607646EF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6D6588B5-C3FA-4A25-A2BD-94785B9D56D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653D743C-4A6A-4833-A570-576FA25F59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839AD2AB-B31F-4C1B-9392-DFD50BA735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07B0C427-B936-4BD3-A728-8AEB8755241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BF901B79-93CE-46F6-A198-E23216B4B9A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A2EF6EFD-42B4-401B-957A-2FDB6FDCDF1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C149BE81-676F-4B95-B35B-851CF76C960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AEACD5CB-98F8-43A7-A8F7-A074BBEA77D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07CFBBE1-A1BE-4BBB-8EB2-CEDFC8108F0C}"/>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97B2A6EB-050D-4FE5-9F4A-484F732344A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65AE5F0B-FABD-4F30-BDC6-4CCF8313912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2F92ADDA-CF7C-4B27-8AFB-2E8EA8324CF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8CC9615C-6E9B-4EE8-916C-B2F51AF2D7A3}"/>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BB97F9FF-01BD-4E38-AD4C-73140D9DDCC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70D725CE-1513-4E28-A2C4-615AB1E0459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103266E3-B6A7-4B9F-A7CA-4B046FD398E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573" name="直線コネクタ 572">
          <a:extLst>
            <a:ext uri="{FF2B5EF4-FFF2-40B4-BE49-F238E27FC236}">
              <a16:creationId xmlns:a16="http://schemas.microsoft.com/office/drawing/2014/main" id="{CAD55A91-0CC9-464C-81C1-C987999CA534}"/>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F9B8D9FD-ACB5-4C21-9AC3-3BC8B8F9819C}"/>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575" name="直線コネクタ 574">
          <a:extLst>
            <a:ext uri="{FF2B5EF4-FFF2-40B4-BE49-F238E27FC236}">
              <a16:creationId xmlns:a16="http://schemas.microsoft.com/office/drawing/2014/main" id="{08B401EB-0CBC-4B97-86F4-2FA7B5FAB49D}"/>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FC26F82A-7EFC-4D8C-ABC1-EF875650019D}"/>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577" name="直線コネクタ 576">
          <a:extLst>
            <a:ext uri="{FF2B5EF4-FFF2-40B4-BE49-F238E27FC236}">
              <a16:creationId xmlns:a16="http://schemas.microsoft.com/office/drawing/2014/main" id="{F85AFC97-9C37-40A7-BFC4-DD7B17BDBC3E}"/>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39B10969-E1E3-401A-949B-480AAD8BAD55}"/>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579" name="フローチャート: 判断 578">
          <a:extLst>
            <a:ext uri="{FF2B5EF4-FFF2-40B4-BE49-F238E27FC236}">
              <a16:creationId xmlns:a16="http://schemas.microsoft.com/office/drawing/2014/main" id="{65AF1433-CFCD-4E22-92B0-F090289D058A}"/>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580" name="フローチャート: 判断 579">
          <a:extLst>
            <a:ext uri="{FF2B5EF4-FFF2-40B4-BE49-F238E27FC236}">
              <a16:creationId xmlns:a16="http://schemas.microsoft.com/office/drawing/2014/main" id="{253A5C99-5950-48A7-B322-E0488BD8EFFD}"/>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581" name="フローチャート: 判断 580">
          <a:extLst>
            <a:ext uri="{FF2B5EF4-FFF2-40B4-BE49-F238E27FC236}">
              <a16:creationId xmlns:a16="http://schemas.microsoft.com/office/drawing/2014/main" id="{FDA74AED-1BA4-452A-9E25-EBF6898944D9}"/>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582" name="フローチャート: 判断 581">
          <a:extLst>
            <a:ext uri="{FF2B5EF4-FFF2-40B4-BE49-F238E27FC236}">
              <a16:creationId xmlns:a16="http://schemas.microsoft.com/office/drawing/2014/main" id="{8807459E-A999-4E8A-B686-1AD63803334D}"/>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583" name="フローチャート: 判断 582">
          <a:extLst>
            <a:ext uri="{FF2B5EF4-FFF2-40B4-BE49-F238E27FC236}">
              <a16:creationId xmlns:a16="http://schemas.microsoft.com/office/drawing/2014/main" id="{6BDCAE51-F9C9-43F0-9472-F4184F718DBE}"/>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ED2DF160-ABCA-4D0E-9F19-2EF6EC7442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510D55C-F17D-42E2-ADFE-3C423CBB1B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E618B0A-DDAC-4F68-809F-BF89103EC4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5B2B2ECA-CE3C-4DA1-B05E-0B971D82F7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523D7937-7B1F-40C5-B9EA-384AB335FDD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42252</xdr:rowOff>
    </xdr:from>
    <xdr:to>
      <xdr:col>116</xdr:col>
      <xdr:colOff>114300</xdr:colOff>
      <xdr:row>37</xdr:row>
      <xdr:rowOff>143852</xdr:rowOff>
    </xdr:to>
    <xdr:sp macro="" textlink="">
      <xdr:nvSpPr>
        <xdr:cNvPr id="589" name="楕円 588">
          <a:extLst>
            <a:ext uri="{FF2B5EF4-FFF2-40B4-BE49-F238E27FC236}">
              <a16:creationId xmlns:a16="http://schemas.microsoft.com/office/drawing/2014/main" id="{428C0366-D67B-46FE-B41E-93BFB57A0AB1}"/>
            </a:ext>
          </a:extLst>
        </xdr:cNvPr>
        <xdr:cNvSpPr/>
      </xdr:nvSpPr>
      <xdr:spPr>
        <a:xfrm>
          <a:off x="22110700" y="6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65129</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2234D588-6060-4CD0-9F4C-F9BF854E7975}"/>
            </a:ext>
          </a:extLst>
        </xdr:cNvPr>
        <xdr:cNvSpPr txBox="1"/>
      </xdr:nvSpPr>
      <xdr:spPr>
        <a:xfrm>
          <a:off x="22199600" y="623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51377</xdr:rowOff>
    </xdr:from>
    <xdr:to>
      <xdr:col>112</xdr:col>
      <xdr:colOff>38100</xdr:colOff>
      <xdr:row>37</xdr:row>
      <xdr:rowOff>152977</xdr:rowOff>
    </xdr:to>
    <xdr:sp macro="" textlink="">
      <xdr:nvSpPr>
        <xdr:cNvPr id="591" name="楕円 590">
          <a:extLst>
            <a:ext uri="{FF2B5EF4-FFF2-40B4-BE49-F238E27FC236}">
              <a16:creationId xmlns:a16="http://schemas.microsoft.com/office/drawing/2014/main" id="{F4D51605-3DBB-4FB6-B853-F56B94472F15}"/>
            </a:ext>
          </a:extLst>
        </xdr:cNvPr>
        <xdr:cNvSpPr/>
      </xdr:nvSpPr>
      <xdr:spPr>
        <a:xfrm>
          <a:off x="21272500" y="639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93052</xdr:rowOff>
    </xdr:from>
    <xdr:to>
      <xdr:col>116</xdr:col>
      <xdr:colOff>63500</xdr:colOff>
      <xdr:row>37</xdr:row>
      <xdr:rowOff>102177</xdr:rowOff>
    </xdr:to>
    <xdr:cxnSp macro="">
      <xdr:nvCxnSpPr>
        <xdr:cNvPr id="592" name="直線コネクタ 591">
          <a:extLst>
            <a:ext uri="{FF2B5EF4-FFF2-40B4-BE49-F238E27FC236}">
              <a16:creationId xmlns:a16="http://schemas.microsoft.com/office/drawing/2014/main" id="{3F2F64EF-BD89-4DCD-B40A-1B92E8F52A66}"/>
            </a:ext>
          </a:extLst>
        </xdr:cNvPr>
        <xdr:cNvCxnSpPr/>
      </xdr:nvCxnSpPr>
      <xdr:spPr>
        <a:xfrm flipV="1">
          <a:off x="21323300" y="6436702"/>
          <a:ext cx="8382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52558</xdr:rowOff>
    </xdr:from>
    <xdr:to>
      <xdr:col>107</xdr:col>
      <xdr:colOff>101600</xdr:colOff>
      <xdr:row>39</xdr:row>
      <xdr:rowOff>154158</xdr:rowOff>
    </xdr:to>
    <xdr:sp macro="" textlink="">
      <xdr:nvSpPr>
        <xdr:cNvPr id="593" name="楕円 592">
          <a:extLst>
            <a:ext uri="{FF2B5EF4-FFF2-40B4-BE49-F238E27FC236}">
              <a16:creationId xmlns:a16="http://schemas.microsoft.com/office/drawing/2014/main" id="{500B2EBA-7929-4F4D-9B11-45CDDAB13E6E}"/>
            </a:ext>
          </a:extLst>
        </xdr:cNvPr>
        <xdr:cNvSpPr/>
      </xdr:nvSpPr>
      <xdr:spPr>
        <a:xfrm>
          <a:off x="20383500" y="673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102177</xdr:rowOff>
    </xdr:from>
    <xdr:to>
      <xdr:col>111</xdr:col>
      <xdr:colOff>177800</xdr:colOff>
      <xdr:row>39</xdr:row>
      <xdr:rowOff>103358</xdr:rowOff>
    </xdr:to>
    <xdr:cxnSp macro="">
      <xdr:nvCxnSpPr>
        <xdr:cNvPr id="594" name="直線コネクタ 593">
          <a:extLst>
            <a:ext uri="{FF2B5EF4-FFF2-40B4-BE49-F238E27FC236}">
              <a16:creationId xmlns:a16="http://schemas.microsoft.com/office/drawing/2014/main" id="{22E125B2-D370-4C9D-AAE5-FF0EDD30D7F0}"/>
            </a:ext>
          </a:extLst>
        </xdr:cNvPr>
        <xdr:cNvCxnSpPr/>
      </xdr:nvCxnSpPr>
      <xdr:spPr>
        <a:xfrm flipV="1">
          <a:off x="20434300" y="6445827"/>
          <a:ext cx="889000" cy="3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64095</xdr:rowOff>
    </xdr:from>
    <xdr:to>
      <xdr:col>102</xdr:col>
      <xdr:colOff>165100</xdr:colOff>
      <xdr:row>39</xdr:row>
      <xdr:rowOff>165695</xdr:rowOff>
    </xdr:to>
    <xdr:sp macro="" textlink="">
      <xdr:nvSpPr>
        <xdr:cNvPr id="595" name="楕円 594">
          <a:extLst>
            <a:ext uri="{FF2B5EF4-FFF2-40B4-BE49-F238E27FC236}">
              <a16:creationId xmlns:a16="http://schemas.microsoft.com/office/drawing/2014/main" id="{7C168E76-53F8-4A50-AC1B-261B748017A2}"/>
            </a:ext>
          </a:extLst>
        </xdr:cNvPr>
        <xdr:cNvSpPr/>
      </xdr:nvSpPr>
      <xdr:spPr>
        <a:xfrm>
          <a:off x="19494500" y="67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103358</xdr:rowOff>
    </xdr:from>
    <xdr:to>
      <xdr:col>107</xdr:col>
      <xdr:colOff>50800</xdr:colOff>
      <xdr:row>39</xdr:row>
      <xdr:rowOff>114895</xdr:rowOff>
    </xdr:to>
    <xdr:cxnSp macro="">
      <xdr:nvCxnSpPr>
        <xdr:cNvPr id="596" name="直線コネクタ 595">
          <a:extLst>
            <a:ext uri="{FF2B5EF4-FFF2-40B4-BE49-F238E27FC236}">
              <a16:creationId xmlns:a16="http://schemas.microsoft.com/office/drawing/2014/main" id="{2492467B-5DEA-4BC8-98B8-2E002F38E631}"/>
            </a:ext>
          </a:extLst>
        </xdr:cNvPr>
        <xdr:cNvCxnSpPr/>
      </xdr:nvCxnSpPr>
      <xdr:spPr>
        <a:xfrm flipV="1">
          <a:off x="19545300" y="6789908"/>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104598</xdr:rowOff>
    </xdr:from>
    <xdr:to>
      <xdr:col>98</xdr:col>
      <xdr:colOff>38100</xdr:colOff>
      <xdr:row>40</xdr:row>
      <xdr:rowOff>34748</xdr:rowOff>
    </xdr:to>
    <xdr:sp macro="" textlink="">
      <xdr:nvSpPr>
        <xdr:cNvPr id="597" name="楕円 596">
          <a:extLst>
            <a:ext uri="{FF2B5EF4-FFF2-40B4-BE49-F238E27FC236}">
              <a16:creationId xmlns:a16="http://schemas.microsoft.com/office/drawing/2014/main" id="{733DCEF8-322E-4D24-B2FF-E84BA343BB0D}"/>
            </a:ext>
          </a:extLst>
        </xdr:cNvPr>
        <xdr:cNvSpPr/>
      </xdr:nvSpPr>
      <xdr:spPr>
        <a:xfrm>
          <a:off x="18605500" y="679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114895</xdr:rowOff>
    </xdr:from>
    <xdr:to>
      <xdr:col>102</xdr:col>
      <xdr:colOff>114300</xdr:colOff>
      <xdr:row>39</xdr:row>
      <xdr:rowOff>155398</xdr:rowOff>
    </xdr:to>
    <xdr:cxnSp macro="">
      <xdr:nvCxnSpPr>
        <xdr:cNvPr id="598" name="直線コネクタ 597">
          <a:extLst>
            <a:ext uri="{FF2B5EF4-FFF2-40B4-BE49-F238E27FC236}">
              <a16:creationId xmlns:a16="http://schemas.microsoft.com/office/drawing/2014/main" id="{8CBD458E-3FED-4D85-8551-6454519F108F}"/>
            </a:ext>
          </a:extLst>
        </xdr:cNvPr>
        <xdr:cNvCxnSpPr/>
      </xdr:nvCxnSpPr>
      <xdr:spPr>
        <a:xfrm flipV="1">
          <a:off x="18656300" y="6801445"/>
          <a:ext cx="889000" cy="4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45057846-ED38-47A6-83F0-1647226315ED}"/>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149665</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0BD898C8-935A-4672-9433-0C347B88BF43}"/>
            </a:ext>
          </a:extLst>
        </xdr:cNvPr>
        <xdr:cNvSpPr txBox="1"/>
      </xdr:nvSpPr>
      <xdr:spPr>
        <a:xfrm>
          <a:off x="20134795" y="649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157574</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CE4065F3-C59E-446E-B8DD-829E3504B5FF}"/>
            </a:ext>
          </a:extLst>
        </xdr:cNvPr>
        <xdr:cNvSpPr txBox="1"/>
      </xdr:nvSpPr>
      <xdr:spPr>
        <a:xfrm>
          <a:off x="19245795" y="6501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10474</xdr:rowOff>
    </xdr:from>
    <xdr:ext cx="599010" cy="259045"/>
    <xdr:sp macro="" textlink="">
      <xdr:nvSpPr>
        <xdr:cNvPr id="602" name="n_4aveValue【一般廃棄物処理施設】&#10;一人当たり有形固定資産（償却資産）額">
          <a:extLst>
            <a:ext uri="{FF2B5EF4-FFF2-40B4-BE49-F238E27FC236}">
              <a16:creationId xmlns:a16="http://schemas.microsoft.com/office/drawing/2014/main" id="{5E4F0A59-D246-4AF2-B76D-D8393909C08B}"/>
            </a:ext>
          </a:extLst>
        </xdr:cNvPr>
        <xdr:cNvSpPr txBox="1"/>
      </xdr:nvSpPr>
      <xdr:spPr>
        <a:xfrm>
          <a:off x="18356795" y="65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169504</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3724B8E6-7CCB-4E72-82D2-456AC79B6C95}"/>
            </a:ext>
          </a:extLst>
        </xdr:cNvPr>
        <xdr:cNvSpPr txBox="1"/>
      </xdr:nvSpPr>
      <xdr:spPr>
        <a:xfrm>
          <a:off x="21011095" y="617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145285</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6D4326E7-DD7D-46F5-8D62-1392E7A5B56D}"/>
            </a:ext>
          </a:extLst>
        </xdr:cNvPr>
        <xdr:cNvSpPr txBox="1"/>
      </xdr:nvSpPr>
      <xdr:spPr>
        <a:xfrm>
          <a:off x="20134795" y="683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156822</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3049746F-656D-441B-8291-29BEBB4DEEFE}"/>
            </a:ext>
          </a:extLst>
        </xdr:cNvPr>
        <xdr:cNvSpPr txBox="1"/>
      </xdr:nvSpPr>
      <xdr:spPr>
        <a:xfrm>
          <a:off x="19245795" y="684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25875</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FB06BB95-CD4A-40C1-AFCC-F00058E98005}"/>
            </a:ext>
          </a:extLst>
        </xdr:cNvPr>
        <xdr:cNvSpPr txBox="1"/>
      </xdr:nvSpPr>
      <xdr:spPr>
        <a:xfrm>
          <a:off x="18356795" y="688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2BF605A3-09B2-42F3-8D78-25BCF5F0E0C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29B24B9A-5D3F-4CA4-8E62-941AEBAF2E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BF6BF9AC-3730-477F-B28F-4EB24F1F06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6D60FBC4-E18B-4532-AA47-1C34592938F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37A48976-7249-4813-AB6C-4CD31CF7EE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4C8A26F5-9D60-45F1-9F86-0CBB01A0F6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128B79FB-8BB0-4E0B-95AF-E964281A29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68468322-2B18-49C9-857A-A5562A5AB3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8835E52-16C0-407F-9B31-E5C3DECA8F9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9BD17A75-9B97-413F-8A78-BADB2E94EB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A49ED5A5-1769-4A53-965E-6D99AC1E776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7D716024-345E-473C-914B-70494B84388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5749E9F2-5D4F-432F-98C2-17042107538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93F66C1F-09C9-4528-8034-4DDD48D1F4C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FDDE8743-4929-4488-8C4F-4D5459E3D3C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6160D70B-770C-42CC-846C-7B141DA434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67259DE8-6AD7-4DB1-BE4A-BB6A53D1075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282883DD-FF10-4B3C-B5E7-934F87CACDC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CB9823D1-0067-4DBE-A3B5-E487FC93ED3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46DE9EB6-5079-400D-97F8-FF1085F65F5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33708F33-4AE5-4CE5-8981-6E748759C9D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9862EC38-D9AE-4C04-B95F-5434C6CDBCF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163D93A2-620D-4936-81F6-AC3E18CF16D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6FE532F0-4513-4804-9E19-2FC727EEB5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631" name="直線コネクタ 630">
          <a:extLst>
            <a:ext uri="{FF2B5EF4-FFF2-40B4-BE49-F238E27FC236}">
              <a16:creationId xmlns:a16="http://schemas.microsoft.com/office/drawing/2014/main" id="{B0AB1601-D3C2-4FD0-92DA-46DB1E4825F7}"/>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EE43D506-FEB2-4E2F-A7E8-D70992D3A811}"/>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3" name="直線コネクタ 632">
          <a:extLst>
            <a:ext uri="{FF2B5EF4-FFF2-40B4-BE49-F238E27FC236}">
              <a16:creationId xmlns:a16="http://schemas.microsoft.com/office/drawing/2014/main" id="{4700C274-D237-4D2F-B942-F9298406DC6D}"/>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id="{2DB164B0-5E1E-4FDB-A580-21E0E47C8F47}"/>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5" name="直線コネクタ 634">
          <a:extLst>
            <a:ext uri="{FF2B5EF4-FFF2-40B4-BE49-F238E27FC236}">
              <a16:creationId xmlns:a16="http://schemas.microsoft.com/office/drawing/2014/main" id="{7F888591-D5DB-43D4-BB79-6C62162182A7}"/>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0415A298-5CB8-45F7-ABD1-BDCCA0BBED3B}"/>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637" name="フローチャート: 判断 636">
          <a:extLst>
            <a:ext uri="{FF2B5EF4-FFF2-40B4-BE49-F238E27FC236}">
              <a16:creationId xmlns:a16="http://schemas.microsoft.com/office/drawing/2014/main" id="{A0C631CD-0A5F-4752-8C6A-570F615B2D92}"/>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638" name="フローチャート: 判断 637">
          <a:extLst>
            <a:ext uri="{FF2B5EF4-FFF2-40B4-BE49-F238E27FC236}">
              <a16:creationId xmlns:a16="http://schemas.microsoft.com/office/drawing/2014/main" id="{E5B3E79F-5F94-41EA-9807-AFD47EBEC865}"/>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639" name="フローチャート: 判断 638">
          <a:extLst>
            <a:ext uri="{FF2B5EF4-FFF2-40B4-BE49-F238E27FC236}">
              <a16:creationId xmlns:a16="http://schemas.microsoft.com/office/drawing/2014/main" id="{6FD74857-9288-46B8-A8CD-D5FFE3032772}"/>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640" name="フローチャート: 判断 639">
          <a:extLst>
            <a:ext uri="{FF2B5EF4-FFF2-40B4-BE49-F238E27FC236}">
              <a16:creationId xmlns:a16="http://schemas.microsoft.com/office/drawing/2014/main" id="{D285A9EB-7AEA-44E4-94EC-1C5E3112775E}"/>
            </a:ext>
          </a:extLst>
        </xdr:cNvPr>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641" name="フローチャート: 判断 640">
          <a:extLst>
            <a:ext uri="{FF2B5EF4-FFF2-40B4-BE49-F238E27FC236}">
              <a16:creationId xmlns:a16="http://schemas.microsoft.com/office/drawing/2014/main" id="{8B4F215E-8979-433A-BB97-F3EA513649DA}"/>
            </a:ext>
          </a:extLst>
        </xdr:cNvPr>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AF0BEBD-0DC2-465F-8A99-BB5828B2CB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548683F-61BE-46F9-A383-92CB4787800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5385E9C-B3E5-4077-B876-23641C51929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1FEC3782-313B-42D7-A701-74E27387563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FCF035E-98DF-4B66-8FDA-3547569464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156845</xdr:rowOff>
    </xdr:from>
    <xdr:to>
      <xdr:col>85</xdr:col>
      <xdr:colOff>177800</xdr:colOff>
      <xdr:row>62</xdr:row>
      <xdr:rowOff>86995</xdr:rowOff>
    </xdr:to>
    <xdr:sp macro="" textlink="">
      <xdr:nvSpPr>
        <xdr:cNvPr id="647" name="楕円 646">
          <a:extLst>
            <a:ext uri="{FF2B5EF4-FFF2-40B4-BE49-F238E27FC236}">
              <a16:creationId xmlns:a16="http://schemas.microsoft.com/office/drawing/2014/main" id="{9C8729BB-C333-4752-97CD-3909FAE90A1B}"/>
            </a:ext>
          </a:extLst>
        </xdr:cNvPr>
        <xdr:cNvSpPr/>
      </xdr:nvSpPr>
      <xdr:spPr>
        <a:xfrm>
          <a:off x="16268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135272</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A7F23229-D5D7-48ED-812A-34BD2D879D80}"/>
            </a:ext>
          </a:extLst>
        </xdr:cNvPr>
        <xdr:cNvSpPr txBox="1"/>
      </xdr:nvSpPr>
      <xdr:spPr>
        <a:xfrm>
          <a:off x="16357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156845</xdr:rowOff>
    </xdr:from>
    <xdr:to>
      <xdr:col>81</xdr:col>
      <xdr:colOff>101600</xdr:colOff>
      <xdr:row>62</xdr:row>
      <xdr:rowOff>86995</xdr:rowOff>
    </xdr:to>
    <xdr:sp macro="" textlink="">
      <xdr:nvSpPr>
        <xdr:cNvPr id="649" name="楕円 648">
          <a:extLst>
            <a:ext uri="{FF2B5EF4-FFF2-40B4-BE49-F238E27FC236}">
              <a16:creationId xmlns:a16="http://schemas.microsoft.com/office/drawing/2014/main" id="{8C2CF1EF-7539-4966-A2F1-E11B0180EE79}"/>
            </a:ext>
          </a:extLst>
        </xdr:cNvPr>
        <xdr:cNvSpPr/>
      </xdr:nvSpPr>
      <xdr:spPr>
        <a:xfrm>
          <a:off x="1543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36195</xdr:rowOff>
    </xdr:from>
    <xdr:to>
      <xdr:col>85</xdr:col>
      <xdr:colOff>127000</xdr:colOff>
      <xdr:row>62</xdr:row>
      <xdr:rowOff>36195</xdr:rowOff>
    </xdr:to>
    <xdr:cxnSp macro="">
      <xdr:nvCxnSpPr>
        <xdr:cNvPr id="650" name="直線コネクタ 649">
          <a:extLst>
            <a:ext uri="{FF2B5EF4-FFF2-40B4-BE49-F238E27FC236}">
              <a16:creationId xmlns:a16="http://schemas.microsoft.com/office/drawing/2014/main" id="{43AAF05A-C9B0-4B14-9388-2440AF53D34F}"/>
            </a:ext>
          </a:extLst>
        </xdr:cNvPr>
        <xdr:cNvCxnSpPr/>
      </xdr:nvCxnSpPr>
      <xdr:spPr>
        <a:xfrm>
          <a:off x="15481300" y="10666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105410</xdr:rowOff>
    </xdr:from>
    <xdr:to>
      <xdr:col>76</xdr:col>
      <xdr:colOff>165100</xdr:colOff>
      <xdr:row>62</xdr:row>
      <xdr:rowOff>35560</xdr:rowOff>
    </xdr:to>
    <xdr:sp macro="" textlink="">
      <xdr:nvSpPr>
        <xdr:cNvPr id="651" name="楕円 650">
          <a:extLst>
            <a:ext uri="{FF2B5EF4-FFF2-40B4-BE49-F238E27FC236}">
              <a16:creationId xmlns:a16="http://schemas.microsoft.com/office/drawing/2014/main" id="{7A75DA78-2C76-4802-B061-87B993FE634E}"/>
            </a:ext>
          </a:extLst>
        </xdr:cNvPr>
        <xdr:cNvSpPr/>
      </xdr:nvSpPr>
      <xdr:spPr>
        <a:xfrm>
          <a:off x="14541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156210</xdr:rowOff>
    </xdr:from>
    <xdr:to>
      <xdr:col>81</xdr:col>
      <xdr:colOff>50800</xdr:colOff>
      <xdr:row>62</xdr:row>
      <xdr:rowOff>36195</xdr:rowOff>
    </xdr:to>
    <xdr:cxnSp macro="">
      <xdr:nvCxnSpPr>
        <xdr:cNvPr id="652" name="直線コネクタ 651">
          <a:extLst>
            <a:ext uri="{FF2B5EF4-FFF2-40B4-BE49-F238E27FC236}">
              <a16:creationId xmlns:a16="http://schemas.microsoft.com/office/drawing/2014/main" id="{031CCF7E-B084-4C20-89B6-0C485554CC68}"/>
            </a:ext>
          </a:extLst>
        </xdr:cNvPr>
        <xdr:cNvCxnSpPr/>
      </xdr:nvCxnSpPr>
      <xdr:spPr>
        <a:xfrm>
          <a:off x="14592300" y="10614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53975</xdr:rowOff>
    </xdr:from>
    <xdr:to>
      <xdr:col>72</xdr:col>
      <xdr:colOff>38100</xdr:colOff>
      <xdr:row>61</xdr:row>
      <xdr:rowOff>155575</xdr:rowOff>
    </xdr:to>
    <xdr:sp macro="" textlink="">
      <xdr:nvSpPr>
        <xdr:cNvPr id="653" name="楕円 652">
          <a:extLst>
            <a:ext uri="{FF2B5EF4-FFF2-40B4-BE49-F238E27FC236}">
              <a16:creationId xmlns:a16="http://schemas.microsoft.com/office/drawing/2014/main" id="{423DE012-2E6B-429E-9DBB-25CF2B45AB6D}"/>
            </a:ext>
          </a:extLst>
        </xdr:cNvPr>
        <xdr:cNvSpPr/>
      </xdr:nvSpPr>
      <xdr:spPr>
        <a:xfrm>
          <a:off x="13652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104775</xdr:rowOff>
    </xdr:from>
    <xdr:to>
      <xdr:col>76</xdr:col>
      <xdr:colOff>114300</xdr:colOff>
      <xdr:row>61</xdr:row>
      <xdr:rowOff>156210</xdr:rowOff>
    </xdr:to>
    <xdr:cxnSp macro="">
      <xdr:nvCxnSpPr>
        <xdr:cNvPr id="654" name="直線コネクタ 653">
          <a:extLst>
            <a:ext uri="{FF2B5EF4-FFF2-40B4-BE49-F238E27FC236}">
              <a16:creationId xmlns:a16="http://schemas.microsoft.com/office/drawing/2014/main" id="{98804322-77B5-4D53-B6EF-1B8405593708}"/>
            </a:ext>
          </a:extLst>
        </xdr:cNvPr>
        <xdr:cNvCxnSpPr/>
      </xdr:nvCxnSpPr>
      <xdr:spPr>
        <a:xfrm>
          <a:off x="13703300" y="10563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655" name="楕円 654">
          <a:extLst>
            <a:ext uri="{FF2B5EF4-FFF2-40B4-BE49-F238E27FC236}">
              <a16:creationId xmlns:a16="http://schemas.microsoft.com/office/drawing/2014/main" id="{77CFE5AF-5E46-435A-91B1-06CA44B931FA}"/>
            </a:ext>
          </a:extLst>
        </xdr:cNvPr>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68580</xdr:rowOff>
    </xdr:from>
    <xdr:to>
      <xdr:col>71</xdr:col>
      <xdr:colOff>177800</xdr:colOff>
      <xdr:row>61</xdr:row>
      <xdr:rowOff>104775</xdr:rowOff>
    </xdr:to>
    <xdr:cxnSp macro="">
      <xdr:nvCxnSpPr>
        <xdr:cNvPr id="656" name="直線コネクタ 655">
          <a:extLst>
            <a:ext uri="{FF2B5EF4-FFF2-40B4-BE49-F238E27FC236}">
              <a16:creationId xmlns:a16="http://schemas.microsoft.com/office/drawing/2014/main" id="{7A27631C-1584-4BF9-AE2E-92EE4D2B2C74}"/>
            </a:ext>
          </a:extLst>
        </xdr:cNvPr>
        <xdr:cNvCxnSpPr/>
      </xdr:nvCxnSpPr>
      <xdr:spPr>
        <a:xfrm>
          <a:off x="12814300" y="10527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D616A3AA-1468-44CF-BB4A-9712BDE0288F}"/>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716580B2-5A3B-4EDE-B0C4-702BA999E161}"/>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231F969C-45F0-47AE-A643-F1E8ED915507}"/>
            </a:ext>
          </a:extLst>
        </xdr:cNvPr>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272614BF-5834-446B-94AE-CABE03E634E5}"/>
            </a:ext>
          </a:extLst>
        </xdr:cNvPr>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78122</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A53019B6-367A-4D16-83BF-F7E4A306E17E}"/>
            </a:ext>
          </a:extLst>
        </xdr:cNvPr>
        <xdr:cNvSpPr txBox="1"/>
      </xdr:nvSpPr>
      <xdr:spPr>
        <a:xfrm>
          <a:off x="15266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26687</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348BB908-F467-4817-819F-60A6057539CD}"/>
            </a:ext>
          </a:extLst>
        </xdr:cNvPr>
        <xdr:cNvSpPr txBox="1"/>
      </xdr:nvSpPr>
      <xdr:spPr>
        <a:xfrm>
          <a:off x="14389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146702</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2CF345F2-A52C-423E-BA03-0523C3BBFC52}"/>
            </a:ext>
          </a:extLst>
        </xdr:cNvPr>
        <xdr:cNvSpPr txBox="1"/>
      </xdr:nvSpPr>
      <xdr:spPr>
        <a:xfrm>
          <a:off x="13500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56C0AE7D-AB45-406D-9841-4D4F24474043}"/>
            </a:ext>
          </a:extLst>
        </xdr:cNvPr>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3B088DA2-EA90-49B4-A293-81E922FD89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87E3B2C6-2DDB-4079-909B-38E4A053675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9FAFF656-4409-45E3-B7E2-70E57C422E2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3722B45A-4466-435F-B635-F04C44B18D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A1E9F681-2967-41C5-8469-DFF564C6E71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7BFB6EF9-1F3E-4C61-9E5E-18E4CF2C13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4DFD28FF-4F2F-496A-8981-3D4F6FD8F9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1D4A033A-57BF-451C-ACA9-3FCF65887E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A073130-8AEF-4FB8-B518-09C861C9A4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D112EA62-BCDD-4CBD-90DF-B1AC68CA69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BB5B5198-CD9C-4D9F-A010-8B7AE8018B2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576A1B00-AC37-44FB-B3B9-99DF4864A43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A489C165-51EA-4DC5-9BA4-D53045C8C32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5A841079-EF93-459A-B553-AE2BD3301B3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7897D8F7-6126-40DA-B6D2-1B905617494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7281D51C-2F44-4034-95D4-642EAEA906A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DC00C7DE-2BCA-40E0-8231-A4B08777B02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FF593D72-626B-4275-88F7-B60B265DD4A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EC9CA75B-D2B4-4456-BDEB-0A421B7934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57F10560-7AB1-4BD7-9739-EB07015868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77C590C5-8021-453D-8140-7B1E95E964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D894B46A-E73A-449C-B430-8E28F7B536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6B013A65-AE8D-424D-A959-11B9854DC9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688" name="直線コネクタ 687">
          <a:extLst>
            <a:ext uri="{FF2B5EF4-FFF2-40B4-BE49-F238E27FC236}">
              <a16:creationId xmlns:a16="http://schemas.microsoft.com/office/drawing/2014/main" id="{0284CB06-415E-48A8-980E-1CCCAE39A83F}"/>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C4EFB6B9-87F8-48BC-ACF1-A56FB2614E9D}"/>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90" name="直線コネクタ 689">
          <a:extLst>
            <a:ext uri="{FF2B5EF4-FFF2-40B4-BE49-F238E27FC236}">
              <a16:creationId xmlns:a16="http://schemas.microsoft.com/office/drawing/2014/main" id="{DA9B16C9-19AE-45EE-B597-D9D12868154B}"/>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A514C273-29E0-4654-BD65-30D40446FF7F}"/>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692" name="直線コネクタ 691">
          <a:extLst>
            <a:ext uri="{FF2B5EF4-FFF2-40B4-BE49-F238E27FC236}">
              <a16:creationId xmlns:a16="http://schemas.microsoft.com/office/drawing/2014/main" id="{507C2B21-0627-4272-B6A6-7F2F451C72E1}"/>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BD2B63CD-CC11-4C7A-B0D3-076C27141BF8}"/>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94" name="フローチャート: 判断 693">
          <a:extLst>
            <a:ext uri="{FF2B5EF4-FFF2-40B4-BE49-F238E27FC236}">
              <a16:creationId xmlns:a16="http://schemas.microsoft.com/office/drawing/2014/main" id="{6F4646BB-E821-4845-925F-759996CBDA16}"/>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695" name="フローチャート: 判断 694">
          <a:extLst>
            <a:ext uri="{FF2B5EF4-FFF2-40B4-BE49-F238E27FC236}">
              <a16:creationId xmlns:a16="http://schemas.microsoft.com/office/drawing/2014/main" id="{57E9F6A0-9C8A-4FB4-BE66-4B7DD9344F42}"/>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696" name="フローチャート: 判断 695">
          <a:extLst>
            <a:ext uri="{FF2B5EF4-FFF2-40B4-BE49-F238E27FC236}">
              <a16:creationId xmlns:a16="http://schemas.microsoft.com/office/drawing/2014/main" id="{DE24C63B-1FD3-4D8E-B0FD-40C4DB30F77A}"/>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697" name="フローチャート: 判断 696">
          <a:extLst>
            <a:ext uri="{FF2B5EF4-FFF2-40B4-BE49-F238E27FC236}">
              <a16:creationId xmlns:a16="http://schemas.microsoft.com/office/drawing/2014/main" id="{5B3547E1-B471-4F1C-9400-05324F8E7C32}"/>
            </a:ext>
          </a:extLst>
        </xdr:cNvPr>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8" name="フローチャート: 判断 697">
          <a:extLst>
            <a:ext uri="{FF2B5EF4-FFF2-40B4-BE49-F238E27FC236}">
              <a16:creationId xmlns:a16="http://schemas.microsoft.com/office/drawing/2014/main" id="{F3164A78-3F82-4EA3-BDDF-7F705AA80513}"/>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ED92F564-DEF8-45C0-8587-998441E483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9BF78AF-81A3-4B2E-A907-FD4DB68B615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FAF8389-7D61-4DBB-BD18-EA6FF55B49D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4B3F9C4A-ACF6-4213-B3A8-41F66B259B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A139A89E-6BAA-41D8-871E-7C4E4B90A1C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704" name="楕円 703">
          <a:extLst>
            <a:ext uri="{FF2B5EF4-FFF2-40B4-BE49-F238E27FC236}">
              <a16:creationId xmlns:a16="http://schemas.microsoft.com/office/drawing/2014/main" id="{D0C8F0EC-C64E-48A6-B09B-504A9BB7C161}"/>
            </a:ext>
          </a:extLst>
        </xdr:cNvPr>
        <xdr:cNvSpPr/>
      </xdr:nvSpPr>
      <xdr:spPr>
        <a:xfrm>
          <a:off x="22110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113047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5E3A48FB-1ED1-440E-9E2D-CEFCBDE864BE}"/>
            </a:ext>
          </a:extLst>
        </xdr:cNvPr>
        <xdr:cNvSpPr txBox="1"/>
      </xdr:nvSpPr>
      <xdr:spPr>
        <a:xfrm>
          <a:off x="221996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706" name="楕円 705">
          <a:extLst>
            <a:ext uri="{FF2B5EF4-FFF2-40B4-BE49-F238E27FC236}">
              <a16:creationId xmlns:a16="http://schemas.microsoft.com/office/drawing/2014/main" id="{AB5EBF2D-1881-418E-9B51-2D48C4C14F23}"/>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140970</xdr:rowOff>
    </xdr:from>
    <xdr:to>
      <xdr:col>116</xdr:col>
      <xdr:colOff>63500</xdr:colOff>
      <xdr:row>61</xdr:row>
      <xdr:rowOff>148590</xdr:rowOff>
    </xdr:to>
    <xdr:cxnSp macro="">
      <xdr:nvCxnSpPr>
        <xdr:cNvPr id="707" name="直線コネクタ 706">
          <a:extLst>
            <a:ext uri="{FF2B5EF4-FFF2-40B4-BE49-F238E27FC236}">
              <a16:creationId xmlns:a16="http://schemas.microsoft.com/office/drawing/2014/main" id="{953CEF50-BBCB-49FD-9903-9B20A21D8CDE}"/>
            </a:ext>
          </a:extLst>
        </xdr:cNvPr>
        <xdr:cNvCxnSpPr/>
      </xdr:nvCxnSpPr>
      <xdr:spPr>
        <a:xfrm flipV="1">
          <a:off x="21323300" y="10599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109220</xdr:rowOff>
    </xdr:from>
    <xdr:to>
      <xdr:col>107</xdr:col>
      <xdr:colOff>101600</xdr:colOff>
      <xdr:row>62</xdr:row>
      <xdr:rowOff>39370</xdr:rowOff>
    </xdr:to>
    <xdr:sp macro="" textlink="">
      <xdr:nvSpPr>
        <xdr:cNvPr id="708" name="楕円 707">
          <a:extLst>
            <a:ext uri="{FF2B5EF4-FFF2-40B4-BE49-F238E27FC236}">
              <a16:creationId xmlns:a16="http://schemas.microsoft.com/office/drawing/2014/main" id="{D3935B3F-E56C-40FF-BD58-10FB89F90D40}"/>
            </a:ext>
          </a:extLst>
        </xdr:cNvPr>
        <xdr:cNvSpPr/>
      </xdr:nvSpPr>
      <xdr:spPr>
        <a:xfrm>
          <a:off x="2038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160020</xdr:rowOff>
    </xdr:to>
    <xdr:cxnSp macro="">
      <xdr:nvCxnSpPr>
        <xdr:cNvPr id="709" name="直線コネクタ 708">
          <a:extLst>
            <a:ext uri="{FF2B5EF4-FFF2-40B4-BE49-F238E27FC236}">
              <a16:creationId xmlns:a16="http://schemas.microsoft.com/office/drawing/2014/main" id="{7CB7A74C-81DC-4A1A-8165-5A455CF94438}"/>
            </a:ext>
          </a:extLst>
        </xdr:cNvPr>
        <xdr:cNvCxnSpPr/>
      </xdr:nvCxnSpPr>
      <xdr:spPr>
        <a:xfrm flipV="1">
          <a:off x="20434300" y="10607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116840</xdr:rowOff>
    </xdr:from>
    <xdr:to>
      <xdr:col>102</xdr:col>
      <xdr:colOff>165100</xdr:colOff>
      <xdr:row>62</xdr:row>
      <xdr:rowOff>46990</xdr:rowOff>
    </xdr:to>
    <xdr:sp macro="" textlink="">
      <xdr:nvSpPr>
        <xdr:cNvPr id="710" name="楕円 709">
          <a:extLst>
            <a:ext uri="{FF2B5EF4-FFF2-40B4-BE49-F238E27FC236}">
              <a16:creationId xmlns:a16="http://schemas.microsoft.com/office/drawing/2014/main" id="{32CED61B-24D5-40B7-AD1D-EF817A694D5E}"/>
            </a:ext>
          </a:extLst>
        </xdr:cNvPr>
        <xdr:cNvSpPr/>
      </xdr:nvSpPr>
      <xdr:spPr>
        <a:xfrm>
          <a:off x="19494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160020</xdr:rowOff>
    </xdr:from>
    <xdr:to>
      <xdr:col>107</xdr:col>
      <xdr:colOff>50800</xdr:colOff>
      <xdr:row>61</xdr:row>
      <xdr:rowOff>167640</xdr:rowOff>
    </xdr:to>
    <xdr:cxnSp macro="">
      <xdr:nvCxnSpPr>
        <xdr:cNvPr id="711" name="直線コネクタ 710">
          <a:extLst>
            <a:ext uri="{FF2B5EF4-FFF2-40B4-BE49-F238E27FC236}">
              <a16:creationId xmlns:a16="http://schemas.microsoft.com/office/drawing/2014/main" id="{775C22EC-4623-477D-BE96-99C8C149072A}"/>
            </a:ext>
          </a:extLst>
        </xdr:cNvPr>
        <xdr:cNvCxnSpPr/>
      </xdr:nvCxnSpPr>
      <xdr:spPr>
        <a:xfrm flipV="1">
          <a:off x="19545300" y="10618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124460</xdr:rowOff>
    </xdr:from>
    <xdr:to>
      <xdr:col>98</xdr:col>
      <xdr:colOff>38100</xdr:colOff>
      <xdr:row>62</xdr:row>
      <xdr:rowOff>54610</xdr:rowOff>
    </xdr:to>
    <xdr:sp macro="" textlink="">
      <xdr:nvSpPr>
        <xdr:cNvPr id="712" name="楕円 711">
          <a:extLst>
            <a:ext uri="{FF2B5EF4-FFF2-40B4-BE49-F238E27FC236}">
              <a16:creationId xmlns:a16="http://schemas.microsoft.com/office/drawing/2014/main" id="{D5C963B3-CF6B-4D4C-AAEF-0114C516FF8E}"/>
            </a:ext>
          </a:extLst>
        </xdr:cNvPr>
        <xdr:cNvSpPr/>
      </xdr:nvSpPr>
      <xdr:spPr>
        <a:xfrm>
          <a:off x="18605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167640</xdr:rowOff>
    </xdr:from>
    <xdr:to>
      <xdr:col>102</xdr:col>
      <xdr:colOff>114300</xdr:colOff>
      <xdr:row>62</xdr:row>
      <xdr:rowOff>3810</xdr:rowOff>
    </xdr:to>
    <xdr:cxnSp macro="">
      <xdr:nvCxnSpPr>
        <xdr:cNvPr id="713" name="直線コネクタ 712">
          <a:extLst>
            <a:ext uri="{FF2B5EF4-FFF2-40B4-BE49-F238E27FC236}">
              <a16:creationId xmlns:a16="http://schemas.microsoft.com/office/drawing/2014/main" id="{16F58833-466A-44AD-A767-715F3B8A96FF}"/>
            </a:ext>
          </a:extLst>
        </xdr:cNvPr>
        <xdr:cNvCxnSpPr/>
      </xdr:nvCxnSpPr>
      <xdr:spPr>
        <a:xfrm flipV="1">
          <a:off x="18656300" y="106260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714" name="n_1aveValue【保健センター・保健所】&#10;一人当たり面積">
          <a:extLst>
            <a:ext uri="{FF2B5EF4-FFF2-40B4-BE49-F238E27FC236}">
              <a16:creationId xmlns:a16="http://schemas.microsoft.com/office/drawing/2014/main" id="{1584AC6E-454B-4ABB-BF3E-681E7F41618A}"/>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715" name="n_2aveValue【保健センター・保健所】&#10;一人当たり面積">
          <a:extLst>
            <a:ext uri="{FF2B5EF4-FFF2-40B4-BE49-F238E27FC236}">
              <a16:creationId xmlns:a16="http://schemas.microsoft.com/office/drawing/2014/main" id="{6B8EA69A-4258-43D7-AE5D-80ABB06532C0}"/>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716" name="n_3aveValue【保健センター・保健所】&#10;一人当たり面積">
          <a:extLst>
            <a:ext uri="{FF2B5EF4-FFF2-40B4-BE49-F238E27FC236}">
              <a16:creationId xmlns:a16="http://schemas.microsoft.com/office/drawing/2014/main" id="{F48F5D40-B45A-4DD6-8800-EE506746872E}"/>
            </a:ext>
          </a:extLst>
        </xdr:cNvPr>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7" name="n_4aveValue【保健センター・保健所】&#10;一人当たり面積">
          <a:extLst>
            <a:ext uri="{FF2B5EF4-FFF2-40B4-BE49-F238E27FC236}">
              <a16:creationId xmlns:a16="http://schemas.microsoft.com/office/drawing/2014/main" id="{7F615E79-9DE6-4DB8-96AE-590CAF7E191D}"/>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718" name="n_1mainValue【保健センター・保健所】&#10;一人当たり面積">
          <a:extLst>
            <a:ext uri="{FF2B5EF4-FFF2-40B4-BE49-F238E27FC236}">
              <a16:creationId xmlns:a16="http://schemas.microsoft.com/office/drawing/2014/main" id="{D9D8D92B-AE49-497E-82BD-20E37E92E3D9}"/>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55897</xdr:rowOff>
    </xdr:from>
    <xdr:ext cx="469744" cy="259045"/>
    <xdr:sp macro="" textlink="">
      <xdr:nvSpPr>
        <xdr:cNvPr id="719" name="n_2mainValue【保健センター・保健所】&#10;一人当たり面積">
          <a:extLst>
            <a:ext uri="{FF2B5EF4-FFF2-40B4-BE49-F238E27FC236}">
              <a16:creationId xmlns:a16="http://schemas.microsoft.com/office/drawing/2014/main" id="{4DEFEEA6-3949-4A0F-AB08-6D73A6982828}"/>
            </a:ext>
          </a:extLst>
        </xdr:cNvPr>
        <xdr:cNvSpPr txBox="1"/>
      </xdr:nvSpPr>
      <xdr:spPr>
        <a:xfrm>
          <a:off x="20199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38117</xdr:rowOff>
    </xdr:from>
    <xdr:ext cx="469744" cy="259045"/>
    <xdr:sp macro="" textlink="">
      <xdr:nvSpPr>
        <xdr:cNvPr id="720" name="n_3mainValue【保健センター・保健所】&#10;一人当たり面積">
          <a:extLst>
            <a:ext uri="{FF2B5EF4-FFF2-40B4-BE49-F238E27FC236}">
              <a16:creationId xmlns:a16="http://schemas.microsoft.com/office/drawing/2014/main" id="{2A8D47B5-B8D0-46EE-BF48-F58175E522E0}"/>
            </a:ext>
          </a:extLst>
        </xdr:cNvPr>
        <xdr:cNvSpPr txBox="1"/>
      </xdr:nvSpPr>
      <xdr:spPr>
        <a:xfrm>
          <a:off x="19310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45737</xdr:rowOff>
    </xdr:from>
    <xdr:ext cx="469744" cy="259045"/>
    <xdr:sp macro="" textlink="">
      <xdr:nvSpPr>
        <xdr:cNvPr id="721" name="n_4mainValue【保健センター・保健所】&#10;一人当たり面積">
          <a:extLst>
            <a:ext uri="{FF2B5EF4-FFF2-40B4-BE49-F238E27FC236}">
              <a16:creationId xmlns:a16="http://schemas.microsoft.com/office/drawing/2014/main" id="{4F45719B-1A09-4E78-80B8-878ABB04C574}"/>
            </a:ext>
          </a:extLst>
        </xdr:cNvPr>
        <xdr:cNvSpPr txBox="1"/>
      </xdr:nvSpPr>
      <xdr:spPr>
        <a:xfrm>
          <a:off x="184214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54B47505-DA5A-4521-879E-1CA86437544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EEE3E05F-AD9E-4D3A-9D9A-A3B44E523AB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8C215CBB-62F3-4276-92EB-9042BFB4E6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1ED67D1C-0010-4C99-94C9-672BDCCF014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E021C652-37B5-4396-801A-88568C61A2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A9BECC52-C0A1-4CDE-9363-22E6FC8BE45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B172C91B-E8BC-419E-960A-B70D965CD2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C3800D46-CCE8-41BF-A1B2-664EAC38366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A93B6DB4-3DB9-46D7-A736-09ADF2D6F6E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599193E0-23C0-4177-B642-460E0059DA1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612B0F3A-44B5-4DAC-955B-BA62650CF65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9B8CDD7D-FCB9-4B01-88B3-64D91062F5D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9F173A10-CFC8-4D55-BC77-FB4AD663ABD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3775DB1F-0E7A-46A6-B3D1-6D1E6BA9ACA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CC1A3719-EBA7-46A6-97E0-98E042D3E71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D57376D2-A5DB-40CD-8FFD-BD9779F92F7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EECA7E0E-D0CD-4532-BC29-310101477E7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DCC3C099-5191-497D-A545-DDC1AAEE883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B32CC70B-1BF5-42C4-B07B-09F48484F06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9EC384E7-1A13-4C37-B329-7943E2F073F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051F20B1-3283-44AB-A052-669D61A8980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9FA1310D-1838-4480-8AFE-26B93E8D8B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07DF47C1-E389-4835-AF17-61CC880AAAC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7D1AD0C2-0EA6-4730-8986-69471F8418B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746" name="直線コネクタ 745">
          <a:extLst>
            <a:ext uri="{FF2B5EF4-FFF2-40B4-BE49-F238E27FC236}">
              <a16:creationId xmlns:a16="http://schemas.microsoft.com/office/drawing/2014/main" id="{06E2EA87-6CDC-4929-8134-54B5FC767E82}"/>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866003FB-7207-402A-A621-4F9CF3AEE56A}"/>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748" name="直線コネクタ 747">
          <a:extLst>
            <a:ext uri="{FF2B5EF4-FFF2-40B4-BE49-F238E27FC236}">
              <a16:creationId xmlns:a16="http://schemas.microsoft.com/office/drawing/2014/main" id="{324F71D7-14CF-4314-AD6D-210B8CF2B40C}"/>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5C2D4FBD-B61E-4048-83AD-91588979CD76}"/>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750" name="直線コネクタ 749">
          <a:extLst>
            <a:ext uri="{FF2B5EF4-FFF2-40B4-BE49-F238E27FC236}">
              <a16:creationId xmlns:a16="http://schemas.microsoft.com/office/drawing/2014/main" id="{A80B6413-5F8E-4967-9BF7-030A554D1CA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0D913FFD-9135-4747-B70E-A54313E7E9DB}"/>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52" name="フローチャート: 判断 751">
          <a:extLst>
            <a:ext uri="{FF2B5EF4-FFF2-40B4-BE49-F238E27FC236}">
              <a16:creationId xmlns:a16="http://schemas.microsoft.com/office/drawing/2014/main" id="{9E62F2D0-575E-4552-B635-AB23E014B571}"/>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53" name="フローチャート: 判断 752">
          <a:extLst>
            <a:ext uri="{FF2B5EF4-FFF2-40B4-BE49-F238E27FC236}">
              <a16:creationId xmlns:a16="http://schemas.microsoft.com/office/drawing/2014/main" id="{B4A8DE9E-9CAE-43E7-9C48-F48371833992}"/>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754" name="フローチャート: 判断 753">
          <a:extLst>
            <a:ext uri="{FF2B5EF4-FFF2-40B4-BE49-F238E27FC236}">
              <a16:creationId xmlns:a16="http://schemas.microsoft.com/office/drawing/2014/main" id="{A020FA30-48F0-43ED-ADF4-C8D16ABF8CA9}"/>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755" name="フローチャート: 判断 754">
          <a:extLst>
            <a:ext uri="{FF2B5EF4-FFF2-40B4-BE49-F238E27FC236}">
              <a16:creationId xmlns:a16="http://schemas.microsoft.com/office/drawing/2014/main" id="{459287AC-B740-40AC-82CE-7043A9002792}"/>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6" name="フローチャート: 判断 755">
          <a:extLst>
            <a:ext uri="{FF2B5EF4-FFF2-40B4-BE49-F238E27FC236}">
              <a16:creationId xmlns:a16="http://schemas.microsoft.com/office/drawing/2014/main" id="{5FA17A92-18B1-42AA-8D51-2D0A61054C0F}"/>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7A92842D-D84D-4811-ACCC-2D6B469926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3AB0B0CE-9E34-4BA1-B332-EFF86D8E85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32BE868C-67CB-491B-98FE-90EA25BAAA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DF2ADCC0-4167-4A68-AB3B-8F1638A4E8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D26B53CA-17B1-43D5-A016-659FF5502B1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62" name="楕円 761">
          <a:extLst>
            <a:ext uri="{FF2B5EF4-FFF2-40B4-BE49-F238E27FC236}">
              <a16:creationId xmlns:a16="http://schemas.microsoft.com/office/drawing/2014/main" id="{5F2D76E1-4D22-4324-82B7-F22BDAA7B09E}"/>
            </a:ext>
          </a:extLst>
        </xdr:cNvPr>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67327</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AC17D352-7689-4968-8478-233187D0BEB1}"/>
            </a:ext>
          </a:extLst>
        </xdr:cNvPr>
        <xdr:cNvSpPr txBox="1"/>
      </xdr:nvSpPr>
      <xdr:spPr>
        <a:xfrm>
          <a:off x="16357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xdr:rowOff>
    </xdr:from>
    <xdr:to>
      <xdr:col>81</xdr:col>
      <xdr:colOff>101600</xdr:colOff>
      <xdr:row>81</xdr:row>
      <xdr:rowOff>117475</xdr:rowOff>
    </xdr:to>
    <xdr:sp macro="" textlink="">
      <xdr:nvSpPr>
        <xdr:cNvPr id="764" name="楕円 763">
          <a:extLst>
            <a:ext uri="{FF2B5EF4-FFF2-40B4-BE49-F238E27FC236}">
              <a16:creationId xmlns:a16="http://schemas.microsoft.com/office/drawing/2014/main" id="{4C0E47A6-7392-4CE0-A1E1-740B69681867}"/>
            </a:ext>
          </a:extLst>
        </xdr:cNvPr>
        <xdr:cNvSpPr/>
      </xdr:nvSpPr>
      <xdr:spPr>
        <a:xfrm>
          <a:off x="15430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66675</xdr:rowOff>
    </xdr:from>
    <xdr:to>
      <xdr:col>85</xdr:col>
      <xdr:colOff>127000</xdr:colOff>
      <xdr:row>81</xdr:row>
      <xdr:rowOff>95250</xdr:rowOff>
    </xdr:to>
    <xdr:cxnSp macro="">
      <xdr:nvCxnSpPr>
        <xdr:cNvPr id="765" name="直線コネクタ 764">
          <a:extLst>
            <a:ext uri="{FF2B5EF4-FFF2-40B4-BE49-F238E27FC236}">
              <a16:creationId xmlns:a16="http://schemas.microsoft.com/office/drawing/2014/main" id="{22C1E9C3-CFC5-4667-BD68-E9E6BAF095C8}"/>
            </a:ext>
          </a:extLst>
        </xdr:cNvPr>
        <xdr:cNvCxnSpPr/>
      </xdr:nvCxnSpPr>
      <xdr:spPr>
        <a:xfrm>
          <a:off x="15481300" y="139541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766" name="楕円 765">
          <a:extLst>
            <a:ext uri="{FF2B5EF4-FFF2-40B4-BE49-F238E27FC236}">
              <a16:creationId xmlns:a16="http://schemas.microsoft.com/office/drawing/2014/main" id="{9CE1AA52-D7E8-471D-8BB1-4B7812DBF9A0}"/>
            </a:ext>
          </a:extLst>
        </xdr:cNvPr>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66675</xdr:rowOff>
    </xdr:to>
    <xdr:cxnSp macro="">
      <xdr:nvCxnSpPr>
        <xdr:cNvPr id="767" name="直線コネクタ 766">
          <a:extLst>
            <a:ext uri="{FF2B5EF4-FFF2-40B4-BE49-F238E27FC236}">
              <a16:creationId xmlns:a16="http://schemas.microsoft.com/office/drawing/2014/main" id="{E6E7D50A-DD31-4D8A-88F4-E1A5F17E57F9}"/>
            </a:ext>
          </a:extLst>
        </xdr:cNvPr>
        <xdr:cNvCxnSpPr/>
      </xdr:nvCxnSpPr>
      <xdr:spPr>
        <a:xfrm>
          <a:off x="14592300" y="13925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114936</xdr:rowOff>
    </xdr:from>
    <xdr:to>
      <xdr:col>72</xdr:col>
      <xdr:colOff>38100</xdr:colOff>
      <xdr:row>81</xdr:row>
      <xdr:rowOff>45086</xdr:rowOff>
    </xdr:to>
    <xdr:sp macro="" textlink="">
      <xdr:nvSpPr>
        <xdr:cNvPr id="768" name="楕円 767">
          <a:extLst>
            <a:ext uri="{FF2B5EF4-FFF2-40B4-BE49-F238E27FC236}">
              <a16:creationId xmlns:a16="http://schemas.microsoft.com/office/drawing/2014/main" id="{F1120AE4-250A-409B-858D-41F2F2BCA53B}"/>
            </a:ext>
          </a:extLst>
        </xdr:cNvPr>
        <xdr:cNvSpPr/>
      </xdr:nvSpPr>
      <xdr:spPr>
        <a:xfrm>
          <a:off x="13652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165736</xdr:rowOff>
    </xdr:from>
    <xdr:to>
      <xdr:col>76</xdr:col>
      <xdr:colOff>114300</xdr:colOff>
      <xdr:row>81</xdr:row>
      <xdr:rowOff>38100</xdr:rowOff>
    </xdr:to>
    <xdr:cxnSp macro="">
      <xdr:nvCxnSpPr>
        <xdr:cNvPr id="769" name="直線コネクタ 768">
          <a:extLst>
            <a:ext uri="{FF2B5EF4-FFF2-40B4-BE49-F238E27FC236}">
              <a16:creationId xmlns:a16="http://schemas.microsoft.com/office/drawing/2014/main" id="{0199224C-5ED7-4CBC-86E3-1A9697D28567}"/>
            </a:ext>
          </a:extLst>
        </xdr:cNvPr>
        <xdr:cNvCxnSpPr/>
      </xdr:nvCxnSpPr>
      <xdr:spPr>
        <a:xfrm>
          <a:off x="13703300" y="138817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124461</xdr:rowOff>
    </xdr:from>
    <xdr:to>
      <xdr:col>67</xdr:col>
      <xdr:colOff>101600</xdr:colOff>
      <xdr:row>80</xdr:row>
      <xdr:rowOff>54611</xdr:rowOff>
    </xdr:to>
    <xdr:sp macro="" textlink="">
      <xdr:nvSpPr>
        <xdr:cNvPr id="770" name="楕円 769">
          <a:extLst>
            <a:ext uri="{FF2B5EF4-FFF2-40B4-BE49-F238E27FC236}">
              <a16:creationId xmlns:a16="http://schemas.microsoft.com/office/drawing/2014/main" id="{04A1D398-8A77-45E8-9567-3347B0E62C92}"/>
            </a:ext>
          </a:extLst>
        </xdr:cNvPr>
        <xdr:cNvSpPr/>
      </xdr:nvSpPr>
      <xdr:spPr>
        <a:xfrm>
          <a:off x="12763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3811</xdr:rowOff>
    </xdr:from>
    <xdr:to>
      <xdr:col>71</xdr:col>
      <xdr:colOff>177800</xdr:colOff>
      <xdr:row>80</xdr:row>
      <xdr:rowOff>165736</xdr:rowOff>
    </xdr:to>
    <xdr:cxnSp macro="">
      <xdr:nvCxnSpPr>
        <xdr:cNvPr id="771" name="直線コネクタ 770">
          <a:extLst>
            <a:ext uri="{FF2B5EF4-FFF2-40B4-BE49-F238E27FC236}">
              <a16:creationId xmlns:a16="http://schemas.microsoft.com/office/drawing/2014/main" id="{F55C75D2-E408-4CFB-B9C5-3345C2C1715B}"/>
            </a:ext>
          </a:extLst>
        </xdr:cNvPr>
        <xdr:cNvCxnSpPr/>
      </xdr:nvCxnSpPr>
      <xdr:spPr>
        <a:xfrm>
          <a:off x="12814300" y="13719811"/>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772" name="n_1aveValue【消防施設】&#10;有形固定資産減価償却率">
          <a:extLst>
            <a:ext uri="{FF2B5EF4-FFF2-40B4-BE49-F238E27FC236}">
              <a16:creationId xmlns:a16="http://schemas.microsoft.com/office/drawing/2014/main" id="{C0CDF6AE-E2B8-4DA5-B020-5D3D8D991104}"/>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773" name="n_2aveValue【消防施設】&#10;有形固定資産減価償却率">
          <a:extLst>
            <a:ext uri="{FF2B5EF4-FFF2-40B4-BE49-F238E27FC236}">
              <a16:creationId xmlns:a16="http://schemas.microsoft.com/office/drawing/2014/main" id="{D972B294-9261-45ED-B8F8-1F0A90775AED}"/>
            </a:ext>
          </a:extLst>
        </xdr:cNvPr>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774" name="n_3aveValue【消防施設】&#10;有形固定資産減価償却率">
          <a:extLst>
            <a:ext uri="{FF2B5EF4-FFF2-40B4-BE49-F238E27FC236}">
              <a16:creationId xmlns:a16="http://schemas.microsoft.com/office/drawing/2014/main" id="{7F37DDE7-98A6-4C37-8F56-27103F5CD7A8}"/>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5" name="n_4aveValue【消防施設】&#10;有形固定資産減価償却率">
          <a:extLst>
            <a:ext uri="{FF2B5EF4-FFF2-40B4-BE49-F238E27FC236}">
              <a16:creationId xmlns:a16="http://schemas.microsoft.com/office/drawing/2014/main" id="{1F7C900B-0431-4A7A-B360-08D75C97EC48}"/>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134002</xdr:rowOff>
    </xdr:from>
    <xdr:ext cx="405111" cy="259045"/>
    <xdr:sp macro="" textlink="">
      <xdr:nvSpPr>
        <xdr:cNvPr id="776" name="n_1mainValue【消防施設】&#10;有形固定資産減価償却率">
          <a:extLst>
            <a:ext uri="{FF2B5EF4-FFF2-40B4-BE49-F238E27FC236}">
              <a16:creationId xmlns:a16="http://schemas.microsoft.com/office/drawing/2014/main" id="{DE95A712-E7C8-435F-9774-25542DD7BCDB}"/>
            </a:ext>
          </a:extLst>
        </xdr:cNvPr>
        <xdr:cNvSpPr txBox="1"/>
      </xdr:nvSpPr>
      <xdr:spPr>
        <a:xfrm>
          <a:off x="152660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777" name="n_2mainValue【消防施設】&#10;有形固定資産減価償却率">
          <a:extLst>
            <a:ext uri="{FF2B5EF4-FFF2-40B4-BE49-F238E27FC236}">
              <a16:creationId xmlns:a16="http://schemas.microsoft.com/office/drawing/2014/main" id="{25543260-9893-4AE5-91E3-BE1C5B668C06}"/>
            </a:ext>
          </a:extLst>
        </xdr:cNvPr>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61613</xdr:rowOff>
    </xdr:from>
    <xdr:ext cx="405111" cy="259045"/>
    <xdr:sp macro="" textlink="">
      <xdr:nvSpPr>
        <xdr:cNvPr id="778" name="n_3mainValue【消防施設】&#10;有形固定資産減価償却率">
          <a:extLst>
            <a:ext uri="{FF2B5EF4-FFF2-40B4-BE49-F238E27FC236}">
              <a16:creationId xmlns:a16="http://schemas.microsoft.com/office/drawing/2014/main" id="{C41446A6-6569-4814-AEEA-D7487CADEA7D}"/>
            </a:ext>
          </a:extLst>
        </xdr:cNvPr>
        <xdr:cNvSpPr txBox="1"/>
      </xdr:nvSpPr>
      <xdr:spPr>
        <a:xfrm>
          <a:off x="13500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71138</xdr:rowOff>
    </xdr:from>
    <xdr:ext cx="405111" cy="259045"/>
    <xdr:sp macro="" textlink="">
      <xdr:nvSpPr>
        <xdr:cNvPr id="779" name="n_4mainValue【消防施設】&#10;有形固定資産減価償却率">
          <a:extLst>
            <a:ext uri="{FF2B5EF4-FFF2-40B4-BE49-F238E27FC236}">
              <a16:creationId xmlns:a16="http://schemas.microsoft.com/office/drawing/2014/main" id="{52FEF730-6CD3-45AD-9B10-1EA8D312685F}"/>
            </a:ext>
          </a:extLst>
        </xdr:cNvPr>
        <xdr:cNvSpPr txBox="1"/>
      </xdr:nvSpPr>
      <xdr:spPr>
        <a:xfrm>
          <a:off x="12611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1FD12AE2-6AAC-49D2-BF9F-CA65F02ECD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C3C037FC-075E-4C7B-8B4E-BE4CDC15E2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EA2449C6-AF9F-4B60-932A-8F25E0163E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F7229447-94AB-4A1F-8202-B1D335B010F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BE3F943-40AF-4383-BD66-1443CD67B9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A606D316-7612-48DA-9605-5E4DB850A9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8451A43A-B7C0-4740-9FC1-BB4DCA9F52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142CDE1-551E-47C0-A8DE-3FF45551E4E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DE60DE5C-1B10-4CB6-A0D9-98B083FAE22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69275871-375D-4F35-8E71-894978363F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id="{5D705074-413A-42D8-AB42-5FD5F9BA04A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id="{F8098723-45F6-49BD-807A-BCF70B82AF6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id="{E1F031DD-9CEB-4625-A060-0E1370D46BD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id="{4804B2F9-8340-4C2E-AAC3-4C840D07863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id="{965BE5C3-37A7-4CC2-8DD4-BA238247EAE6}"/>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id="{6C8CA62B-6579-4D20-A0BA-42AC1E9D395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id="{B4EBEA9F-A009-4E40-B9F4-6D80FF00527B}"/>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id="{56F9325D-D8B0-4752-9298-AF2F05BDF69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id="{0FF901DF-B34F-48A6-B134-78CA12C255F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id="{75C45CF3-885D-4C29-AA53-4B2933861C2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id="{25CDEB69-8D2D-45ED-B1DF-3E6D3A06DEA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id="{45E271A0-F23F-4260-A9CD-462581F061A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C26C7163-2507-412A-BB42-B0A68247238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4E867C27-5E6C-493B-B97A-96398566648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B2C64540-3954-4D28-8790-9386351C17B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805" name="直線コネクタ 804">
          <a:extLst>
            <a:ext uri="{FF2B5EF4-FFF2-40B4-BE49-F238E27FC236}">
              <a16:creationId xmlns:a16="http://schemas.microsoft.com/office/drawing/2014/main" id="{38F3B782-DAD5-4C76-9854-55BF6E003D94}"/>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806" name="【消防施設】&#10;一人当たり面積最小値テキスト">
          <a:extLst>
            <a:ext uri="{FF2B5EF4-FFF2-40B4-BE49-F238E27FC236}">
              <a16:creationId xmlns:a16="http://schemas.microsoft.com/office/drawing/2014/main" id="{5F0E8162-6FD8-4843-ACC9-159E50E00B89}"/>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807" name="直線コネクタ 806">
          <a:extLst>
            <a:ext uri="{FF2B5EF4-FFF2-40B4-BE49-F238E27FC236}">
              <a16:creationId xmlns:a16="http://schemas.microsoft.com/office/drawing/2014/main" id="{030618D0-8E9D-48AF-99C2-51AD295AB63D}"/>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808" name="【消防施設】&#10;一人当たり面積最大値テキスト">
          <a:extLst>
            <a:ext uri="{FF2B5EF4-FFF2-40B4-BE49-F238E27FC236}">
              <a16:creationId xmlns:a16="http://schemas.microsoft.com/office/drawing/2014/main" id="{8857B3E3-C55F-451A-9711-2247AFF41630}"/>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809" name="直線コネクタ 808">
          <a:extLst>
            <a:ext uri="{FF2B5EF4-FFF2-40B4-BE49-F238E27FC236}">
              <a16:creationId xmlns:a16="http://schemas.microsoft.com/office/drawing/2014/main" id="{F7D10A79-6FA9-4D19-8F77-7A7983B44071}"/>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810" name="【消防施設】&#10;一人当たり面積平均値テキスト">
          <a:extLst>
            <a:ext uri="{FF2B5EF4-FFF2-40B4-BE49-F238E27FC236}">
              <a16:creationId xmlns:a16="http://schemas.microsoft.com/office/drawing/2014/main" id="{EC8A5216-CE19-4A62-90A7-8DECC1C71C24}"/>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811" name="フローチャート: 判断 810">
          <a:extLst>
            <a:ext uri="{FF2B5EF4-FFF2-40B4-BE49-F238E27FC236}">
              <a16:creationId xmlns:a16="http://schemas.microsoft.com/office/drawing/2014/main" id="{59FD79BE-FCE6-4410-8A91-5D73BD734B20}"/>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812" name="フローチャート: 判断 811">
          <a:extLst>
            <a:ext uri="{FF2B5EF4-FFF2-40B4-BE49-F238E27FC236}">
              <a16:creationId xmlns:a16="http://schemas.microsoft.com/office/drawing/2014/main" id="{D8DEE1B2-39D6-4ECD-8388-5E5EE6EC1763}"/>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813" name="フローチャート: 判断 812">
          <a:extLst>
            <a:ext uri="{FF2B5EF4-FFF2-40B4-BE49-F238E27FC236}">
              <a16:creationId xmlns:a16="http://schemas.microsoft.com/office/drawing/2014/main" id="{3F1DB231-64AD-413F-AB16-147DA38CC326}"/>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814" name="フローチャート: 判断 813">
          <a:extLst>
            <a:ext uri="{FF2B5EF4-FFF2-40B4-BE49-F238E27FC236}">
              <a16:creationId xmlns:a16="http://schemas.microsoft.com/office/drawing/2014/main" id="{F9A98D51-238C-4A88-ADC6-BC7A599E66E7}"/>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815" name="フローチャート: 判断 814">
          <a:extLst>
            <a:ext uri="{FF2B5EF4-FFF2-40B4-BE49-F238E27FC236}">
              <a16:creationId xmlns:a16="http://schemas.microsoft.com/office/drawing/2014/main" id="{540D9EDC-3F6D-4874-B93C-B3C1F0B79A11}"/>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16D20C9-822D-400F-B5A0-08DCD7674F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848E933-39DC-4907-8732-DBD026AF45C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45E69C81-40D6-4DE0-BD6B-0288E8EB0CD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E7D97DD-4F10-4449-A78B-B44E5C58FB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9DB0CD6B-D2F1-46FD-B4CE-5E4AA0F417B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99968</xdr:rowOff>
    </xdr:from>
    <xdr:to>
      <xdr:col>116</xdr:col>
      <xdr:colOff>114300</xdr:colOff>
      <xdr:row>87</xdr:row>
      <xdr:rowOff>30118</xdr:rowOff>
    </xdr:to>
    <xdr:sp macro="" textlink="">
      <xdr:nvSpPr>
        <xdr:cNvPr id="821" name="楕円 820">
          <a:extLst>
            <a:ext uri="{FF2B5EF4-FFF2-40B4-BE49-F238E27FC236}">
              <a16:creationId xmlns:a16="http://schemas.microsoft.com/office/drawing/2014/main" id="{E419B11D-E24C-4E87-8303-2E6A37F331ED}"/>
            </a:ext>
          </a:extLst>
        </xdr:cNvPr>
        <xdr:cNvSpPr/>
      </xdr:nvSpPr>
      <xdr:spPr>
        <a:xfrm>
          <a:off x="22110700" y="1484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14895</xdr:rowOff>
    </xdr:from>
    <xdr:ext cx="469744" cy="259045"/>
    <xdr:sp macro="" textlink="">
      <xdr:nvSpPr>
        <xdr:cNvPr id="822" name="【消防施設】&#10;一人当たり面積該当値テキスト">
          <a:extLst>
            <a:ext uri="{FF2B5EF4-FFF2-40B4-BE49-F238E27FC236}">
              <a16:creationId xmlns:a16="http://schemas.microsoft.com/office/drawing/2014/main" id="{7EC2991B-F7B4-46C5-8E61-971671ECBB76}"/>
            </a:ext>
          </a:extLst>
        </xdr:cNvPr>
        <xdr:cNvSpPr txBox="1"/>
      </xdr:nvSpPr>
      <xdr:spPr>
        <a:xfrm>
          <a:off x="22199600" y="1475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100293</xdr:rowOff>
    </xdr:from>
    <xdr:to>
      <xdr:col>112</xdr:col>
      <xdr:colOff>38100</xdr:colOff>
      <xdr:row>87</xdr:row>
      <xdr:rowOff>30443</xdr:rowOff>
    </xdr:to>
    <xdr:sp macro="" textlink="">
      <xdr:nvSpPr>
        <xdr:cNvPr id="823" name="楕円 822">
          <a:extLst>
            <a:ext uri="{FF2B5EF4-FFF2-40B4-BE49-F238E27FC236}">
              <a16:creationId xmlns:a16="http://schemas.microsoft.com/office/drawing/2014/main" id="{A55111FC-D4BB-48BD-9C89-AF9B825B0E4A}"/>
            </a:ext>
          </a:extLst>
        </xdr:cNvPr>
        <xdr:cNvSpPr/>
      </xdr:nvSpPr>
      <xdr:spPr>
        <a:xfrm>
          <a:off x="21272500" y="148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150768</xdr:rowOff>
    </xdr:from>
    <xdr:to>
      <xdr:col>116</xdr:col>
      <xdr:colOff>63500</xdr:colOff>
      <xdr:row>86</xdr:row>
      <xdr:rowOff>151093</xdr:rowOff>
    </xdr:to>
    <xdr:cxnSp macro="">
      <xdr:nvCxnSpPr>
        <xdr:cNvPr id="824" name="直線コネクタ 823">
          <a:extLst>
            <a:ext uri="{FF2B5EF4-FFF2-40B4-BE49-F238E27FC236}">
              <a16:creationId xmlns:a16="http://schemas.microsoft.com/office/drawing/2014/main" id="{45C2C563-A318-4580-AA6A-5DFAC3C1A1CF}"/>
            </a:ext>
          </a:extLst>
        </xdr:cNvPr>
        <xdr:cNvCxnSpPr/>
      </xdr:nvCxnSpPr>
      <xdr:spPr>
        <a:xfrm flipV="1">
          <a:off x="21323300" y="14895468"/>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100620</xdr:rowOff>
    </xdr:from>
    <xdr:to>
      <xdr:col>107</xdr:col>
      <xdr:colOff>101600</xdr:colOff>
      <xdr:row>87</xdr:row>
      <xdr:rowOff>30770</xdr:rowOff>
    </xdr:to>
    <xdr:sp macro="" textlink="">
      <xdr:nvSpPr>
        <xdr:cNvPr id="825" name="楕円 824">
          <a:extLst>
            <a:ext uri="{FF2B5EF4-FFF2-40B4-BE49-F238E27FC236}">
              <a16:creationId xmlns:a16="http://schemas.microsoft.com/office/drawing/2014/main" id="{E1939B78-DF17-4E88-89AD-AE6CFA042A85}"/>
            </a:ext>
          </a:extLst>
        </xdr:cNvPr>
        <xdr:cNvSpPr/>
      </xdr:nvSpPr>
      <xdr:spPr>
        <a:xfrm>
          <a:off x="20383500" y="148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151093</xdr:rowOff>
    </xdr:from>
    <xdr:to>
      <xdr:col>111</xdr:col>
      <xdr:colOff>177800</xdr:colOff>
      <xdr:row>86</xdr:row>
      <xdr:rowOff>151420</xdr:rowOff>
    </xdr:to>
    <xdr:cxnSp macro="">
      <xdr:nvCxnSpPr>
        <xdr:cNvPr id="826" name="直線コネクタ 825">
          <a:extLst>
            <a:ext uri="{FF2B5EF4-FFF2-40B4-BE49-F238E27FC236}">
              <a16:creationId xmlns:a16="http://schemas.microsoft.com/office/drawing/2014/main" id="{3FBA58AE-8DF1-42D0-B96F-878D5C3628BE}"/>
            </a:ext>
          </a:extLst>
        </xdr:cNvPr>
        <xdr:cNvCxnSpPr/>
      </xdr:nvCxnSpPr>
      <xdr:spPr>
        <a:xfrm flipV="1">
          <a:off x="20434300" y="1489579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100947</xdr:rowOff>
    </xdr:from>
    <xdr:to>
      <xdr:col>102</xdr:col>
      <xdr:colOff>165100</xdr:colOff>
      <xdr:row>87</xdr:row>
      <xdr:rowOff>31097</xdr:rowOff>
    </xdr:to>
    <xdr:sp macro="" textlink="">
      <xdr:nvSpPr>
        <xdr:cNvPr id="827" name="楕円 826">
          <a:extLst>
            <a:ext uri="{FF2B5EF4-FFF2-40B4-BE49-F238E27FC236}">
              <a16:creationId xmlns:a16="http://schemas.microsoft.com/office/drawing/2014/main" id="{2101F776-F5AC-42A9-8720-AB060C8E7B46}"/>
            </a:ext>
          </a:extLst>
        </xdr:cNvPr>
        <xdr:cNvSpPr/>
      </xdr:nvSpPr>
      <xdr:spPr>
        <a:xfrm>
          <a:off x="19494500" y="1484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151420</xdr:rowOff>
    </xdr:from>
    <xdr:to>
      <xdr:col>107</xdr:col>
      <xdr:colOff>50800</xdr:colOff>
      <xdr:row>86</xdr:row>
      <xdr:rowOff>151747</xdr:rowOff>
    </xdr:to>
    <xdr:cxnSp macro="">
      <xdr:nvCxnSpPr>
        <xdr:cNvPr id="828" name="直線コネクタ 827">
          <a:extLst>
            <a:ext uri="{FF2B5EF4-FFF2-40B4-BE49-F238E27FC236}">
              <a16:creationId xmlns:a16="http://schemas.microsoft.com/office/drawing/2014/main" id="{0FF60EA6-AA23-4F9C-90AA-7DE2ED31F80C}"/>
            </a:ext>
          </a:extLst>
        </xdr:cNvPr>
        <xdr:cNvCxnSpPr/>
      </xdr:nvCxnSpPr>
      <xdr:spPr>
        <a:xfrm flipV="1">
          <a:off x="19545300" y="1489612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101273</xdr:rowOff>
    </xdr:from>
    <xdr:to>
      <xdr:col>98</xdr:col>
      <xdr:colOff>38100</xdr:colOff>
      <xdr:row>87</xdr:row>
      <xdr:rowOff>31423</xdr:rowOff>
    </xdr:to>
    <xdr:sp macro="" textlink="">
      <xdr:nvSpPr>
        <xdr:cNvPr id="829" name="楕円 828">
          <a:extLst>
            <a:ext uri="{FF2B5EF4-FFF2-40B4-BE49-F238E27FC236}">
              <a16:creationId xmlns:a16="http://schemas.microsoft.com/office/drawing/2014/main" id="{8F5BE979-1270-4376-A8FE-82FFC6E40131}"/>
            </a:ext>
          </a:extLst>
        </xdr:cNvPr>
        <xdr:cNvSpPr/>
      </xdr:nvSpPr>
      <xdr:spPr>
        <a:xfrm>
          <a:off x="18605500" y="148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151747</xdr:rowOff>
    </xdr:from>
    <xdr:to>
      <xdr:col>102</xdr:col>
      <xdr:colOff>114300</xdr:colOff>
      <xdr:row>86</xdr:row>
      <xdr:rowOff>152073</xdr:rowOff>
    </xdr:to>
    <xdr:cxnSp macro="">
      <xdr:nvCxnSpPr>
        <xdr:cNvPr id="830" name="直線コネクタ 829">
          <a:extLst>
            <a:ext uri="{FF2B5EF4-FFF2-40B4-BE49-F238E27FC236}">
              <a16:creationId xmlns:a16="http://schemas.microsoft.com/office/drawing/2014/main" id="{D6F4E4A1-BDF3-410E-BDF9-A9FB1310B2D8}"/>
            </a:ext>
          </a:extLst>
        </xdr:cNvPr>
        <xdr:cNvCxnSpPr/>
      </xdr:nvCxnSpPr>
      <xdr:spPr>
        <a:xfrm flipV="1">
          <a:off x="18656300" y="1489644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831" name="n_1aveValue【消防施設】&#10;一人当たり面積">
          <a:extLst>
            <a:ext uri="{FF2B5EF4-FFF2-40B4-BE49-F238E27FC236}">
              <a16:creationId xmlns:a16="http://schemas.microsoft.com/office/drawing/2014/main" id="{9DBE0165-1F50-49AE-9F79-ED6FEE1E98A8}"/>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832" name="n_2aveValue【消防施設】&#10;一人当たり面積">
          <a:extLst>
            <a:ext uri="{FF2B5EF4-FFF2-40B4-BE49-F238E27FC236}">
              <a16:creationId xmlns:a16="http://schemas.microsoft.com/office/drawing/2014/main" id="{14985963-DBC0-4AC3-AF1A-DAE51CB1F09E}"/>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833" name="n_3aveValue【消防施設】&#10;一人当たり面積">
          <a:extLst>
            <a:ext uri="{FF2B5EF4-FFF2-40B4-BE49-F238E27FC236}">
              <a16:creationId xmlns:a16="http://schemas.microsoft.com/office/drawing/2014/main" id="{ED247249-0403-4C79-8D93-C8D8D785230C}"/>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834" name="n_4aveValue【消防施設】&#10;一人当たり面積">
          <a:extLst>
            <a:ext uri="{FF2B5EF4-FFF2-40B4-BE49-F238E27FC236}">
              <a16:creationId xmlns:a16="http://schemas.microsoft.com/office/drawing/2014/main" id="{5661920B-55CB-464C-9111-F9C25E638441}"/>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21570</xdr:rowOff>
    </xdr:from>
    <xdr:ext cx="469744" cy="259045"/>
    <xdr:sp macro="" textlink="">
      <xdr:nvSpPr>
        <xdr:cNvPr id="835" name="n_1mainValue【消防施設】&#10;一人当たり面積">
          <a:extLst>
            <a:ext uri="{FF2B5EF4-FFF2-40B4-BE49-F238E27FC236}">
              <a16:creationId xmlns:a16="http://schemas.microsoft.com/office/drawing/2014/main" id="{61C4F6DA-A1DC-4525-A87E-53C366D42F30}"/>
            </a:ext>
          </a:extLst>
        </xdr:cNvPr>
        <xdr:cNvSpPr txBox="1"/>
      </xdr:nvSpPr>
      <xdr:spPr>
        <a:xfrm>
          <a:off x="21075727" y="1493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21897</xdr:rowOff>
    </xdr:from>
    <xdr:ext cx="469744" cy="259045"/>
    <xdr:sp macro="" textlink="">
      <xdr:nvSpPr>
        <xdr:cNvPr id="836" name="n_2mainValue【消防施設】&#10;一人当たり面積">
          <a:extLst>
            <a:ext uri="{FF2B5EF4-FFF2-40B4-BE49-F238E27FC236}">
              <a16:creationId xmlns:a16="http://schemas.microsoft.com/office/drawing/2014/main" id="{0FFA2D66-9C3D-4378-BFAF-61DE5B34F1D4}"/>
            </a:ext>
          </a:extLst>
        </xdr:cNvPr>
        <xdr:cNvSpPr txBox="1"/>
      </xdr:nvSpPr>
      <xdr:spPr>
        <a:xfrm>
          <a:off x="20199427" y="1493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22224</xdr:rowOff>
    </xdr:from>
    <xdr:ext cx="469744" cy="259045"/>
    <xdr:sp macro="" textlink="">
      <xdr:nvSpPr>
        <xdr:cNvPr id="837" name="n_3mainValue【消防施設】&#10;一人当たり面積">
          <a:extLst>
            <a:ext uri="{FF2B5EF4-FFF2-40B4-BE49-F238E27FC236}">
              <a16:creationId xmlns:a16="http://schemas.microsoft.com/office/drawing/2014/main" id="{8795E23A-D002-4691-BA6D-C48D46951358}"/>
            </a:ext>
          </a:extLst>
        </xdr:cNvPr>
        <xdr:cNvSpPr txBox="1"/>
      </xdr:nvSpPr>
      <xdr:spPr>
        <a:xfrm>
          <a:off x="19310427" y="1493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22550</xdr:rowOff>
    </xdr:from>
    <xdr:ext cx="469744" cy="259045"/>
    <xdr:sp macro="" textlink="">
      <xdr:nvSpPr>
        <xdr:cNvPr id="838" name="n_4mainValue【消防施設】&#10;一人当たり面積">
          <a:extLst>
            <a:ext uri="{FF2B5EF4-FFF2-40B4-BE49-F238E27FC236}">
              <a16:creationId xmlns:a16="http://schemas.microsoft.com/office/drawing/2014/main" id="{9DF2E4BE-4538-43EE-B2DF-05A363F33B28}"/>
            </a:ext>
          </a:extLst>
        </xdr:cNvPr>
        <xdr:cNvSpPr txBox="1"/>
      </xdr:nvSpPr>
      <xdr:spPr>
        <a:xfrm>
          <a:off x="18421427" y="1493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A61B750E-3C64-47AB-B218-6B28DFB1A92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7D61E2C0-AA92-4C26-967B-3128C74EB97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5D5CFAE3-565F-4681-8DF1-F6B2526AF4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67F0FC7E-5A3A-42F4-A526-9C1494DE9C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E2DEDDBA-E921-4423-A16E-C85F3B1967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3E0EE216-CB7E-49B1-9AB9-2E79127061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E3ECD647-8D16-4D9D-85ED-BE87D2BE71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CB832CE2-E13B-45BF-9401-E7717BB5752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4A5FFECA-2BB5-4F54-92AA-C8A585EDF1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A5D14D3D-2368-413C-A497-ACFE5C43113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88ECCF99-606F-4B72-9BD5-A53BE852F80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9F38B8BB-1B91-489C-BDB3-7924F129421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1B25DED4-1F71-4025-9F99-9C44E3593A3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4E62FE3D-9BAC-4C06-B138-38534F4D7B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C4E01116-20C6-4CB9-A5AF-B0641B8944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4986EF31-0E20-4B61-9EEC-63893F5BA07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A20C7BF7-434D-40D9-A99A-8F6C58A6F27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5D2186AF-DAD0-4744-B957-BAD872DAE55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92C2A607-3F1E-4414-BC4F-E407F4B646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584D64C-6C8B-44B5-A6A3-DF33C6D014D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35ADD539-5FDF-4B29-A398-EC31DFFB314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CDF51B33-C3EA-442F-8038-B046F9168AD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AD92AA0B-8C97-4B9D-AB72-E1FC5CE258B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69570694-5AC3-40C0-9994-921757C485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DAE9C3D5-E6C3-49AC-882C-8BB80D0DC4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D32A5292-3DB0-4432-896B-2FFB03D96CFC}"/>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5FF3B59C-E3C0-4FDC-977C-3BF1031B85E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4AFBCD4C-0F25-4F5C-8F30-4E505CA73A1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7" name="【庁舎】&#10;有形固定資産減価償却率最大値テキスト">
          <a:extLst>
            <a:ext uri="{FF2B5EF4-FFF2-40B4-BE49-F238E27FC236}">
              <a16:creationId xmlns:a16="http://schemas.microsoft.com/office/drawing/2014/main" id="{55DED8BD-AD7C-4EB2-8737-124B95FF166B}"/>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8" name="直線コネクタ 867">
          <a:extLst>
            <a:ext uri="{FF2B5EF4-FFF2-40B4-BE49-F238E27FC236}">
              <a16:creationId xmlns:a16="http://schemas.microsoft.com/office/drawing/2014/main" id="{058BB8A1-6277-432F-93CC-C2A02E458C58}"/>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869" name="【庁舎】&#10;有形固定資産減価償却率平均値テキスト">
          <a:extLst>
            <a:ext uri="{FF2B5EF4-FFF2-40B4-BE49-F238E27FC236}">
              <a16:creationId xmlns:a16="http://schemas.microsoft.com/office/drawing/2014/main" id="{95DA5373-CA48-44E1-943A-B35453D41D5B}"/>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70" name="フローチャート: 判断 869">
          <a:extLst>
            <a:ext uri="{FF2B5EF4-FFF2-40B4-BE49-F238E27FC236}">
              <a16:creationId xmlns:a16="http://schemas.microsoft.com/office/drawing/2014/main" id="{52358E54-3556-44B8-89B8-B4372A460B77}"/>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871" name="フローチャート: 判断 870">
          <a:extLst>
            <a:ext uri="{FF2B5EF4-FFF2-40B4-BE49-F238E27FC236}">
              <a16:creationId xmlns:a16="http://schemas.microsoft.com/office/drawing/2014/main" id="{05F259F8-1CE9-4EC8-9597-41444C4F5461}"/>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872" name="フローチャート: 判断 871">
          <a:extLst>
            <a:ext uri="{FF2B5EF4-FFF2-40B4-BE49-F238E27FC236}">
              <a16:creationId xmlns:a16="http://schemas.microsoft.com/office/drawing/2014/main" id="{779CE0D8-7EC3-46DD-92A7-9330BC0FBEBB}"/>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873" name="フローチャート: 判断 872">
          <a:extLst>
            <a:ext uri="{FF2B5EF4-FFF2-40B4-BE49-F238E27FC236}">
              <a16:creationId xmlns:a16="http://schemas.microsoft.com/office/drawing/2014/main" id="{06EC29D5-A187-45E8-9060-3D3926AB7C0A}"/>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874" name="フローチャート: 判断 873">
          <a:extLst>
            <a:ext uri="{FF2B5EF4-FFF2-40B4-BE49-F238E27FC236}">
              <a16:creationId xmlns:a16="http://schemas.microsoft.com/office/drawing/2014/main" id="{C3D67219-B984-4C3D-9445-2175A6843548}"/>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C626F874-1EA6-423F-98A4-2CAE45D0FB1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346B3C21-A047-47AF-B85B-FF599F3D92D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160F89A-9866-43F2-8C6B-7AADE56FAC5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CD6F2531-1A33-4BE5-A2E9-59C734A100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DA0D405B-6261-44FD-9EA1-341BD27321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880" name="楕円 879">
          <a:extLst>
            <a:ext uri="{FF2B5EF4-FFF2-40B4-BE49-F238E27FC236}">
              <a16:creationId xmlns:a16="http://schemas.microsoft.com/office/drawing/2014/main" id="{AB2E4C58-85B8-4F3C-8FB1-96D09EE8D859}"/>
            </a:ext>
          </a:extLst>
        </xdr:cNvPr>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881" name="【庁舎】&#10;有形固定資産減価償却率該当値テキスト">
          <a:extLst>
            <a:ext uri="{FF2B5EF4-FFF2-40B4-BE49-F238E27FC236}">
              <a16:creationId xmlns:a16="http://schemas.microsoft.com/office/drawing/2014/main" id="{21FF00B1-6F8F-4632-AEB2-F7D43844BE53}"/>
            </a:ext>
          </a:extLst>
        </xdr:cNvPr>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118473</xdr:rowOff>
    </xdr:from>
    <xdr:to>
      <xdr:col>81</xdr:col>
      <xdr:colOff>101600</xdr:colOff>
      <xdr:row>107</xdr:row>
      <xdr:rowOff>48623</xdr:rowOff>
    </xdr:to>
    <xdr:sp macro="" textlink="">
      <xdr:nvSpPr>
        <xdr:cNvPr id="882" name="楕円 881">
          <a:extLst>
            <a:ext uri="{FF2B5EF4-FFF2-40B4-BE49-F238E27FC236}">
              <a16:creationId xmlns:a16="http://schemas.microsoft.com/office/drawing/2014/main" id="{E46525F2-E3CD-4645-96E4-B7656189FEBC}"/>
            </a:ext>
          </a:extLst>
        </xdr:cNvPr>
        <xdr:cNvSpPr/>
      </xdr:nvSpPr>
      <xdr:spPr>
        <a:xfrm>
          <a:off x="15430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169273</xdr:rowOff>
    </xdr:from>
    <xdr:to>
      <xdr:col>85</xdr:col>
      <xdr:colOff>127000</xdr:colOff>
      <xdr:row>106</xdr:row>
      <xdr:rowOff>169273</xdr:rowOff>
    </xdr:to>
    <xdr:cxnSp macro="">
      <xdr:nvCxnSpPr>
        <xdr:cNvPr id="883" name="直線コネクタ 882">
          <a:extLst>
            <a:ext uri="{FF2B5EF4-FFF2-40B4-BE49-F238E27FC236}">
              <a16:creationId xmlns:a16="http://schemas.microsoft.com/office/drawing/2014/main" id="{41B24725-E712-4672-9E65-BADE31FA644A}"/>
            </a:ext>
          </a:extLst>
        </xdr:cNvPr>
        <xdr:cNvCxnSpPr/>
      </xdr:nvCxnSpPr>
      <xdr:spPr>
        <a:xfrm>
          <a:off x="15481300" y="183429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77651</xdr:rowOff>
    </xdr:from>
    <xdr:to>
      <xdr:col>76</xdr:col>
      <xdr:colOff>165100</xdr:colOff>
      <xdr:row>107</xdr:row>
      <xdr:rowOff>7801</xdr:rowOff>
    </xdr:to>
    <xdr:sp macro="" textlink="">
      <xdr:nvSpPr>
        <xdr:cNvPr id="884" name="楕円 883">
          <a:extLst>
            <a:ext uri="{FF2B5EF4-FFF2-40B4-BE49-F238E27FC236}">
              <a16:creationId xmlns:a16="http://schemas.microsoft.com/office/drawing/2014/main" id="{AD98EB0D-A258-4F73-ADE5-EF3262CBBDBB}"/>
            </a:ext>
          </a:extLst>
        </xdr:cNvPr>
        <xdr:cNvSpPr/>
      </xdr:nvSpPr>
      <xdr:spPr>
        <a:xfrm>
          <a:off x="14541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128451</xdr:rowOff>
    </xdr:from>
    <xdr:to>
      <xdr:col>81</xdr:col>
      <xdr:colOff>50800</xdr:colOff>
      <xdr:row>106</xdr:row>
      <xdr:rowOff>169273</xdr:rowOff>
    </xdr:to>
    <xdr:cxnSp macro="">
      <xdr:nvCxnSpPr>
        <xdr:cNvPr id="885" name="直線コネクタ 884">
          <a:extLst>
            <a:ext uri="{FF2B5EF4-FFF2-40B4-BE49-F238E27FC236}">
              <a16:creationId xmlns:a16="http://schemas.microsoft.com/office/drawing/2014/main" id="{74FD9161-D29D-4F63-BB2F-AC5B219C7C24}"/>
            </a:ext>
          </a:extLst>
        </xdr:cNvPr>
        <xdr:cNvCxnSpPr/>
      </xdr:nvCxnSpPr>
      <xdr:spPr>
        <a:xfrm>
          <a:off x="14592300" y="183021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86" name="楕円 885">
          <a:extLst>
            <a:ext uri="{FF2B5EF4-FFF2-40B4-BE49-F238E27FC236}">
              <a16:creationId xmlns:a16="http://schemas.microsoft.com/office/drawing/2014/main" id="{CCE7EC65-B073-4B32-BA21-0700FBC228B2}"/>
            </a:ext>
          </a:extLst>
        </xdr:cNvPr>
        <xdr:cNvSpPr/>
      </xdr:nvSpPr>
      <xdr:spPr>
        <a:xfrm>
          <a:off x="1365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106</xdr:row>
      <xdr:rowOff>128451</xdr:rowOff>
    </xdr:to>
    <xdr:cxnSp macro="">
      <xdr:nvCxnSpPr>
        <xdr:cNvPr id="887" name="直線コネクタ 886">
          <a:extLst>
            <a:ext uri="{FF2B5EF4-FFF2-40B4-BE49-F238E27FC236}">
              <a16:creationId xmlns:a16="http://schemas.microsoft.com/office/drawing/2014/main" id="{5908F863-AE52-466E-ACDA-2B49C7D9200E}"/>
            </a:ext>
          </a:extLst>
        </xdr:cNvPr>
        <xdr:cNvCxnSpPr/>
      </xdr:nvCxnSpPr>
      <xdr:spPr>
        <a:xfrm>
          <a:off x="13703300" y="17982112"/>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xdr:rowOff>
    </xdr:from>
    <xdr:to>
      <xdr:col>67</xdr:col>
      <xdr:colOff>101600</xdr:colOff>
      <xdr:row>107</xdr:row>
      <xdr:rowOff>110671</xdr:rowOff>
    </xdr:to>
    <xdr:sp macro="" textlink="">
      <xdr:nvSpPr>
        <xdr:cNvPr id="888" name="楕円 887">
          <a:extLst>
            <a:ext uri="{FF2B5EF4-FFF2-40B4-BE49-F238E27FC236}">
              <a16:creationId xmlns:a16="http://schemas.microsoft.com/office/drawing/2014/main" id="{2ED629EF-6C46-4356-819E-D3E89AFBF526}"/>
            </a:ext>
          </a:extLst>
        </xdr:cNvPr>
        <xdr:cNvSpPr/>
      </xdr:nvSpPr>
      <xdr:spPr>
        <a:xfrm>
          <a:off x="12763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151312</xdr:rowOff>
    </xdr:from>
    <xdr:to>
      <xdr:col>71</xdr:col>
      <xdr:colOff>177800</xdr:colOff>
      <xdr:row>107</xdr:row>
      <xdr:rowOff>59871</xdr:rowOff>
    </xdr:to>
    <xdr:cxnSp macro="">
      <xdr:nvCxnSpPr>
        <xdr:cNvPr id="889" name="直線コネクタ 888">
          <a:extLst>
            <a:ext uri="{FF2B5EF4-FFF2-40B4-BE49-F238E27FC236}">
              <a16:creationId xmlns:a16="http://schemas.microsoft.com/office/drawing/2014/main" id="{CFE553CE-6A15-47AF-8FE7-71297871EC51}"/>
            </a:ext>
          </a:extLst>
        </xdr:cNvPr>
        <xdr:cNvCxnSpPr/>
      </xdr:nvCxnSpPr>
      <xdr:spPr>
        <a:xfrm flipV="1">
          <a:off x="12814300" y="17982112"/>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890" name="n_1aveValue【庁舎】&#10;有形固定資産減価償却率">
          <a:extLst>
            <a:ext uri="{FF2B5EF4-FFF2-40B4-BE49-F238E27FC236}">
              <a16:creationId xmlns:a16="http://schemas.microsoft.com/office/drawing/2014/main" id="{B7BA26A9-62C5-473B-B9E2-26CD3580F63B}"/>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891" name="n_2aveValue【庁舎】&#10;有形固定資産減価償却率">
          <a:extLst>
            <a:ext uri="{FF2B5EF4-FFF2-40B4-BE49-F238E27FC236}">
              <a16:creationId xmlns:a16="http://schemas.microsoft.com/office/drawing/2014/main" id="{1D62E268-8CF4-4A40-B315-6C31E5042E44}"/>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892" name="n_3aveValue【庁舎】&#10;有形固定資産減価償却率">
          <a:extLst>
            <a:ext uri="{FF2B5EF4-FFF2-40B4-BE49-F238E27FC236}">
              <a16:creationId xmlns:a16="http://schemas.microsoft.com/office/drawing/2014/main" id="{7FBFDA25-7F50-40B2-B4F5-B2C6B293ED5B}"/>
            </a:ext>
          </a:extLst>
        </xdr:cNvPr>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893" name="n_4aveValue【庁舎】&#10;有形固定資産減価償却率">
          <a:extLst>
            <a:ext uri="{FF2B5EF4-FFF2-40B4-BE49-F238E27FC236}">
              <a16:creationId xmlns:a16="http://schemas.microsoft.com/office/drawing/2014/main" id="{6EC53A92-BA55-4B81-AD75-1E0140DC264E}"/>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39750</xdr:rowOff>
    </xdr:from>
    <xdr:ext cx="405111" cy="259045"/>
    <xdr:sp macro="" textlink="">
      <xdr:nvSpPr>
        <xdr:cNvPr id="894" name="n_1mainValue【庁舎】&#10;有形固定資産減価償却率">
          <a:extLst>
            <a:ext uri="{FF2B5EF4-FFF2-40B4-BE49-F238E27FC236}">
              <a16:creationId xmlns:a16="http://schemas.microsoft.com/office/drawing/2014/main" id="{64BBB08E-5886-4780-BE31-4E71CAE40558}"/>
            </a:ext>
          </a:extLst>
        </xdr:cNvPr>
        <xdr:cNvSpPr txBox="1"/>
      </xdr:nvSpPr>
      <xdr:spPr>
        <a:xfrm>
          <a:off x="152660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170378</xdr:rowOff>
    </xdr:from>
    <xdr:ext cx="405111" cy="259045"/>
    <xdr:sp macro="" textlink="">
      <xdr:nvSpPr>
        <xdr:cNvPr id="895" name="n_2mainValue【庁舎】&#10;有形固定資産減価償却率">
          <a:extLst>
            <a:ext uri="{FF2B5EF4-FFF2-40B4-BE49-F238E27FC236}">
              <a16:creationId xmlns:a16="http://schemas.microsoft.com/office/drawing/2014/main" id="{7F4BCC3B-CEF6-4FE0-9F25-A7261C297228}"/>
            </a:ext>
          </a:extLst>
        </xdr:cNvPr>
        <xdr:cNvSpPr txBox="1"/>
      </xdr:nvSpPr>
      <xdr:spPr>
        <a:xfrm>
          <a:off x="14389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96" name="n_3mainValue【庁舎】&#10;有形固定資産減価償却率">
          <a:extLst>
            <a:ext uri="{FF2B5EF4-FFF2-40B4-BE49-F238E27FC236}">
              <a16:creationId xmlns:a16="http://schemas.microsoft.com/office/drawing/2014/main" id="{CF025F8E-F2BB-4AEA-AC7B-06BEC4D580C2}"/>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101798</xdr:rowOff>
    </xdr:from>
    <xdr:ext cx="405111" cy="259045"/>
    <xdr:sp macro="" textlink="">
      <xdr:nvSpPr>
        <xdr:cNvPr id="897" name="n_4mainValue【庁舎】&#10;有形固定資産減価償却率">
          <a:extLst>
            <a:ext uri="{FF2B5EF4-FFF2-40B4-BE49-F238E27FC236}">
              <a16:creationId xmlns:a16="http://schemas.microsoft.com/office/drawing/2014/main" id="{AB3B183A-5B48-4CFD-8F54-A6F4DBF46F2E}"/>
            </a:ext>
          </a:extLst>
        </xdr:cNvPr>
        <xdr:cNvSpPr txBox="1"/>
      </xdr:nvSpPr>
      <xdr:spPr>
        <a:xfrm>
          <a:off x="12611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BC1CA2AD-5920-44E0-8EA9-BBEAD32F62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619316A8-F66C-4911-8B64-CD236894C26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B1F84574-E2B1-49CE-A244-ACE48501F7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438E0DDE-8A0D-439D-B176-89A739AAA4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A2E4666D-FA52-49E9-85CD-A1FD96466C4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67451041-2F90-4453-8A2F-6D6292BACE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BD0D3693-F64D-4B2A-97D8-01028CB40FF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9F04DA21-5EAF-42FE-8886-29A8CB8BC7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A4CC5ACD-5F20-45AB-8BA4-972316C2B2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2AAAB20C-F3EA-4BF3-A7B9-4AF935BD8F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FBC804B5-488B-4A5C-936C-A6A93A3BA91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11797C0D-D6BF-4B9D-BB9F-055D2489F98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2A91F0FB-F3CD-491B-9EC0-C551BF284DE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FB1BA7D5-4DA7-470F-AB09-9EDA75DB27E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6B6E3C90-B738-4DA4-BC8E-3AF437BDF00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FF3B876C-D293-422F-B9F0-4D27ED35BEB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55161EA8-93DC-47D6-B884-EBFC3520079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914FB9A0-EB79-4480-BCA0-0C4707A6E74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B7CC2F2D-67C6-4343-BC8E-0E326131A7E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48D5AE91-FF35-49A4-B082-67746FD0F48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3A2D8247-BA82-43B0-9112-92A4860A2E3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8B09C52F-8A45-4DBD-92A6-4F44F92F0DA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3D686C95-8DCE-4833-94F0-4197A40FE1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BDA00E44-E443-49F8-AF7B-ADD55F30E1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A9AA121F-D814-4905-8CF3-5DCCF4EFAA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923" name="直線コネクタ 922">
          <a:extLst>
            <a:ext uri="{FF2B5EF4-FFF2-40B4-BE49-F238E27FC236}">
              <a16:creationId xmlns:a16="http://schemas.microsoft.com/office/drawing/2014/main" id="{F7B8F4D7-FB61-4C6B-B441-640D748E49BE}"/>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924" name="【庁舎】&#10;一人当たり面積最小値テキスト">
          <a:extLst>
            <a:ext uri="{FF2B5EF4-FFF2-40B4-BE49-F238E27FC236}">
              <a16:creationId xmlns:a16="http://schemas.microsoft.com/office/drawing/2014/main" id="{A7C9A984-0FF1-42F4-B678-2AC6DEDEA5D9}"/>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925" name="直線コネクタ 924">
          <a:extLst>
            <a:ext uri="{FF2B5EF4-FFF2-40B4-BE49-F238E27FC236}">
              <a16:creationId xmlns:a16="http://schemas.microsoft.com/office/drawing/2014/main" id="{FE9B27FF-67B6-4797-A932-E67C16B232A7}"/>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926" name="【庁舎】&#10;一人当たり面積最大値テキスト">
          <a:extLst>
            <a:ext uri="{FF2B5EF4-FFF2-40B4-BE49-F238E27FC236}">
              <a16:creationId xmlns:a16="http://schemas.microsoft.com/office/drawing/2014/main" id="{9D0D8DBD-03E5-4EF5-95A7-7646A7913656}"/>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927" name="直線コネクタ 926">
          <a:extLst>
            <a:ext uri="{FF2B5EF4-FFF2-40B4-BE49-F238E27FC236}">
              <a16:creationId xmlns:a16="http://schemas.microsoft.com/office/drawing/2014/main" id="{5E679B00-DD6B-4C3E-A698-274FA29A674F}"/>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928" name="【庁舎】&#10;一人当たり面積平均値テキスト">
          <a:extLst>
            <a:ext uri="{FF2B5EF4-FFF2-40B4-BE49-F238E27FC236}">
              <a16:creationId xmlns:a16="http://schemas.microsoft.com/office/drawing/2014/main" id="{5A77B20C-ABA8-405A-8485-4B23C236FE5D}"/>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29" name="フローチャート: 判断 928">
          <a:extLst>
            <a:ext uri="{FF2B5EF4-FFF2-40B4-BE49-F238E27FC236}">
              <a16:creationId xmlns:a16="http://schemas.microsoft.com/office/drawing/2014/main" id="{CDD6FAA6-3628-4C96-9113-C58157CA5B17}"/>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930" name="フローチャート: 判断 929">
          <a:extLst>
            <a:ext uri="{FF2B5EF4-FFF2-40B4-BE49-F238E27FC236}">
              <a16:creationId xmlns:a16="http://schemas.microsoft.com/office/drawing/2014/main" id="{F5349464-72D3-45F5-95DA-4367209DD8AB}"/>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931" name="フローチャート: 判断 930">
          <a:extLst>
            <a:ext uri="{FF2B5EF4-FFF2-40B4-BE49-F238E27FC236}">
              <a16:creationId xmlns:a16="http://schemas.microsoft.com/office/drawing/2014/main" id="{089A3450-6702-4C42-B5BA-6FBA92AF31F9}"/>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932" name="フローチャート: 判断 931">
          <a:extLst>
            <a:ext uri="{FF2B5EF4-FFF2-40B4-BE49-F238E27FC236}">
              <a16:creationId xmlns:a16="http://schemas.microsoft.com/office/drawing/2014/main" id="{63C12BA7-606A-42FE-91F7-82284C11A8AC}"/>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33" name="フローチャート: 判断 932">
          <a:extLst>
            <a:ext uri="{FF2B5EF4-FFF2-40B4-BE49-F238E27FC236}">
              <a16:creationId xmlns:a16="http://schemas.microsoft.com/office/drawing/2014/main" id="{4A7C041B-A975-4AC4-BA04-BD06BDFA39DC}"/>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AD7D032-6B2B-4B22-8C48-D7A4F773F49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DBB6082E-6C9D-458E-AB9E-8A9BB75CCD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452C2EE2-5909-464D-8778-40E214921D4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85AE257-451C-43F4-878B-4E9F8983977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627AA68F-C1D0-41C4-9AD4-04576F62F4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103777</xdr:rowOff>
    </xdr:from>
    <xdr:to>
      <xdr:col>116</xdr:col>
      <xdr:colOff>114300</xdr:colOff>
      <xdr:row>103</xdr:row>
      <xdr:rowOff>33927</xdr:rowOff>
    </xdr:to>
    <xdr:sp macro="" textlink="">
      <xdr:nvSpPr>
        <xdr:cNvPr id="939" name="楕円 938">
          <a:extLst>
            <a:ext uri="{FF2B5EF4-FFF2-40B4-BE49-F238E27FC236}">
              <a16:creationId xmlns:a16="http://schemas.microsoft.com/office/drawing/2014/main" id="{D126B4B4-5276-4188-80E2-21A217D7EFC2}"/>
            </a:ext>
          </a:extLst>
        </xdr:cNvPr>
        <xdr:cNvSpPr/>
      </xdr:nvSpPr>
      <xdr:spPr>
        <a:xfrm>
          <a:off x="22110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126654</xdr:rowOff>
    </xdr:from>
    <xdr:ext cx="469744" cy="259045"/>
    <xdr:sp macro="" textlink="">
      <xdr:nvSpPr>
        <xdr:cNvPr id="940" name="【庁舎】&#10;一人当たり面積該当値テキスト">
          <a:extLst>
            <a:ext uri="{FF2B5EF4-FFF2-40B4-BE49-F238E27FC236}">
              <a16:creationId xmlns:a16="http://schemas.microsoft.com/office/drawing/2014/main" id="{C5889E7D-7468-4770-B61D-4FFFDE9588D8}"/>
            </a:ext>
          </a:extLst>
        </xdr:cNvPr>
        <xdr:cNvSpPr txBox="1"/>
      </xdr:nvSpPr>
      <xdr:spPr>
        <a:xfrm>
          <a:off x="22199600" y="1744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123371</xdr:rowOff>
    </xdr:from>
    <xdr:to>
      <xdr:col>112</xdr:col>
      <xdr:colOff>38100</xdr:colOff>
      <xdr:row>103</xdr:row>
      <xdr:rowOff>53521</xdr:rowOff>
    </xdr:to>
    <xdr:sp macro="" textlink="">
      <xdr:nvSpPr>
        <xdr:cNvPr id="941" name="楕円 940">
          <a:extLst>
            <a:ext uri="{FF2B5EF4-FFF2-40B4-BE49-F238E27FC236}">
              <a16:creationId xmlns:a16="http://schemas.microsoft.com/office/drawing/2014/main" id="{39F84CD7-92CF-455F-82CC-5B32B8687649}"/>
            </a:ext>
          </a:extLst>
        </xdr:cNvPr>
        <xdr:cNvSpPr/>
      </xdr:nvSpPr>
      <xdr:spPr>
        <a:xfrm>
          <a:off x="21272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154577</xdr:rowOff>
    </xdr:from>
    <xdr:to>
      <xdr:col>116</xdr:col>
      <xdr:colOff>63500</xdr:colOff>
      <xdr:row>103</xdr:row>
      <xdr:rowOff>2721</xdr:rowOff>
    </xdr:to>
    <xdr:cxnSp macro="">
      <xdr:nvCxnSpPr>
        <xdr:cNvPr id="942" name="直線コネクタ 941">
          <a:extLst>
            <a:ext uri="{FF2B5EF4-FFF2-40B4-BE49-F238E27FC236}">
              <a16:creationId xmlns:a16="http://schemas.microsoft.com/office/drawing/2014/main" id="{E298F9D5-5346-406E-8559-C48F0543274F}"/>
            </a:ext>
          </a:extLst>
        </xdr:cNvPr>
        <xdr:cNvCxnSpPr/>
      </xdr:nvCxnSpPr>
      <xdr:spPr>
        <a:xfrm flipV="1">
          <a:off x="21323300" y="1764247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146231</xdr:rowOff>
    </xdr:from>
    <xdr:to>
      <xdr:col>107</xdr:col>
      <xdr:colOff>101600</xdr:colOff>
      <xdr:row>103</xdr:row>
      <xdr:rowOff>76381</xdr:rowOff>
    </xdr:to>
    <xdr:sp macro="" textlink="">
      <xdr:nvSpPr>
        <xdr:cNvPr id="943" name="楕円 942">
          <a:extLst>
            <a:ext uri="{FF2B5EF4-FFF2-40B4-BE49-F238E27FC236}">
              <a16:creationId xmlns:a16="http://schemas.microsoft.com/office/drawing/2014/main" id="{18907B8A-54F7-4D6E-AF3A-C7538918C662}"/>
            </a:ext>
          </a:extLst>
        </xdr:cNvPr>
        <xdr:cNvSpPr/>
      </xdr:nvSpPr>
      <xdr:spPr>
        <a:xfrm>
          <a:off x="20383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2721</xdr:rowOff>
    </xdr:from>
    <xdr:to>
      <xdr:col>111</xdr:col>
      <xdr:colOff>177800</xdr:colOff>
      <xdr:row>103</xdr:row>
      <xdr:rowOff>25581</xdr:rowOff>
    </xdr:to>
    <xdr:cxnSp macro="">
      <xdr:nvCxnSpPr>
        <xdr:cNvPr id="944" name="直線コネクタ 943">
          <a:extLst>
            <a:ext uri="{FF2B5EF4-FFF2-40B4-BE49-F238E27FC236}">
              <a16:creationId xmlns:a16="http://schemas.microsoft.com/office/drawing/2014/main" id="{E66D9791-051A-47A7-9F5C-D660D17AF4EC}"/>
            </a:ext>
          </a:extLst>
        </xdr:cNvPr>
        <xdr:cNvCxnSpPr/>
      </xdr:nvCxnSpPr>
      <xdr:spPr>
        <a:xfrm flipV="1">
          <a:off x="20434300" y="176620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167458</xdr:rowOff>
    </xdr:from>
    <xdr:to>
      <xdr:col>102</xdr:col>
      <xdr:colOff>165100</xdr:colOff>
      <xdr:row>103</xdr:row>
      <xdr:rowOff>97608</xdr:rowOff>
    </xdr:to>
    <xdr:sp macro="" textlink="">
      <xdr:nvSpPr>
        <xdr:cNvPr id="945" name="楕円 944">
          <a:extLst>
            <a:ext uri="{FF2B5EF4-FFF2-40B4-BE49-F238E27FC236}">
              <a16:creationId xmlns:a16="http://schemas.microsoft.com/office/drawing/2014/main" id="{08BF6E55-F656-4042-8408-FC37594DFD31}"/>
            </a:ext>
          </a:extLst>
        </xdr:cNvPr>
        <xdr:cNvSpPr/>
      </xdr:nvSpPr>
      <xdr:spPr>
        <a:xfrm>
          <a:off x="19494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25581</xdr:rowOff>
    </xdr:from>
    <xdr:to>
      <xdr:col>107</xdr:col>
      <xdr:colOff>50800</xdr:colOff>
      <xdr:row>103</xdr:row>
      <xdr:rowOff>46808</xdr:rowOff>
    </xdr:to>
    <xdr:cxnSp macro="">
      <xdr:nvCxnSpPr>
        <xdr:cNvPr id="946" name="直線コネクタ 945">
          <a:extLst>
            <a:ext uri="{FF2B5EF4-FFF2-40B4-BE49-F238E27FC236}">
              <a16:creationId xmlns:a16="http://schemas.microsoft.com/office/drawing/2014/main" id="{323E7ECA-AA99-41D8-9193-6AF6E9160680}"/>
            </a:ext>
          </a:extLst>
        </xdr:cNvPr>
        <xdr:cNvCxnSpPr/>
      </xdr:nvCxnSpPr>
      <xdr:spPr>
        <a:xfrm flipV="1">
          <a:off x="19545300" y="17684931"/>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30299</xdr:rowOff>
    </xdr:from>
    <xdr:to>
      <xdr:col>98</xdr:col>
      <xdr:colOff>38100</xdr:colOff>
      <xdr:row>104</xdr:row>
      <xdr:rowOff>131899</xdr:rowOff>
    </xdr:to>
    <xdr:sp macro="" textlink="">
      <xdr:nvSpPr>
        <xdr:cNvPr id="947" name="楕円 946">
          <a:extLst>
            <a:ext uri="{FF2B5EF4-FFF2-40B4-BE49-F238E27FC236}">
              <a16:creationId xmlns:a16="http://schemas.microsoft.com/office/drawing/2014/main" id="{1C3594AB-B44D-4FA1-BB37-49EFBB0940C3}"/>
            </a:ext>
          </a:extLst>
        </xdr:cNvPr>
        <xdr:cNvSpPr/>
      </xdr:nvSpPr>
      <xdr:spPr>
        <a:xfrm>
          <a:off x="18605500" y="178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46808</xdr:rowOff>
    </xdr:from>
    <xdr:to>
      <xdr:col>102</xdr:col>
      <xdr:colOff>114300</xdr:colOff>
      <xdr:row>104</xdr:row>
      <xdr:rowOff>81099</xdr:rowOff>
    </xdr:to>
    <xdr:cxnSp macro="">
      <xdr:nvCxnSpPr>
        <xdr:cNvPr id="948" name="直線コネクタ 947">
          <a:extLst>
            <a:ext uri="{FF2B5EF4-FFF2-40B4-BE49-F238E27FC236}">
              <a16:creationId xmlns:a16="http://schemas.microsoft.com/office/drawing/2014/main" id="{1E5F1655-0506-478B-901A-783E3DF1ECC3}"/>
            </a:ext>
          </a:extLst>
        </xdr:cNvPr>
        <xdr:cNvCxnSpPr/>
      </xdr:nvCxnSpPr>
      <xdr:spPr>
        <a:xfrm flipV="1">
          <a:off x="18656300" y="17706158"/>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949" name="n_1aveValue【庁舎】&#10;一人当たり面積">
          <a:extLst>
            <a:ext uri="{FF2B5EF4-FFF2-40B4-BE49-F238E27FC236}">
              <a16:creationId xmlns:a16="http://schemas.microsoft.com/office/drawing/2014/main" id="{99791ADB-BD15-4324-8B4C-15AD903BA2C5}"/>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950" name="n_2aveValue【庁舎】&#10;一人当たり面積">
          <a:extLst>
            <a:ext uri="{FF2B5EF4-FFF2-40B4-BE49-F238E27FC236}">
              <a16:creationId xmlns:a16="http://schemas.microsoft.com/office/drawing/2014/main" id="{B0A1F1E5-67C9-4BF1-98E6-E2AB65577574}"/>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951" name="n_3aveValue【庁舎】&#10;一人当たり面積">
          <a:extLst>
            <a:ext uri="{FF2B5EF4-FFF2-40B4-BE49-F238E27FC236}">
              <a16:creationId xmlns:a16="http://schemas.microsoft.com/office/drawing/2014/main" id="{F53B7079-DCB0-4855-AFE2-3006D0D395CF}"/>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952" name="n_4aveValue【庁舎】&#10;一人当たり面積">
          <a:extLst>
            <a:ext uri="{FF2B5EF4-FFF2-40B4-BE49-F238E27FC236}">
              <a16:creationId xmlns:a16="http://schemas.microsoft.com/office/drawing/2014/main" id="{AC0A6276-6DCF-44EC-9706-60D225E6A470}"/>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70048</xdr:rowOff>
    </xdr:from>
    <xdr:ext cx="469744" cy="259045"/>
    <xdr:sp macro="" textlink="">
      <xdr:nvSpPr>
        <xdr:cNvPr id="953" name="n_1mainValue【庁舎】&#10;一人当たり面積">
          <a:extLst>
            <a:ext uri="{FF2B5EF4-FFF2-40B4-BE49-F238E27FC236}">
              <a16:creationId xmlns:a16="http://schemas.microsoft.com/office/drawing/2014/main" id="{1F30E5EC-A91C-4786-973C-D04913542D78}"/>
            </a:ext>
          </a:extLst>
        </xdr:cNvPr>
        <xdr:cNvSpPr txBox="1"/>
      </xdr:nvSpPr>
      <xdr:spPr>
        <a:xfrm>
          <a:off x="21075727" y="1738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92908</xdr:rowOff>
    </xdr:from>
    <xdr:ext cx="469744" cy="259045"/>
    <xdr:sp macro="" textlink="">
      <xdr:nvSpPr>
        <xdr:cNvPr id="954" name="n_2mainValue【庁舎】&#10;一人当たり面積">
          <a:extLst>
            <a:ext uri="{FF2B5EF4-FFF2-40B4-BE49-F238E27FC236}">
              <a16:creationId xmlns:a16="http://schemas.microsoft.com/office/drawing/2014/main" id="{0772C791-B522-4A77-BB91-012846E79A77}"/>
            </a:ext>
          </a:extLst>
        </xdr:cNvPr>
        <xdr:cNvSpPr txBox="1"/>
      </xdr:nvSpPr>
      <xdr:spPr>
        <a:xfrm>
          <a:off x="201994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114135</xdr:rowOff>
    </xdr:from>
    <xdr:ext cx="469744" cy="259045"/>
    <xdr:sp macro="" textlink="">
      <xdr:nvSpPr>
        <xdr:cNvPr id="955" name="n_3mainValue【庁舎】&#10;一人当たり面積">
          <a:extLst>
            <a:ext uri="{FF2B5EF4-FFF2-40B4-BE49-F238E27FC236}">
              <a16:creationId xmlns:a16="http://schemas.microsoft.com/office/drawing/2014/main" id="{23899219-D541-48F9-AC66-28D1B505251E}"/>
            </a:ext>
          </a:extLst>
        </xdr:cNvPr>
        <xdr:cNvSpPr txBox="1"/>
      </xdr:nvSpPr>
      <xdr:spPr>
        <a:xfrm>
          <a:off x="19310427" y="1743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148426</xdr:rowOff>
    </xdr:from>
    <xdr:ext cx="469744" cy="259045"/>
    <xdr:sp macro="" textlink="">
      <xdr:nvSpPr>
        <xdr:cNvPr id="956" name="n_4mainValue【庁舎】&#10;一人当たり面積">
          <a:extLst>
            <a:ext uri="{FF2B5EF4-FFF2-40B4-BE49-F238E27FC236}">
              <a16:creationId xmlns:a16="http://schemas.microsoft.com/office/drawing/2014/main" id="{CE1F4A36-5349-4A4B-89D5-39A1392AE951}"/>
            </a:ext>
          </a:extLst>
        </xdr:cNvPr>
        <xdr:cNvSpPr txBox="1"/>
      </xdr:nvSpPr>
      <xdr:spPr>
        <a:xfrm>
          <a:off x="18421427" y="176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BD870013-477E-4223-A352-8A4D8B42A38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D06F8F25-4C7E-4881-B67E-BF958D059B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2CF2ADA5-8CF2-4314-A0F6-9ED775069D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当町の有形固定資産減価償却率は、全体的に全国平均を下回る状況である。特に全国平均との乖離が大きい施設について分析すると、福祉施設については、建物として近年の新設</a:t>
          </a:r>
          <a:r>
            <a:rPr kumimoji="1" lang="ja-JP" altLang="en-US" sz="1300" strike="noStrike" baseline="0">
              <a:solidFill>
                <a:sysClr val="windowText" lastClr="000000"/>
              </a:solidFill>
              <a:latin typeface="ＭＳ Ｐゴシック" panose="020B0600070205080204" pitchFamily="50" charset="-128"/>
              <a:ea typeface="ＭＳ Ｐゴシック" panose="020B0600070205080204" pitchFamily="50" charset="-128"/>
            </a:rPr>
            <a:t>や改修等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は発生していないが、付帯設備として平成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年度に太陽光発電設備整備、令和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年度に南条保健福祉センターエアコン整備がを行ったことが要因である。消防施設については、当町には平成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おいて整備された消防署の分署が自治体施設として存在していることもあり、全国平均を下回っている。これに対し保健センター・保健所は建設後長い年数がたっており減価償却累計額が増えていることから全国平均を上回っている。庁舎施設については全国平均を大きく上回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年度に支所施設の建替え改修工事が完了したが、その他の施設は建設後長い年数がたっており、今後、償却率は増加傾向である。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一人当たり面積については、当町が過疎地域であり人口が減少傾向にあることから、全体的に全国平均を上回る状況となっている。一般廃棄物処理施設については、南越清掃組合において令和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年度に新ごみ処理施設が完成したことにより数値が大きくなっている。図書館については、平成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年度に今庄住民センターを建設し図書館を併設したことで数値が大きくなっている。当町では平成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南越前町公共施設等総合管理計画」を策定し、施設の統廃合等についても積極的な検証を行っているが、町の面積が大きく集落が点在していることから住民の利便性を考えていく必要がある。また、体育館施設や保健センターなどの福祉施設、市民会館施設は避難所や一時集合場所としての機能を有するなど地域コミュニティの中核的な施設となるため、現実的な状況から慎重かつ冷静な判断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10,083
10,017
343.69
10,350,809
9,885,258
370,024
5,321,522
5,874,447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少子高齢化が進み、超高齢社会（令和４年１月１日現在高齢化率：３７．３％）を迎えている当町は、基幹産業である農林水産業はもとより、商工、観光業も後継者不足に直面している。税収は伸び悩み、財政基盤は弱く、財政力指数は平成１７年の町村合併以降０．３程度を推移しており、類似団体を下回っている。</a:t>
          </a:r>
          <a:endParaRPr lang="ja-JP" altLang="ja-JP" sz="1400">
            <a:effectLst/>
          </a:endParaRPr>
        </a:p>
        <a:p>
          <a:r>
            <a:rPr kumimoji="1" lang="ja-JP" altLang="ja-JP" sz="1100">
              <a:solidFill>
                <a:schemeClr val="dk1"/>
              </a:solidFill>
              <a:effectLst/>
              <a:latin typeface="+mn-lt"/>
              <a:ea typeface="+mn-ea"/>
              <a:cs typeface="+mn-cs"/>
            </a:rPr>
            <a:t>　商工観光の振興政策や産業の活性化、また定住対策に力を入れており、今後も働きがいのあるまちづくりを進めることで自主財源を確保し財政力を上げていく。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12277</xdr:rowOff>
    </xdr:from>
    <xdr:to>
      <xdr:col>23</xdr:col>
      <xdr:colOff>133350</xdr:colOff>
      <xdr:row>44</xdr:row>
      <xdr:rowOff>20320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5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20320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36847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132927</xdr:rowOff>
    </xdr:from>
    <xdr:to>
      <xdr:col>19</xdr:col>
      <xdr:colOff>184150</xdr:colOff>
      <xdr:row>44</xdr:row>
      <xdr:rowOff>63077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47854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人件費削減や地方債年間発行額の上限を定めて起債発行額を抑制しているものの、依然として高い比率となっている。</a:t>
          </a:r>
          <a:endParaRPr lang="ja-JP" altLang="ja-JP" sz="1400">
            <a:effectLst/>
          </a:endParaRPr>
        </a:p>
        <a:p>
          <a:r>
            <a:rPr kumimoji="1" lang="ja-JP" altLang="ja-JP" sz="1100">
              <a:solidFill>
                <a:schemeClr val="dk1"/>
              </a:solidFill>
              <a:effectLst/>
              <a:latin typeface="+mn-lt"/>
              <a:ea typeface="+mn-ea"/>
              <a:cs typeface="+mn-cs"/>
            </a:rPr>
            <a:t>　南越前町において経常一般財源等総額の半分以上を占める普通交付税は、人口減少や施設の統廃合により今後は減少する見通しであり、経常支出比率にも影響を及ぼすことが予想される。そのため、質と効果の高い住民サービスの継続による人口・税収の維持を図り、民間委託・指定管理者制度の積極的な活用等により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107648</xdr:rowOff>
    </xdr:from>
    <xdr:to>
      <xdr:col>23</xdr:col>
      <xdr:colOff>133350</xdr:colOff>
      <xdr:row>64</xdr:row>
      <xdr:rowOff>166915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37548"/>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166915</xdr:rowOff>
    </xdr:from>
    <xdr:to>
      <xdr:col>19</xdr:col>
      <xdr:colOff>133350</xdr:colOff>
      <xdr:row>65</xdr:row>
      <xdr:rowOff>167822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3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167822</xdr:rowOff>
    </xdr:from>
    <xdr:to>
      <xdr:col>15</xdr:col>
      <xdr:colOff>82550</xdr:colOff>
      <xdr:row>66</xdr:row>
      <xdr:rowOff>76805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3120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64407</xdr:rowOff>
    </xdr:from>
    <xdr:to>
      <xdr:col>11</xdr:col>
      <xdr:colOff>31750</xdr:colOff>
      <xdr:row>66</xdr:row>
      <xdr:rowOff>76805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0865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56848</xdr:rowOff>
    </xdr:from>
    <xdr:to>
      <xdr:col>23</xdr:col>
      <xdr:colOff>184150</xdr:colOff>
      <xdr:row>62</xdr:row>
      <xdr:rowOff>158448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28925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116115</xdr:rowOff>
    </xdr:from>
    <xdr:to>
      <xdr:col>19</xdr:col>
      <xdr:colOff>184150</xdr:colOff>
      <xdr:row>65</xdr:row>
      <xdr:rowOff>46265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31042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117022</xdr:rowOff>
    </xdr:from>
    <xdr:to>
      <xdr:col>15</xdr:col>
      <xdr:colOff>133350</xdr:colOff>
      <xdr:row>66</xdr:row>
      <xdr:rowOff>47172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31949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26005</xdr:rowOff>
    </xdr:from>
    <xdr:to>
      <xdr:col>11</xdr:col>
      <xdr:colOff>82550</xdr:colOff>
      <xdr:row>66</xdr:row>
      <xdr:rowOff>127605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112382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13607</xdr:rowOff>
    </xdr:from>
    <xdr:to>
      <xdr:col>7</xdr:col>
      <xdr:colOff>31750</xdr:colOff>
      <xdr:row>65</xdr:row>
      <xdr:rowOff>115207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99984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人件費削減や事業の見直し、経常経費の抑制に努めているものの、依然として高い比率となっている。</a:t>
          </a:r>
          <a:endParaRPr lang="ja-JP" altLang="ja-JP" sz="1400">
            <a:effectLst/>
          </a:endParaRPr>
        </a:p>
        <a:p>
          <a:r>
            <a:rPr kumimoji="1" lang="ja-JP" altLang="ja-JP" sz="1100">
              <a:solidFill>
                <a:schemeClr val="dk1"/>
              </a:solidFill>
              <a:effectLst/>
              <a:latin typeface="+mn-lt"/>
              <a:ea typeface="+mn-ea"/>
              <a:cs typeface="+mn-cs"/>
            </a:rPr>
            <a:t>　事業の見直し等により、更なる歳出の適性化に努める。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165257</xdr:rowOff>
    </xdr:from>
    <xdr:to>
      <xdr:col>23</xdr:col>
      <xdr:colOff>133350</xdr:colOff>
      <xdr:row>84</xdr:row>
      <xdr:rowOff>37999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395607"/>
          <a:ext cx="838200" cy="4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20552</xdr:rowOff>
    </xdr:from>
    <xdr:to>
      <xdr:col>19</xdr:col>
      <xdr:colOff>133350</xdr:colOff>
      <xdr:row>83</xdr:row>
      <xdr:rowOff>165257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50902"/>
          <a:ext cx="889000" cy="14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16977</xdr:rowOff>
    </xdr:from>
    <xdr:to>
      <xdr:col>15</xdr:col>
      <xdr:colOff>82550</xdr:colOff>
      <xdr:row>83</xdr:row>
      <xdr:rowOff>20552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47327"/>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16977</xdr:rowOff>
    </xdr:from>
    <xdr:to>
      <xdr:col>11</xdr:col>
      <xdr:colOff>31750</xdr:colOff>
      <xdr:row>83</xdr:row>
      <xdr:rowOff>65599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247327"/>
          <a:ext cx="889000" cy="4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158649</xdr:rowOff>
    </xdr:from>
    <xdr:to>
      <xdr:col>23</xdr:col>
      <xdr:colOff>184150</xdr:colOff>
      <xdr:row>84</xdr:row>
      <xdr:rowOff>88799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38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130726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36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114457</xdr:rowOff>
    </xdr:from>
    <xdr:to>
      <xdr:col>19</xdr:col>
      <xdr:colOff>184150</xdr:colOff>
      <xdr:row>84</xdr:row>
      <xdr:rowOff>44607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29384</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3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141202</xdr:rowOff>
    </xdr:from>
    <xdr:to>
      <xdr:col>15</xdr:col>
      <xdr:colOff>133350</xdr:colOff>
      <xdr:row>83</xdr:row>
      <xdr:rowOff>71352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56129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8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137627</xdr:rowOff>
    </xdr:from>
    <xdr:to>
      <xdr:col>11</xdr:col>
      <xdr:colOff>82550</xdr:colOff>
      <xdr:row>83</xdr:row>
      <xdr:rowOff>67777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9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52554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8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14799</xdr:rowOff>
    </xdr:from>
    <xdr:to>
      <xdr:col>7</xdr:col>
      <xdr:colOff>31750</xdr:colOff>
      <xdr:row>83</xdr:row>
      <xdr:rowOff>116399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101176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3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類似団体平均を下回る状態が続いている。</a:t>
          </a:r>
          <a:endParaRPr lang="ja-JP" altLang="ja-JP" sz="1400">
            <a:effectLst/>
          </a:endParaRPr>
        </a:p>
        <a:p>
          <a:r>
            <a:rPr kumimoji="1" lang="ja-JP" altLang="ja-JP" sz="1100">
              <a:solidFill>
                <a:schemeClr val="dk1"/>
              </a:solidFill>
              <a:effectLst/>
              <a:latin typeface="+mn-lt"/>
              <a:ea typeface="+mn-ea"/>
              <a:cs typeface="+mn-cs"/>
            </a:rPr>
            <a:t>　今後は、人事評価制度による勤務評定に基づいた昇給制度等により、更なる給与の適正化に努める。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117122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82</xdr:row>
      <xdr:rowOff>117122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1626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103716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1224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157339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７年１月の町村合併の際、類似団体平均を大きく上回った。以降は、集中改革プランに基づく定員適正化計画により平成２２年度から平成２６年度末までに１４人削減する目標を３人上回り、１７人の削減となった。</a:t>
          </a:r>
          <a:endParaRPr lang="ja-JP" altLang="ja-JP" sz="1400">
            <a:effectLst/>
          </a:endParaRPr>
        </a:p>
        <a:p>
          <a:r>
            <a:rPr kumimoji="1" lang="ja-JP" altLang="ja-JP" sz="1100">
              <a:solidFill>
                <a:schemeClr val="dk1"/>
              </a:solidFill>
              <a:effectLst/>
              <a:latin typeface="+mn-lt"/>
              <a:ea typeface="+mn-ea"/>
              <a:cs typeface="+mn-cs"/>
            </a:rPr>
            <a:t>　しかし、依然として類似団体平均を大幅に上回っており、人口減少や行政ニーズの多様化など変化に対応するため一定以上の職員数確保の必要はあるが、南越前町定員適正化計画に基づき職員数の適正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85332</xdr:rowOff>
    </xdr:from>
    <xdr:to>
      <xdr:col>81</xdr:col>
      <xdr:colOff>44450</xdr:colOff>
      <xdr:row>64</xdr:row>
      <xdr:rowOff>117505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105813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140728</xdr:rowOff>
    </xdr:from>
    <xdr:to>
      <xdr:col>77</xdr:col>
      <xdr:colOff>44450</xdr:colOff>
      <xdr:row>64</xdr:row>
      <xdr:rowOff>85332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942078"/>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128088</xdr:rowOff>
    </xdr:from>
    <xdr:to>
      <xdr:col>72</xdr:col>
      <xdr:colOff>203200</xdr:colOff>
      <xdr:row>63</xdr:row>
      <xdr:rowOff>140728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92943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128088</xdr:rowOff>
    </xdr:from>
    <xdr:to>
      <xdr:col>68</xdr:col>
      <xdr:colOff>152400</xdr:colOff>
      <xdr:row>64</xdr:row>
      <xdr:rowOff>15240</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929438"/>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66705</xdr:rowOff>
    </xdr:from>
    <xdr:to>
      <xdr:col>81</xdr:col>
      <xdr:colOff>95250</xdr:colOff>
      <xdr:row>64</xdr:row>
      <xdr:rowOff>168305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10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38782</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10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34532</xdr:rowOff>
    </xdr:from>
    <xdr:to>
      <xdr:col>77</xdr:col>
      <xdr:colOff>95250</xdr:colOff>
      <xdr:row>64</xdr:row>
      <xdr:rowOff>136132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10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120909</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109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89928</xdr:rowOff>
    </xdr:from>
    <xdr:to>
      <xdr:col>73</xdr:col>
      <xdr:colOff>44450</xdr:colOff>
      <xdr:row>64</xdr:row>
      <xdr:rowOff>20078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4855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9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77288</xdr:rowOff>
    </xdr:from>
    <xdr:to>
      <xdr:col>68</xdr:col>
      <xdr:colOff>203200</xdr:colOff>
      <xdr:row>64</xdr:row>
      <xdr:rowOff>7438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163665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村合併前後の大規模事業の実施により発行した地方債の償還が一部終了し、また償還年数の長かった公営企業債も徐々に償還が終了してきていることもあり、一時期高い水準だった実質公債費比率は、毎年減少傾向にある。</a:t>
          </a:r>
          <a:endParaRPr lang="ja-JP" altLang="ja-JP" sz="1400">
            <a:effectLst/>
          </a:endParaRPr>
        </a:p>
        <a:p>
          <a:r>
            <a:rPr kumimoji="1" lang="ja-JP" altLang="ja-JP" sz="1100">
              <a:solidFill>
                <a:schemeClr val="dk1"/>
              </a:solidFill>
              <a:effectLst/>
              <a:latin typeface="+mn-lt"/>
              <a:ea typeface="+mn-ea"/>
              <a:cs typeface="+mn-cs"/>
            </a:rPr>
            <a:t>　また、平成２２年度以降は年間地方債発行額を６億円以内としていることも影響している。前年より２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２ポイント改善している。元利償還額のピークは過ぎたものの、今後大規模事業の取組に伴い起債する予定であるため、実質公債費率の上昇も見込まれる。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38</xdr:row>
      <xdr:rowOff>115994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454140"/>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39</xdr:row>
      <xdr:rowOff>121496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6310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54610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8080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159173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126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平成２２年度から年間地方債発行額の上限を６億円としたことにより地方債残高が減少したため、将来負担比率は無し（マイナスが）となっている。</a:t>
          </a:r>
          <a:endParaRPr lang="ja-JP" altLang="ja-JP" sz="1400">
            <a:effectLst/>
          </a:endParaRPr>
        </a:p>
        <a:p>
          <a:r>
            <a:rPr kumimoji="1" lang="ja-JP" altLang="ja-JP" sz="1100">
              <a:solidFill>
                <a:schemeClr val="dk1"/>
              </a:solidFill>
              <a:effectLst/>
              <a:latin typeface="+mn-lt"/>
              <a:ea typeface="+mn-ea"/>
              <a:cs typeface="+mn-cs"/>
            </a:rPr>
            <a:t>　財政調整基金が標準財政規模に比べ比較的大きいことも、将来負担比率がマイナスである要因である。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47624</xdr:rowOff>
    </xdr:from>
    <xdr:ext cx="9099176" cy="809625"/>
    <xdr:sp macro="" textlink="">
      <xdr:nvSpPr>
        <xdr:cNvPr id="466" name="テキスト ボックス 465">
          <a:extLst>
            <a:ext uri="{FF2B5EF4-FFF2-40B4-BE49-F238E27FC236}">
              <a16:creationId xmlns:a16="http://schemas.microsoft.com/office/drawing/2014/main" id="{366765E8-2468-44C4-8E2D-E77835BC3C1E}"/>
            </a:ext>
          </a:extLst>
        </xdr:cNvPr>
        <xdr:cNvSpPr txBox="1"/>
      </xdr:nvSpPr>
      <xdr:spPr>
        <a:xfrm>
          <a:off x="762000" y="4505324"/>
          <a:ext cx="9099176" cy="809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10,083
10,017
343.69
10,350,809
9,885,258
370,024
5,321,522
5,874,447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人件費に係る経常収支比率は、町村合併以降、職員数の適正管理を実施しており、類似団体の平均とほぼ同様に推移している。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143002</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8665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38</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226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133858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169435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近年、類似団体の平均を上回る傾向にある。令和３年度においては公共施設の減収支援を実施、ワクチン接種委託の実施など新型コロナウイルス感染拡大の影響を受け、大幅に増加したところである。　　</a:t>
          </a:r>
          <a:endParaRPr lang="ja-JP" altLang="ja-JP" sz="1400">
            <a:effectLst/>
          </a:endParaRPr>
        </a:p>
        <a:p>
          <a:r>
            <a:rPr kumimoji="1" lang="ja-JP" altLang="ja-JP" sz="1100">
              <a:solidFill>
                <a:schemeClr val="dk1"/>
              </a:solidFill>
              <a:effectLst/>
              <a:latin typeface="+mn-lt"/>
              <a:ea typeface="+mn-ea"/>
              <a:cs typeface="+mn-cs"/>
            </a:rPr>
            <a:t>　物件費削減を進めるために、町内に存在する採算性や機能性の低い類似した施設の今後のあり方について、公共施設総合管理計画をもとに統廃合及び民間委託等適切な施策を具現化していく。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87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98425</xdr:rowOff>
    </xdr:from>
    <xdr:to>
      <xdr:col>78</xdr:col>
      <xdr:colOff>69850</xdr:colOff>
      <xdr:row>16</xdr:row>
      <xdr:rowOff>127000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8416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98425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755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149860</xdr:rowOff>
    </xdr:from>
    <xdr:to>
      <xdr:col>69</xdr:col>
      <xdr:colOff>92075</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721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47625</xdr:rowOff>
    </xdr:from>
    <xdr:to>
      <xdr:col>74</xdr:col>
      <xdr:colOff>31750</xdr:colOff>
      <xdr:row>16</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99060</xdr:rowOff>
    </xdr:from>
    <xdr:to>
      <xdr:col>65</xdr:col>
      <xdr:colOff>53975</xdr:colOff>
      <xdr:row>16</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扶助費に係る経常収支比率は、類似団体の平均とほぼ同様に推移している。</a:t>
          </a:r>
          <a:endParaRPr lang="ja-JP" altLang="ja-JP" sz="1400">
            <a:effectLst/>
          </a:endParaRPr>
        </a:p>
        <a:p>
          <a:r>
            <a:rPr kumimoji="1" lang="ja-JP" altLang="ja-JP" sz="1100">
              <a:solidFill>
                <a:schemeClr val="dk1"/>
              </a:solidFill>
              <a:effectLst/>
              <a:latin typeface="+mn-lt"/>
              <a:ea typeface="+mn-ea"/>
              <a:cs typeface="+mn-cs"/>
            </a:rPr>
            <a:t>　しかし、今後は、子育て対策の増や超高齢社会への対応など、社会保障関係費用の伸びとともに比率も高くなってくると予想される。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13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類似団体の平均と比べると低い数値となっている。</a:t>
          </a:r>
          <a:endParaRPr lang="ja-JP" altLang="ja-JP" sz="1400">
            <a:effectLst/>
          </a:endParaRPr>
        </a:p>
        <a:p>
          <a:r>
            <a:rPr kumimoji="1" lang="ja-JP" altLang="ja-JP" sz="1100">
              <a:solidFill>
                <a:schemeClr val="dk1"/>
              </a:solidFill>
              <a:effectLst/>
              <a:latin typeface="+mn-lt"/>
              <a:ea typeface="+mn-ea"/>
              <a:cs typeface="+mn-cs"/>
            </a:rPr>
            <a:t>　建築年数を重ねた公共施設を多く抱える当町にとっては、今後、維持補修に要する経費が大きくなってくることが予想されるため、公共施設の適正管理や財政負担の軽減や平準化に努める。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465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56243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56243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56</xdr:row>
      <xdr:rowOff>23585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48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補助費等に係る経常収支比率は、例年、類似団体の平均より高い傾向にあったが、令和３年度は前年度に比べ１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１ポイントの減となった。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目的を達成した事業に対するものや、類似した補助金等、必要性の低い補助金については、総点検による見直しを行い、新規政策による補助金等については、費用対効果をしっかり見極め適切な制度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112304</xdr:rowOff>
    </xdr:from>
    <xdr:to>
      <xdr:col>82</xdr:col>
      <xdr:colOff>107950</xdr:colOff>
      <xdr:row>36</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11305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91077</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849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19231</xdr:rowOff>
    </xdr:from>
    <xdr:to>
      <xdr:col>73</xdr:col>
      <xdr:colOff>180975</xdr:colOff>
      <xdr:row>36</xdr:row>
      <xdr:rowOff>91077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1914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19231</xdr:rowOff>
    </xdr:from>
    <xdr:to>
      <xdr:col>69</xdr:col>
      <xdr:colOff>92075</xdr:colOff>
      <xdr:row>36</xdr:row>
      <xdr:rowOff>110672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9143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61504</xdr:rowOff>
    </xdr:from>
    <xdr:to>
      <xdr:col>82</xdr:col>
      <xdr:colOff>158750</xdr:colOff>
      <xdr:row>35</xdr:row>
      <xdr:rowOff>163104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78031</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40277</xdr:rowOff>
    </xdr:from>
    <xdr:to>
      <xdr:col>74</xdr:col>
      <xdr:colOff>31750</xdr:colOff>
      <xdr:row>36</xdr:row>
      <xdr:rowOff>141877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126654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2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139881</xdr:rowOff>
    </xdr:from>
    <xdr:to>
      <xdr:col>69</xdr:col>
      <xdr:colOff>142875</xdr:colOff>
      <xdr:row>36</xdr:row>
      <xdr:rowOff>70031</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80208</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59872</xdr:rowOff>
    </xdr:from>
    <xdr:to>
      <xdr:col>65</xdr:col>
      <xdr:colOff>53975</xdr:colOff>
      <xdr:row>36</xdr:row>
      <xdr:rowOff>161472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146249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公債費に係る経常収支比率は、町村合併前後に大規模建設事業を行い、地方債を多く発行しており、その元利償還額が膨らんだことにより類似団体の平均を大きく上回っていた。</a:t>
          </a:r>
          <a:endParaRPr lang="ja-JP" altLang="ja-JP" sz="1400">
            <a:effectLst/>
          </a:endParaRPr>
        </a:p>
        <a:p>
          <a:r>
            <a:rPr kumimoji="1" lang="ja-JP" altLang="ja-JP" sz="1100">
              <a:solidFill>
                <a:schemeClr val="dk1"/>
              </a:solidFill>
              <a:effectLst/>
              <a:latin typeface="+mn-lt"/>
              <a:ea typeface="+mn-ea"/>
              <a:cs typeface="+mn-cs"/>
            </a:rPr>
            <a:t>　しかし、元利償還のピークであった平成２２年度以降、年間地方債発行額の上限を設定して財政健全化を目指してきたことで、公債費比率が年々減少し、今回は前年比２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２ポイントの減と発行抑制の効果が大きく現れた。今後も地方債発行を抑制し、健全化を図っていく。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140715</xdr:rowOff>
    </xdr:from>
    <xdr:to>
      <xdr:col>24</xdr:col>
      <xdr:colOff>25400</xdr:colOff>
      <xdr:row>77</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709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17272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71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145287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390372"/>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78</xdr:row>
      <xdr:rowOff>163576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137922</xdr:rowOff>
    </xdr:from>
    <xdr:to>
      <xdr:col>15</xdr:col>
      <xdr:colOff>149225</xdr:colOff>
      <xdr:row>78</xdr:row>
      <xdr:rowOff>68072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94487</xdr:rowOff>
    </xdr:from>
    <xdr:to>
      <xdr:col>11</xdr:col>
      <xdr:colOff>60325</xdr:colOff>
      <xdr:row>79</xdr:row>
      <xdr:rowOff>24637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9414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公債費以外に係る経常収支比率は、昨年より１．３ポイント減となり類似団体とほぼ同等となった。</a:t>
          </a:r>
          <a:endParaRPr lang="ja-JP" altLang="ja-JP" sz="1400">
            <a:effectLst/>
          </a:endParaRPr>
        </a:p>
        <a:p>
          <a:r>
            <a:rPr kumimoji="1" lang="ja-JP" altLang="ja-JP" sz="1100">
              <a:solidFill>
                <a:schemeClr val="dk1"/>
              </a:solidFill>
              <a:effectLst/>
              <a:latin typeface="+mn-lt"/>
              <a:ea typeface="+mn-ea"/>
              <a:cs typeface="+mn-cs"/>
            </a:rPr>
            <a:t>　主に物件費を要因としており、町内に存在する採算性や機能性の低い施設の維持管理に費用が掛かっているためである。</a:t>
          </a:r>
          <a:endParaRPr lang="ja-JP" altLang="ja-JP" sz="1400">
            <a:effectLst/>
          </a:endParaRPr>
        </a:p>
        <a:p>
          <a:r>
            <a:rPr kumimoji="1" lang="ja-JP" altLang="ja-JP" sz="1100">
              <a:solidFill>
                <a:schemeClr val="dk1"/>
              </a:solidFill>
              <a:effectLst/>
              <a:latin typeface="+mn-lt"/>
              <a:ea typeface="+mn-ea"/>
              <a:cs typeface="+mn-cs"/>
            </a:rPr>
            <a:t>　公共施設総合管理計画をもとに統廃合及び民間委託等適切な施策による経費削減を目指していく。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113285</xdr:rowOff>
    </xdr:from>
    <xdr:to>
      <xdr:col>82</xdr:col>
      <xdr:colOff>107950</xdr:colOff>
      <xdr:row>77</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43485"/>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52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122428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566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26415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9651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34562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109535</xdr:rowOff>
    </xdr:from>
    <xdr:to>
      <xdr:col>29</xdr:col>
      <xdr:colOff>127000</xdr:colOff>
      <xdr:row>15</xdr:row>
      <xdr:rowOff>124493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28910"/>
          <a:ext cx="647700" cy="1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124493</xdr:rowOff>
    </xdr:from>
    <xdr:to>
      <xdr:col>26</xdr:col>
      <xdr:colOff>50800</xdr:colOff>
      <xdr:row>15</xdr:row>
      <xdr:rowOff>164239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43868"/>
          <a:ext cx="698500" cy="39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164239</xdr:rowOff>
    </xdr:from>
    <xdr:to>
      <xdr:col>22</xdr:col>
      <xdr:colOff>114300</xdr:colOff>
      <xdr:row>16</xdr:row>
      <xdr:rowOff>9362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83614"/>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9362</xdr:rowOff>
    </xdr:from>
    <xdr:to>
      <xdr:col>18</xdr:col>
      <xdr:colOff>177800</xdr:colOff>
      <xdr:row>16</xdr:row>
      <xdr:rowOff>31788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00187"/>
          <a:ext cx="698500" cy="2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58735</xdr:rowOff>
    </xdr:from>
    <xdr:to>
      <xdr:col>29</xdr:col>
      <xdr:colOff>177800</xdr:colOff>
      <xdr:row>15</xdr:row>
      <xdr:rowOff>160335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7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75262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2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73693</xdr:rowOff>
    </xdr:from>
    <xdr:to>
      <xdr:col>26</xdr:col>
      <xdr:colOff>101600</xdr:colOff>
      <xdr:row>16</xdr:row>
      <xdr:rowOff>3843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9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61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113439</xdr:rowOff>
    </xdr:from>
    <xdr:to>
      <xdr:col>22</xdr:col>
      <xdr:colOff>165100</xdr:colOff>
      <xdr:row>16</xdr:row>
      <xdr:rowOff>43589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3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53766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0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130012</xdr:rowOff>
    </xdr:from>
    <xdr:to>
      <xdr:col>19</xdr:col>
      <xdr:colOff>38100</xdr:colOff>
      <xdr:row>16</xdr:row>
      <xdr:rowOff>60162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4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70339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1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152438</xdr:rowOff>
    </xdr:from>
    <xdr:to>
      <xdr:col>15</xdr:col>
      <xdr:colOff>101600</xdr:colOff>
      <xdr:row>16</xdr:row>
      <xdr:rowOff>82588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7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92765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4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323086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210439</xdr:rowOff>
    </xdr:from>
    <xdr:to>
      <xdr:col>29</xdr:col>
      <xdr:colOff>127000</xdr:colOff>
      <xdr:row>37</xdr:row>
      <xdr:rowOff>312909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35139"/>
          <a:ext cx="647700" cy="102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168891</xdr:rowOff>
    </xdr:from>
    <xdr:to>
      <xdr:col>26</xdr:col>
      <xdr:colOff>50800</xdr:colOff>
      <xdr:row>37</xdr:row>
      <xdr:rowOff>210439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22141"/>
          <a:ext cx="698500" cy="212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13024</xdr:rowOff>
    </xdr:from>
    <xdr:to>
      <xdr:col>22</xdr:col>
      <xdr:colOff>114300</xdr:colOff>
      <xdr:row>36</xdr:row>
      <xdr:rowOff>168891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66274"/>
          <a:ext cx="698500" cy="15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267684</xdr:rowOff>
    </xdr:from>
    <xdr:to>
      <xdr:col>18</xdr:col>
      <xdr:colOff>177800</xdr:colOff>
      <xdr:row>36</xdr:row>
      <xdr:rowOff>13024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8034"/>
          <a:ext cx="698500" cy="88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262109</xdr:rowOff>
    </xdr:from>
    <xdr:to>
      <xdr:col>29</xdr:col>
      <xdr:colOff>177800</xdr:colOff>
      <xdr:row>38</xdr:row>
      <xdr:rowOff>20809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8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170686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9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159639</xdr:rowOff>
    </xdr:from>
    <xdr:to>
      <xdr:col>26</xdr:col>
      <xdr:colOff>101600</xdr:colOff>
      <xdr:row>37</xdr:row>
      <xdr:rowOff>261239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84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246016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70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118091</xdr:rowOff>
    </xdr:from>
    <xdr:to>
      <xdr:col>22</xdr:col>
      <xdr:colOff>165100</xdr:colOff>
      <xdr:row>37</xdr:row>
      <xdr:rowOff>48241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1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33018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305124</xdr:rowOff>
    </xdr:from>
    <xdr:to>
      <xdr:col>19</xdr:col>
      <xdr:colOff>38100</xdr:colOff>
      <xdr:row>36</xdr:row>
      <xdr:rowOff>63824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1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74001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216884</xdr:rowOff>
    </xdr:from>
    <xdr:to>
      <xdr:col>15</xdr:col>
      <xdr:colOff>101600</xdr:colOff>
      <xdr:row>35</xdr:row>
      <xdr:rowOff>318484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328661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10,083
10,017
343.69
10,350,809
9,885,258
370,024
5,321,522
5,874,447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72352</xdr:rowOff>
    </xdr:from>
    <xdr:to>
      <xdr:col>24</xdr:col>
      <xdr:colOff>63500</xdr:colOff>
      <xdr:row>33</xdr:row>
      <xdr:rowOff>150940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30202"/>
          <a:ext cx="838200" cy="7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150940</xdr:rowOff>
    </xdr:from>
    <xdr:to>
      <xdr:col>19</xdr:col>
      <xdr:colOff>177800</xdr:colOff>
      <xdr:row>34</xdr:row>
      <xdr:rowOff>16307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08790"/>
          <a:ext cx="8890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138379</xdr:rowOff>
    </xdr:from>
    <xdr:to>
      <xdr:col>15</xdr:col>
      <xdr:colOff>50800</xdr:colOff>
      <xdr:row>34</xdr:row>
      <xdr:rowOff>16307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9622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138379</xdr:rowOff>
    </xdr:from>
    <xdr:to>
      <xdr:col>10</xdr:col>
      <xdr:colOff>114300</xdr:colOff>
      <xdr:row>34</xdr:row>
      <xdr:rowOff>31153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96229"/>
          <a:ext cx="889000" cy="6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21552</xdr:rowOff>
    </xdr:from>
    <xdr:to>
      <xdr:col>24</xdr:col>
      <xdr:colOff>114300</xdr:colOff>
      <xdr:row>33</xdr:row>
      <xdr:rowOff>123152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44429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3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100140</xdr:rowOff>
    </xdr:from>
    <xdr:to>
      <xdr:col>20</xdr:col>
      <xdr:colOff>38100</xdr:colOff>
      <xdr:row>34</xdr:row>
      <xdr:rowOff>30290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5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46817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136957</xdr:rowOff>
    </xdr:from>
    <xdr:to>
      <xdr:col>15</xdr:col>
      <xdr:colOff>101600</xdr:colOff>
      <xdr:row>34</xdr:row>
      <xdr:rowOff>67107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83634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7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87579</xdr:rowOff>
    </xdr:from>
    <xdr:to>
      <xdr:col>10</xdr:col>
      <xdr:colOff>165100</xdr:colOff>
      <xdr:row>34</xdr:row>
      <xdr:rowOff>17729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34256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2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151803</xdr:rowOff>
    </xdr:from>
    <xdr:to>
      <xdr:col>6</xdr:col>
      <xdr:colOff>38100</xdr:colOff>
      <xdr:row>34</xdr:row>
      <xdr:rowOff>81953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98480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84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153388</xdr:rowOff>
    </xdr:from>
    <xdr:to>
      <xdr:col>24</xdr:col>
      <xdr:colOff>63500</xdr:colOff>
      <xdr:row>54</xdr:row>
      <xdr:rowOff>159168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11688"/>
          <a:ext cx="8382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159168</xdr:rowOff>
    </xdr:from>
    <xdr:to>
      <xdr:col>19</xdr:col>
      <xdr:colOff>177800</xdr:colOff>
      <xdr:row>55</xdr:row>
      <xdr:rowOff>121344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17468"/>
          <a:ext cx="889000" cy="1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121344</xdr:rowOff>
    </xdr:from>
    <xdr:to>
      <xdr:col>15</xdr:col>
      <xdr:colOff>50800</xdr:colOff>
      <xdr:row>55</xdr:row>
      <xdr:rowOff>154344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51094"/>
          <a:ext cx="889000" cy="3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142987</xdr:rowOff>
    </xdr:from>
    <xdr:to>
      <xdr:col>10</xdr:col>
      <xdr:colOff>114300</xdr:colOff>
      <xdr:row>55</xdr:row>
      <xdr:rowOff>154344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72737"/>
          <a:ext cx="8890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102588</xdr:rowOff>
    </xdr:from>
    <xdr:to>
      <xdr:col>24</xdr:col>
      <xdr:colOff>114300</xdr:colOff>
      <xdr:row>55</xdr:row>
      <xdr:rowOff>32738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125465</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1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108368</xdr:rowOff>
    </xdr:from>
    <xdr:to>
      <xdr:col>20</xdr:col>
      <xdr:colOff>38100</xdr:colOff>
      <xdr:row>55</xdr:row>
      <xdr:rowOff>38518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55045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4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70544</xdr:rowOff>
    </xdr:from>
    <xdr:to>
      <xdr:col>15</xdr:col>
      <xdr:colOff>101600</xdr:colOff>
      <xdr:row>56</xdr:row>
      <xdr:rowOff>694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0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17221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7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103544</xdr:rowOff>
    </xdr:from>
    <xdr:to>
      <xdr:col>10</xdr:col>
      <xdr:colOff>165100</xdr:colOff>
      <xdr:row>56</xdr:row>
      <xdr:rowOff>33694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50221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0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92187</xdr:rowOff>
    </xdr:from>
    <xdr:to>
      <xdr:col>6</xdr:col>
      <xdr:colOff>38100</xdr:colOff>
      <xdr:row>56</xdr:row>
      <xdr:rowOff>22337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38864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9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39025</xdr:rowOff>
    </xdr:from>
    <xdr:to>
      <xdr:col>24</xdr:col>
      <xdr:colOff>63500</xdr:colOff>
      <xdr:row>76</xdr:row>
      <xdr:rowOff>26885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897775"/>
          <a:ext cx="838200" cy="15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26885</xdr:rowOff>
    </xdr:from>
    <xdr:to>
      <xdr:col>19</xdr:col>
      <xdr:colOff>177800</xdr:colOff>
      <xdr:row>77</xdr:row>
      <xdr:rowOff>48557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057085"/>
          <a:ext cx="889000" cy="1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137940</xdr:rowOff>
    </xdr:from>
    <xdr:to>
      <xdr:col>15</xdr:col>
      <xdr:colOff>50800</xdr:colOff>
      <xdr:row>77</xdr:row>
      <xdr:rowOff>48557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68140"/>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148089</xdr:rowOff>
    </xdr:from>
    <xdr:to>
      <xdr:col>10</xdr:col>
      <xdr:colOff>114300</xdr:colOff>
      <xdr:row>76</xdr:row>
      <xdr:rowOff>137940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835389"/>
          <a:ext cx="889000" cy="3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159675</xdr:rowOff>
    </xdr:from>
    <xdr:to>
      <xdr:col>24</xdr:col>
      <xdr:colOff>114300</xdr:colOff>
      <xdr:row>75</xdr:row>
      <xdr:rowOff>89825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4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11102</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6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147535</xdr:rowOff>
    </xdr:from>
    <xdr:to>
      <xdr:col>20</xdr:col>
      <xdr:colOff>38100</xdr:colOff>
      <xdr:row>76</xdr:row>
      <xdr:rowOff>77685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94213</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8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169207</xdr:rowOff>
    </xdr:from>
    <xdr:to>
      <xdr:col>15</xdr:col>
      <xdr:colOff>101600</xdr:colOff>
      <xdr:row>77</xdr:row>
      <xdr:rowOff>99357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115884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9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87140</xdr:rowOff>
    </xdr:from>
    <xdr:to>
      <xdr:col>10</xdr:col>
      <xdr:colOff>165100</xdr:colOff>
      <xdr:row>77</xdr:row>
      <xdr:rowOff>17290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33817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97289</xdr:rowOff>
    </xdr:from>
    <xdr:to>
      <xdr:col>6</xdr:col>
      <xdr:colOff>38100</xdr:colOff>
      <xdr:row>75</xdr:row>
      <xdr:rowOff>27439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43966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5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109246</xdr:rowOff>
    </xdr:from>
    <xdr:to>
      <xdr:col>24</xdr:col>
      <xdr:colOff>63500</xdr:colOff>
      <xdr:row>95</xdr:row>
      <xdr:rowOff>158686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25546"/>
          <a:ext cx="838200" cy="22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158686</xdr:rowOff>
    </xdr:from>
    <xdr:to>
      <xdr:col>19</xdr:col>
      <xdr:colOff>177800</xdr:colOff>
      <xdr:row>96</xdr:row>
      <xdr:rowOff>43053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46436"/>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43053</xdr:rowOff>
    </xdr:from>
    <xdr:to>
      <xdr:col>15</xdr:col>
      <xdr:colOff>50800</xdr:colOff>
      <xdr:row>96</xdr:row>
      <xdr:rowOff>62001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02253"/>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18826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62001</xdr:rowOff>
    </xdr:from>
    <xdr:to>
      <xdr:col>10</xdr:col>
      <xdr:colOff>114300</xdr:colOff>
      <xdr:row>96</xdr:row>
      <xdr:rowOff>63602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21201"/>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31766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33011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58446</xdr:rowOff>
    </xdr:from>
    <xdr:to>
      <xdr:col>24</xdr:col>
      <xdr:colOff>114300</xdr:colOff>
      <xdr:row>94</xdr:row>
      <xdr:rowOff>160046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7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81323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107886</xdr:rowOff>
    </xdr:from>
    <xdr:to>
      <xdr:col>20</xdr:col>
      <xdr:colOff>38100</xdr:colOff>
      <xdr:row>96</xdr:row>
      <xdr:rowOff>38036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54563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7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163703</xdr:rowOff>
    </xdr:from>
    <xdr:to>
      <xdr:col>15</xdr:col>
      <xdr:colOff>101600</xdr:colOff>
      <xdr:row>96</xdr:row>
      <xdr:rowOff>93853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110380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11201</xdr:rowOff>
    </xdr:from>
    <xdr:to>
      <xdr:col>10</xdr:col>
      <xdr:colOff>165100</xdr:colOff>
      <xdr:row>96</xdr:row>
      <xdr:rowOff>112801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129328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2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12802</xdr:rowOff>
    </xdr:from>
    <xdr:to>
      <xdr:col>6</xdr:col>
      <xdr:colOff>38100</xdr:colOff>
      <xdr:row>96</xdr:row>
      <xdr:rowOff>114402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7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130929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51214</xdr:rowOff>
    </xdr:from>
    <xdr:to>
      <xdr:col>55</xdr:col>
      <xdr:colOff>0</xdr:colOff>
      <xdr:row>35</xdr:row>
      <xdr:rowOff>139947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09064"/>
          <a:ext cx="838200" cy="43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51214</xdr:rowOff>
    </xdr:from>
    <xdr:to>
      <xdr:col>50</xdr:col>
      <xdr:colOff>114300</xdr:colOff>
      <xdr:row>36</xdr:row>
      <xdr:rowOff>14217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09064"/>
          <a:ext cx="889000" cy="47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10463</xdr:rowOff>
    </xdr:from>
    <xdr:to>
      <xdr:col>45</xdr:col>
      <xdr:colOff>177800</xdr:colOff>
      <xdr:row>36</xdr:row>
      <xdr:rowOff>14217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82663"/>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10463</xdr:rowOff>
    </xdr:from>
    <xdr:to>
      <xdr:col>41</xdr:col>
      <xdr:colOff>50800</xdr:colOff>
      <xdr:row>36</xdr:row>
      <xdr:rowOff>13828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82663"/>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89147</xdr:rowOff>
    </xdr:from>
    <xdr:to>
      <xdr:col>55</xdr:col>
      <xdr:colOff>50800</xdr:colOff>
      <xdr:row>36</xdr:row>
      <xdr:rowOff>19297</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8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112024</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94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414</xdr:rowOff>
    </xdr:from>
    <xdr:to>
      <xdr:col>50</xdr:col>
      <xdr:colOff>165100</xdr:colOff>
      <xdr:row>33</xdr:row>
      <xdr:rowOff>102014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93141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5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134867</xdr:rowOff>
    </xdr:from>
    <xdr:to>
      <xdr:col>46</xdr:col>
      <xdr:colOff>38100</xdr:colOff>
      <xdr:row>36</xdr:row>
      <xdr:rowOff>65017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81544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91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131113</xdr:rowOff>
    </xdr:from>
    <xdr:to>
      <xdr:col>41</xdr:col>
      <xdr:colOff>101600</xdr:colOff>
      <xdr:row>36</xdr:row>
      <xdr:rowOff>61263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77790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9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134478</xdr:rowOff>
    </xdr:from>
    <xdr:to>
      <xdr:col>36</xdr:col>
      <xdr:colOff>165100</xdr:colOff>
      <xdr:row>36</xdr:row>
      <xdr:rowOff>64628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81155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91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99388</xdr:rowOff>
    </xdr:from>
    <xdr:to>
      <xdr:col>55</xdr:col>
      <xdr:colOff>0</xdr:colOff>
      <xdr:row>55</xdr:row>
      <xdr:rowOff>31876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357688"/>
          <a:ext cx="838200" cy="10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31876</xdr:rowOff>
    </xdr:from>
    <xdr:to>
      <xdr:col>50</xdr:col>
      <xdr:colOff>114300</xdr:colOff>
      <xdr:row>56</xdr:row>
      <xdr:rowOff>137783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461626"/>
          <a:ext cx="889000" cy="27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124195</xdr:rowOff>
    </xdr:from>
    <xdr:to>
      <xdr:col>45</xdr:col>
      <xdr:colOff>177800</xdr:colOff>
      <xdr:row>56</xdr:row>
      <xdr:rowOff>137783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25395"/>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20720</xdr:rowOff>
    </xdr:from>
    <xdr:to>
      <xdr:col>41</xdr:col>
      <xdr:colOff>50800</xdr:colOff>
      <xdr:row>56</xdr:row>
      <xdr:rowOff>124195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621920"/>
          <a:ext cx="889000" cy="10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48588</xdr:rowOff>
    </xdr:from>
    <xdr:to>
      <xdr:col>55</xdr:col>
      <xdr:colOff>50800</xdr:colOff>
      <xdr:row>54</xdr:row>
      <xdr:rowOff>150188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3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71465</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15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152526</xdr:rowOff>
    </xdr:from>
    <xdr:to>
      <xdr:col>50</xdr:col>
      <xdr:colOff>165100</xdr:colOff>
      <xdr:row>55</xdr:row>
      <xdr:rowOff>82676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99203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18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86983</xdr:rowOff>
    </xdr:from>
    <xdr:to>
      <xdr:col>46</xdr:col>
      <xdr:colOff>38100</xdr:colOff>
      <xdr:row>57</xdr:row>
      <xdr:rowOff>17133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33660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46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73395</xdr:rowOff>
    </xdr:from>
    <xdr:to>
      <xdr:col>41</xdr:col>
      <xdr:colOff>101600</xdr:colOff>
      <xdr:row>57</xdr:row>
      <xdr:rowOff>3545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20072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4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141370</xdr:rowOff>
    </xdr:from>
    <xdr:to>
      <xdr:col>36</xdr:col>
      <xdr:colOff>165100</xdr:colOff>
      <xdr:row>56</xdr:row>
      <xdr:rowOff>71520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88047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4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166560</xdr:rowOff>
    </xdr:from>
    <xdr:to>
      <xdr:col>55</xdr:col>
      <xdr:colOff>0</xdr:colOff>
      <xdr:row>73</xdr:row>
      <xdr:rowOff>10160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510960"/>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10160</xdr:rowOff>
    </xdr:from>
    <xdr:to>
      <xdr:col>50</xdr:col>
      <xdr:colOff>114300</xdr:colOff>
      <xdr:row>76</xdr:row>
      <xdr:rowOff>93180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526010"/>
          <a:ext cx="889000" cy="59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98354</xdr:rowOff>
    </xdr:from>
    <xdr:to>
      <xdr:col>45</xdr:col>
      <xdr:colOff>177800</xdr:colOff>
      <xdr:row>76</xdr:row>
      <xdr:rowOff>93180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957104"/>
          <a:ext cx="889000" cy="16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98354</xdr:rowOff>
    </xdr:from>
    <xdr:to>
      <xdr:col>41</xdr:col>
      <xdr:colOff>50800</xdr:colOff>
      <xdr:row>76</xdr:row>
      <xdr:rowOff>120208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957104"/>
          <a:ext cx="889000" cy="19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38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115760</xdr:rowOff>
    </xdr:from>
    <xdr:to>
      <xdr:col>55</xdr:col>
      <xdr:colOff>50800</xdr:colOff>
      <xdr:row>73</xdr:row>
      <xdr:rowOff>45910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4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138637</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31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130810</xdr:rowOff>
    </xdr:from>
    <xdr:to>
      <xdr:col>50</xdr:col>
      <xdr:colOff>165100</xdr:colOff>
      <xdr:row>73</xdr:row>
      <xdr:rowOff>60960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4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77487</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225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42380</xdr:rowOff>
    </xdr:from>
    <xdr:to>
      <xdr:col>46</xdr:col>
      <xdr:colOff>38100</xdr:colOff>
      <xdr:row>76</xdr:row>
      <xdr:rowOff>143980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160507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8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47554</xdr:rowOff>
    </xdr:from>
    <xdr:to>
      <xdr:col>41</xdr:col>
      <xdr:colOff>101600</xdr:colOff>
      <xdr:row>75</xdr:row>
      <xdr:rowOff>149154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9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165681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68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69408</xdr:rowOff>
    </xdr:from>
    <xdr:to>
      <xdr:col>36</xdr:col>
      <xdr:colOff>165100</xdr:colOff>
      <xdr:row>76</xdr:row>
      <xdr:rowOff>171008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0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16085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87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102526</xdr:rowOff>
    </xdr:from>
    <xdr:to>
      <xdr:col>55</xdr:col>
      <xdr:colOff>0</xdr:colOff>
      <xdr:row>97</xdr:row>
      <xdr:rowOff>126978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33176"/>
          <a:ext cx="8382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102526</xdr:rowOff>
    </xdr:from>
    <xdr:to>
      <xdr:col>50</xdr:col>
      <xdr:colOff>114300</xdr:colOff>
      <xdr:row>97</xdr:row>
      <xdr:rowOff>145662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33176"/>
          <a:ext cx="889000" cy="4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145662</xdr:rowOff>
    </xdr:from>
    <xdr:to>
      <xdr:col>45</xdr:col>
      <xdr:colOff>177800</xdr:colOff>
      <xdr:row>98</xdr:row>
      <xdr:rowOff>36206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76312"/>
          <a:ext cx="889000" cy="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168599</xdr:rowOff>
    </xdr:from>
    <xdr:to>
      <xdr:col>41</xdr:col>
      <xdr:colOff>50800</xdr:colOff>
      <xdr:row>98</xdr:row>
      <xdr:rowOff>36206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627799"/>
          <a:ext cx="889000" cy="2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76178</xdr:rowOff>
    </xdr:from>
    <xdr:to>
      <xdr:col>55</xdr:col>
      <xdr:colOff>50800</xdr:colOff>
      <xdr:row>98</xdr:row>
      <xdr:rowOff>6328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0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99055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5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51726</xdr:rowOff>
    </xdr:from>
    <xdr:to>
      <xdr:col>50</xdr:col>
      <xdr:colOff>165100</xdr:colOff>
      <xdr:row>97</xdr:row>
      <xdr:rowOff>153326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169853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5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94862</xdr:rowOff>
    </xdr:from>
    <xdr:to>
      <xdr:col>46</xdr:col>
      <xdr:colOff>38100</xdr:colOff>
      <xdr:row>98</xdr:row>
      <xdr:rowOff>25012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41539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0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156856</xdr:rowOff>
    </xdr:from>
    <xdr:to>
      <xdr:col>41</xdr:col>
      <xdr:colOff>101600</xdr:colOff>
      <xdr:row>98</xdr:row>
      <xdr:rowOff>87006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78133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117799</xdr:rowOff>
    </xdr:from>
    <xdr:to>
      <xdr:col>36</xdr:col>
      <xdr:colOff>165100</xdr:colOff>
      <xdr:row>97</xdr:row>
      <xdr:rowOff>47949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64476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5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93017</xdr:rowOff>
    </xdr:from>
    <xdr:to>
      <xdr:col>85</xdr:col>
      <xdr:colOff>127000</xdr:colOff>
      <xdr:row>39</xdr:row>
      <xdr:rowOff>98425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79567"/>
          <a:ext cx="8382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93566</xdr:rowOff>
    </xdr:from>
    <xdr:to>
      <xdr:col>81</xdr:col>
      <xdr:colOff>50800</xdr:colOff>
      <xdr:row>39</xdr:row>
      <xdr:rowOff>98425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0116"/>
          <a:ext cx="889000" cy="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82482</xdr:rowOff>
    </xdr:from>
    <xdr:to>
      <xdr:col>76</xdr:col>
      <xdr:colOff>114300</xdr:colOff>
      <xdr:row>39</xdr:row>
      <xdr:rowOff>93566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69032"/>
          <a:ext cx="8890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82482</xdr:rowOff>
    </xdr:from>
    <xdr:to>
      <xdr:col>71</xdr:col>
      <xdr:colOff>177800</xdr:colOff>
      <xdr:row>39</xdr:row>
      <xdr:rowOff>93216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69032"/>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42217</xdr:rowOff>
    </xdr:from>
    <xdr:to>
      <xdr:col>85</xdr:col>
      <xdr:colOff>177800</xdr:colOff>
      <xdr:row>39</xdr:row>
      <xdr:rowOff>143817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47625</xdr:rowOff>
    </xdr:from>
    <xdr:to>
      <xdr:col>81</xdr:col>
      <xdr:colOff>101600</xdr:colOff>
      <xdr:row>39</xdr:row>
      <xdr:rowOff>149225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140352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82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42766</xdr:rowOff>
    </xdr:from>
    <xdr:to>
      <xdr:col>76</xdr:col>
      <xdr:colOff>165100</xdr:colOff>
      <xdr:row>39</xdr:row>
      <xdr:rowOff>144366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135493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31682</xdr:rowOff>
    </xdr:from>
    <xdr:to>
      <xdr:col>72</xdr:col>
      <xdr:colOff>38100</xdr:colOff>
      <xdr:row>39</xdr:row>
      <xdr:rowOff>133282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124409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0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42416</xdr:rowOff>
    </xdr:from>
    <xdr:to>
      <xdr:col>67</xdr:col>
      <xdr:colOff>101600</xdr:colOff>
      <xdr:row>39</xdr:row>
      <xdr:rowOff>144016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135143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136740</xdr:rowOff>
    </xdr:from>
    <xdr:to>
      <xdr:col>85</xdr:col>
      <xdr:colOff>127000</xdr:colOff>
      <xdr:row>76</xdr:row>
      <xdr:rowOff>166374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166940"/>
          <a:ext cx="8382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69331</xdr:rowOff>
    </xdr:from>
    <xdr:to>
      <xdr:col>81</xdr:col>
      <xdr:colOff>50800</xdr:colOff>
      <xdr:row>76</xdr:row>
      <xdr:rowOff>136740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3099531"/>
          <a:ext cx="889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155513</xdr:rowOff>
    </xdr:from>
    <xdr:to>
      <xdr:col>76</xdr:col>
      <xdr:colOff>114300</xdr:colOff>
      <xdr:row>76</xdr:row>
      <xdr:rowOff>69331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014263"/>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124390</xdr:rowOff>
    </xdr:from>
    <xdr:to>
      <xdr:col>71</xdr:col>
      <xdr:colOff>177800</xdr:colOff>
      <xdr:row>75</xdr:row>
      <xdr:rowOff>155513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983140"/>
          <a:ext cx="889000" cy="3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115574</xdr:rowOff>
    </xdr:from>
    <xdr:to>
      <xdr:col>85</xdr:col>
      <xdr:colOff>177800</xdr:colOff>
      <xdr:row>77</xdr:row>
      <xdr:rowOff>45724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14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138451</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9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85940</xdr:rowOff>
    </xdr:from>
    <xdr:to>
      <xdr:col>81</xdr:col>
      <xdr:colOff>101600</xdr:colOff>
      <xdr:row>77</xdr:row>
      <xdr:rowOff>16090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32618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8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18531</xdr:rowOff>
    </xdr:from>
    <xdr:to>
      <xdr:col>76</xdr:col>
      <xdr:colOff>165100</xdr:colOff>
      <xdr:row>76</xdr:row>
      <xdr:rowOff>120131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136658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82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104712</xdr:rowOff>
    </xdr:from>
    <xdr:to>
      <xdr:col>72</xdr:col>
      <xdr:colOff>38100</xdr:colOff>
      <xdr:row>76</xdr:row>
      <xdr:rowOff>34863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634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51389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73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73590</xdr:rowOff>
    </xdr:from>
    <xdr:to>
      <xdr:col>67</xdr:col>
      <xdr:colOff>101600</xdr:colOff>
      <xdr:row>76</xdr:row>
      <xdr:rowOff>3739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323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20267</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14795" y="1270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94318</xdr:rowOff>
    </xdr:from>
    <xdr:to>
      <xdr:col>85</xdr:col>
      <xdr:colOff>127000</xdr:colOff>
      <xdr:row>98</xdr:row>
      <xdr:rowOff>83775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53518"/>
          <a:ext cx="838200" cy="33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14500</xdr:rowOff>
    </xdr:from>
    <xdr:to>
      <xdr:col>81</xdr:col>
      <xdr:colOff>50800</xdr:colOff>
      <xdr:row>98</xdr:row>
      <xdr:rowOff>83775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816600"/>
          <a:ext cx="889000" cy="6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14500</xdr:rowOff>
    </xdr:from>
    <xdr:to>
      <xdr:col>76</xdr:col>
      <xdr:colOff>114300</xdr:colOff>
      <xdr:row>98</xdr:row>
      <xdr:rowOff>95132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16600"/>
          <a:ext cx="889000" cy="8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95132</xdr:rowOff>
    </xdr:from>
    <xdr:to>
      <xdr:col>71</xdr:col>
      <xdr:colOff>177800</xdr:colOff>
      <xdr:row>98</xdr:row>
      <xdr:rowOff>132257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97232"/>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43518</xdr:rowOff>
    </xdr:from>
    <xdr:to>
      <xdr:col>85</xdr:col>
      <xdr:colOff>177800</xdr:colOff>
      <xdr:row>96</xdr:row>
      <xdr:rowOff>145118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0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21945</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8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32975</xdr:rowOff>
    </xdr:from>
    <xdr:to>
      <xdr:col>81</xdr:col>
      <xdr:colOff>101600</xdr:colOff>
      <xdr:row>98</xdr:row>
      <xdr:rowOff>134575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125702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92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135150</xdr:rowOff>
    </xdr:from>
    <xdr:to>
      <xdr:col>76</xdr:col>
      <xdr:colOff>165100</xdr:colOff>
      <xdr:row>98</xdr:row>
      <xdr:rowOff>65300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56427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44332</xdr:rowOff>
    </xdr:from>
    <xdr:to>
      <xdr:col>72</xdr:col>
      <xdr:colOff>38100</xdr:colOff>
      <xdr:row>98</xdr:row>
      <xdr:rowOff>145932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137059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3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81457</xdr:rowOff>
    </xdr:from>
    <xdr:to>
      <xdr:col>67</xdr:col>
      <xdr:colOff>101600</xdr:colOff>
      <xdr:row>99</xdr:row>
      <xdr:rowOff>11607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2734</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6976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139380</xdr:rowOff>
    </xdr:from>
    <xdr:to>
      <xdr:col>116</xdr:col>
      <xdr:colOff>63500</xdr:colOff>
      <xdr:row>38</xdr:row>
      <xdr:rowOff>139495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54480"/>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117891</xdr:rowOff>
    </xdr:from>
    <xdr:to>
      <xdr:col>111</xdr:col>
      <xdr:colOff>177800</xdr:colOff>
      <xdr:row>38</xdr:row>
      <xdr:rowOff>139495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32991"/>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117891</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32991"/>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135288</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0388"/>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88580</xdr:rowOff>
    </xdr:from>
    <xdr:to>
      <xdr:col>116</xdr:col>
      <xdr:colOff>114300</xdr:colOff>
      <xdr:row>39</xdr:row>
      <xdr:rowOff>18730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3507</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88695</xdr:rowOff>
    </xdr:from>
    <xdr:to>
      <xdr:col>112</xdr:col>
      <xdr:colOff>38100</xdr:colOff>
      <xdr:row>39</xdr:row>
      <xdr:rowOff>18845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9972</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67091</xdr:rowOff>
    </xdr:from>
    <xdr:to>
      <xdr:col>107</xdr:col>
      <xdr:colOff>101600</xdr:colOff>
      <xdr:row>38</xdr:row>
      <xdr:rowOff>168691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8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159818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67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84488</xdr:rowOff>
    </xdr:from>
    <xdr:to>
      <xdr:col>98</xdr:col>
      <xdr:colOff>38100</xdr:colOff>
      <xdr:row>39</xdr:row>
      <xdr:rowOff>14638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5765</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69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53404</xdr:rowOff>
    </xdr:from>
    <xdr:to>
      <xdr:col>116</xdr:col>
      <xdr:colOff>63500</xdr:colOff>
      <xdr:row>58</xdr:row>
      <xdr:rowOff>56185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97504"/>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49479</xdr:rowOff>
    </xdr:from>
    <xdr:to>
      <xdr:col>111</xdr:col>
      <xdr:colOff>177800</xdr:colOff>
      <xdr:row>58</xdr:row>
      <xdr:rowOff>56185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22129"/>
          <a:ext cx="889000" cy="17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49479</xdr:rowOff>
    </xdr:from>
    <xdr:to>
      <xdr:col>107</xdr:col>
      <xdr:colOff>50800</xdr:colOff>
      <xdr:row>58</xdr:row>
      <xdr:rowOff>62814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22129"/>
          <a:ext cx="889000" cy="18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62814</xdr:rowOff>
    </xdr:from>
    <xdr:to>
      <xdr:col>102</xdr:col>
      <xdr:colOff>114300</xdr:colOff>
      <xdr:row>58</xdr:row>
      <xdr:rowOff>65177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0691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2604</xdr:rowOff>
    </xdr:from>
    <xdr:to>
      <xdr:col>116</xdr:col>
      <xdr:colOff>114300</xdr:colOff>
      <xdr:row>58</xdr:row>
      <xdr:rowOff>104204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152481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2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5385</xdr:rowOff>
    </xdr:from>
    <xdr:to>
      <xdr:col>112</xdr:col>
      <xdr:colOff>38100</xdr:colOff>
      <xdr:row>58</xdr:row>
      <xdr:rowOff>106985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98112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4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170129</xdr:rowOff>
    </xdr:from>
    <xdr:to>
      <xdr:col>107</xdr:col>
      <xdr:colOff>101600</xdr:colOff>
      <xdr:row>57</xdr:row>
      <xdr:rowOff>100279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7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116806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54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12014</xdr:rowOff>
    </xdr:from>
    <xdr:to>
      <xdr:col>102</xdr:col>
      <xdr:colOff>165100</xdr:colOff>
      <xdr:row>58</xdr:row>
      <xdr:rowOff>113614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104741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4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14377</xdr:rowOff>
    </xdr:from>
    <xdr:to>
      <xdr:col>98</xdr:col>
      <xdr:colOff>38100</xdr:colOff>
      <xdr:row>58</xdr:row>
      <xdr:rowOff>115977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107104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138753</xdr:rowOff>
    </xdr:from>
    <xdr:to>
      <xdr:col>116</xdr:col>
      <xdr:colOff>63500</xdr:colOff>
      <xdr:row>73</xdr:row>
      <xdr:rowOff>90126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483153"/>
          <a:ext cx="838200" cy="1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138753</xdr:rowOff>
    </xdr:from>
    <xdr:to>
      <xdr:col>111</xdr:col>
      <xdr:colOff>177800</xdr:colOff>
      <xdr:row>73</xdr:row>
      <xdr:rowOff>61568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483153"/>
          <a:ext cx="889000" cy="9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28437</xdr:rowOff>
    </xdr:from>
    <xdr:to>
      <xdr:col>107</xdr:col>
      <xdr:colOff>50800</xdr:colOff>
      <xdr:row>73</xdr:row>
      <xdr:rowOff>61568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544287"/>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24584</xdr:rowOff>
    </xdr:from>
    <xdr:to>
      <xdr:col>102</xdr:col>
      <xdr:colOff>114300</xdr:colOff>
      <xdr:row>73</xdr:row>
      <xdr:rowOff>28437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540434"/>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39326</xdr:rowOff>
    </xdr:from>
    <xdr:to>
      <xdr:col>116</xdr:col>
      <xdr:colOff>114300</xdr:colOff>
      <xdr:row>73</xdr:row>
      <xdr:rowOff>140926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62203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4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87953</xdr:rowOff>
    </xdr:from>
    <xdr:to>
      <xdr:col>112</xdr:col>
      <xdr:colOff>38100</xdr:colOff>
      <xdr:row>73</xdr:row>
      <xdr:rowOff>18103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43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34630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2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10768</xdr:rowOff>
    </xdr:from>
    <xdr:to>
      <xdr:col>107</xdr:col>
      <xdr:colOff>101600</xdr:colOff>
      <xdr:row>73</xdr:row>
      <xdr:rowOff>112368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5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128895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3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149087</xdr:rowOff>
    </xdr:from>
    <xdr:to>
      <xdr:col>102</xdr:col>
      <xdr:colOff>165100</xdr:colOff>
      <xdr:row>73</xdr:row>
      <xdr:rowOff>79237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4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95764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26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145234</xdr:rowOff>
    </xdr:from>
    <xdr:to>
      <xdr:col>98</xdr:col>
      <xdr:colOff>38100</xdr:colOff>
      <xdr:row>73</xdr:row>
      <xdr:rowOff>75384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4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91911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歳出決算総額は、住民一人当たり９８０千円（前年度比△５千円）となっている。人件費については、人口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の職員数が類似団体平均より高いために、人件費についてもコストが高くなっている。定員適正化計画に基づき民間委託や指定管理者制度の導入に積極的に取り組んでいく必要がある。物件費は、公共施設に対する減収支援、ワクチン接種事業の実施、テレワークシステムの利用料など新型コロナウイルス感染拡大に伴う費用が増加したことが類似団体平均を大きく上回った主な要因となっている。維持補修費は近年は減傾向にあったものの、令和２年度に引き続き大雪による除雪業務委託費の増などの影響などにより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普通建設事業費は、南条ＳＡ周辺施設整備事業や上平吹橋架替事業など前年度から継続の大型事業のピークは過ぎたものの、</a:t>
          </a:r>
          <a:r>
            <a:rPr kumimoji="1" lang="en-US" altLang="ja-JP" sz="1100">
              <a:solidFill>
                <a:schemeClr val="dk1"/>
              </a:solidFill>
              <a:effectLst/>
              <a:latin typeface="+mn-lt"/>
              <a:ea typeface="+mn-ea"/>
              <a:cs typeface="+mn-cs"/>
            </a:rPr>
            <a:t>R4.4</a:t>
          </a:r>
          <a:r>
            <a:rPr kumimoji="1" lang="ja-JP" altLang="ja-JP" sz="1100">
              <a:solidFill>
                <a:schemeClr val="dk1"/>
              </a:solidFill>
              <a:effectLst/>
              <a:latin typeface="+mn-lt"/>
              <a:ea typeface="+mn-ea"/>
              <a:cs typeface="+mn-cs"/>
            </a:rPr>
            <a:t>月開校の統合中学校開校に向けた校舎改修や鯖波工業団地の拡張整備事業により増となった。施設等の整備については、今後、将来に負担を残すことのないよう、ハード整備が将来的な税収の増加に繋がるよう将来像を見極め実施していく。また、更新整備についても費用が増となっているため、採算性の低い施設の統廃合を進めていく必要がある。公債費は、町村合併前後の大規模建設事業に係る起債により、平成１８年度末で過去最大の残高となったことで類似団体の数値を大きく上回ったが、平成２２年度からは、年間地方債発行額の上限を設けたことにより、残高は着実に減少してきており、類似団体の平均と同等くらいとなっている。今後も地方債発行の抑制を継続し、さらに減少するように努め、コストを下げていく。積立金は、令和３年度は公共施設の適正管理のため新たに基金を造成、また普通交付税の追加交付分を減債基金に積み立てたことにより前年度よりも大幅に増となったものの、類似団体の平均は依然として下回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福井県南越前町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10,083
10,017
343.69
10,350,809
9,885,258
370,024
5,321,522
5,874,447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76264</xdr:rowOff>
    </xdr:from>
    <xdr:to>
      <xdr:col>24</xdr:col>
      <xdr:colOff>63500</xdr:colOff>
      <xdr:row>34</xdr:row>
      <xdr:rowOff>85598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05564"/>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62166</xdr:rowOff>
    </xdr:from>
    <xdr:to>
      <xdr:col>19</xdr:col>
      <xdr:colOff>177800</xdr:colOff>
      <xdr:row>34</xdr:row>
      <xdr:rowOff>85598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1466"/>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62166</xdr:rowOff>
    </xdr:from>
    <xdr:to>
      <xdr:col>15</xdr:col>
      <xdr:colOff>50800</xdr:colOff>
      <xdr:row>34</xdr:row>
      <xdr:rowOff>127127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1466"/>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121984</xdr:rowOff>
    </xdr:from>
    <xdr:to>
      <xdr:col>10</xdr:col>
      <xdr:colOff>114300</xdr:colOff>
      <xdr:row>34</xdr:row>
      <xdr:rowOff>127127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5128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25464</xdr:rowOff>
    </xdr:from>
    <xdr:to>
      <xdr:col>24</xdr:col>
      <xdr:colOff>114300</xdr:colOff>
      <xdr:row>34</xdr:row>
      <xdr:rowOff>127064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48341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34798</xdr:rowOff>
    </xdr:from>
    <xdr:to>
      <xdr:col>20</xdr:col>
      <xdr:colOff>38100</xdr:colOff>
      <xdr:row>34</xdr:row>
      <xdr:rowOff>136398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152925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11366</xdr:rowOff>
    </xdr:from>
    <xdr:to>
      <xdr:col>15</xdr:col>
      <xdr:colOff>101600</xdr:colOff>
      <xdr:row>34</xdr:row>
      <xdr:rowOff>112966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129493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76327</xdr:rowOff>
    </xdr:from>
    <xdr:to>
      <xdr:col>10</xdr:col>
      <xdr:colOff>165100</xdr:colOff>
      <xdr:row>35</xdr:row>
      <xdr:rowOff>6477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23004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8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71184</xdr:rowOff>
    </xdr:from>
    <xdr:to>
      <xdr:col>6</xdr:col>
      <xdr:colOff>38100</xdr:colOff>
      <xdr:row>35</xdr:row>
      <xdr:rowOff>1334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17861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7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100754</xdr:rowOff>
    </xdr:from>
    <xdr:to>
      <xdr:col>24</xdr:col>
      <xdr:colOff>63500</xdr:colOff>
      <xdr:row>55</xdr:row>
      <xdr:rowOff>140450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59054"/>
          <a:ext cx="838200" cy="2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100754</xdr:rowOff>
    </xdr:from>
    <xdr:to>
      <xdr:col>19</xdr:col>
      <xdr:colOff>177800</xdr:colOff>
      <xdr:row>56</xdr:row>
      <xdr:rowOff>106469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59054"/>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52763</xdr:rowOff>
    </xdr:from>
    <xdr:to>
      <xdr:col>15</xdr:col>
      <xdr:colOff>50800</xdr:colOff>
      <xdr:row>56</xdr:row>
      <xdr:rowOff>106469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53963"/>
          <a:ext cx="889000" cy="5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154529</xdr:rowOff>
    </xdr:from>
    <xdr:to>
      <xdr:col>10</xdr:col>
      <xdr:colOff>114300</xdr:colOff>
      <xdr:row>56</xdr:row>
      <xdr:rowOff>52763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584279"/>
          <a:ext cx="889000" cy="6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89650</xdr:rowOff>
    </xdr:from>
    <xdr:to>
      <xdr:col>24</xdr:col>
      <xdr:colOff>114300</xdr:colOff>
      <xdr:row>56</xdr:row>
      <xdr:rowOff>19800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112527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7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49954</xdr:rowOff>
    </xdr:from>
    <xdr:to>
      <xdr:col>20</xdr:col>
      <xdr:colOff>38100</xdr:colOff>
      <xdr:row>54</xdr:row>
      <xdr:rowOff>151554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142681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55669</xdr:rowOff>
    </xdr:from>
    <xdr:to>
      <xdr:col>15</xdr:col>
      <xdr:colOff>101600</xdr:colOff>
      <xdr:row>56</xdr:row>
      <xdr:rowOff>157269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3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1963</xdr:rowOff>
    </xdr:from>
    <xdr:to>
      <xdr:col>10</xdr:col>
      <xdr:colOff>165100</xdr:colOff>
      <xdr:row>56</xdr:row>
      <xdr:rowOff>103563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120090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7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103729</xdr:rowOff>
    </xdr:from>
    <xdr:to>
      <xdr:col>6</xdr:col>
      <xdr:colOff>38100</xdr:colOff>
      <xdr:row>56</xdr:row>
      <xdr:rowOff>33879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50406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30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10099</xdr:rowOff>
    </xdr:from>
    <xdr:to>
      <xdr:col>24</xdr:col>
      <xdr:colOff>63500</xdr:colOff>
      <xdr:row>75</xdr:row>
      <xdr:rowOff>118128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68849"/>
          <a:ext cx="838200" cy="10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118128</xdr:rowOff>
    </xdr:from>
    <xdr:to>
      <xdr:col>19</xdr:col>
      <xdr:colOff>177800</xdr:colOff>
      <xdr:row>75</xdr:row>
      <xdr:rowOff>158826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6878"/>
          <a:ext cx="889000" cy="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158826</xdr:rowOff>
    </xdr:from>
    <xdr:to>
      <xdr:col>15</xdr:col>
      <xdr:colOff>50800</xdr:colOff>
      <xdr:row>76</xdr:row>
      <xdr:rowOff>85384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17576"/>
          <a:ext cx="889000" cy="9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85384</xdr:rowOff>
    </xdr:from>
    <xdr:to>
      <xdr:col>10</xdr:col>
      <xdr:colOff>114300</xdr:colOff>
      <xdr:row>76</xdr:row>
      <xdr:rowOff>95847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5584"/>
          <a:ext cx="889000" cy="1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72249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130749</xdr:rowOff>
    </xdr:from>
    <xdr:to>
      <xdr:col>24</xdr:col>
      <xdr:colOff>114300</xdr:colOff>
      <xdr:row>75</xdr:row>
      <xdr:rowOff>60899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1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153626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6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67328</xdr:rowOff>
    </xdr:from>
    <xdr:to>
      <xdr:col>20</xdr:col>
      <xdr:colOff>38100</xdr:colOff>
      <xdr:row>75</xdr:row>
      <xdr:rowOff>168928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2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14005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0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108026</xdr:rowOff>
    </xdr:from>
    <xdr:to>
      <xdr:col>15</xdr:col>
      <xdr:colOff>101600</xdr:colOff>
      <xdr:row>76</xdr:row>
      <xdr:rowOff>38176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54703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4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34584</xdr:rowOff>
    </xdr:from>
    <xdr:to>
      <xdr:col>10</xdr:col>
      <xdr:colOff>165100</xdr:colOff>
      <xdr:row>76</xdr:row>
      <xdr:rowOff>136184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152712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4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45047</xdr:rowOff>
    </xdr:from>
    <xdr:to>
      <xdr:col>6</xdr:col>
      <xdr:colOff>38100</xdr:colOff>
      <xdr:row>76</xdr:row>
      <xdr:rowOff>146647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163174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5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125781</xdr:rowOff>
    </xdr:from>
    <xdr:to>
      <xdr:col>24</xdr:col>
      <xdr:colOff>63500</xdr:colOff>
      <xdr:row>97</xdr:row>
      <xdr:rowOff>58928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84981"/>
          <a:ext cx="838200" cy="1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58928</xdr:rowOff>
    </xdr:from>
    <xdr:to>
      <xdr:col>19</xdr:col>
      <xdr:colOff>177800</xdr:colOff>
      <xdr:row>98</xdr:row>
      <xdr:rowOff>16459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89578"/>
          <a:ext cx="889000" cy="1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457</xdr:rowOff>
    </xdr:from>
    <xdr:to>
      <xdr:col>15</xdr:col>
      <xdr:colOff>50800</xdr:colOff>
      <xdr:row>98</xdr:row>
      <xdr:rowOff>16459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0255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95148</xdr:rowOff>
    </xdr:from>
    <xdr:to>
      <xdr:col>10</xdr:col>
      <xdr:colOff>114300</xdr:colOff>
      <xdr:row>98</xdr:row>
      <xdr:rowOff>457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25798"/>
          <a:ext cx="889000" cy="7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74981</xdr:rowOff>
    </xdr:from>
    <xdr:to>
      <xdr:col>24</xdr:col>
      <xdr:colOff>114300</xdr:colOff>
      <xdr:row>97</xdr:row>
      <xdr:rowOff>5131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97858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8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8128</xdr:rowOff>
    </xdr:from>
    <xdr:to>
      <xdr:col>20</xdr:col>
      <xdr:colOff>38100</xdr:colOff>
      <xdr:row>97</xdr:row>
      <xdr:rowOff>109728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126255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137109</xdr:rowOff>
    </xdr:from>
    <xdr:to>
      <xdr:col>15</xdr:col>
      <xdr:colOff>101600</xdr:colOff>
      <xdr:row>98</xdr:row>
      <xdr:rowOff>67259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58386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6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121107</xdr:rowOff>
    </xdr:from>
    <xdr:to>
      <xdr:col>10</xdr:col>
      <xdr:colOff>165100</xdr:colOff>
      <xdr:row>98</xdr:row>
      <xdr:rowOff>51257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67784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44348</xdr:rowOff>
    </xdr:from>
    <xdr:to>
      <xdr:col>6</xdr:col>
      <xdr:colOff>38100</xdr:colOff>
      <xdr:row>97</xdr:row>
      <xdr:rowOff>145948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162475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9398</xdr:rowOff>
    </xdr:from>
    <xdr:to>
      <xdr:col>55</xdr:col>
      <xdr:colOff>0</xdr:colOff>
      <xdr:row>34</xdr:row>
      <xdr:rowOff>23114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83869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23114</xdr:rowOff>
    </xdr:from>
    <xdr:to>
      <xdr:col>50</xdr:col>
      <xdr:colOff>114300</xdr:colOff>
      <xdr:row>34</xdr:row>
      <xdr:rowOff>40945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5852414"/>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40945</xdr:rowOff>
    </xdr:from>
    <xdr:to>
      <xdr:col>45</xdr:col>
      <xdr:colOff>177800</xdr:colOff>
      <xdr:row>34</xdr:row>
      <xdr:rowOff>56490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587024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56490</xdr:rowOff>
    </xdr:from>
    <xdr:to>
      <xdr:col>41</xdr:col>
      <xdr:colOff>50800</xdr:colOff>
      <xdr:row>34</xdr:row>
      <xdr:rowOff>68377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88579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130048</xdr:rowOff>
    </xdr:from>
    <xdr:to>
      <xdr:col>55</xdr:col>
      <xdr:colOff>50800</xdr:colOff>
      <xdr:row>34</xdr:row>
      <xdr:rowOff>60198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152925</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143764</xdr:rowOff>
    </xdr:from>
    <xdr:to>
      <xdr:col>50</xdr:col>
      <xdr:colOff>165100</xdr:colOff>
      <xdr:row>34</xdr:row>
      <xdr:rowOff>73914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90441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161595</xdr:rowOff>
    </xdr:from>
    <xdr:to>
      <xdr:col>46</xdr:col>
      <xdr:colOff>38100</xdr:colOff>
      <xdr:row>34</xdr:row>
      <xdr:rowOff>91745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8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108272</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5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5690</xdr:rowOff>
    </xdr:from>
    <xdr:to>
      <xdr:col>41</xdr:col>
      <xdr:colOff>101600</xdr:colOff>
      <xdr:row>34</xdr:row>
      <xdr:rowOff>107290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123817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61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17577</xdr:rowOff>
    </xdr:from>
    <xdr:to>
      <xdr:col>36</xdr:col>
      <xdr:colOff>165100</xdr:colOff>
      <xdr:row>34</xdr:row>
      <xdr:rowOff>119177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135704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6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98661</xdr:rowOff>
    </xdr:from>
    <xdr:to>
      <xdr:col>55</xdr:col>
      <xdr:colOff>0</xdr:colOff>
      <xdr:row>54</xdr:row>
      <xdr:rowOff>143641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356961"/>
          <a:ext cx="838200" cy="4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98661</xdr:rowOff>
    </xdr:from>
    <xdr:to>
      <xdr:col>50</xdr:col>
      <xdr:colOff>114300</xdr:colOff>
      <xdr:row>54</xdr:row>
      <xdr:rowOff>129315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356961"/>
          <a:ext cx="889000" cy="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129315</xdr:rowOff>
    </xdr:from>
    <xdr:to>
      <xdr:col>45</xdr:col>
      <xdr:colOff>177800</xdr:colOff>
      <xdr:row>55</xdr:row>
      <xdr:rowOff>14416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87615"/>
          <a:ext cx="889000" cy="5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14416</xdr:rowOff>
    </xdr:from>
    <xdr:to>
      <xdr:col>41</xdr:col>
      <xdr:colOff>50800</xdr:colOff>
      <xdr:row>55</xdr:row>
      <xdr:rowOff>100816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444166"/>
          <a:ext cx="889000" cy="8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92841</xdr:rowOff>
    </xdr:from>
    <xdr:to>
      <xdr:col>55</xdr:col>
      <xdr:colOff>50800</xdr:colOff>
      <xdr:row>55</xdr:row>
      <xdr:rowOff>22991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3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115718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2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47861</xdr:rowOff>
    </xdr:from>
    <xdr:to>
      <xdr:col>50</xdr:col>
      <xdr:colOff>165100</xdr:colOff>
      <xdr:row>54</xdr:row>
      <xdr:rowOff>149461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30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165988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78515</xdr:rowOff>
    </xdr:from>
    <xdr:to>
      <xdr:col>46</xdr:col>
      <xdr:colOff>38100</xdr:colOff>
      <xdr:row>55</xdr:row>
      <xdr:rowOff>8665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3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25192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11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135066</xdr:rowOff>
    </xdr:from>
    <xdr:to>
      <xdr:col>41</xdr:col>
      <xdr:colOff>101600</xdr:colOff>
      <xdr:row>55</xdr:row>
      <xdr:rowOff>65216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3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81743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16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50016</xdr:rowOff>
    </xdr:from>
    <xdr:to>
      <xdr:col>36</xdr:col>
      <xdr:colOff>165100</xdr:colOff>
      <xdr:row>55</xdr:row>
      <xdr:rowOff>151616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47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168143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2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146444</xdr:rowOff>
    </xdr:from>
    <xdr:to>
      <xdr:col>55</xdr:col>
      <xdr:colOff>0</xdr:colOff>
      <xdr:row>74</xdr:row>
      <xdr:rowOff>114832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1976494"/>
          <a:ext cx="838200" cy="8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114832</xdr:rowOff>
    </xdr:from>
    <xdr:to>
      <xdr:col>50</xdr:col>
      <xdr:colOff>114300</xdr:colOff>
      <xdr:row>75</xdr:row>
      <xdr:rowOff>151978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802132"/>
          <a:ext cx="889000" cy="20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130328</xdr:rowOff>
    </xdr:from>
    <xdr:to>
      <xdr:col>45</xdr:col>
      <xdr:colOff>177800</xdr:colOff>
      <xdr:row>75</xdr:row>
      <xdr:rowOff>151978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989078"/>
          <a:ext cx="889000" cy="2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42659</xdr:rowOff>
    </xdr:from>
    <xdr:to>
      <xdr:col>41</xdr:col>
      <xdr:colOff>50800</xdr:colOff>
      <xdr:row>75</xdr:row>
      <xdr:rowOff>130328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901409"/>
          <a:ext cx="889000" cy="8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95644</xdr:rowOff>
    </xdr:from>
    <xdr:to>
      <xdr:col>55</xdr:col>
      <xdr:colOff>50800</xdr:colOff>
      <xdr:row>70</xdr:row>
      <xdr:rowOff>25794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192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48671</xdr:rowOff>
    </xdr:from>
    <xdr:ext cx="599010"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187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64032</xdr:rowOff>
    </xdr:from>
    <xdr:to>
      <xdr:col>50</xdr:col>
      <xdr:colOff>165100</xdr:colOff>
      <xdr:row>74</xdr:row>
      <xdr:rowOff>165632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10709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101179</xdr:rowOff>
    </xdr:from>
    <xdr:to>
      <xdr:col>46</xdr:col>
      <xdr:colOff>38100</xdr:colOff>
      <xdr:row>76</xdr:row>
      <xdr:rowOff>31328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599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47856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79528</xdr:rowOff>
    </xdr:from>
    <xdr:to>
      <xdr:col>41</xdr:col>
      <xdr:colOff>101600</xdr:colOff>
      <xdr:row>76</xdr:row>
      <xdr:rowOff>9677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38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26205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1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163309</xdr:rowOff>
    </xdr:from>
    <xdr:to>
      <xdr:col>36</xdr:col>
      <xdr:colOff>165100</xdr:colOff>
      <xdr:row>75</xdr:row>
      <xdr:rowOff>93459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8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109986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89367</xdr:rowOff>
    </xdr:from>
    <xdr:to>
      <xdr:col>55</xdr:col>
      <xdr:colOff>0</xdr:colOff>
      <xdr:row>94</xdr:row>
      <xdr:rowOff>104902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034217"/>
          <a:ext cx="838200" cy="18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89367</xdr:rowOff>
    </xdr:from>
    <xdr:to>
      <xdr:col>50</xdr:col>
      <xdr:colOff>114300</xdr:colOff>
      <xdr:row>95</xdr:row>
      <xdr:rowOff>143810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034217"/>
          <a:ext cx="889000" cy="3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143810</xdr:rowOff>
    </xdr:from>
    <xdr:to>
      <xdr:col>45</xdr:col>
      <xdr:colOff>177800</xdr:colOff>
      <xdr:row>95</xdr:row>
      <xdr:rowOff>170022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431560"/>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133641</xdr:rowOff>
    </xdr:from>
    <xdr:to>
      <xdr:col>41</xdr:col>
      <xdr:colOff>50800</xdr:colOff>
      <xdr:row>95</xdr:row>
      <xdr:rowOff>170022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21391"/>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138861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54102</xdr:rowOff>
    </xdr:from>
    <xdr:to>
      <xdr:col>55</xdr:col>
      <xdr:colOff>50800</xdr:colOff>
      <xdr:row>94</xdr:row>
      <xdr:rowOff>155702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76979</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2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38567</xdr:rowOff>
    </xdr:from>
    <xdr:to>
      <xdr:col>50</xdr:col>
      <xdr:colOff>165100</xdr:colOff>
      <xdr:row>93</xdr:row>
      <xdr:rowOff>140167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98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156694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75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93010</xdr:rowOff>
    </xdr:from>
    <xdr:to>
      <xdr:col>46</xdr:col>
      <xdr:colOff>38100</xdr:colOff>
      <xdr:row>96</xdr:row>
      <xdr:rowOff>23160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39687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15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119222</xdr:rowOff>
    </xdr:from>
    <xdr:to>
      <xdr:col>41</xdr:col>
      <xdr:colOff>101600</xdr:colOff>
      <xdr:row>96</xdr:row>
      <xdr:rowOff>49372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65899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18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82841</xdr:rowOff>
    </xdr:from>
    <xdr:to>
      <xdr:col>36</xdr:col>
      <xdr:colOff>165100</xdr:colOff>
      <xdr:row>96</xdr:row>
      <xdr:rowOff>12991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7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29518</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14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5238</xdr:rowOff>
    </xdr:from>
    <xdr:to>
      <xdr:col>85</xdr:col>
      <xdr:colOff>127000</xdr:colOff>
      <xdr:row>37</xdr:row>
      <xdr:rowOff>20257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48888"/>
          <a:ext cx="8382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123538</xdr:rowOff>
    </xdr:from>
    <xdr:to>
      <xdr:col>81</xdr:col>
      <xdr:colOff>50800</xdr:colOff>
      <xdr:row>37</xdr:row>
      <xdr:rowOff>5238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95738"/>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123538</xdr:rowOff>
    </xdr:from>
    <xdr:to>
      <xdr:col>76</xdr:col>
      <xdr:colOff>114300</xdr:colOff>
      <xdr:row>37</xdr:row>
      <xdr:rowOff>13124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95738"/>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136616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13124</xdr:rowOff>
    </xdr:from>
    <xdr:to>
      <xdr:col>71</xdr:col>
      <xdr:colOff>177800</xdr:colOff>
      <xdr:row>37</xdr:row>
      <xdr:rowOff>66959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56774"/>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32969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4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163784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6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125888</xdr:rowOff>
    </xdr:from>
    <xdr:to>
      <xdr:col>81</xdr:col>
      <xdr:colOff>101600</xdr:colOff>
      <xdr:row>37</xdr:row>
      <xdr:rowOff>56038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72565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7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72738</xdr:rowOff>
    </xdr:from>
    <xdr:to>
      <xdr:col>76</xdr:col>
      <xdr:colOff>165100</xdr:colOff>
      <xdr:row>37</xdr:row>
      <xdr:rowOff>2888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24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19415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0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133774</xdr:rowOff>
    </xdr:from>
    <xdr:to>
      <xdr:col>72</xdr:col>
      <xdr:colOff>38100</xdr:colOff>
      <xdr:row>37</xdr:row>
      <xdr:rowOff>63924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80451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16159</xdr:rowOff>
    </xdr:from>
    <xdr:to>
      <xdr:col>67</xdr:col>
      <xdr:colOff>101600</xdr:colOff>
      <xdr:row>37</xdr:row>
      <xdr:rowOff>117759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134286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3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103158</xdr:rowOff>
    </xdr:from>
    <xdr:to>
      <xdr:col>85</xdr:col>
      <xdr:colOff>127000</xdr:colOff>
      <xdr:row>57</xdr:row>
      <xdr:rowOff>31466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04358"/>
          <a:ext cx="838200" cy="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31466</xdr:rowOff>
    </xdr:from>
    <xdr:to>
      <xdr:col>81</xdr:col>
      <xdr:colOff>50800</xdr:colOff>
      <xdr:row>57</xdr:row>
      <xdr:rowOff>106900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04116"/>
          <a:ext cx="889000" cy="7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101893</xdr:rowOff>
    </xdr:from>
    <xdr:to>
      <xdr:col>76</xdr:col>
      <xdr:colOff>114300</xdr:colOff>
      <xdr:row>57</xdr:row>
      <xdr:rowOff>106900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74543"/>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51932</xdr:rowOff>
    </xdr:from>
    <xdr:to>
      <xdr:col>71</xdr:col>
      <xdr:colOff>177800</xdr:colOff>
      <xdr:row>57</xdr:row>
      <xdr:rowOff>101893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24582"/>
          <a:ext cx="889000" cy="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52358</xdr:rowOff>
    </xdr:from>
    <xdr:to>
      <xdr:col>85</xdr:col>
      <xdr:colOff>177800</xdr:colOff>
      <xdr:row>56</xdr:row>
      <xdr:rowOff>153958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5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75235</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0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152116</xdr:rowOff>
    </xdr:from>
    <xdr:to>
      <xdr:col>81</xdr:col>
      <xdr:colOff>101600</xdr:colOff>
      <xdr:row>57</xdr:row>
      <xdr:rowOff>82266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98793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56100</xdr:rowOff>
    </xdr:from>
    <xdr:to>
      <xdr:col>76</xdr:col>
      <xdr:colOff>165100</xdr:colOff>
      <xdr:row>57</xdr:row>
      <xdr:rowOff>157700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2777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0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51093</xdr:rowOff>
    </xdr:from>
    <xdr:to>
      <xdr:col>72</xdr:col>
      <xdr:colOff>38100</xdr:colOff>
      <xdr:row>57</xdr:row>
      <xdr:rowOff>152693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169220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9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1132</xdr:rowOff>
    </xdr:from>
    <xdr:to>
      <xdr:col>67</xdr:col>
      <xdr:colOff>101600</xdr:colOff>
      <xdr:row>57</xdr:row>
      <xdr:rowOff>102732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7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119259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4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93016</xdr:rowOff>
    </xdr:from>
    <xdr:to>
      <xdr:col>85</xdr:col>
      <xdr:colOff>127000</xdr:colOff>
      <xdr:row>79</xdr:row>
      <xdr:rowOff>98425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37566"/>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93565</xdr:rowOff>
    </xdr:from>
    <xdr:to>
      <xdr:col>81</xdr:col>
      <xdr:colOff>50800</xdr:colOff>
      <xdr:row>79</xdr:row>
      <xdr:rowOff>98425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38115"/>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82482</xdr:rowOff>
    </xdr:from>
    <xdr:to>
      <xdr:col>76</xdr:col>
      <xdr:colOff>114300</xdr:colOff>
      <xdr:row>79</xdr:row>
      <xdr:rowOff>93565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27032"/>
          <a:ext cx="8890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82482</xdr:rowOff>
    </xdr:from>
    <xdr:to>
      <xdr:col>71</xdr:col>
      <xdr:colOff>177800</xdr:colOff>
      <xdr:row>79</xdr:row>
      <xdr:rowOff>93216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27032"/>
          <a:ext cx="889000" cy="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42216</xdr:rowOff>
    </xdr:from>
    <xdr:to>
      <xdr:col>85</xdr:col>
      <xdr:colOff>177800</xdr:colOff>
      <xdr:row>79</xdr:row>
      <xdr:rowOff>143816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47625</xdr:rowOff>
    </xdr:from>
    <xdr:to>
      <xdr:col>81</xdr:col>
      <xdr:colOff>101600</xdr:colOff>
      <xdr:row>79</xdr:row>
      <xdr:rowOff>149225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140352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8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42765</xdr:rowOff>
    </xdr:from>
    <xdr:to>
      <xdr:col>76</xdr:col>
      <xdr:colOff>165100</xdr:colOff>
      <xdr:row>79</xdr:row>
      <xdr:rowOff>144365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135492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31682</xdr:rowOff>
    </xdr:from>
    <xdr:to>
      <xdr:col>72</xdr:col>
      <xdr:colOff>38100</xdr:colOff>
      <xdr:row>79</xdr:row>
      <xdr:rowOff>133282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124409</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6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42416</xdr:rowOff>
    </xdr:from>
    <xdr:to>
      <xdr:col>67</xdr:col>
      <xdr:colOff>101600</xdr:colOff>
      <xdr:row>79</xdr:row>
      <xdr:rowOff>144016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135143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136740</xdr:rowOff>
    </xdr:from>
    <xdr:to>
      <xdr:col>85</xdr:col>
      <xdr:colOff>127000</xdr:colOff>
      <xdr:row>96</xdr:row>
      <xdr:rowOff>166374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595940"/>
          <a:ext cx="8382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69331</xdr:rowOff>
    </xdr:from>
    <xdr:to>
      <xdr:col>81</xdr:col>
      <xdr:colOff>50800</xdr:colOff>
      <xdr:row>96</xdr:row>
      <xdr:rowOff>136740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28531"/>
          <a:ext cx="889000" cy="6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155513</xdr:rowOff>
    </xdr:from>
    <xdr:to>
      <xdr:col>76</xdr:col>
      <xdr:colOff>114300</xdr:colOff>
      <xdr:row>96</xdr:row>
      <xdr:rowOff>69331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43263"/>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124391</xdr:rowOff>
    </xdr:from>
    <xdr:to>
      <xdr:col>71</xdr:col>
      <xdr:colOff>177800</xdr:colOff>
      <xdr:row>95</xdr:row>
      <xdr:rowOff>155513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12141"/>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115574</xdr:rowOff>
    </xdr:from>
    <xdr:to>
      <xdr:col>85</xdr:col>
      <xdr:colOff>177800</xdr:colOff>
      <xdr:row>97</xdr:row>
      <xdr:rowOff>45724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7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138451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2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85940</xdr:rowOff>
    </xdr:from>
    <xdr:to>
      <xdr:col>81</xdr:col>
      <xdr:colOff>101600</xdr:colOff>
      <xdr:row>97</xdr:row>
      <xdr:rowOff>16090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4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32617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3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18531</xdr:rowOff>
    </xdr:from>
    <xdr:to>
      <xdr:col>76</xdr:col>
      <xdr:colOff>165100</xdr:colOff>
      <xdr:row>96</xdr:row>
      <xdr:rowOff>120131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7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136658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104713</xdr:rowOff>
    </xdr:from>
    <xdr:to>
      <xdr:col>72</xdr:col>
      <xdr:colOff>38100</xdr:colOff>
      <xdr:row>96</xdr:row>
      <xdr:rowOff>34863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51390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6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73591</xdr:rowOff>
    </xdr:from>
    <xdr:to>
      <xdr:col>67</xdr:col>
      <xdr:colOff>101600</xdr:colOff>
      <xdr:row>96</xdr:row>
      <xdr:rowOff>3741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20268</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1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総務費は、令和２年度実施の新型コロナウイルス感染症緊急経済対策である特別定額給付金給付事業が完了し前年度に比べ、住民一人当たり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千円の減となった。民生費については、新型コロナウイルス感染症拡大に伴う子育て世帯への臨時特別給付金や住民税非課税世帯等臨時給付金の実施などが増加の要因である。農林水産業費においては、漁港関連施設の長寿命化のため計画的な更改整備等が完了し、住民一人当たり７５千円と前年度より減となったが、類似団体と比較しても２倍を超える高い数値となった。また商工費については、合併前からの観光施設が多くあるため、維持経費が嵩んでいることなどが影響している。今後は、これらの施設の第３セクターや指定管理者制度の導入により低く抑えるよう努める。また、令和３年度は鯖波工業団地拡張事業や花はす公園リニューアル事業など大型工事を実施したことも大幅な増加の原因となっている。土木費は、大規模事業の取り組みや定住対策のための住宅政策に取り組んでいることもあり、以前類似団体の平均よりも高い傾向にある。定住政策は将来的には税収の増などが見込まれるため、今後も実施していく。また、前年度に引き続き南条</a:t>
          </a:r>
          <a:r>
            <a:rPr kumimoji="1" lang="en-US" altLang="ja-JP" sz="1100">
              <a:solidFill>
                <a:schemeClr val="dk1"/>
              </a:solidFill>
              <a:effectLst/>
              <a:latin typeface="+mn-lt"/>
              <a:ea typeface="+mn-ea"/>
              <a:cs typeface="+mn-cs"/>
            </a:rPr>
            <a:t>SA</a:t>
          </a:r>
          <a:r>
            <a:rPr kumimoji="1" lang="ja-JP" altLang="ja-JP" sz="1100">
              <a:solidFill>
                <a:schemeClr val="dk1"/>
              </a:solidFill>
              <a:effectLst/>
              <a:latin typeface="+mn-lt"/>
              <a:ea typeface="+mn-ea"/>
              <a:cs typeface="+mn-cs"/>
            </a:rPr>
            <a:t>周辺施設整備事業や上平吹橋橋梁事架替事業などの大型事業の実施、分譲地の造成を新たに実施したことで依然として類似団体平均を大きく上回ることとなった。公債費は、住民一人当たり６８千円となっている。これは、町村合併前後の大規模建設事業に係る起債により、平成１８年度末で過去最大の残高となったことによるものである。平成２２年度からは、年間地方債発行額の上限を設けたことにより、残高は着実に減少してきており、コストは減少しており、今後はもさらに減少するよう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財政調整基金については決算剰余金を積み立てることとしているが、令和２年度は利子の積立のみを行い、前年度とほぼ同額を維持している。実質単年度収支は、財政調整　令和３年度は大型事業のピークが過ぎたことや新型コロナウイルス感染対策の事業が減少・完了したことも影響し、実質収支額、実質単年度収支額ともに前年度と比べて標準財政規模に占める割合はそれぞれ減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福井県南越前町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すべての会計において赤字が生じておらず、健全な財政運営となっている。令和３年度の標準財政規模は、普通交付税の増加に伴い前年度に比べ２億４，８６５万２千円増となった。</a:t>
          </a:r>
          <a:endParaRPr lang="ja-JP" altLang="ja-JP" sz="1400">
            <a:effectLst/>
          </a:endParaRPr>
        </a:p>
        <a:p>
          <a:r>
            <a:rPr kumimoji="1" lang="ja-JP" altLang="ja-JP" sz="1100">
              <a:solidFill>
                <a:schemeClr val="dk1"/>
              </a:solidFill>
              <a:effectLst/>
              <a:latin typeface="+mn-lt"/>
              <a:ea typeface="+mn-ea"/>
              <a:cs typeface="+mn-cs"/>
            </a:rPr>
            <a:t>　一般会計において令和３年度は大型事業のピークが過ぎたことや新型コロナウイルス感染対策事業の完了・減少などにより黒字額は前年度より減少となった。</a:t>
          </a:r>
          <a:endParaRPr lang="ja-JP" altLang="ja-JP" sz="1400">
            <a:effectLst/>
          </a:endParaRPr>
        </a:p>
        <a:p>
          <a:r>
            <a:rPr kumimoji="1" lang="ja-JP" altLang="ja-JP" sz="1100">
              <a:solidFill>
                <a:schemeClr val="dk1"/>
              </a:solidFill>
              <a:effectLst/>
              <a:latin typeface="+mn-lt"/>
              <a:ea typeface="+mn-ea"/>
              <a:cs typeface="+mn-cs"/>
            </a:rPr>
            <a:t>　特別会計においては、特段大きな変動はなく横ばいに推移している。</a:t>
          </a:r>
          <a:endParaRPr lang="ja-JP" altLang="ja-JP" sz="1400">
            <a:effectLst/>
          </a:endParaRPr>
        </a:p>
        <a:p>
          <a:r>
            <a:rPr kumimoji="1" lang="ja-JP" altLang="ja-JP" sz="1100">
              <a:solidFill>
                <a:schemeClr val="dk1"/>
              </a:solidFill>
              <a:effectLst/>
              <a:latin typeface="+mn-lt"/>
              <a:ea typeface="+mn-ea"/>
              <a:cs typeface="+mn-cs"/>
            </a:rPr>
            <a:t>　今後とも適正な運用を行い、財政の健全化に努める。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election activeCell="E33" sqref="U33:V33"/>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2" t="s">
        <v>81</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 thickBot="1" x14ac:dyDescent="0.25">
      <c r="B2" s="173" t="s">
        <v>82</v>
      </c>
      <c r="C2" s="173"/>
      <c r="D2" s="174"/>
    </row>
    <row r="3" spans="1:119" ht="18.75" customHeight="1" thickBot="1" x14ac:dyDescent="0.25">
      <c r="A3" s="172"/>
      <c r="B3" s="603" t="s">
        <v>83</v>
      </c>
      <c r="C3" s="604"/>
      <c r="D3" s="604"/>
      <c r="E3" s="605"/>
      <c r="F3" s="605"/>
      <c r="G3" s="605"/>
      <c r="H3" s="605"/>
      <c r="I3" s="605"/>
      <c r="J3" s="605"/>
      <c r="K3" s="605"/>
      <c r="L3" s="605" t="s">
        <v>84</v>
      </c>
      <c r="M3" s="605"/>
      <c r="N3" s="605"/>
      <c r="O3" s="605"/>
      <c r="P3" s="605"/>
      <c r="Q3" s="605"/>
      <c r="R3" s="608"/>
      <c r="S3" s="608"/>
      <c r="T3" s="608"/>
      <c r="U3" s="608"/>
      <c r="V3" s="609"/>
      <c r="W3" s="499" t="s">
        <v>85</v>
      </c>
      <c r="X3" s="500"/>
      <c r="Y3" s="500"/>
      <c r="Z3" s="500"/>
      <c r="AA3" s="500"/>
      <c r="AB3" s="604"/>
      <c r="AC3" s="608" t="s">
        <v>86</v>
      </c>
      <c r="AD3" s="500"/>
      <c r="AE3" s="500"/>
      <c r="AF3" s="500"/>
      <c r="AG3" s="500"/>
      <c r="AH3" s="500"/>
      <c r="AI3" s="500"/>
      <c r="AJ3" s="500"/>
      <c r="AK3" s="500"/>
      <c r="AL3" s="570"/>
      <c r="AM3" s="499" t="s">
        <v>87</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88</v>
      </c>
      <c r="BO3" s="500"/>
      <c r="BP3" s="500"/>
      <c r="BQ3" s="500"/>
      <c r="BR3" s="500"/>
      <c r="BS3" s="500"/>
      <c r="BT3" s="500"/>
      <c r="BU3" s="570"/>
      <c r="BV3" s="499" t="s">
        <v>89</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90</v>
      </c>
      <c r="CU3" s="500"/>
      <c r="CV3" s="500"/>
      <c r="CW3" s="500"/>
      <c r="CX3" s="500"/>
      <c r="CY3" s="500"/>
      <c r="CZ3" s="500"/>
      <c r="DA3" s="570"/>
      <c r="DB3" s="499" t="s">
        <v>91</v>
      </c>
      <c r="DC3" s="500"/>
      <c r="DD3" s="500"/>
      <c r="DE3" s="500"/>
      <c r="DF3" s="500"/>
      <c r="DG3" s="500"/>
      <c r="DH3" s="500"/>
      <c r="DI3" s="570"/>
    </row>
    <row r="4" spans="1:119" ht="18.75" customHeight="1" x14ac:dyDescent="0.2">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92</v>
      </c>
      <c r="AZ4" s="457"/>
      <c r="BA4" s="457"/>
      <c r="BB4" s="457"/>
      <c r="BC4" s="457"/>
      <c r="BD4" s="457"/>
      <c r="BE4" s="457"/>
      <c r="BF4" s="457"/>
      <c r="BG4" s="457"/>
      <c r="BH4" s="457"/>
      <c r="BI4" s="457"/>
      <c r="BJ4" s="457"/>
      <c r="BK4" s="457"/>
      <c r="BL4" s="457"/>
      <c r="BM4" s="458"/>
      <c r="BN4" s="459">
        <v>10350809</v>
      </c>
      <c r="BO4" s="460"/>
      <c r="BP4" s="460"/>
      <c r="BQ4" s="460"/>
      <c r="BR4" s="460"/>
      <c r="BS4" s="460"/>
      <c r="BT4" s="460"/>
      <c r="BU4" s="461"/>
      <c r="BV4" s="459">
        <v>10795396</v>
      </c>
      <c r="BW4" s="460"/>
      <c r="BX4" s="460"/>
      <c r="BY4" s="460"/>
      <c r="BZ4" s="460"/>
      <c r="CA4" s="460"/>
      <c r="CB4" s="460"/>
      <c r="CC4" s="461"/>
      <c r="CD4" s="596" t="s">
        <v>93</v>
      </c>
      <c r="CE4" s="597"/>
      <c r="CF4" s="597"/>
      <c r="CG4" s="597"/>
      <c r="CH4" s="597"/>
      <c r="CI4" s="597"/>
      <c r="CJ4" s="597"/>
      <c r="CK4" s="597"/>
      <c r="CL4" s="597"/>
      <c r="CM4" s="597"/>
      <c r="CN4" s="597"/>
      <c r="CO4" s="597"/>
      <c r="CP4" s="597"/>
      <c r="CQ4" s="597"/>
      <c r="CR4" s="597"/>
      <c r="CS4" s="598"/>
      <c r="CT4" s="599">
        <v>7</v>
      </c>
      <c r="CU4" s="600"/>
      <c r="CV4" s="600"/>
      <c r="CW4" s="600"/>
      <c r="CX4" s="600"/>
      <c r="CY4" s="600"/>
      <c r="CZ4" s="600"/>
      <c r="DA4" s="601"/>
      <c r="DB4" s="599">
        <v>7.6</v>
      </c>
      <c r="DC4" s="600"/>
      <c r="DD4" s="600"/>
      <c r="DE4" s="600"/>
      <c r="DF4" s="600"/>
      <c r="DG4" s="600"/>
      <c r="DH4" s="600"/>
      <c r="DI4" s="601"/>
    </row>
    <row r="5" spans="1:119" ht="18.75" customHeight="1" x14ac:dyDescent="0.2">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94</v>
      </c>
      <c r="AN5" s="387"/>
      <c r="AO5" s="387"/>
      <c r="AP5" s="387"/>
      <c r="AQ5" s="387"/>
      <c r="AR5" s="387"/>
      <c r="AS5" s="387"/>
      <c r="AT5" s="388"/>
      <c r="AU5" s="488" t="s">
        <v>95</v>
      </c>
      <c r="AV5" s="489"/>
      <c r="AW5" s="489"/>
      <c r="AX5" s="489"/>
      <c r="AY5" s="444" t="s">
        <v>96</v>
      </c>
      <c r="AZ5" s="445"/>
      <c r="BA5" s="445"/>
      <c r="BB5" s="445"/>
      <c r="BC5" s="445"/>
      <c r="BD5" s="445"/>
      <c r="BE5" s="445"/>
      <c r="BF5" s="445"/>
      <c r="BG5" s="445"/>
      <c r="BH5" s="445"/>
      <c r="BI5" s="445"/>
      <c r="BJ5" s="445"/>
      <c r="BK5" s="445"/>
      <c r="BL5" s="445"/>
      <c r="BM5" s="446"/>
      <c r="BN5" s="430">
        <v>9885258</v>
      </c>
      <c r="BO5" s="431"/>
      <c r="BP5" s="431"/>
      <c r="BQ5" s="431"/>
      <c r="BR5" s="431"/>
      <c r="BS5" s="431"/>
      <c r="BT5" s="431"/>
      <c r="BU5" s="432"/>
      <c r="BV5" s="430">
        <v>10105521</v>
      </c>
      <c r="BW5" s="431"/>
      <c r="BX5" s="431"/>
      <c r="BY5" s="431"/>
      <c r="BZ5" s="431"/>
      <c r="CA5" s="431"/>
      <c r="CB5" s="431"/>
      <c r="CC5" s="432"/>
      <c r="CD5" s="470" t="s">
        <v>97</v>
      </c>
      <c r="CE5" s="390"/>
      <c r="CF5" s="390"/>
      <c r="CG5" s="390"/>
      <c r="CH5" s="390"/>
      <c r="CI5" s="390"/>
      <c r="CJ5" s="390"/>
      <c r="CK5" s="390"/>
      <c r="CL5" s="390"/>
      <c r="CM5" s="390"/>
      <c r="CN5" s="390"/>
      <c r="CO5" s="390"/>
      <c r="CP5" s="390"/>
      <c r="CQ5" s="390"/>
      <c r="CR5" s="390"/>
      <c r="CS5" s="471"/>
      <c r="CT5" s="427">
        <v>85</v>
      </c>
      <c r="CU5" s="428"/>
      <c r="CV5" s="428"/>
      <c r="CW5" s="428"/>
      <c r="CX5" s="428"/>
      <c r="CY5" s="428"/>
      <c r="CZ5" s="428"/>
      <c r="DA5" s="429"/>
      <c r="DB5" s="427">
        <v>88.5</v>
      </c>
      <c r="DC5" s="428"/>
      <c r="DD5" s="428"/>
      <c r="DE5" s="428"/>
      <c r="DF5" s="428"/>
      <c r="DG5" s="428"/>
      <c r="DH5" s="428"/>
      <c r="DI5" s="429"/>
    </row>
    <row r="6" spans="1:119" ht="18.75" customHeight="1" x14ac:dyDescent="0.2">
      <c r="A6" s="172"/>
      <c r="B6" s="576" t="s">
        <v>98</v>
      </c>
      <c r="C6" s="417"/>
      <c r="D6" s="417"/>
      <c r="E6" s="577"/>
      <c r="F6" s="577"/>
      <c r="G6" s="577"/>
      <c r="H6" s="577"/>
      <c r="I6" s="577"/>
      <c r="J6" s="577"/>
      <c r="K6" s="577"/>
      <c r="L6" s="577" t="s">
        <v>99</v>
      </c>
      <c r="M6" s="577"/>
      <c r="N6" s="577"/>
      <c r="O6" s="577"/>
      <c r="P6" s="577"/>
      <c r="Q6" s="577"/>
      <c r="R6" s="415"/>
      <c r="S6" s="415"/>
      <c r="T6" s="415"/>
      <c r="U6" s="415"/>
      <c r="V6" s="583"/>
      <c r="W6" s="520" t="s">
        <v>100</v>
      </c>
      <c r="X6" s="416"/>
      <c r="Y6" s="416"/>
      <c r="Z6" s="416"/>
      <c r="AA6" s="416"/>
      <c r="AB6" s="417"/>
      <c r="AC6" s="588" t="s">
        <v>101</v>
      </c>
      <c r="AD6" s="589"/>
      <c r="AE6" s="589"/>
      <c r="AF6" s="589"/>
      <c r="AG6" s="589"/>
      <c r="AH6" s="589"/>
      <c r="AI6" s="589"/>
      <c r="AJ6" s="589"/>
      <c r="AK6" s="589"/>
      <c r="AL6" s="590"/>
      <c r="AM6" s="487" t="s">
        <v>102</v>
      </c>
      <c r="AN6" s="387"/>
      <c r="AO6" s="387"/>
      <c r="AP6" s="387"/>
      <c r="AQ6" s="387"/>
      <c r="AR6" s="387"/>
      <c r="AS6" s="387"/>
      <c r="AT6" s="388"/>
      <c r="AU6" s="488" t="s">
        <v>95</v>
      </c>
      <c r="AV6" s="489"/>
      <c r="AW6" s="489"/>
      <c r="AX6" s="489"/>
      <c r="AY6" s="444" t="s">
        <v>103</v>
      </c>
      <c r="AZ6" s="445"/>
      <c r="BA6" s="445"/>
      <c r="BB6" s="445"/>
      <c r="BC6" s="445"/>
      <c r="BD6" s="445"/>
      <c r="BE6" s="445"/>
      <c r="BF6" s="445"/>
      <c r="BG6" s="445"/>
      <c r="BH6" s="445"/>
      <c r="BI6" s="445"/>
      <c r="BJ6" s="445"/>
      <c r="BK6" s="445"/>
      <c r="BL6" s="445"/>
      <c r="BM6" s="446"/>
      <c r="BN6" s="430">
        <v>465551</v>
      </c>
      <c r="BO6" s="431"/>
      <c r="BP6" s="431"/>
      <c r="BQ6" s="431"/>
      <c r="BR6" s="431"/>
      <c r="BS6" s="431"/>
      <c r="BT6" s="431"/>
      <c r="BU6" s="432"/>
      <c r="BV6" s="430">
        <v>689875</v>
      </c>
      <c r="BW6" s="431"/>
      <c r="BX6" s="431"/>
      <c r="BY6" s="431"/>
      <c r="BZ6" s="431"/>
      <c r="CA6" s="431"/>
      <c r="CB6" s="431"/>
      <c r="CC6" s="432"/>
      <c r="CD6" s="470" t="s">
        <v>104</v>
      </c>
      <c r="CE6" s="390"/>
      <c r="CF6" s="390"/>
      <c r="CG6" s="390"/>
      <c r="CH6" s="390"/>
      <c r="CI6" s="390"/>
      <c r="CJ6" s="390"/>
      <c r="CK6" s="390"/>
      <c r="CL6" s="390"/>
      <c r="CM6" s="390"/>
      <c r="CN6" s="390"/>
      <c r="CO6" s="390"/>
      <c r="CP6" s="390"/>
      <c r="CQ6" s="390"/>
      <c r="CR6" s="390"/>
      <c r="CS6" s="471"/>
      <c r="CT6" s="573">
        <v>85</v>
      </c>
      <c r="CU6" s="574"/>
      <c r="CV6" s="574"/>
      <c r="CW6" s="574"/>
      <c r="CX6" s="574"/>
      <c r="CY6" s="574"/>
      <c r="CZ6" s="574"/>
      <c r="DA6" s="575"/>
      <c r="DB6" s="573">
        <v>88.5</v>
      </c>
      <c r="DC6" s="574"/>
      <c r="DD6" s="574"/>
      <c r="DE6" s="574"/>
      <c r="DF6" s="574"/>
      <c r="DG6" s="574"/>
      <c r="DH6" s="574"/>
      <c r="DI6" s="575"/>
    </row>
    <row r="7" spans="1:119" ht="18.75" customHeight="1" x14ac:dyDescent="0.2">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105</v>
      </c>
      <c r="AN7" s="387"/>
      <c r="AO7" s="387"/>
      <c r="AP7" s="387"/>
      <c r="AQ7" s="387"/>
      <c r="AR7" s="387"/>
      <c r="AS7" s="387"/>
      <c r="AT7" s="388"/>
      <c r="AU7" s="488" t="s">
        <v>106</v>
      </c>
      <c r="AV7" s="489"/>
      <c r="AW7" s="489"/>
      <c r="AX7" s="489"/>
      <c r="AY7" s="444" t="s">
        <v>107</v>
      </c>
      <c r="AZ7" s="445"/>
      <c r="BA7" s="445"/>
      <c r="BB7" s="445"/>
      <c r="BC7" s="445"/>
      <c r="BD7" s="445"/>
      <c r="BE7" s="445"/>
      <c r="BF7" s="445"/>
      <c r="BG7" s="445"/>
      <c r="BH7" s="445"/>
      <c r="BI7" s="445"/>
      <c r="BJ7" s="445"/>
      <c r="BK7" s="445"/>
      <c r="BL7" s="445"/>
      <c r="BM7" s="446"/>
      <c r="BN7" s="430">
        <v>95527</v>
      </c>
      <c r="BO7" s="431"/>
      <c r="BP7" s="431"/>
      <c r="BQ7" s="431"/>
      <c r="BR7" s="431"/>
      <c r="BS7" s="431"/>
      <c r="BT7" s="431"/>
      <c r="BU7" s="432"/>
      <c r="BV7" s="430">
        <v>304341</v>
      </c>
      <c r="BW7" s="431"/>
      <c r="BX7" s="431"/>
      <c r="BY7" s="431"/>
      <c r="BZ7" s="431"/>
      <c r="CA7" s="431"/>
      <c r="CB7" s="431"/>
      <c r="CC7" s="432"/>
      <c r="CD7" s="470" t="s">
        <v>108</v>
      </c>
      <c r="CE7" s="390"/>
      <c r="CF7" s="390"/>
      <c r="CG7" s="390"/>
      <c r="CH7" s="390"/>
      <c r="CI7" s="390"/>
      <c r="CJ7" s="390"/>
      <c r="CK7" s="390"/>
      <c r="CL7" s="390"/>
      <c r="CM7" s="390"/>
      <c r="CN7" s="390"/>
      <c r="CO7" s="390"/>
      <c r="CP7" s="390"/>
      <c r="CQ7" s="390"/>
      <c r="CR7" s="390"/>
      <c r="CS7" s="471"/>
      <c r="CT7" s="430">
        <v>5321522</v>
      </c>
      <c r="CU7" s="431"/>
      <c r="CV7" s="431"/>
      <c r="CW7" s="431"/>
      <c r="CX7" s="431"/>
      <c r="CY7" s="431"/>
      <c r="CZ7" s="431"/>
      <c r="DA7" s="432"/>
      <c r="DB7" s="430">
        <v>5072870</v>
      </c>
      <c r="DC7" s="431"/>
      <c r="DD7" s="431"/>
      <c r="DE7" s="431"/>
      <c r="DF7" s="431"/>
      <c r="DG7" s="431"/>
      <c r="DH7" s="431"/>
      <c r="DI7" s="432"/>
    </row>
    <row r="8" spans="1:119" ht="18.75" customHeight="1" thickBot="1" x14ac:dyDescent="0.25">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109</v>
      </c>
      <c r="AN8" s="387"/>
      <c r="AO8" s="387"/>
      <c r="AP8" s="387"/>
      <c r="AQ8" s="387"/>
      <c r="AR8" s="387"/>
      <c r="AS8" s="387"/>
      <c r="AT8" s="388"/>
      <c r="AU8" s="488" t="s">
        <v>110</v>
      </c>
      <c r="AV8" s="489"/>
      <c r="AW8" s="489"/>
      <c r="AX8" s="489"/>
      <c r="AY8" s="444" t="s">
        <v>111</v>
      </c>
      <c r="AZ8" s="445"/>
      <c r="BA8" s="445"/>
      <c r="BB8" s="445"/>
      <c r="BC8" s="445"/>
      <c r="BD8" s="445"/>
      <c r="BE8" s="445"/>
      <c r="BF8" s="445"/>
      <c r="BG8" s="445"/>
      <c r="BH8" s="445"/>
      <c r="BI8" s="445"/>
      <c r="BJ8" s="445"/>
      <c r="BK8" s="445"/>
      <c r="BL8" s="445"/>
      <c r="BM8" s="446"/>
      <c r="BN8" s="430">
        <v>370024</v>
      </c>
      <c r="BO8" s="431"/>
      <c r="BP8" s="431"/>
      <c r="BQ8" s="431"/>
      <c r="BR8" s="431"/>
      <c r="BS8" s="431"/>
      <c r="BT8" s="431"/>
      <c r="BU8" s="432"/>
      <c r="BV8" s="430">
        <v>385534</v>
      </c>
      <c r="BW8" s="431"/>
      <c r="BX8" s="431"/>
      <c r="BY8" s="431"/>
      <c r="BZ8" s="431"/>
      <c r="CA8" s="431"/>
      <c r="CB8" s="431"/>
      <c r="CC8" s="432"/>
      <c r="CD8" s="470" t="s">
        <v>112</v>
      </c>
      <c r="CE8" s="390"/>
      <c r="CF8" s="390"/>
      <c r="CG8" s="390"/>
      <c r="CH8" s="390"/>
      <c r="CI8" s="390"/>
      <c r="CJ8" s="390"/>
      <c r="CK8" s="390"/>
      <c r="CL8" s="390"/>
      <c r="CM8" s="390"/>
      <c r="CN8" s="390"/>
      <c r="CO8" s="390"/>
      <c r="CP8" s="390"/>
      <c r="CQ8" s="390"/>
      <c r="CR8" s="390"/>
      <c r="CS8" s="471"/>
      <c r="CT8" s="533">
        <v>0.28000000000000003</v>
      </c>
      <c r="CU8" s="534"/>
      <c r="CV8" s="534"/>
      <c r="CW8" s="534"/>
      <c r="CX8" s="534"/>
      <c r="CY8" s="534"/>
      <c r="CZ8" s="534"/>
      <c r="DA8" s="535"/>
      <c r="DB8" s="533">
        <v>0.28999999999999998</v>
      </c>
      <c r="DC8" s="534"/>
      <c r="DD8" s="534"/>
      <c r="DE8" s="534"/>
      <c r="DF8" s="534"/>
      <c r="DG8" s="534"/>
      <c r="DH8" s="534"/>
      <c r="DI8" s="535"/>
    </row>
    <row r="9" spans="1:119" ht="18.75" customHeight="1" thickBot="1" x14ac:dyDescent="0.25">
      <c r="A9" s="172"/>
      <c r="B9" s="562" t="s">
        <v>113</v>
      </c>
      <c r="C9" s="563"/>
      <c r="D9" s="563"/>
      <c r="E9" s="563"/>
      <c r="F9" s="563"/>
      <c r="G9" s="563"/>
      <c r="H9" s="563"/>
      <c r="I9" s="563"/>
      <c r="J9" s="563"/>
      <c r="K9" s="481"/>
      <c r="L9" s="564" t="s">
        <v>114</v>
      </c>
      <c r="M9" s="565"/>
      <c r="N9" s="565"/>
      <c r="O9" s="565"/>
      <c r="P9" s="565"/>
      <c r="Q9" s="566"/>
      <c r="R9" s="567">
        <v>10002</v>
      </c>
      <c r="S9" s="568"/>
      <c r="T9" s="568"/>
      <c r="U9" s="568"/>
      <c r="V9" s="569"/>
      <c r="W9" s="499" t="s">
        <v>115</v>
      </c>
      <c r="X9" s="500"/>
      <c r="Y9" s="500"/>
      <c r="Z9" s="500"/>
      <c r="AA9" s="500"/>
      <c r="AB9" s="500"/>
      <c r="AC9" s="500"/>
      <c r="AD9" s="500"/>
      <c r="AE9" s="500"/>
      <c r="AF9" s="500"/>
      <c r="AG9" s="500"/>
      <c r="AH9" s="500"/>
      <c r="AI9" s="500"/>
      <c r="AJ9" s="500"/>
      <c r="AK9" s="500"/>
      <c r="AL9" s="570"/>
      <c r="AM9" s="487" t="s">
        <v>116</v>
      </c>
      <c r="AN9" s="387"/>
      <c r="AO9" s="387"/>
      <c r="AP9" s="387"/>
      <c r="AQ9" s="387"/>
      <c r="AR9" s="387"/>
      <c r="AS9" s="387"/>
      <c r="AT9" s="388"/>
      <c r="AU9" s="488" t="s">
        <v>110</v>
      </c>
      <c r="AV9" s="489"/>
      <c r="AW9" s="489"/>
      <c r="AX9" s="489"/>
      <c r="AY9" s="444" t="s">
        <v>117</v>
      </c>
      <c r="AZ9" s="445"/>
      <c r="BA9" s="445"/>
      <c r="BB9" s="445"/>
      <c r="BC9" s="445"/>
      <c r="BD9" s="445"/>
      <c r="BE9" s="445"/>
      <c r="BF9" s="445"/>
      <c r="BG9" s="445"/>
      <c r="BH9" s="445"/>
      <c r="BI9" s="445"/>
      <c r="BJ9" s="445"/>
      <c r="BK9" s="445"/>
      <c r="BL9" s="445"/>
      <c r="BM9" s="446"/>
      <c r="BN9" s="430">
        <v>-15510</v>
      </c>
      <c r="BO9" s="431"/>
      <c r="BP9" s="431"/>
      <c r="BQ9" s="431"/>
      <c r="BR9" s="431"/>
      <c r="BS9" s="431"/>
      <c r="BT9" s="431"/>
      <c r="BU9" s="432"/>
      <c r="BV9" s="430">
        <v>45461</v>
      </c>
      <c r="BW9" s="431"/>
      <c r="BX9" s="431"/>
      <c r="BY9" s="431"/>
      <c r="BZ9" s="431"/>
      <c r="CA9" s="431"/>
      <c r="CB9" s="431"/>
      <c r="CC9" s="432"/>
      <c r="CD9" s="470" t="s">
        <v>118</v>
      </c>
      <c r="CE9" s="390"/>
      <c r="CF9" s="390"/>
      <c r="CG9" s="390"/>
      <c r="CH9" s="390"/>
      <c r="CI9" s="390"/>
      <c r="CJ9" s="390"/>
      <c r="CK9" s="390"/>
      <c r="CL9" s="390"/>
      <c r="CM9" s="390"/>
      <c r="CN9" s="390"/>
      <c r="CO9" s="390"/>
      <c r="CP9" s="390"/>
      <c r="CQ9" s="390"/>
      <c r="CR9" s="390"/>
      <c r="CS9" s="471"/>
      <c r="CT9" s="427">
        <v>9.6999999999999993</v>
      </c>
      <c r="CU9" s="428"/>
      <c r="CV9" s="428"/>
      <c r="CW9" s="428"/>
      <c r="CX9" s="428"/>
      <c r="CY9" s="428"/>
      <c r="CZ9" s="428"/>
      <c r="DA9" s="429"/>
      <c r="DB9" s="427">
        <v>10.5</v>
      </c>
      <c r="DC9" s="428"/>
      <c r="DD9" s="428"/>
      <c r="DE9" s="428"/>
      <c r="DF9" s="428"/>
      <c r="DG9" s="428"/>
      <c r="DH9" s="428"/>
      <c r="DI9" s="429"/>
    </row>
    <row r="10" spans="1:119" ht="18.75" customHeight="1" thickBot="1" x14ac:dyDescent="0.25">
      <c r="A10" s="172"/>
      <c r="B10" s="562"/>
      <c r="C10" s="563"/>
      <c r="D10" s="563"/>
      <c r="E10" s="563"/>
      <c r="F10" s="563"/>
      <c r="G10" s="563"/>
      <c r="H10" s="563"/>
      <c r="I10" s="563"/>
      <c r="J10" s="563"/>
      <c r="K10" s="481"/>
      <c r="L10" s="386" t="s">
        <v>119</v>
      </c>
      <c r="M10" s="387"/>
      <c r="N10" s="387"/>
      <c r="O10" s="387"/>
      <c r="P10" s="387"/>
      <c r="Q10" s="388"/>
      <c r="R10" s="383">
        <v>10799</v>
      </c>
      <c r="S10" s="384"/>
      <c r="T10" s="384"/>
      <c r="U10" s="384"/>
      <c r="V10" s="443"/>
      <c r="W10" s="571"/>
      <c r="X10" s="381"/>
      <c r="Y10" s="381"/>
      <c r="Z10" s="381"/>
      <c r="AA10" s="381"/>
      <c r="AB10" s="381"/>
      <c r="AC10" s="381"/>
      <c r="AD10" s="381"/>
      <c r="AE10" s="381"/>
      <c r="AF10" s="381"/>
      <c r="AG10" s="381"/>
      <c r="AH10" s="381"/>
      <c r="AI10" s="381"/>
      <c r="AJ10" s="381"/>
      <c r="AK10" s="381"/>
      <c r="AL10" s="572"/>
      <c r="AM10" s="487" t="s">
        <v>120</v>
      </c>
      <c r="AN10" s="387"/>
      <c r="AO10" s="387"/>
      <c r="AP10" s="387"/>
      <c r="AQ10" s="387"/>
      <c r="AR10" s="387"/>
      <c r="AS10" s="387"/>
      <c r="AT10" s="388"/>
      <c r="AU10" s="488" t="s">
        <v>110</v>
      </c>
      <c r="AV10" s="489"/>
      <c r="AW10" s="489"/>
      <c r="AX10" s="489"/>
      <c r="AY10" s="444" t="s">
        <v>121</v>
      </c>
      <c r="AZ10" s="445"/>
      <c r="BA10" s="445"/>
      <c r="BB10" s="445"/>
      <c r="BC10" s="445"/>
      <c r="BD10" s="445"/>
      <c r="BE10" s="445"/>
      <c r="BF10" s="445"/>
      <c r="BG10" s="445"/>
      <c r="BH10" s="445"/>
      <c r="BI10" s="445"/>
      <c r="BJ10" s="445"/>
      <c r="BK10" s="445"/>
      <c r="BL10" s="445"/>
      <c r="BM10" s="446"/>
      <c r="BN10" s="430">
        <v>2872</v>
      </c>
      <c r="BO10" s="431"/>
      <c r="BP10" s="431"/>
      <c r="BQ10" s="431"/>
      <c r="BR10" s="431"/>
      <c r="BS10" s="431"/>
      <c r="BT10" s="431"/>
      <c r="BU10" s="432"/>
      <c r="BV10" s="430">
        <v>1322</v>
      </c>
      <c r="BW10" s="431"/>
      <c r="BX10" s="431"/>
      <c r="BY10" s="431"/>
      <c r="BZ10" s="431"/>
      <c r="CA10" s="431"/>
      <c r="CB10" s="431"/>
      <c r="CC10" s="432"/>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2"/>
      <c r="C11" s="563"/>
      <c r="D11" s="563"/>
      <c r="E11" s="563"/>
      <c r="F11" s="563"/>
      <c r="G11" s="563"/>
      <c r="H11" s="563"/>
      <c r="I11" s="563"/>
      <c r="J11" s="563"/>
      <c r="K11" s="481"/>
      <c r="L11" s="391" t="s">
        <v>123</v>
      </c>
      <c r="M11" s="392"/>
      <c r="N11" s="392"/>
      <c r="O11" s="392"/>
      <c r="P11" s="392"/>
      <c r="Q11" s="393"/>
      <c r="R11" s="559" t="s">
        <v>124</v>
      </c>
      <c r="S11" s="560"/>
      <c r="T11" s="560"/>
      <c r="U11" s="560"/>
      <c r="V11" s="561"/>
      <c r="W11" s="571"/>
      <c r="X11" s="381"/>
      <c r="Y11" s="381"/>
      <c r="Z11" s="381"/>
      <c r="AA11" s="381"/>
      <c r="AB11" s="381"/>
      <c r="AC11" s="381"/>
      <c r="AD11" s="381"/>
      <c r="AE11" s="381"/>
      <c r="AF11" s="381"/>
      <c r="AG11" s="381"/>
      <c r="AH11" s="381"/>
      <c r="AI11" s="381"/>
      <c r="AJ11" s="381"/>
      <c r="AK11" s="381"/>
      <c r="AL11" s="572"/>
      <c r="AM11" s="487" t="s">
        <v>125</v>
      </c>
      <c r="AN11" s="387"/>
      <c r="AO11" s="387"/>
      <c r="AP11" s="387"/>
      <c r="AQ11" s="387"/>
      <c r="AR11" s="387"/>
      <c r="AS11" s="387"/>
      <c r="AT11" s="388"/>
      <c r="AU11" s="488" t="s">
        <v>110</v>
      </c>
      <c r="AV11" s="489"/>
      <c r="AW11" s="489"/>
      <c r="AX11" s="489"/>
      <c r="AY11" s="444" t="s">
        <v>126</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127</v>
      </c>
      <c r="CE11" s="390"/>
      <c r="CF11" s="390"/>
      <c r="CG11" s="390"/>
      <c r="CH11" s="390"/>
      <c r="CI11" s="390"/>
      <c r="CJ11" s="390"/>
      <c r="CK11" s="390"/>
      <c r="CL11" s="390"/>
      <c r="CM11" s="390"/>
      <c r="CN11" s="390"/>
      <c r="CO11" s="390"/>
      <c r="CP11" s="390"/>
      <c r="CQ11" s="390"/>
      <c r="CR11" s="390"/>
      <c r="CS11" s="471"/>
      <c r="CT11" s="533" t="s">
        <v>128</v>
      </c>
      <c r="CU11" s="534"/>
      <c r="CV11" s="534"/>
      <c r="CW11" s="534"/>
      <c r="CX11" s="534"/>
      <c r="CY11" s="534"/>
      <c r="CZ11" s="534"/>
      <c r="DA11" s="535"/>
      <c r="DB11" s="533" t="s">
        <v>129</v>
      </c>
      <c r="DC11" s="534"/>
      <c r="DD11" s="534"/>
      <c r="DE11" s="534"/>
      <c r="DF11" s="534"/>
      <c r="DG11" s="534"/>
      <c r="DH11" s="534"/>
      <c r="DI11" s="535"/>
    </row>
    <row r="12" spans="1:119" ht="18.75" customHeight="1" x14ac:dyDescent="0.2">
      <c r="A12" s="172"/>
      <c r="B12" s="536" t="s">
        <v>130</v>
      </c>
      <c r="C12" s="537"/>
      <c r="D12" s="537"/>
      <c r="E12" s="537"/>
      <c r="F12" s="537"/>
      <c r="G12" s="537"/>
      <c r="H12" s="537"/>
      <c r="I12" s="537"/>
      <c r="J12" s="537"/>
      <c r="K12" s="538"/>
      <c r="L12" s="545" t="s">
        <v>131</v>
      </c>
      <c r="M12" s="546"/>
      <c r="N12" s="546"/>
      <c r="O12" s="546"/>
      <c r="P12" s="546"/>
      <c r="Q12" s="547"/>
      <c r="R12" s="548">
        <v>10083</v>
      </c>
      <c r="S12" s="549"/>
      <c r="T12" s="549"/>
      <c r="U12" s="549"/>
      <c r="V12" s="550"/>
      <c r="W12" s="551" t="s">
        <v>1</v>
      </c>
      <c r="X12" s="489"/>
      <c r="Y12" s="489"/>
      <c r="Z12" s="489"/>
      <c r="AA12" s="489"/>
      <c r="AB12" s="552"/>
      <c r="AC12" s="553" t="s">
        <v>132</v>
      </c>
      <c r="AD12" s="554"/>
      <c r="AE12" s="554"/>
      <c r="AF12" s="554"/>
      <c r="AG12" s="555"/>
      <c r="AH12" s="553" t="s">
        <v>133</v>
      </c>
      <c r="AI12" s="554"/>
      <c r="AJ12" s="554"/>
      <c r="AK12" s="554"/>
      <c r="AL12" s="556"/>
      <c r="AM12" s="487" t="s">
        <v>134</v>
      </c>
      <c r="AN12" s="387"/>
      <c r="AO12" s="387"/>
      <c r="AP12" s="387"/>
      <c r="AQ12" s="387"/>
      <c r="AR12" s="387"/>
      <c r="AS12" s="387"/>
      <c r="AT12" s="388"/>
      <c r="AU12" s="488" t="s">
        <v>135</v>
      </c>
      <c r="AV12" s="489"/>
      <c r="AW12" s="489"/>
      <c r="AX12" s="489"/>
      <c r="AY12" s="444" t="s">
        <v>136</v>
      </c>
      <c r="AZ12" s="445"/>
      <c r="BA12" s="445"/>
      <c r="BB12" s="445"/>
      <c r="BC12" s="445"/>
      <c r="BD12" s="445"/>
      <c r="BE12" s="445"/>
      <c r="BF12" s="445"/>
      <c r="BG12" s="445"/>
      <c r="BH12" s="445"/>
      <c r="BI12" s="445"/>
      <c r="BJ12" s="445"/>
      <c r="BK12" s="445"/>
      <c r="BL12" s="445"/>
      <c r="BM12" s="446"/>
      <c r="BN12" s="430">
        <v>0</v>
      </c>
      <c r="BO12" s="431"/>
      <c r="BP12" s="431"/>
      <c r="BQ12" s="431"/>
      <c r="BR12" s="431"/>
      <c r="BS12" s="431"/>
      <c r="BT12" s="431"/>
      <c r="BU12" s="432"/>
      <c r="BV12" s="430">
        <v>0</v>
      </c>
      <c r="BW12" s="431"/>
      <c r="BX12" s="431"/>
      <c r="BY12" s="431"/>
      <c r="BZ12" s="431"/>
      <c r="CA12" s="431"/>
      <c r="CB12" s="431"/>
      <c r="CC12" s="432"/>
      <c r="CD12" s="470" t="s">
        <v>137</v>
      </c>
      <c r="CE12" s="390"/>
      <c r="CF12" s="390"/>
      <c r="CG12" s="390"/>
      <c r="CH12" s="390"/>
      <c r="CI12" s="390"/>
      <c r="CJ12" s="390"/>
      <c r="CK12" s="390"/>
      <c r="CL12" s="390"/>
      <c r="CM12" s="390"/>
      <c r="CN12" s="390"/>
      <c r="CO12" s="390"/>
      <c r="CP12" s="390"/>
      <c r="CQ12" s="390"/>
      <c r="CR12" s="390"/>
      <c r="CS12" s="471"/>
      <c r="CT12" s="533" t="s">
        <v>138</v>
      </c>
      <c r="CU12" s="534"/>
      <c r="CV12" s="534"/>
      <c r="CW12" s="534"/>
      <c r="CX12" s="534"/>
      <c r="CY12" s="534"/>
      <c r="CZ12" s="534"/>
      <c r="DA12" s="535"/>
      <c r="DB12" s="533" t="s">
        <v>139</v>
      </c>
      <c r="DC12" s="534"/>
      <c r="DD12" s="534"/>
      <c r="DE12" s="534"/>
      <c r="DF12" s="534"/>
      <c r="DG12" s="534"/>
      <c r="DH12" s="534"/>
      <c r="DI12" s="535"/>
    </row>
    <row r="13" spans="1:119" ht="18.75" customHeight="1" x14ac:dyDescent="0.2">
      <c r="A13" s="172"/>
      <c r="B13" s="539"/>
      <c r="C13" s="540"/>
      <c r="D13" s="540"/>
      <c r="E13" s="540"/>
      <c r="F13" s="540"/>
      <c r="G13" s="540"/>
      <c r="H13" s="540"/>
      <c r="I13" s="540"/>
      <c r="J13" s="540"/>
      <c r="K13" s="541"/>
      <c r="L13" s="181"/>
      <c r="M13" s="514" t="s">
        <v>140</v>
      </c>
      <c r="N13" s="515"/>
      <c r="O13" s="515"/>
      <c r="P13" s="515"/>
      <c r="Q13" s="516"/>
      <c r="R13" s="517">
        <v>10017</v>
      </c>
      <c r="S13" s="518"/>
      <c r="T13" s="518"/>
      <c r="U13" s="518"/>
      <c r="V13" s="519"/>
      <c r="W13" s="520" t="s">
        <v>141</v>
      </c>
      <c r="X13" s="416"/>
      <c r="Y13" s="416"/>
      <c r="Z13" s="416"/>
      <c r="AA13" s="416"/>
      <c r="AB13" s="417"/>
      <c r="AC13" s="383">
        <v>291</v>
      </c>
      <c r="AD13" s="384"/>
      <c r="AE13" s="384"/>
      <c r="AF13" s="384"/>
      <c r="AG13" s="385"/>
      <c r="AH13" s="383">
        <v>401</v>
      </c>
      <c r="AI13" s="384"/>
      <c r="AJ13" s="384"/>
      <c r="AK13" s="384"/>
      <c r="AL13" s="443"/>
      <c r="AM13" s="487" t="s">
        <v>142</v>
      </c>
      <c r="AN13" s="387"/>
      <c r="AO13" s="387"/>
      <c r="AP13" s="387"/>
      <c r="AQ13" s="387"/>
      <c r="AR13" s="387"/>
      <c r="AS13" s="387"/>
      <c r="AT13" s="388"/>
      <c r="AU13" s="488" t="s">
        <v>143</v>
      </c>
      <c r="AV13" s="489"/>
      <c r="AW13" s="489"/>
      <c r="AX13" s="489"/>
      <c r="AY13" s="444" t="s">
        <v>144</v>
      </c>
      <c r="AZ13" s="445"/>
      <c r="BA13" s="445"/>
      <c r="BB13" s="445"/>
      <c r="BC13" s="445"/>
      <c r="BD13" s="445"/>
      <c r="BE13" s="445"/>
      <c r="BF13" s="445"/>
      <c r="BG13" s="445"/>
      <c r="BH13" s="445"/>
      <c r="BI13" s="445"/>
      <c r="BJ13" s="445"/>
      <c r="BK13" s="445"/>
      <c r="BL13" s="445"/>
      <c r="BM13" s="446"/>
      <c r="BN13" s="430">
        <v>-12638</v>
      </c>
      <c r="BO13" s="431"/>
      <c r="BP13" s="431"/>
      <c r="BQ13" s="431"/>
      <c r="BR13" s="431"/>
      <c r="BS13" s="431"/>
      <c r="BT13" s="431"/>
      <c r="BU13" s="432"/>
      <c r="BV13" s="430">
        <v>46783</v>
      </c>
      <c r="BW13" s="431"/>
      <c r="BX13" s="431"/>
      <c r="BY13" s="431"/>
      <c r="BZ13" s="431"/>
      <c r="CA13" s="431"/>
      <c r="CB13" s="431"/>
      <c r="CC13" s="432"/>
      <c r="CD13" s="470" t="s">
        <v>145</v>
      </c>
      <c r="CE13" s="390"/>
      <c r="CF13" s="390"/>
      <c r="CG13" s="390"/>
      <c r="CH13" s="390"/>
      <c r="CI13" s="390"/>
      <c r="CJ13" s="390"/>
      <c r="CK13" s="390"/>
      <c r="CL13" s="390"/>
      <c r="CM13" s="390"/>
      <c r="CN13" s="390"/>
      <c r="CO13" s="390"/>
      <c r="CP13" s="390"/>
      <c r="CQ13" s="390"/>
      <c r="CR13" s="390"/>
      <c r="CS13" s="471"/>
      <c r="CT13" s="427">
        <v>3.4</v>
      </c>
      <c r="CU13" s="428"/>
      <c r="CV13" s="428"/>
      <c r="CW13" s="428"/>
      <c r="CX13" s="428"/>
      <c r="CY13" s="428"/>
      <c r="CZ13" s="428"/>
      <c r="DA13" s="429"/>
      <c r="DB13" s="427">
        <v>5.6</v>
      </c>
      <c r="DC13" s="428"/>
      <c r="DD13" s="428"/>
      <c r="DE13" s="428"/>
      <c r="DF13" s="428"/>
      <c r="DG13" s="428"/>
      <c r="DH13" s="428"/>
      <c r="DI13" s="429"/>
    </row>
    <row r="14" spans="1:119" ht="18.75" customHeight="1" thickBot="1" x14ac:dyDescent="0.25">
      <c r="A14" s="172"/>
      <c r="B14" s="539"/>
      <c r="C14" s="540"/>
      <c r="D14" s="540"/>
      <c r="E14" s="540"/>
      <c r="F14" s="540"/>
      <c r="G14" s="540"/>
      <c r="H14" s="540"/>
      <c r="I14" s="540"/>
      <c r="J14" s="540"/>
      <c r="K14" s="541"/>
      <c r="L14" s="504" t="s">
        <v>146</v>
      </c>
      <c r="M14" s="557"/>
      <c r="N14" s="557"/>
      <c r="O14" s="557"/>
      <c r="P14" s="557"/>
      <c r="Q14" s="558"/>
      <c r="R14" s="517">
        <v>10258</v>
      </c>
      <c r="S14" s="518"/>
      <c r="T14" s="518"/>
      <c r="U14" s="518"/>
      <c r="V14" s="519"/>
      <c r="W14" s="521"/>
      <c r="X14" s="419"/>
      <c r="Y14" s="419"/>
      <c r="Z14" s="419"/>
      <c r="AA14" s="419"/>
      <c r="AB14" s="420"/>
      <c r="AC14" s="510">
        <v>5.8</v>
      </c>
      <c r="AD14" s="511"/>
      <c r="AE14" s="511"/>
      <c r="AF14" s="511"/>
      <c r="AG14" s="512"/>
      <c r="AH14" s="510">
        <v>7.3</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147</v>
      </c>
      <c r="CE14" s="468"/>
      <c r="CF14" s="468"/>
      <c r="CG14" s="468"/>
      <c r="CH14" s="468"/>
      <c r="CI14" s="468"/>
      <c r="CJ14" s="468"/>
      <c r="CK14" s="468"/>
      <c r="CL14" s="468"/>
      <c r="CM14" s="468"/>
      <c r="CN14" s="468"/>
      <c r="CO14" s="468"/>
      <c r="CP14" s="468"/>
      <c r="CQ14" s="468"/>
      <c r="CR14" s="468"/>
      <c r="CS14" s="469"/>
      <c r="CT14" s="527" t="s">
        <v>129</v>
      </c>
      <c r="CU14" s="528"/>
      <c r="CV14" s="528"/>
      <c r="CW14" s="528"/>
      <c r="CX14" s="528"/>
      <c r="CY14" s="528"/>
      <c r="CZ14" s="528"/>
      <c r="DA14" s="529"/>
      <c r="DB14" s="527" t="s">
        <v>129</v>
      </c>
      <c r="DC14" s="528"/>
      <c r="DD14" s="528"/>
      <c r="DE14" s="528"/>
      <c r="DF14" s="528"/>
      <c r="DG14" s="528"/>
      <c r="DH14" s="528"/>
      <c r="DI14" s="529"/>
    </row>
    <row r="15" spans="1:119" ht="18.75" customHeight="1" x14ac:dyDescent="0.2">
      <c r="A15" s="172"/>
      <c r="B15" s="539"/>
      <c r="C15" s="540"/>
      <c r="D15" s="540"/>
      <c r="E15" s="540"/>
      <c r="F15" s="540"/>
      <c r="G15" s="540"/>
      <c r="H15" s="540"/>
      <c r="I15" s="540"/>
      <c r="J15" s="540"/>
      <c r="K15" s="541"/>
      <c r="L15" s="181"/>
      <c r="M15" s="514" t="s">
        <v>148</v>
      </c>
      <c r="N15" s="515"/>
      <c r="O15" s="515"/>
      <c r="P15" s="515"/>
      <c r="Q15" s="516"/>
      <c r="R15" s="517">
        <v>10197</v>
      </c>
      <c r="S15" s="518"/>
      <c r="T15" s="518"/>
      <c r="U15" s="518"/>
      <c r="V15" s="519"/>
      <c r="W15" s="520" t="s">
        <v>149</v>
      </c>
      <c r="X15" s="416"/>
      <c r="Y15" s="416"/>
      <c r="Z15" s="416"/>
      <c r="AA15" s="416"/>
      <c r="AB15" s="417"/>
      <c r="AC15" s="383">
        <v>1803</v>
      </c>
      <c r="AD15" s="384"/>
      <c r="AE15" s="384"/>
      <c r="AF15" s="384"/>
      <c r="AG15" s="385"/>
      <c r="AH15" s="383">
        <v>1887</v>
      </c>
      <c r="AI15" s="384"/>
      <c r="AJ15" s="384"/>
      <c r="AK15" s="384"/>
      <c r="AL15" s="443"/>
      <c r="AM15" s="487"/>
      <c r="AN15" s="387"/>
      <c r="AO15" s="387"/>
      <c r="AP15" s="387"/>
      <c r="AQ15" s="387"/>
      <c r="AR15" s="387"/>
      <c r="AS15" s="387"/>
      <c r="AT15" s="388"/>
      <c r="AU15" s="488"/>
      <c r="AV15" s="489"/>
      <c r="AW15" s="489"/>
      <c r="AX15" s="489"/>
      <c r="AY15" s="456" t="s">
        <v>150</v>
      </c>
      <c r="AZ15" s="457"/>
      <c r="BA15" s="457"/>
      <c r="BB15" s="457"/>
      <c r="BC15" s="457"/>
      <c r="BD15" s="457"/>
      <c r="BE15" s="457"/>
      <c r="BF15" s="457"/>
      <c r="BG15" s="457"/>
      <c r="BH15" s="457"/>
      <c r="BI15" s="457"/>
      <c r="BJ15" s="457"/>
      <c r="BK15" s="457"/>
      <c r="BL15" s="457"/>
      <c r="BM15" s="458"/>
      <c r="BN15" s="459">
        <v>1278058</v>
      </c>
      <c r="BO15" s="460"/>
      <c r="BP15" s="460"/>
      <c r="BQ15" s="460"/>
      <c r="BR15" s="460"/>
      <c r="BS15" s="460"/>
      <c r="BT15" s="460"/>
      <c r="BU15" s="461"/>
      <c r="BV15" s="459">
        <v>1328754</v>
      </c>
      <c r="BW15" s="460"/>
      <c r="BX15" s="460"/>
      <c r="BY15" s="460"/>
      <c r="BZ15" s="460"/>
      <c r="CA15" s="460"/>
      <c r="CB15" s="460"/>
      <c r="CC15" s="461"/>
      <c r="CD15" s="530" t="s">
        <v>151</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9"/>
      <c r="C16" s="540"/>
      <c r="D16" s="540"/>
      <c r="E16" s="540"/>
      <c r="F16" s="540"/>
      <c r="G16" s="540"/>
      <c r="H16" s="540"/>
      <c r="I16" s="540"/>
      <c r="J16" s="540"/>
      <c r="K16" s="541"/>
      <c r="L16" s="504" t="s">
        <v>152</v>
      </c>
      <c r="M16" s="505"/>
      <c r="N16" s="505"/>
      <c r="O16" s="505"/>
      <c r="P16" s="505"/>
      <c r="Q16" s="506"/>
      <c r="R16" s="507" t="s">
        <v>153</v>
      </c>
      <c r="S16" s="508"/>
      <c r="T16" s="508"/>
      <c r="U16" s="508"/>
      <c r="V16" s="509"/>
      <c r="W16" s="521"/>
      <c r="X16" s="419"/>
      <c r="Y16" s="419"/>
      <c r="Z16" s="419"/>
      <c r="AA16" s="419"/>
      <c r="AB16" s="420"/>
      <c r="AC16" s="510">
        <v>35.700000000000003</v>
      </c>
      <c r="AD16" s="511"/>
      <c r="AE16" s="511"/>
      <c r="AF16" s="511"/>
      <c r="AG16" s="512"/>
      <c r="AH16" s="510">
        <v>34.5</v>
      </c>
      <c r="AI16" s="511"/>
      <c r="AJ16" s="511"/>
      <c r="AK16" s="511"/>
      <c r="AL16" s="513"/>
      <c r="AM16" s="487"/>
      <c r="AN16" s="387"/>
      <c r="AO16" s="387"/>
      <c r="AP16" s="387"/>
      <c r="AQ16" s="387"/>
      <c r="AR16" s="387"/>
      <c r="AS16" s="387"/>
      <c r="AT16" s="388"/>
      <c r="AU16" s="488"/>
      <c r="AV16" s="489"/>
      <c r="AW16" s="489"/>
      <c r="AX16" s="489"/>
      <c r="AY16" s="444" t="s">
        <v>154</v>
      </c>
      <c r="AZ16" s="445"/>
      <c r="BA16" s="445"/>
      <c r="BB16" s="445"/>
      <c r="BC16" s="445"/>
      <c r="BD16" s="445"/>
      <c r="BE16" s="445"/>
      <c r="BF16" s="445"/>
      <c r="BG16" s="445"/>
      <c r="BH16" s="445"/>
      <c r="BI16" s="445"/>
      <c r="BJ16" s="445"/>
      <c r="BK16" s="445"/>
      <c r="BL16" s="445"/>
      <c r="BM16" s="446"/>
      <c r="BN16" s="430">
        <v>4815564</v>
      </c>
      <c r="BO16" s="431"/>
      <c r="BP16" s="431"/>
      <c r="BQ16" s="431"/>
      <c r="BR16" s="431"/>
      <c r="BS16" s="431"/>
      <c r="BT16" s="431"/>
      <c r="BU16" s="432"/>
      <c r="BV16" s="430">
        <v>4593102</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5">
      <c r="A17" s="172"/>
      <c r="B17" s="542"/>
      <c r="C17" s="543"/>
      <c r="D17" s="543"/>
      <c r="E17" s="543"/>
      <c r="F17" s="543"/>
      <c r="G17" s="543"/>
      <c r="H17" s="543"/>
      <c r="I17" s="543"/>
      <c r="J17" s="543"/>
      <c r="K17" s="544"/>
      <c r="L17" s="186"/>
      <c r="M17" s="523" t="s">
        <v>155</v>
      </c>
      <c r="N17" s="524"/>
      <c r="O17" s="524"/>
      <c r="P17" s="524"/>
      <c r="Q17" s="525"/>
      <c r="R17" s="507" t="s">
        <v>156</v>
      </c>
      <c r="S17" s="508"/>
      <c r="T17" s="508"/>
      <c r="U17" s="508"/>
      <c r="V17" s="509"/>
      <c r="W17" s="520" t="s">
        <v>157</v>
      </c>
      <c r="X17" s="416"/>
      <c r="Y17" s="416"/>
      <c r="Z17" s="416"/>
      <c r="AA17" s="416"/>
      <c r="AB17" s="417"/>
      <c r="AC17" s="383">
        <v>2963</v>
      </c>
      <c r="AD17" s="384"/>
      <c r="AE17" s="384"/>
      <c r="AF17" s="384"/>
      <c r="AG17" s="385"/>
      <c r="AH17" s="383">
        <v>3187</v>
      </c>
      <c r="AI17" s="384"/>
      <c r="AJ17" s="384"/>
      <c r="AK17" s="384"/>
      <c r="AL17" s="443"/>
      <c r="AM17" s="487"/>
      <c r="AN17" s="387"/>
      <c r="AO17" s="387"/>
      <c r="AP17" s="387"/>
      <c r="AQ17" s="387"/>
      <c r="AR17" s="387"/>
      <c r="AS17" s="387"/>
      <c r="AT17" s="388"/>
      <c r="AU17" s="488"/>
      <c r="AV17" s="489"/>
      <c r="AW17" s="489"/>
      <c r="AX17" s="489"/>
      <c r="AY17" s="444" t="s">
        <v>158</v>
      </c>
      <c r="AZ17" s="445"/>
      <c r="BA17" s="445"/>
      <c r="BB17" s="445"/>
      <c r="BC17" s="445"/>
      <c r="BD17" s="445"/>
      <c r="BE17" s="445"/>
      <c r="BF17" s="445"/>
      <c r="BG17" s="445"/>
      <c r="BH17" s="445"/>
      <c r="BI17" s="445"/>
      <c r="BJ17" s="445"/>
      <c r="BK17" s="445"/>
      <c r="BL17" s="445"/>
      <c r="BM17" s="446"/>
      <c r="BN17" s="430">
        <v>1585668</v>
      </c>
      <c r="BO17" s="431"/>
      <c r="BP17" s="431"/>
      <c r="BQ17" s="431"/>
      <c r="BR17" s="431"/>
      <c r="BS17" s="431"/>
      <c r="BT17" s="431"/>
      <c r="BU17" s="432"/>
      <c r="BV17" s="430">
        <v>1652896</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5">
      <c r="A18" s="172"/>
      <c r="B18" s="480" t="s">
        <v>159</v>
      </c>
      <c r="C18" s="481"/>
      <c r="D18" s="481"/>
      <c r="E18" s="482"/>
      <c r="F18" s="482"/>
      <c r="G18" s="482"/>
      <c r="H18" s="482"/>
      <c r="I18" s="482"/>
      <c r="J18" s="482"/>
      <c r="K18" s="482"/>
      <c r="L18" s="483">
        <v>343.69</v>
      </c>
      <c r="M18" s="483"/>
      <c r="N18" s="483"/>
      <c r="O18" s="483"/>
      <c r="P18" s="483"/>
      <c r="Q18" s="483"/>
      <c r="R18" s="484"/>
      <c r="S18" s="484"/>
      <c r="T18" s="484"/>
      <c r="U18" s="484"/>
      <c r="V18" s="485"/>
      <c r="W18" s="501"/>
      <c r="X18" s="502"/>
      <c r="Y18" s="502"/>
      <c r="Z18" s="502"/>
      <c r="AA18" s="502"/>
      <c r="AB18" s="526"/>
      <c r="AC18" s="400">
        <v>58.6</v>
      </c>
      <c r="AD18" s="401"/>
      <c r="AE18" s="401"/>
      <c r="AF18" s="401"/>
      <c r="AG18" s="486"/>
      <c r="AH18" s="400">
        <v>58.2</v>
      </c>
      <c r="AI18" s="401"/>
      <c r="AJ18" s="401"/>
      <c r="AK18" s="401"/>
      <c r="AL18" s="402"/>
      <c r="AM18" s="487"/>
      <c r="AN18" s="387"/>
      <c r="AO18" s="387"/>
      <c r="AP18" s="387"/>
      <c r="AQ18" s="387"/>
      <c r="AR18" s="387"/>
      <c r="AS18" s="387"/>
      <c r="AT18" s="388"/>
      <c r="AU18" s="488"/>
      <c r="AV18" s="489"/>
      <c r="AW18" s="489"/>
      <c r="AX18" s="489"/>
      <c r="AY18" s="444" t="s">
        <v>160</v>
      </c>
      <c r="AZ18" s="445"/>
      <c r="BA18" s="445"/>
      <c r="BB18" s="445"/>
      <c r="BC18" s="445"/>
      <c r="BD18" s="445"/>
      <c r="BE18" s="445"/>
      <c r="BF18" s="445"/>
      <c r="BG18" s="445"/>
      <c r="BH18" s="445"/>
      <c r="BI18" s="445"/>
      <c r="BJ18" s="445"/>
      <c r="BK18" s="445"/>
      <c r="BL18" s="445"/>
      <c r="BM18" s="446"/>
      <c r="BN18" s="430">
        <v>4517393</v>
      </c>
      <c r="BO18" s="431"/>
      <c r="BP18" s="431"/>
      <c r="BQ18" s="431"/>
      <c r="BR18" s="431"/>
      <c r="BS18" s="431"/>
      <c r="BT18" s="431"/>
      <c r="BU18" s="432"/>
      <c r="BV18" s="430">
        <v>4393553</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5">
      <c r="A19" s="172"/>
      <c r="B19" s="480" t="s">
        <v>161</v>
      </c>
      <c r="C19" s="481"/>
      <c r="D19" s="481"/>
      <c r="E19" s="482"/>
      <c r="F19" s="482"/>
      <c r="G19" s="482"/>
      <c r="H19" s="482"/>
      <c r="I19" s="482"/>
      <c r="J19" s="482"/>
      <c r="K19" s="482"/>
      <c r="L19" s="490">
        <v>29</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162</v>
      </c>
      <c r="AZ19" s="445"/>
      <c r="BA19" s="445"/>
      <c r="BB19" s="445"/>
      <c r="BC19" s="445"/>
      <c r="BD19" s="445"/>
      <c r="BE19" s="445"/>
      <c r="BF19" s="445"/>
      <c r="BG19" s="445"/>
      <c r="BH19" s="445"/>
      <c r="BI19" s="445"/>
      <c r="BJ19" s="445"/>
      <c r="BK19" s="445"/>
      <c r="BL19" s="445"/>
      <c r="BM19" s="446"/>
      <c r="BN19" s="430">
        <v>7007442</v>
      </c>
      <c r="BO19" s="431"/>
      <c r="BP19" s="431"/>
      <c r="BQ19" s="431"/>
      <c r="BR19" s="431"/>
      <c r="BS19" s="431"/>
      <c r="BT19" s="431"/>
      <c r="BU19" s="432"/>
      <c r="BV19" s="430">
        <v>7078780</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5">
      <c r="A20" s="172"/>
      <c r="B20" s="480" t="s">
        <v>163</v>
      </c>
      <c r="C20" s="481"/>
      <c r="D20" s="481"/>
      <c r="E20" s="482"/>
      <c r="F20" s="482"/>
      <c r="G20" s="482"/>
      <c r="H20" s="482"/>
      <c r="I20" s="482"/>
      <c r="J20" s="482"/>
      <c r="K20" s="482"/>
      <c r="L20" s="490">
        <v>3266</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5">
      <c r="A21" s="172"/>
      <c r="B21" s="477" t="s">
        <v>164</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2">
      <c r="A22" s="172"/>
      <c r="B22" s="406" t="s">
        <v>165</v>
      </c>
      <c r="C22" s="407"/>
      <c r="D22" s="408"/>
      <c r="E22" s="415" t="s">
        <v>1</v>
      </c>
      <c r="F22" s="416"/>
      <c r="G22" s="416"/>
      <c r="H22" s="416"/>
      <c r="I22" s="416"/>
      <c r="J22" s="416"/>
      <c r="K22" s="417"/>
      <c r="L22" s="415" t="s">
        <v>166</v>
      </c>
      <c r="M22" s="416"/>
      <c r="N22" s="416"/>
      <c r="O22" s="416"/>
      <c r="P22" s="417"/>
      <c r="Q22" s="421" t="s">
        <v>167</v>
      </c>
      <c r="R22" s="422"/>
      <c r="S22" s="422"/>
      <c r="T22" s="422"/>
      <c r="U22" s="422"/>
      <c r="V22" s="423"/>
      <c r="W22" s="472" t="s">
        <v>168</v>
      </c>
      <c r="X22" s="407"/>
      <c r="Y22" s="408"/>
      <c r="Z22" s="415" t="s">
        <v>1</v>
      </c>
      <c r="AA22" s="416"/>
      <c r="AB22" s="416"/>
      <c r="AC22" s="416"/>
      <c r="AD22" s="416"/>
      <c r="AE22" s="416"/>
      <c r="AF22" s="416"/>
      <c r="AG22" s="417"/>
      <c r="AH22" s="433" t="s">
        <v>169</v>
      </c>
      <c r="AI22" s="416"/>
      <c r="AJ22" s="416"/>
      <c r="AK22" s="416"/>
      <c r="AL22" s="417"/>
      <c r="AM22" s="433" t="s">
        <v>170</v>
      </c>
      <c r="AN22" s="434"/>
      <c r="AO22" s="434"/>
      <c r="AP22" s="434"/>
      <c r="AQ22" s="434"/>
      <c r="AR22" s="435"/>
      <c r="AS22" s="421" t="s">
        <v>167</v>
      </c>
      <c r="AT22" s="422"/>
      <c r="AU22" s="422"/>
      <c r="AV22" s="422"/>
      <c r="AW22" s="422"/>
      <c r="AX22" s="439"/>
      <c r="AY22" s="456" t="s">
        <v>171</v>
      </c>
      <c r="AZ22" s="457"/>
      <c r="BA22" s="457"/>
      <c r="BB22" s="457"/>
      <c r="BC22" s="457"/>
      <c r="BD22" s="457"/>
      <c r="BE22" s="457"/>
      <c r="BF22" s="457"/>
      <c r="BG22" s="457"/>
      <c r="BH22" s="457"/>
      <c r="BI22" s="457"/>
      <c r="BJ22" s="457"/>
      <c r="BK22" s="457"/>
      <c r="BL22" s="457"/>
      <c r="BM22" s="458"/>
      <c r="BN22" s="459">
        <v>5874447</v>
      </c>
      <c r="BO22" s="460"/>
      <c r="BP22" s="460"/>
      <c r="BQ22" s="460"/>
      <c r="BR22" s="460"/>
      <c r="BS22" s="460"/>
      <c r="BT22" s="460"/>
      <c r="BU22" s="461"/>
      <c r="BV22" s="459">
        <v>5855801</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2">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172</v>
      </c>
      <c r="AZ23" s="445"/>
      <c r="BA23" s="445"/>
      <c r="BB23" s="445"/>
      <c r="BC23" s="445"/>
      <c r="BD23" s="445"/>
      <c r="BE23" s="445"/>
      <c r="BF23" s="445"/>
      <c r="BG23" s="445"/>
      <c r="BH23" s="445"/>
      <c r="BI23" s="445"/>
      <c r="BJ23" s="445"/>
      <c r="BK23" s="445"/>
      <c r="BL23" s="445"/>
      <c r="BM23" s="446"/>
      <c r="BN23" s="430">
        <v>2774443</v>
      </c>
      <c r="BO23" s="431"/>
      <c r="BP23" s="431"/>
      <c r="BQ23" s="431"/>
      <c r="BR23" s="431"/>
      <c r="BS23" s="431"/>
      <c r="BT23" s="431"/>
      <c r="BU23" s="432"/>
      <c r="BV23" s="430">
        <v>2630000</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5">
      <c r="A24" s="172"/>
      <c r="B24" s="409"/>
      <c r="C24" s="410"/>
      <c r="D24" s="411"/>
      <c r="E24" s="386" t="s">
        <v>173</v>
      </c>
      <c r="F24" s="387"/>
      <c r="G24" s="387"/>
      <c r="H24" s="387"/>
      <c r="I24" s="387"/>
      <c r="J24" s="387"/>
      <c r="K24" s="388"/>
      <c r="L24" s="383">
        <v>1</v>
      </c>
      <c r="M24" s="384"/>
      <c r="N24" s="384"/>
      <c r="O24" s="384"/>
      <c r="P24" s="385"/>
      <c r="Q24" s="383">
        <v>8300</v>
      </c>
      <c r="R24" s="384"/>
      <c r="S24" s="384"/>
      <c r="T24" s="384"/>
      <c r="U24" s="384"/>
      <c r="V24" s="385"/>
      <c r="W24" s="473"/>
      <c r="X24" s="410"/>
      <c r="Y24" s="411"/>
      <c r="Z24" s="386" t="s">
        <v>174</v>
      </c>
      <c r="AA24" s="387"/>
      <c r="AB24" s="387"/>
      <c r="AC24" s="387"/>
      <c r="AD24" s="387"/>
      <c r="AE24" s="387"/>
      <c r="AF24" s="387"/>
      <c r="AG24" s="388"/>
      <c r="AH24" s="383">
        <v>162</v>
      </c>
      <c r="AI24" s="384"/>
      <c r="AJ24" s="384"/>
      <c r="AK24" s="384"/>
      <c r="AL24" s="385"/>
      <c r="AM24" s="383">
        <v>451170</v>
      </c>
      <c r="AN24" s="384"/>
      <c r="AO24" s="384"/>
      <c r="AP24" s="384"/>
      <c r="AQ24" s="384"/>
      <c r="AR24" s="385"/>
      <c r="AS24" s="383">
        <v>2785</v>
      </c>
      <c r="AT24" s="384"/>
      <c r="AU24" s="384"/>
      <c r="AV24" s="384"/>
      <c r="AW24" s="384"/>
      <c r="AX24" s="443"/>
      <c r="AY24" s="403" t="s">
        <v>175</v>
      </c>
      <c r="AZ24" s="404"/>
      <c r="BA24" s="404"/>
      <c r="BB24" s="404"/>
      <c r="BC24" s="404"/>
      <c r="BD24" s="404"/>
      <c r="BE24" s="404"/>
      <c r="BF24" s="404"/>
      <c r="BG24" s="404"/>
      <c r="BH24" s="404"/>
      <c r="BI24" s="404"/>
      <c r="BJ24" s="404"/>
      <c r="BK24" s="404"/>
      <c r="BL24" s="404"/>
      <c r="BM24" s="405"/>
      <c r="BN24" s="430">
        <v>5313868</v>
      </c>
      <c r="BO24" s="431"/>
      <c r="BP24" s="431"/>
      <c r="BQ24" s="431"/>
      <c r="BR24" s="431"/>
      <c r="BS24" s="431"/>
      <c r="BT24" s="431"/>
      <c r="BU24" s="432"/>
      <c r="BV24" s="430">
        <v>5142019</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2">
      <c r="A25" s="172"/>
      <c r="B25" s="409"/>
      <c r="C25" s="410"/>
      <c r="D25" s="411"/>
      <c r="E25" s="386" t="s">
        <v>176</v>
      </c>
      <c r="F25" s="387"/>
      <c r="G25" s="387"/>
      <c r="H25" s="387"/>
      <c r="I25" s="387"/>
      <c r="J25" s="387"/>
      <c r="K25" s="388"/>
      <c r="L25" s="383">
        <v>1</v>
      </c>
      <c r="M25" s="384"/>
      <c r="N25" s="384"/>
      <c r="O25" s="384"/>
      <c r="P25" s="385"/>
      <c r="Q25" s="383">
        <v>6800</v>
      </c>
      <c r="R25" s="384"/>
      <c r="S25" s="384"/>
      <c r="T25" s="384"/>
      <c r="U25" s="384"/>
      <c r="V25" s="385"/>
      <c r="W25" s="473"/>
      <c r="X25" s="410"/>
      <c r="Y25" s="411"/>
      <c r="Z25" s="386" t="s">
        <v>177</v>
      </c>
      <c r="AA25" s="387"/>
      <c r="AB25" s="387"/>
      <c r="AC25" s="387"/>
      <c r="AD25" s="387"/>
      <c r="AE25" s="387"/>
      <c r="AF25" s="387"/>
      <c r="AG25" s="388"/>
      <c r="AH25" s="383" t="s">
        <v>129</v>
      </c>
      <c r="AI25" s="384"/>
      <c r="AJ25" s="384"/>
      <c r="AK25" s="384"/>
      <c r="AL25" s="385"/>
      <c r="AM25" s="383" t="s">
        <v>138</v>
      </c>
      <c r="AN25" s="384"/>
      <c r="AO25" s="384"/>
      <c r="AP25" s="384"/>
      <c r="AQ25" s="384"/>
      <c r="AR25" s="385"/>
      <c r="AS25" s="383" t="s">
        <v>138</v>
      </c>
      <c r="AT25" s="384"/>
      <c r="AU25" s="384"/>
      <c r="AV25" s="384"/>
      <c r="AW25" s="384"/>
      <c r="AX25" s="443"/>
      <c r="AY25" s="456" t="s">
        <v>178</v>
      </c>
      <c r="AZ25" s="457"/>
      <c r="BA25" s="457"/>
      <c r="BB25" s="457"/>
      <c r="BC25" s="457"/>
      <c r="BD25" s="457"/>
      <c r="BE25" s="457"/>
      <c r="BF25" s="457"/>
      <c r="BG25" s="457"/>
      <c r="BH25" s="457"/>
      <c r="BI25" s="457"/>
      <c r="BJ25" s="457"/>
      <c r="BK25" s="457"/>
      <c r="BL25" s="457"/>
      <c r="BM25" s="458"/>
      <c r="BN25" s="459">
        <v>1158838</v>
      </c>
      <c r="BO25" s="460"/>
      <c r="BP25" s="460"/>
      <c r="BQ25" s="460"/>
      <c r="BR25" s="460"/>
      <c r="BS25" s="460"/>
      <c r="BT25" s="460"/>
      <c r="BU25" s="461"/>
      <c r="BV25" s="459">
        <v>1570498</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2">
      <c r="A26" s="172"/>
      <c r="B26" s="409"/>
      <c r="C26" s="410"/>
      <c r="D26" s="411"/>
      <c r="E26" s="386" t="s">
        <v>179</v>
      </c>
      <c r="F26" s="387"/>
      <c r="G26" s="387"/>
      <c r="H26" s="387"/>
      <c r="I26" s="387"/>
      <c r="J26" s="387"/>
      <c r="K26" s="388"/>
      <c r="L26" s="383">
        <v>1</v>
      </c>
      <c r="M26" s="384"/>
      <c r="N26" s="384"/>
      <c r="O26" s="384"/>
      <c r="P26" s="385"/>
      <c r="Q26" s="383">
        <v>5700</v>
      </c>
      <c r="R26" s="384"/>
      <c r="S26" s="384"/>
      <c r="T26" s="384"/>
      <c r="U26" s="384"/>
      <c r="V26" s="385"/>
      <c r="W26" s="473"/>
      <c r="X26" s="410"/>
      <c r="Y26" s="411"/>
      <c r="Z26" s="386" t="s">
        <v>180</v>
      </c>
      <c r="AA26" s="441"/>
      <c r="AB26" s="441"/>
      <c r="AC26" s="441"/>
      <c r="AD26" s="441"/>
      <c r="AE26" s="441"/>
      <c r="AF26" s="441"/>
      <c r="AG26" s="442"/>
      <c r="AH26" s="383">
        <v>5</v>
      </c>
      <c r="AI26" s="384"/>
      <c r="AJ26" s="384"/>
      <c r="AK26" s="384"/>
      <c r="AL26" s="385"/>
      <c r="AM26" s="383">
        <v>12590</v>
      </c>
      <c r="AN26" s="384"/>
      <c r="AO26" s="384"/>
      <c r="AP26" s="384"/>
      <c r="AQ26" s="384"/>
      <c r="AR26" s="385"/>
      <c r="AS26" s="383">
        <v>2518</v>
      </c>
      <c r="AT26" s="384"/>
      <c r="AU26" s="384"/>
      <c r="AV26" s="384"/>
      <c r="AW26" s="384"/>
      <c r="AX26" s="443"/>
      <c r="AY26" s="470" t="s">
        <v>181</v>
      </c>
      <c r="AZ26" s="390"/>
      <c r="BA26" s="390"/>
      <c r="BB26" s="390"/>
      <c r="BC26" s="390"/>
      <c r="BD26" s="390"/>
      <c r="BE26" s="390"/>
      <c r="BF26" s="390"/>
      <c r="BG26" s="390"/>
      <c r="BH26" s="390"/>
      <c r="BI26" s="390"/>
      <c r="BJ26" s="390"/>
      <c r="BK26" s="390"/>
      <c r="BL26" s="390"/>
      <c r="BM26" s="471"/>
      <c r="BN26" s="430" t="s">
        <v>138</v>
      </c>
      <c r="BO26" s="431"/>
      <c r="BP26" s="431"/>
      <c r="BQ26" s="431"/>
      <c r="BR26" s="431"/>
      <c r="BS26" s="431"/>
      <c r="BT26" s="431"/>
      <c r="BU26" s="432"/>
      <c r="BV26" s="430" t="s">
        <v>138</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5">
      <c r="A27" s="172"/>
      <c r="B27" s="409"/>
      <c r="C27" s="410"/>
      <c r="D27" s="411"/>
      <c r="E27" s="386" t="s">
        <v>182</v>
      </c>
      <c r="F27" s="387"/>
      <c r="G27" s="387"/>
      <c r="H27" s="387"/>
      <c r="I27" s="387"/>
      <c r="J27" s="387"/>
      <c r="K27" s="388"/>
      <c r="L27" s="383">
        <v>1</v>
      </c>
      <c r="M27" s="384"/>
      <c r="N27" s="384"/>
      <c r="O27" s="384"/>
      <c r="P27" s="385"/>
      <c r="Q27" s="383">
        <v>3100</v>
      </c>
      <c r="R27" s="384"/>
      <c r="S27" s="384"/>
      <c r="T27" s="384"/>
      <c r="U27" s="384"/>
      <c r="V27" s="385"/>
      <c r="W27" s="473"/>
      <c r="X27" s="410"/>
      <c r="Y27" s="411"/>
      <c r="Z27" s="386" t="s">
        <v>183</v>
      </c>
      <c r="AA27" s="387"/>
      <c r="AB27" s="387"/>
      <c r="AC27" s="387"/>
      <c r="AD27" s="387"/>
      <c r="AE27" s="387"/>
      <c r="AF27" s="387"/>
      <c r="AG27" s="388"/>
      <c r="AH27" s="383" t="s">
        <v>128</v>
      </c>
      <c r="AI27" s="384"/>
      <c r="AJ27" s="384"/>
      <c r="AK27" s="384"/>
      <c r="AL27" s="385"/>
      <c r="AM27" s="383" t="s">
        <v>128</v>
      </c>
      <c r="AN27" s="384"/>
      <c r="AO27" s="384"/>
      <c r="AP27" s="384"/>
      <c r="AQ27" s="384"/>
      <c r="AR27" s="385"/>
      <c r="AS27" s="383" t="s">
        <v>128</v>
      </c>
      <c r="AT27" s="384"/>
      <c r="AU27" s="384"/>
      <c r="AV27" s="384"/>
      <c r="AW27" s="384"/>
      <c r="AX27" s="443"/>
      <c r="AY27" s="467" t="s">
        <v>184</v>
      </c>
      <c r="AZ27" s="468"/>
      <c r="BA27" s="468"/>
      <c r="BB27" s="468"/>
      <c r="BC27" s="468"/>
      <c r="BD27" s="468"/>
      <c r="BE27" s="468"/>
      <c r="BF27" s="468"/>
      <c r="BG27" s="468"/>
      <c r="BH27" s="468"/>
      <c r="BI27" s="468"/>
      <c r="BJ27" s="468"/>
      <c r="BK27" s="468"/>
      <c r="BL27" s="468"/>
      <c r="BM27" s="469"/>
      <c r="BN27" s="464" t="s">
        <v>129</v>
      </c>
      <c r="BO27" s="465"/>
      <c r="BP27" s="465"/>
      <c r="BQ27" s="465"/>
      <c r="BR27" s="465"/>
      <c r="BS27" s="465"/>
      <c r="BT27" s="465"/>
      <c r="BU27" s="466"/>
      <c r="BV27" s="464" t="s">
        <v>138</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2">
      <c r="A28" s="172"/>
      <c r="B28" s="409"/>
      <c r="C28" s="410"/>
      <c r="D28" s="411"/>
      <c r="E28" s="386" t="s">
        <v>185</v>
      </c>
      <c r="F28" s="387"/>
      <c r="G28" s="387"/>
      <c r="H28" s="387"/>
      <c r="I28" s="387"/>
      <c r="J28" s="387"/>
      <c r="K28" s="388"/>
      <c r="L28" s="383">
        <v>1</v>
      </c>
      <c r="M28" s="384"/>
      <c r="N28" s="384"/>
      <c r="O28" s="384"/>
      <c r="P28" s="385"/>
      <c r="Q28" s="383">
        <v>2420</v>
      </c>
      <c r="R28" s="384"/>
      <c r="S28" s="384"/>
      <c r="T28" s="384"/>
      <c r="U28" s="384"/>
      <c r="V28" s="385"/>
      <c r="W28" s="473"/>
      <c r="X28" s="410"/>
      <c r="Y28" s="411"/>
      <c r="Z28" s="386" t="s">
        <v>186</v>
      </c>
      <c r="AA28" s="387"/>
      <c r="AB28" s="387"/>
      <c r="AC28" s="387"/>
      <c r="AD28" s="387"/>
      <c r="AE28" s="387"/>
      <c r="AF28" s="387"/>
      <c r="AG28" s="388"/>
      <c r="AH28" s="383" t="s">
        <v>128</v>
      </c>
      <c r="AI28" s="384"/>
      <c r="AJ28" s="384"/>
      <c r="AK28" s="384"/>
      <c r="AL28" s="385"/>
      <c r="AM28" s="383" t="s">
        <v>138</v>
      </c>
      <c r="AN28" s="384"/>
      <c r="AO28" s="384"/>
      <c r="AP28" s="384"/>
      <c r="AQ28" s="384"/>
      <c r="AR28" s="385"/>
      <c r="AS28" s="383" t="s">
        <v>138</v>
      </c>
      <c r="AT28" s="384"/>
      <c r="AU28" s="384"/>
      <c r="AV28" s="384"/>
      <c r="AW28" s="384"/>
      <c r="AX28" s="443"/>
      <c r="AY28" s="447" t="s">
        <v>187</v>
      </c>
      <c r="AZ28" s="448"/>
      <c r="BA28" s="448"/>
      <c r="BB28" s="449"/>
      <c r="BC28" s="456" t="s">
        <v>48</v>
      </c>
      <c r="BD28" s="457"/>
      <c r="BE28" s="457"/>
      <c r="BF28" s="457"/>
      <c r="BG28" s="457"/>
      <c r="BH28" s="457"/>
      <c r="BI28" s="457"/>
      <c r="BJ28" s="457"/>
      <c r="BK28" s="457"/>
      <c r="BL28" s="457"/>
      <c r="BM28" s="458"/>
      <c r="BN28" s="459">
        <v>2204384</v>
      </c>
      <c r="BO28" s="460"/>
      <c r="BP28" s="460"/>
      <c r="BQ28" s="460"/>
      <c r="BR28" s="460"/>
      <c r="BS28" s="460"/>
      <c r="BT28" s="460"/>
      <c r="BU28" s="461"/>
      <c r="BV28" s="459">
        <v>2201512</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2">
      <c r="A29" s="172"/>
      <c r="B29" s="409"/>
      <c r="C29" s="410"/>
      <c r="D29" s="411"/>
      <c r="E29" s="386" t="s">
        <v>188</v>
      </c>
      <c r="F29" s="387"/>
      <c r="G29" s="387"/>
      <c r="H29" s="387"/>
      <c r="I29" s="387"/>
      <c r="J29" s="387"/>
      <c r="K29" s="388"/>
      <c r="L29" s="383">
        <v>12</v>
      </c>
      <c r="M29" s="384"/>
      <c r="N29" s="384"/>
      <c r="O29" s="384"/>
      <c r="P29" s="385"/>
      <c r="Q29" s="383">
        <v>2260</v>
      </c>
      <c r="R29" s="384"/>
      <c r="S29" s="384"/>
      <c r="T29" s="384"/>
      <c r="U29" s="384"/>
      <c r="V29" s="385"/>
      <c r="W29" s="474"/>
      <c r="X29" s="475"/>
      <c r="Y29" s="476"/>
      <c r="Z29" s="386" t="s">
        <v>189</v>
      </c>
      <c r="AA29" s="387"/>
      <c r="AB29" s="387"/>
      <c r="AC29" s="387"/>
      <c r="AD29" s="387"/>
      <c r="AE29" s="387"/>
      <c r="AF29" s="387"/>
      <c r="AG29" s="388"/>
      <c r="AH29" s="383">
        <v>162</v>
      </c>
      <c r="AI29" s="384"/>
      <c r="AJ29" s="384"/>
      <c r="AK29" s="384"/>
      <c r="AL29" s="385"/>
      <c r="AM29" s="383">
        <v>451170</v>
      </c>
      <c r="AN29" s="384"/>
      <c r="AO29" s="384"/>
      <c r="AP29" s="384"/>
      <c r="AQ29" s="384"/>
      <c r="AR29" s="385"/>
      <c r="AS29" s="383">
        <v>2785</v>
      </c>
      <c r="AT29" s="384"/>
      <c r="AU29" s="384"/>
      <c r="AV29" s="384"/>
      <c r="AW29" s="384"/>
      <c r="AX29" s="443"/>
      <c r="AY29" s="450"/>
      <c r="AZ29" s="451"/>
      <c r="BA29" s="451"/>
      <c r="BB29" s="452"/>
      <c r="BC29" s="444" t="s">
        <v>190</v>
      </c>
      <c r="BD29" s="445"/>
      <c r="BE29" s="445"/>
      <c r="BF29" s="445"/>
      <c r="BG29" s="445"/>
      <c r="BH29" s="445"/>
      <c r="BI29" s="445"/>
      <c r="BJ29" s="445"/>
      <c r="BK29" s="445"/>
      <c r="BL29" s="445"/>
      <c r="BM29" s="446"/>
      <c r="BN29" s="430">
        <v>709315</v>
      </c>
      <c r="BO29" s="431"/>
      <c r="BP29" s="431"/>
      <c r="BQ29" s="431"/>
      <c r="BR29" s="431"/>
      <c r="BS29" s="431"/>
      <c r="BT29" s="431"/>
      <c r="BU29" s="432"/>
      <c r="BV29" s="430">
        <v>508090</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5">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191</v>
      </c>
      <c r="X30" s="398"/>
      <c r="Y30" s="398"/>
      <c r="Z30" s="398"/>
      <c r="AA30" s="398"/>
      <c r="AB30" s="398"/>
      <c r="AC30" s="398"/>
      <c r="AD30" s="398"/>
      <c r="AE30" s="398"/>
      <c r="AF30" s="398"/>
      <c r="AG30" s="399"/>
      <c r="AH30" s="400">
        <v>92.8</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50</v>
      </c>
      <c r="BD30" s="404"/>
      <c r="BE30" s="404"/>
      <c r="BF30" s="404"/>
      <c r="BG30" s="404"/>
      <c r="BH30" s="404"/>
      <c r="BI30" s="404"/>
      <c r="BJ30" s="404"/>
      <c r="BK30" s="404"/>
      <c r="BL30" s="404"/>
      <c r="BM30" s="405"/>
      <c r="BN30" s="464">
        <v>1943566</v>
      </c>
      <c r="BO30" s="465"/>
      <c r="BP30" s="465"/>
      <c r="BQ30" s="465"/>
      <c r="BR30" s="465"/>
      <c r="BS30" s="465"/>
      <c r="BT30" s="465"/>
      <c r="BU30" s="466"/>
      <c r="BV30" s="464">
        <v>1819332</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9" t="s">
        <v>192</v>
      </c>
      <c r="D32" s="389"/>
      <c r="E32" s="389"/>
      <c r="F32" s="389"/>
      <c r="G32" s="389"/>
      <c r="H32" s="389"/>
      <c r="I32" s="389"/>
      <c r="J32" s="389"/>
      <c r="K32" s="389"/>
      <c r="L32" s="389"/>
      <c r="M32" s="389"/>
      <c r="N32" s="389"/>
      <c r="O32" s="389"/>
      <c r="P32" s="389"/>
      <c r="Q32" s="389"/>
      <c r="R32" s="389"/>
      <c r="S32" s="389"/>
      <c r="U32" s="390" t="s">
        <v>193</v>
      </c>
      <c r="V32" s="390"/>
      <c r="W32" s="390"/>
      <c r="X32" s="390"/>
      <c r="Y32" s="390"/>
      <c r="Z32" s="390"/>
      <c r="AA32" s="390"/>
      <c r="AB32" s="390"/>
      <c r="AC32" s="390"/>
      <c r="AD32" s="390"/>
      <c r="AE32" s="390"/>
      <c r="AF32" s="390"/>
      <c r="AG32" s="390"/>
      <c r="AH32" s="390"/>
      <c r="AI32" s="390"/>
      <c r="AJ32" s="390"/>
      <c r="AK32" s="390"/>
      <c r="AM32" s="390" t="s">
        <v>194</v>
      </c>
      <c r="AN32" s="390"/>
      <c r="AO32" s="390"/>
      <c r="AP32" s="390"/>
      <c r="AQ32" s="390"/>
      <c r="AR32" s="390"/>
      <c r="AS32" s="390"/>
      <c r="AT32" s="390"/>
      <c r="AU32" s="390"/>
      <c r="AV32" s="390"/>
      <c r="AW32" s="390"/>
      <c r="AX32" s="390"/>
      <c r="AY32" s="390"/>
      <c r="AZ32" s="390"/>
      <c r="BA32" s="390"/>
      <c r="BB32" s="390"/>
      <c r="BC32" s="390"/>
      <c r="BE32" s="390" t="s">
        <v>195</v>
      </c>
      <c r="BF32" s="390"/>
      <c r="BG32" s="390"/>
      <c r="BH32" s="390"/>
      <c r="BI32" s="390"/>
      <c r="BJ32" s="390"/>
      <c r="BK32" s="390"/>
      <c r="BL32" s="390"/>
      <c r="BM32" s="390"/>
      <c r="BN32" s="390"/>
      <c r="BO32" s="390"/>
      <c r="BP32" s="390"/>
      <c r="BQ32" s="390"/>
      <c r="BR32" s="390"/>
      <c r="BS32" s="390"/>
      <c r="BT32" s="390"/>
      <c r="BU32" s="390"/>
      <c r="BW32" s="390" t="s">
        <v>196</v>
      </c>
      <c r="BX32" s="390"/>
      <c r="BY32" s="390"/>
      <c r="BZ32" s="390"/>
      <c r="CA32" s="390"/>
      <c r="CB32" s="390"/>
      <c r="CC32" s="390"/>
      <c r="CD32" s="390"/>
      <c r="CE32" s="390"/>
      <c r="CF32" s="390"/>
      <c r="CG32" s="390"/>
      <c r="CH32" s="390"/>
      <c r="CI32" s="390"/>
      <c r="CJ32" s="390"/>
      <c r="CK32" s="390"/>
      <c r="CL32" s="390"/>
      <c r="CM32" s="390"/>
      <c r="CO32" s="390" t="s">
        <v>197</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2">
      <c r="A33" s="172"/>
      <c r="B33" s="196"/>
      <c r="C33" s="382" t="s">
        <v>198</v>
      </c>
      <c r="D33" s="382"/>
      <c r="E33" s="381" t="s">
        <v>199</v>
      </c>
      <c r="F33" s="381"/>
      <c r="G33" s="381"/>
      <c r="H33" s="381"/>
      <c r="I33" s="381"/>
      <c r="J33" s="381"/>
      <c r="K33" s="381"/>
      <c r="L33" s="381"/>
      <c r="M33" s="381"/>
      <c r="N33" s="381"/>
      <c r="O33" s="381"/>
      <c r="P33" s="381"/>
      <c r="Q33" s="381"/>
      <c r="R33" s="381"/>
      <c r="S33" s="381"/>
      <c r="T33" s="197"/>
      <c r="U33" s="382" t="s">
        <v>200</v>
      </c>
      <c r="V33" s="382"/>
      <c r="W33" s="381" t="s">
        <v>199</v>
      </c>
      <c r="X33" s="381"/>
      <c r="Y33" s="381"/>
      <c r="Z33" s="381"/>
      <c r="AA33" s="381"/>
      <c r="AB33" s="381"/>
      <c r="AC33" s="381"/>
      <c r="AD33" s="381"/>
      <c r="AE33" s="381"/>
      <c r="AF33" s="381"/>
      <c r="AG33" s="381"/>
      <c r="AH33" s="381"/>
      <c r="AI33" s="381"/>
      <c r="AJ33" s="381"/>
      <c r="AK33" s="381"/>
      <c r="AL33" s="197"/>
      <c r="AM33" s="382" t="s">
        <v>198</v>
      </c>
      <c r="AN33" s="382"/>
      <c r="AO33" s="381" t="s">
        <v>201</v>
      </c>
      <c r="AP33" s="381"/>
      <c r="AQ33" s="381"/>
      <c r="AR33" s="381"/>
      <c r="AS33" s="381"/>
      <c r="AT33" s="381"/>
      <c r="AU33" s="381"/>
      <c r="AV33" s="381"/>
      <c r="AW33" s="381"/>
      <c r="AX33" s="381"/>
      <c r="AY33" s="381"/>
      <c r="AZ33" s="381"/>
      <c r="BA33" s="381"/>
      <c r="BB33" s="381"/>
      <c r="BC33" s="381"/>
      <c r="BD33" s="198"/>
      <c r="BE33" s="381" t="s">
        <v>202</v>
      </c>
      <c r="BF33" s="381"/>
      <c r="BG33" s="381" t="s">
        <v>203</v>
      </c>
      <c r="BH33" s="381"/>
      <c r="BI33" s="381"/>
      <c r="BJ33" s="381"/>
      <c r="BK33" s="381"/>
      <c r="BL33" s="381"/>
      <c r="BM33" s="381"/>
      <c r="BN33" s="381"/>
      <c r="BO33" s="381"/>
      <c r="BP33" s="381"/>
      <c r="BQ33" s="381"/>
      <c r="BR33" s="381"/>
      <c r="BS33" s="381"/>
      <c r="BT33" s="381"/>
      <c r="BU33" s="381"/>
      <c r="BV33" s="198"/>
      <c r="BW33" s="382" t="s">
        <v>202</v>
      </c>
      <c r="BX33" s="382"/>
      <c r="BY33" s="381" t="s">
        <v>204</v>
      </c>
      <c r="BZ33" s="381"/>
      <c r="CA33" s="381"/>
      <c r="CB33" s="381"/>
      <c r="CC33" s="381"/>
      <c r="CD33" s="381"/>
      <c r="CE33" s="381"/>
      <c r="CF33" s="381"/>
      <c r="CG33" s="381"/>
      <c r="CH33" s="381"/>
      <c r="CI33" s="381"/>
      <c r="CJ33" s="381"/>
      <c r="CK33" s="381"/>
      <c r="CL33" s="381"/>
      <c r="CM33" s="381"/>
      <c r="CN33" s="197"/>
      <c r="CO33" s="382" t="s">
        <v>200</v>
      </c>
      <c r="CP33" s="382"/>
      <c r="CQ33" s="381" t="s">
        <v>205</v>
      </c>
      <c r="CR33" s="381"/>
      <c r="CS33" s="381"/>
      <c r="CT33" s="381"/>
      <c r="CU33" s="381"/>
      <c r="CV33" s="381"/>
      <c r="CW33" s="381"/>
      <c r="CX33" s="381"/>
      <c r="CY33" s="381"/>
      <c r="CZ33" s="381"/>
      <c r="DA33" s="381"/>
      <c r="DB33" s="381"/>
      <c r="DC33" s="381"/>
      <c r="DD33" s="381"/>
      <c r="DE33" s="381"/>
      <c r="DF33" s="197"/>
      <c r="DG33" s="380" t="s">
        <v>206</v>
      </c>
      <c r="DH33" s="380"/>
      <c r="DI33" s="199"/>
    </row>
    <row r="34" spans="1:113" ht="32.25" customHeight="1" x14ac:dyDescent="0.2">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4</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9</v>
      </c>
      <c r="AN34" s="378"/>
      <c r="AO34" s="379" t="str">
        <f>IF('各会計、関係団体の財政状況及び健全化判断比率'!B33="","",'各会計、関係団体の財政状況及び健全化判断比率'!B33)</f>
        <v>水道事業会計</v>
      </c>
      <c r="AP34" s="379"/>
      <c r="AQ34" s="379"/>
      <c r="AR34" s="379"/>
      <c r="AS34" s="379"/>
      <c r="AT34" s="379"/>
      <c r="AU34" s="379"/>
      <c r="AV34" s="379"/>
      <c r="AW34" s="379"/>
      <c r="AX34" s="379"/>
      <c r="AY34" s="379"/>
      <c r="AZ34" s="379"/>
      <c r="BA34" s="379"/>
      <c r="BB34" s="379"/>
      <c r="BC34" s="379"/>
      <c r="BD34" s="172"/>
      <c r="BE34" s="378">
        <f>IF(BG34="","",MAX(C34:D43,U34:V43,AM34:AN43)+1)</f>
        <v>10</v>
      </c>
      <c r="BF34" s="378"/>
      <c r="BG34" s="379" t="str">
        <f>IF('各会計、関係団体の財政状況及び健全化判断比率'!B34="","",'各会計、関係団体の財政状況及び健全化判断比率'!B34)</f>
        <v>個別排水処理施設特別会計</v>
      </c>
      <c r="BH34" s="379"/>
      <c r="BI34" s="379"/>
      <c r="BJ34" s="379"/>
      <c r="BK34" s="379"/>
      <c r="BL34" s="379"/>
      <c r="BM34" s="379"/>
      <c r="BN34" s="379"/>
      <c r="BO34" s="379"/>
      <c r="BP34" s="379"/>
      <c r="BQ34" s="379"/>
      <c r="BR34" s="379"/>
      <c r="BS34" s="379"/>
      <c r="BT34" s="379"/>
      <c r="BU34" s="379"/>
      <c r="BV34" s="172"/>
      <c r="BW34" s="378" t="str">
        <f>IF(BY34="","",MAX(C34:D43,U34:V43,AM34:AN43,BE34:BF43)+1)</f>
        <v/>
      </c>
      <c r="BX34" s="378"/>
      <c r="BY34" s="379" t="str">
        <f>IF('各会計、関係団体の財政状況及び健全化判断比率'!B68="","",'各会計、関係団体の財政状況及び健全化判断比率'!B68)</f>
        <v/>
      </c>
      <c r="BZ34" s="379"/>
      <c r="CA34" s="379"/>
      <c r="CB34" s="379"/>
      <c r="CC34" s="379"/>
      <c r="CD34" s="379"/>
      <c r="CE34" s="379"/>
      <c r="CF34" s="379"/>
      <c r="CG34" s="379"/>
      <c r="CH34" s="379"/>
      <c r="CI34" s="379"/>
      <c r="CJ34" s="379"/>
      <c r="CK34" s="379"/>
      <c r="CL34" s="379"/>
      <c r="CM34" s="379"/>
      <c r="CN34" s="172"/>
      <c r="CO34" s="378" t="str">
        <f>IF(CQ34="","",MAX(C34:D43,U34:V43,AM34:AN43,BE34:BF43,BW34:BX43)+1)</f>
        <v/>
      </c>
      <c r="CP34" s="378"/>
      <c r="CQ34" s="379" t="str">
        <f>IF('各会計、関係団体の財政状況及び健全化判断比率'!BS7="","",'各会計、関係団体の財政状況及び健全化判断比率'!BS7)</f>
        <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2">
      <c r="A35" s="172"/>
      <c r="B35" s="196"/>
      <c r="C35" s="378">
        <f>IF(E35="","",C34+1)</f>
        <v>2</v>
      </c>
      <c r="D35" s="378"/>
      <c r="E35" s="379" t="str">
        <f>IF('各会計、関係団体の財政状況及び健全化判断比率'!B8="","",'各会計、関係団体の財政状況及び健全化判断比率'!B8)</f>
        <v>河野診療所特別会計</v>
      </c>
      <c r="F35" s="379"/>
      <c r="G35" s="379"/>
      <c r="H35" s="379"/>
      <c r="I35" s="379"/>
      <c r="J35" s="379"/>
      <c r="K35" s="379"/>
      <c r="L35" s="379"/>
      <c r="M35" s="379"/>
      <c r="N35" s="379"/>
      <c r="O35" s="379"/>
      <c r="P35" s="379"/>
      <c r="Q35" s="379"/>
      <c r="R35" s="379"/>
      <c r="S35" s="379"/>
      <c r="T35" s="172"/>
      <c r="U35" s="378">
        <f>IF(W35="","",U34+1)</f>
        <v>5</v>
      </c>
      <c r="V35" s="378"/>
      <c r="W35" s="379" t="str">
        <f>IF('各会計、関係団体の財政状況及び健全化判断比率'!B29="","",'各会計、関係団体の財政状況及び健全化判断比率'!B29)</f>
        <v>国民健康保険今庄診療所特別会計</v>
      </c>
      <c r="X35" s="379"/>
      <c r="Y35" s="379"/>
      <c r="Z35" s="379"/>
      <c r="AA35" s="379"/>
      <c r="AB35" s="379"/>
      <c r="AC35" s="379"/>
      <c r="AD35" s="379"/>
      <c r="AE35" s="379"/>
      <c r="AF35" s="379"/>
      <c r="AG35" s="379"/>
      <c r="AH35" s="379"/>
      <c r="AI35" s="379"/>
      <c r="AJ35" s="379"/>
      <c r="AK35" s="379"/>
      <c r="AL35" s="172"/>
      <c r="AM35" s="378" t="str">
        <f t="shared" ref="AM35:AM43" si="0">IF(AO35="","",AM34+1)</f>
        <v/>
      </c>
      <c r="AN35" s="378"/>
      <c r="AO35" s="379"/>
      <c r="AP35" s="379"/>
      <c r="AQ35" s="379"/>
      <c r="AR35" s="379"/>
      <c r="AS35" s="379"/>
      <c r="AT35" s="379"/>
      <c r="AU35" s="379"/>
      <c r="AV35" s="379"/>
      <c r="AW35" s="379"/>
      <c r="AX35" s="379"/>
      <c r="AY35" s="379"/>
      <c r="AZ35" s="379"/>
      <c r="BA35" s="379"/>
      <c r="BB35" s="379"/>
      <c r="BC35" s="379"/>
      <c r="BD35" s="172"/>
      <c r="BE35" s="378">
        <f t="shared" ref="BE35:BE43" si="1">IF(BG35="","",BE34+1)</f>
        <v>11</v>
      </c>
      <c r="BF35" s="378"/>
      <c r="BG35" s="379" t="str">
        <f>IF('各会計、関係団体の財政状況及び健全化判断比率'!B35="","",'各会計、関係団体の財政状況及び健全化判断比率'!B35)</f>
        <v>農業集落排水特別会計</v>
      </c>
      <c r="BH35" s="379"/>
      <c r="BI35" s="379"/>
      <c r="BJ35" s="379"/>
      <c r="BK35" s="379"/>
      <c r="BL35" s="379"/>
      <c r="BM35" s="379"/>
      <c r="BN35" s="379"/>
      <c r="BO35" s="379"/>
      <c r="BP35" s="379"/>
      <c r="BQ35" s="379"/>
      <c r="BR35" s="379"/>
      <c r="BS35" s="379"/>
      <c r="BT35" s="379"/>
      <c r="BU35" s="379"/>
      <c r="BV35" s="172"/>
      <c r="BW35" s="378" t="str">
        <f t="shared" ref="BW35:BW43" si="2">IF(BY35="","",BW34+1)</f>
        <v/>
      </c>
      <c r="BX35" s="378"/>
      <c r="BY35" s="379" t="str">
        <f>IF('各会計、関係団体の財政状況及び健全化判断比率'!B69="","",'各会計、関係団体の財政状況及び健全化判断比率'!B69)</f>
        <v/>
      </c>
      <c r="BZ35" s="379"/>
      <c r="CA35" s="379"/>
      <c r="CB35" s="379"/>
      <c r="CC35" s="379"/>
      <c r="CD35" s="379"/>
      <c r="CE35" s="379"/>
      <c r="CF35" s="379"/>
      <c r="CG35" s="379"/>
      <c r="CH35" s="379"/>
      <c r="CI35" s="379"/>
      <c r="CJ35" s="379"/>
      <c r="CK35" s="379"/>
      <c r="CL35" s="379"/>
      <c r="CM35" s="379"/>
      <c r="CN35" s="172"/>
      <c r="CO35" s="378" t="str">
        <f t="shared" ref="CO35:CO43" si="3">IF(CQ35="","",CO34+1)</f>
        <v/>
      </c>
      <c r="CP35" s="378"/>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2">
      <c r="A36" s="172"/>
      <c r="B36" s="196"/>
      <c r="C36" s="378">
        <f>IF(E36="","",C35+1)</f>
        <v>3</v>
      </c>
      <c r="D36" s="378"/>
      <c r="E36" s="379" t="str">
        <f>IF('各会計、関係団体の財政状況及び健全化判断比率'!B9="","",'各会計、関係団体の財政状況及び健全化判断比率'!B9)</f>
        <v>農業者労働災害共済特別会計</v>
      </c>
      <c r="F36" s="379"/>
      <c r="G36" s="379"/>
      <c r="H36" s="379"/>
      <c r="I36" s="379"/>
      <c r="J36" s="379"/>
      <c r="K36" s="379"/>
      <c r="L36" s="379"/>
      <c r="M36" s="379"/>
      <c r="N36" s="379"/>
      <c r="O36" s="379"/>
      <c r="P36" s="379"/>
      <c r="Q36" s="379"/>
      <c r="R36" s="379"/>
      <c r="S36" s="379"/>
      <c r="T36" s="172"/>
      <c r="U36" s="378">
        <f t="shared" ref="U36:U43" si="4">IF(W36="","",U35+1)</f>
        <v>6</v>
      </c>
      <c r="V36" s="378"/>
      <c r="W36" s="379" t="str">
        <f>IF('各会計、関係団体の財政状況及び健全化判断比率'!B30="","",'各会計、関係団体の財政状況及び健全化判断比率'!B30)</f>
        <v>後期高齢者医療特別会計</v>
      </c>
      <c r="X36" s="379"/>
      <c r="Y36" s="379"/>
      <c r="Z36" s="379"/>
      <c r="AA36" s="379"/>
      <c r="AB36" s="379"/>
      <c r="AC36" s="379"/>
      <c r="AD36" s="379"/>
      <c r="AE36" s="379"/>
      <c r="AF36" s="379"/>
      <c r="AG36" s="379"/>
      <c r="AH36" s="379"/>
      <c r="AI36" s="379"/>
      <c r="AJ36" s="379"/>
      <c r="AK36" s="379"/>
      <c r="AL36" s="172"/>
      <c r="AM36" s="378" t="str">
        <f t="shared" si="0"/>
        <v/>
      </c>
      <c r="AN36" s="378"/>
      <c r="AO36" s="379"/>
      <c r="AP36" s="379"/>
      <c r="AQ36" s="379"/>
      <c r="AR36" s="379"/>
      <c r="AS36" s="379"/>
      <c r="AT36" s="379"/>
      <c r="AU36" s="379"/>
      <c r="AV36" s="379"/>
      <c r="AW36" s="379"/>
      <c r="AX36" s="379"/>
      <c r="AY36" s="379"/>
      <c r="AZ36" s="379"/>
      <c r="BA36" s="379"/>
      <c r="BB36" s="379"/>
      <c r="BC36" s="379"/>
      <c r="BD36" s="172"/>
      <c r="BE36" s="378">
        <f t="shared" si="1"/>
        <v>12</v>
      </c>
      <c r="BF36" s="378"/>
      <c r="BG36" s="379" t="str">
        <f>IF('各会計、関係団体の財政状況及び健全化判断比率'!B36="","",'各会計、関係団体の財政状況及び健全化判断比率'!B36)</f>
        <v>下水道特別会計</v>
      </c>
      <c r="BH36" s="379"/>
      <c r="BI36" s="379"/>
      <c r="BJ36" s="379"/>
      <c r="BK36" s="379"/>
      <c r="BL36" s="379"/>
      <c r="BM36" s="379"/>
      <c r="BN36" s="379"/>
      <c r="BO36" s="379"/>
      <c r="BP36" s="379"/>
      <c r="BQ36" s="379"/>
      <c r="BR36" s="379"/>
      <c r="BS36" s="379"/>
      <c r="BT36" s="379"/>
      <c r="BU36" s="379"/>
      <c r="BV36" s="172"/>
      <c r="BW36" s="378" t="str">
        <f t="shared" si="2"/>
        <v/>
      </c>
      <c r="BX36" s="378"/>
      <c r="BY36" s="379" t="str">
        <f>IF('各会計、関係団体の財政状況及び健全化判断比率'!B70="","",'各会計、関係団体の財政状況及び健全化判断比率'!B70)</f>
        <v/>
      </c>
      <c r="BZ36" s="379"/>
      <c r="CA36" s="379"/>
      <c r="CB36" s="379"/>
      <c r="CC36" s="379"/>
      <c r="CD36" s="379"/>
      <c r="CE36" s="379"/>
      <c r="CF36" s="379"/>
      <c r="CG36" s="379"/>
      <c r="CH36" s="379"/>
      <c r="CI36" s="379"/>
      <c r="CJ36" s="379"/>
      <c r="CK36" s="379"/>
      <c r="CL36" s="379"/>
      <c r="CM36" s="379"/>
      <c r="CN36" s="172"/>
      <c r="CO36" s="378" t="str">
        <f t="shared" si="3"/>
        <v/>
      </c>
      <c r="CP36" s="378"/>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2">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f t="shared" si="4"/>
        <v>7</v>
      </c>
      <c r="V37" s="378"/>
      <c r="W37" s="379" t="str">
        <f>IF('各会計、関係団体の財政状況及び健全化判断比率'!B31="","",'各会計、関係団体の財政状況及び健全化判断比率'!B31)</f>
        <v>老人保健施設特別会計</v>
      </c>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t="str">
        <f t="shared" si="2"/>
        <v/>
      </c>
      <c r="BX37" s="378"/>
      <c r="BY37" s="379" t="str">
        <f>IF('各会計、関係団体の財政状況及び健全化判断比率'!B71="","",'各会計、関係団体の財政状況及び健全化判断比率'!B71)</f>
        <v/>
      </c>
      <c r="BZ37" s="379"/>
      <c r="CA37" s="379"/>
      <c r="CB37" s="379"/>
      <c r="CC37" s="379"/>
      <c r="CD37" s="379"/>
      <c r="CE37" s="379"/>
      <c r="CF37" s="379"/>
      <c r="CG37" s="379"/>
      <c r="CH37" s="379"/>
      <c r="CI37" s="379"/>
      <c r="CJ37" s="379"/>
      <c r="CK37" s="379"/>
      <c r="CL37" s="379"/>
      <c r="CM37" s="379"/>
      <c r="CN37" s="172"/>
      <c r="CO37" s="378" t="str">
        <f t="shared" si="3"/>
        <v/>
      </c>
      <c r="CP37" s="378"/>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2">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f t="shared" si="4"/>
        <v>8</v>
      </c>
      <c r="V38" s="378"/>
      <c r="W38" s="379" t="str">
        <f>IF('各会計、関係団体の財政状況及び健全化判断比率'!B32="","",'各会計、関係団体の財政状況及び健全化判断比率'!B32)</f>
        <v>介護保険特別会計</v>
      </c>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t="str">
        <f t="shared" si="2"/>
        <v/>
      </c>
      <c r="BX38" s="378"/>
      <c r="BY38" s="379" t="str">
        <f>IF('各会計、関係団体の財政状況及び健全化判断比率'!B72="","",'各会計、関係団体の財政状況及び健全化判断比率'!B72)</f>
        <v/>
      </c>
      <c r="BZ38" s="379"/>
      <c r="CA38" s="379"/>
      <c r="CB38" s="379"/>
      <c r="CC38" s="379"/>
      <c r="CD38" s="379"/>
      <c r="CE38" s="379"/>
      <c r="CF38" s="379"/>
      <c r="CG38" s="379"/>
      <c r="CH38" s="379"/>
      <c r="CI38" s="379"/>
      <c r="CJ38" s="379"/>
      <c r="CK38" s="379"/>
      <c r="CL38" s="379"/>
      <c r="CM38" s="379"/>
      <c r="CN38" s="172"/>
      <c r="CO38" s="378" t="str">
        <f t="shared" si="3"/>
        <v/>
      </c>
      <c r="CP38" s="378"/>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2">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t="str">
        <f t="shared" si="2"/>
        <v/>
      </c>
      <c r="BX39" s="378"/>
      <c r="BY39" s="379" t="str">
        <f>IF('各会計、関係団体の財政状況及び健全化判断比率'!B73="","",'各会計、関係団体の財政状況及び健全化判断比率'!B73)</f>
        <v/>
      </c>
      <c r="BZ39" s="379"/>
      <c r="CA39" s="379"/>
      <c r="CB39" s="379"/>
      <c r="CC39" s="379"/>
      <c r="CD39" s="379"/>
      <c r="CE39" s="379"/>
      <c r="CF39" s="379"/>
      <c r="CG39" s="379"/>
      <c r="CH39" s="379"/>
      <c r="CI39" s="379"/>
      <c r="CJ39" s="379"/>
      <c r="CK39" s="379"/>
      <c r="CL39" s="379"/>
      <c r="CM39" s="379"/>
      <c r="CN39" s="172"/>
      <c r="CO39" s="378" t="str">
        <f t="shared" si="3"/>
        <v/>
      </c>
      <c r="CP39" s="378"/>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2">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t="str">
        <f t="shared" si="2"/>
        <v/>
      </c>
      <c r="BX40" s="378"/>
      <c r="BY40" s="379" t="str">
        <f>IF('各会計、関係団体の財政状況及び健全化判断比率'!B74="","",'各会計、関係団体の財政状況及び健全化判断比率'!B74)</f>
        <v/>
      </c>
      <c r="BZ40" s="379"/>
      <c r="CA40" s="379"/>
      <c r="CB40" s="379"/>
      <c r="CC40" s="379"/>
      <c r="CD40" s="379"/>
      <c r="CE40" s="379"/>
      <c r="CF40" s="379"/>
      <c r="CG40" s="379"/>
      <c r="CH40" s="379"/>
      <c r="CI40" s="379"/>
      <c r="CJ40" s="379"/>
      <c r="CK40" s="379"/>
      <c r="CL40" s="379"/>
      <c r="CM40" s="379"/>
      <c r="CN40" s="172"/>
      <c r="CO40" s="378" t="str">
        <f t="shared" si="3"/>
        <v/>
      </c>
      <c r="CP40" s="378"/>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2">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t="str">
        <f t="shared" si="2"/>
        <v/>
      </c>
      <c r="BX41" s="378"/>
      <c r="BY41" s="379" t="str">
        <f>IF('各会計、関係団体の財政状況及び健全化判断比率'!B75="","",'各会計、関係団体の財政状況及び健全化判断比率'!B75)</f>
        <v/>
      </c>
      <c r="BZ41" s="379"/>
      <c r="CA41" s="379"/>
      <c r="CB41" s="379"/>
      <c r="CC41" s="379"/>
      <c r="CD41" s="379"/>
      <c r="CE41" s="379"/>
      <c r="CF41" s="379"/>
      <c r="CG41" s="379"/>
      <c r="CH41" s="379"/>
      <c r="CI41" s="379"/>
      <c r="CJ41" s="379"/>
      <c r="CK41" s="379"/>
      <c r="CL41" s="379"/>
      <c r="CM41" s="379"/>
      <c r="CN41" s="172"/>
      <c r="CO41" s="378" t="str">
        <f t="shared" si="3"/>
        <v/>
      </c>
      <c r="CP41" s="378"/>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2">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2">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375" t="s">
        <v>208</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2">
      <c r="E47" s="375" t="s">
        <v>209</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2">
      <c r="E48" s="375" t="s">
        <v>210</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2">
      <c r="E49" s="377" t="s">
        <v>211</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2">
      <c r="E50" s="375" t="s">
        <v>212</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2">
      <c r="E51" s="375" t="s">
        <v>213</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2">
      <c r="E52" s="375" t="s">
        <v>214</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2">
      <c r="E53" s="348" t="s">
        <v>584</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election activeCell="R33" sqref="U33:V33"/>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9" t="s">
        <v>568</v>
      </c>
      <c r="D34" s="1159"/>
      <c r="E34" s="1160"/>
      <c r="F34" s="32">
        <v>6.93</v>
      </c>
      <c r="G34" s="33">
        <v>5.32</v>
      </c>
      <c r="H34" s="33">
        <v>6.83</v>
      </c>
      <c r="I34" s="33">
        <v>7.57</v>
      </c>
      <c r="J34" s="34">
        <v>6.94</v>
      </c>
      <c r="K34" s="22"/>
      <c r="L34" s="22"/>
      <c r="M34" s="22"/>
      <c r="N34" s="22"/>
      <c r="O34" s="22"/>
      <c r="P34" s="22"/>
    </row>
    <row r="35" spans="1:16" ht="39" customHeight="1" x14ac:dyDescent="0.2">
      <c r="A35" s="22"/>
      <c r="B35" s="35"/>
      <c r="C35" s="1155" t="s">
        <v>569</v>
      </c>
      <c r="D35" s="1155"/>
      <c r="E35" s="1156"/>
      <c r="F35" s="36">
        <v>2.42</v>
      </c>
      <c r="G35" s="37">
        <v>1.52</v>
      </c>
      <c r="H35" s="37">
        <v>1.4</v>
      </c>
      <c r="I35" s="37">
        <v>1.37</v>
      </c>
      <c r="J35" s="38">
        <v>1.33</v>
      </c>
      <c r="K35" s="22"/>
      <c r="L35" s="22"/>
      <c r="M35" s="22"/>
      <c r="N35" s="22"/>
      <c r="O35" s="22"/>
      <c r="P35" s="22"/>
    </row>
    <row r="36" spans="1:16" ht="39" customHeight="1" x14ac:dyDescent="0.2">
      <c r="A36" s="22"/>
      <c r="B36" s="35"/>
      <c r="C36" s="1155" t="s">
        <v>570</v>
      </c>
      <c r="D36" s="1155"/>
      <c r="E36" s="1156"/>
      <c r="F36" s="36">
        <v>0</v>
      </c>
      <c r="G36" s="37">
        <v>0.35</v>
      </c>
      <c r="H36" s="37">
        <v>0.92</v>
      </c>
      <c r="I36" s="37">
        <v>1.43</v>
      </c>
      <c r="J36" s="38">
        <v>0.45</v>
      </c>
      <c r="K36" s="22"/>
      <c r="L36" s="22"/>
      <c r="M36" s="22"/>
      <c r="N36" s="22"/>
      <c r="O36" s="22"/>
      <c r="P36" s="22"/>
    </row>
    <row r="37" spans="1:16" ht="39" customHeight="1" x14ac:dyDescent="0.2">
      <c r="A37" s="22"/>
      <c r="B37" s="35"/>
      <c r="C37" s="1155" t="s">
        <v>571</v>
      </c>
      <c r="D37" s="1155"/>
      <c r="E37" s="1156"/>
      <c r="F37" s="36">
        <v>1.69</v>
      </c>
      <c r="G37" s="37">
        <v>0.37</v>
      </c>
      <c r="H37" s="37">
        <v>0.14000000000000001</v>
      </c>
      <c r="I37" s="37">
        <v>0.06</v>
      </c>
      <c r="J37" s="38">
        <v>0.12</v>
      </c>
      <c r="K37" s="22"/>
      <c r="L37" s="22"/>
      <c r="M37" s="22"/>
      <c r="N37" s="22"/>
      <c r="O37" s="22"/>
      <c r="P37" s="22"/>
    </row>
    <row r="38" spans="1:16" ht="39" customHeight="1" x14ac:dyDescent="0.2">
      <c r="A38" s="22"/>
      <c r="B38" s="35"/>
      <c r="C38" s="1155" t="s">
        <v>572</v>
      </c>
      <c r="D38" s="1155"/>
      <c r="E38" s="1156"/>
      <c r="F38" s="36">
        <v>0.01</v>
      </c>
      <c r="G38" s="37">
        <v>0.01</v>
      </c>
      <c r="H38" s="37">
        <v>0.01</v>
      </c>
      <c r="I38" s="37">
        <v>0.01</v>
      </c>
      <c r="J38" s="38">
        <v>0.04</v>
      </c>
      <c r="K38" s="22"/>
      <c r="L38" s="22"/>
      <c r="M38" s="22"/>
      <c r="N38" s="22"/>
      <c r="O38" s="22"/>
      <c r="P38" s="22"/>
    </row>
    <row r="39" spans="1:16" ht="39" customHeight="1" x14ac:dyDescent="0.2">
      <c r="A39" s="22"/>
      <c r="B39" s="35"/>
      <c r="C39" s="1155" t="s">
        <v>573</v>
      </c>
      <c r="D39" s="1155"/>
      <c r="E39" s="1156"/>
      <c r="F39" s="36">
        <v>0.01</v>
      </c>
      <c r="G39" s="37">
        <v>0.01</v>
      </c>
      <c r="H39" s="37">
        <v>0.01</v>
      </c>
      <c r="I39" s="37">
        <v>0.01</v>
      </c>
      <c r="J39" s="38">
        <v>0.01</v>
      </c>
      <c r="K39" s="22"/>
      <c r="L39" s="22"/>
      <c r="M39" s="22"/>
      <c r="N39" s="22"/>
      <c r="O39" s="22"/>
      <c r="P39" s="22"/>
    </row>
    <row r="40" spans="1:16" ht="39" customHeight="1" x14ac:dyDescent="0.2">
      <c r="A40" s="22"/>
      <c r="B40" s="35"/>
      <c r="C40" s="1155" t="s">
        <v>574</v>
      </c>
      <c r="D40" s="1155"/>
      <c r="E40" s="1156"/>
      <c r="F40" s="36">
        <v>0.01</v>
      </c>
      <c r="G40" s="37">
        <v>0.01</v>
      </c>
      <c r="H40" s="37">
        <v>0.01</v>
      </c>
      <c r="I40" s="37">
        <v>0.01</v>
      </c>
      <c r="J40" s="38">
        <v>0</v>
      </c>
      <c r="K40" s="22"/>
      <c r="L40" s="22"/>
      <c r="M40" s="22"/>
      <c r="N40" s="22"/>
      <c r="O40" s="22"/>
      <c r="P40" s="22"/>
    </row>
    <row r="41" spans="1:16" ht="39" customHeight="1" x14ac:dyDescent="0.2">
      <c r="A41" s="22"/>
      <c r="B41" s="35"/>
      <c r="C41" s="1155" t="s">
        <v>575</v>
      </c>
      <c r="D41" s="1155"/>
      <c r="E41" s="1156"/>
      <c r="F41" s="36">
        <v>0</v>
      </c>
      <c r="G41" s="37">
        <v>0</v>
      </c>
      <c r="H41" s="37">
        <v>0</v>
      </c>
      <c r="I41" s="37">
        <v>0</v>
      </c>
      <c r="J41" s="38">
        <v>0</v>
      </c>
      <c r="K41" s="22"/>
      <c r="L41" s="22"/>
      <c r="M41" s="22"/>
      <c r="N41" s="22"/>
      <c r="O41" s="22"/>
      <c r="P41" s="22"/>
    </row>
    <row r="42" spans="1:16" ht="39" customHeight="1" x14ac:dyDescent="0.2">
      <c r="A42" s="22"/>
      <c r="B42" s="39"/>
      <c r="C42" s="1155" t="s">
        <v>576</v>
      </c>
      <c r="D42" s="1155"/>
      <c r="E42" s="1156"/>
      <c r="F42" s="36" t="s">
        <v>518</v>
      </c>
      <c r="G42" s="37" t="s">
        <v>518</v>
      </c>
      <c r="H42" s="37" t="s">
        <v>518</v>
      </c>
      <c r="I42" s="37" t="s">
        <v>518</v>
      </c>
      <c r="J42" s="38" t="s">
        <v>518</v>
      </c>
      <c r="K42" s="22"/>
      <c r="L42" s="22"/>
      <c r="M42" s="22"/>
      <c r="N42" s="22"/>
      <c r="O42" s="22"/>
      <c r="P42" s="22"/>
    </row>
    <row r="43" spans="1:16" ht="39" customHeight="1" thickBot="1" x14ac:dyDescent="0.25">
      <c r="A43" s="22"/>
      <c r="B43" s="40"/>
      <c r="C43" s="1157" t="s">
        <v>577</v>
      </c>
      <c r="D43" s="1157"/>
      <c r="E43" s="1158"/>
      <c r="F43" s="41">
        <v>0.02</v>
      </c>
      <c r="G43" s="42">
        <v>0.02</v>
      </c>
      <c r="H43" s="42">
        <v>0.01</v>
      </c>
      <c r="I43" s="42">
        <v>0.01</v>
      </c>
      <c r="J43" s="43">
        <v>0.01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OX7VoCQd9ZL8qVrIcoPHeTpKp8/hZLC8yccralD6l6FYCX7GhwxQ8625tCM8dhZZJzL1yg/k8WcgpxNXUlpg==" saltValue="qXnH9uVuN0GtgjAlVMM9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election activeCell="R33" sqref="U33:V33"/>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79" t="s">
        <v>11</v>
      </c>
      <c r="C45" s="1180"/>
      <c r="D45" s="56"/>
      <c r="E45" s="1185" t="s">
        <v>12</v>
      </c>
      <c r="F45" s="1185"/>
      <c r="G45" s="1185"/>
      <c r="H45" s="1185"/>
      <c r="I45" s="1185"/>
      <c r="J45" s="1186"/>
      <c r="K45" s="57">
        <v>1099</v>
      </c>
      <c r="L45" s="58">
        <v>1031</v>
      </c>
      <c r="M45" s="58">
        <v>873</v>
      </c>
      <c r="N45" s="58">
        <v>748</v>
      </c>
      <c r="O45" s="59">
        <v>690</v>
      </c>
      <c r="P45" s="46"/>
      <c r="Q45" s="46"/>
      <c r="R45" s="46"/>
      <c r="S45" s="46"/>
      <c r="T45" s="46"/>
      <c r="U45" s="46"/>
    </row>
    <row r="46" spans="1:21" ht="30.75" customHeight="1" x14ac:dyDescent="0.2">
      <c r="A46" s="46"/>
      <c r="B46" s="1181"/>
      <c r="C46" s="1182"/>
      <c r="D46" s="60"/>
      <c r="E46" s="1163" t="s">
        <v>13</v>
      </c>
      <c r="F46" s="1163"/>
      <c r="G46" s="1163"/>
      <c r="H46" s="1163"/>
      <c r="I46" s="1163"/>
      <c r="J46" s="1164"/>
      <c r="K46" s="61" t="s">
        <v>518</v>
      </c>
      <c r="L46" s="62" t="s">
        <v>518</v>
      </c>
      <c r="M46" s="62" t="s">
        <v>518</v>
      </c>
      <c r="N46" s="62" t="s">
        <v>518</v>
      </c>
      <c r="O46" s="63" t="s">
        <v>518</v>
      </c>
      <c r="P46" s="46"/>
      <c r="Q46" s="46"/>
      <c r="R46" s="46"/>
      <c r="S46" s="46"/>
      <c r="T46" s="46"/>
      <c r="U46" s="46"/>
    </row>
    <row r="47" spans="1:21" ht="30.75" customHeight="1" x14ac:dyDescent="0.2">
      <c r="A47" s="46"/>
      <c r="B47" s="1181"/>
      <c r="C47" s="1182"/>
      <c r="D47" s="60"/>
      <c r="E47" s="1163" t="s">
        <v>14</v>
      </c>
      <c r="F47" s="1163"/>
      <c r="G47" s="1163"/>
      <c r="H47" s="1163"/>
      <c r="I47" s="1163"/>
      <c r="J47" s="1164"/>
      <c r="K47" s="61" t="s">
        <v>518</v>
      </c>
      <c r="L47" s="62" t="s">
        <v>518</v>
      </c>
      <c r="M47" s="62" t="s">
        <v>518</v>
      </c>
      <c r="N47" s="62" t="s">
        <v>518</v>
      </c>
      <c r="O47" s="63" t="s">
        <v>518</v>
      </c>
      <c r="P47" s="46"/>
      <c r="Q47" s="46"/>
      <c r="R47" s="46"/>
      <c r="S47" s="46"/>
      <c r="T47" s="46"/>
      <c r="U47" s="46"/>
    </row>
    <row r="48" spans="1:21" ht="30.75" customHeight="1" x14ac:dyDescent="0.2">
      <c r="A48" s="46"/>
      <c r="B48" s="1181"/>
      <c r="C48" s="1182"/>
      <c r="D48" s="60"/>
      <c r="E48" s="1163" t="s">
        <v>15</v>
      </c>
      <c r="F48" s="1163"/>
      <c r="G48" s="1163"/>
      <c r="H48" s="1163"/>
      <c r="I48" s="1163"/>
      <c r="J48" s="1164"/>
      <c r="K48" s="61">
        <v>343</v>
      </c>
      <c r="L48" s="62">
        <v>311</v>
      </c>
      <c r="M48" s="62">
        <v>255</v>
      </c>
      <c r="N48" s="62">
        <v>216</v>
      </c>
      <c r="O48" s="63">
        <v>192</v>
      </c>
      <c r="P48" s="46"/>
      <c r="Q48" s="46"/>
      <c r="R48" s="46"/>
      <c r="S48" s="46"/>
      <c r="T48" s="46"/>
      <c r="U48" s="46"/>
    </row>
    <row r="49" spans="1:21" ht="30.75" customHeight="1" x14ac:dyDescent="0.2">
      <c r="A49" s="46"/>
      <c r="B49" s="1181"/>
      <c r="C49" s="1182"/>
      <c r="D49" s="60"/>
      <c r="E49" s="1163" t="s">
        <v>16</v>
      </c>
      <c r="F49" s="1163"/>
      <c r="G49" s="1163"/>
      <c r="H49" s="1163"/>
      <c r="I49" s="1163"/>
      <c r="J49" s="1164"/>
      <c r="K49" s="61">
        <v>53</v>
      </c>
      <c r="L49" s="62">
        <v>66</v>
      </c>
      <c r="M49" s="62">
        <v>67</v>
      </c>
      <c r="N49" s="62">
        <v>47</v>
      </c>
      <c r="O49" s="63">
        <v>51</v>
      </c>
      <c r="P49" s="46"/>
      <c r="Q49" s="46"/>
      <c r="R49" s="46"/>
      <c r="S49" s="46"/>
      <c r="T49" s="46"/>
      <c r="U49" s="46"/>
    </row>
    <row r="50" spans="1:21" ht="30.75" customHeight="1" x14ac:dyDescent="0.2">
      <c r="A50" s="46"/>
      <c r="B50" s="1181"/>
      <c r="C50" s="1182"/>
      <c r="D50" s="60"/>
      <c r="E50" s="1163" t="s">
        <v>17</v>
      </c>
      <c r="F50" s="1163"/>
      <c r="G50" s="1163"/>
      <c r="H50" s="1163"/>
      <c r="I50" s="1163"/>
      <c r="J50" s="1164"/>
      <c r="K50" s="61" t="s">
        <v>518</v>
      </c>
      <c r="L50" s="62" t="s">
        <v>518</v>
      </c>
      <c r="M50" s="62" t="s">
        <v>518</v>
      </c>
      <c r="N50" s="62" t="s">
        <v>518</v>
      </c>
      <c r="O50" s="63" t="s">
        <v>518</v>
      </c>
      <c r="P50" s="46"/>
      <c r="Q50" s="46"/>
      <c r="R50" s="46"/>
      <c r="S50" s="46"/>
      <c r="T50" s="46"/>
      <c r="U50" s="46"/>
    </row>
    <row r="51" spans="1:21" ht="30.75" customHeight="1" x14ac:dyDescent="0.2">
      <c r="A51" s="46"/>
      <c r="B51" s="1183"/>
      <c r="C51" s="1184"/>
      <c r="D51" s="64"/>
      <c r="E51" s="1163" t="s">
        <v>18</v>
      </c>
      <c r="F51" s="1163"/>
      <c r="G51" s="1163"/>
      <c r="H51" s="1163"/>
      <c r="I51" s="1163"/>
      <c r="J51" s="1164"/>
      <c r="K51" s="61" t="s">
        <v>518</v>
      </c>
      <c r="L51" s="62" t="s">
        <v>518</v>
      </c>
      <c r="M51" s="62" t="s">
        <v>518</v>
      </c>
      <c r="N51" s="62" t="s">
        <v>518</v>
      </c>
      <c r="O51" s="63" t="s">
        <v>518</v>
      </c>
      <c r="P51" s="46"/>
      <c r="Q51" s="46"/>
      <c r="R51" s="46"/>
      <c r="S51" s="46"/>
      <c r="T51" s="46"/>
      <c r="U51" s="46"/>
    </row>
    <row r="52" spans="1:21" ht="30.75" customHeight="1" x14ac:dyDescent="0.2">
      <c r="A52" s="46"/>
      <c r="B52" s="1161" t="s">
        <v>19</v>
      </c>
      <c r="C52" s="1162"/>
      <c r="D52" s="64"/>
      <c r="E52" s="1163" t="s">
        <v>20</v>
      </c>
      <c r="F52" s="1163"/>
      <c r="G52" s="1163"/>
      <c r="H52" s="1163"/>
      <c r="I52" s="1163"/>
      <c r="J52" s="1164"/>
      <c r="K52" s="61">
        <v>1108</v>
      </c>
      <c r="L52" s="62">
        <v>1076</v>
      </c>
      <c r="M52" s="62">
        <v>956</v>
      </c>
      <c r="N52" s="62">
        <v>891</v>
      </c>
      <c r="O52" s="63">
        <v>870</v>
      </c>
      <c r="P52" s="46"/>
      <c r="Q52" s="46"/>
      <c r="R52" s="46"/>
      <c r="S52" s="46"/>
      <c r="T52" s="46"/>
      <c r="U52" s="46"/>
    </row>
    <row r="53" spans="1:21" ht="30.75" customHeight="1" thickBot="1" x14ac:dyDescent="0.25">
      <c r="A53" s="46"/>
      <c r="B53" s="1165" t="s">
        <v>21</v>
      </c>
      <c r="C53" s="1166"/>
      <c r="D53" s="65"/>
      <c r="E53" s="1167" t="s">
        <v>22</v>
      </c>
      <c r="F53" s="1167"/>
      <c r="G53" s="1167"/>
      <c r="H53" s="1167"/>
      <c r="I53" s="1167"/>
      <c r="J53" s="1168"/>
      <c r="K53" s="66">
        <v>387</v>
      </c>
      <c r="L53" s="67">
        <v>332</v>
      </c>
      <c r="M53" s="67">
        <v>239</v>
      </c>
      <c r="N53" s="67">
        <v>120</v>
      </c>
      <c r="O53" s="68">
        <v>63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5">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2">
      <c r="B57" s="1169" t="s">
        <v>25</v>
      </c>
      <c r="C57" s="1170"/>
      <c r="D57" s="1173" t="s">
        <v>26</v>
      </c>
      <c r="E57" s="1174"/>
      <c r="F57" s="1174"/>
      <c r="G57" s="1174"/>
      <c r="H57" s="1174"/>
      <c r="I57" s="1174"/>
      <c r="J57" s="1175"/>
      <c r="K57" s="81"/>
      <c r="L57" s="82"/>
      <c r="M57" s="82"/>
      <c r="N57" s="82"/>
      <c r="O57" s="83"/>
    </row>
    <row r="58" spans="1:21" ht="31.5" customHeight="1" thickBot="1" x14ac:dyDescent="0.25">
      <c r="B58" s="1171"/>
      <c r="C58" s="1172"/>
      <c r="D58" s="1176" t="s">
        <v>27</v>
      </c>
      <c r="E58" s="1177"/>
      <c r="F58" s="1177"/>
      <c r="G58" s="1177"/>
      <c r="H58" s="1177"/>
      <c r="I58" s="1177"/>
      <c r="J58" s="1178"/>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FafCOVzaermSZUQjWUY6R5mfaZYDvk4EdcElN+MkphKyXxXgVFO6qBRVNbwJi0S82s2P8raXSWzJ0XQtJ7VtTA==" saltValue="+EeoUE4B33AOIdh2DTBI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election activeCell="R33" sqref="U33:V33"/>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560</v>
      </c>
      <c r="J40" s="98" t="s">
        <v>561</v>
      </c>
      <c r="K40" s="98" t="s">
        <v>562</v>
      </c>
      <c r="L40" s="98" t="s">
        <v>563</v>
      </c>
      <c r="M40" s="99" t="s">
        <v>564</v>
      </c>
    </row>
    <row r="41" spans="2:13" ht="27.75" customHeight="1" x14ac:dyDescent="0.2">
      <c r="B41" s="1199" t="s">
        <v>30</v>
      </c>
      <c r="C41" s="1200"/>
      <c r="D41" s="100"/>
      <c r="E41" s="1201" t="s">
        <v>31</v>
      </c>
      <c r="F41" s="1201"/>
      <c r="G41" s="1201"/>
      <c r="H41" s="1202"/>
      <c r="I41" s="339">
        <v>6734</v>
      </c>
      <c r="J41" s="340">
        <v>6269</v>
      </c>
      <c r="K41" s="340">
        <v>5770</v>
      </c>
      <c r="L41" s="340">
        <v>5856</v>
      </c>
      <c r="M41" s="341">
        <v>5874</v>
      </c>
    </row>
    <row r="42" spans="2:13" ht="27.75" customHeight="1" x14ac:dyDescent="0.2">
      <c r="B42" s="1189"/>
      <c r="C42" s="1190"/>
      <c r="D42" s="101"/>
      <c r="E42" s="1193" t="s">
        <v>32</v>
      </c>
      <c r="F42" s="1193"/>
      <c r="G42" s="1193"/>
      <c r="H42" s="1194"/>
      <c r="I42" s="342">
        <v>549</v>
      </c>
      <c r="J42" s="343">
        <v>713</v>
      </c>
      <c r="K42" s="343">
        <v>617</v>
      </c>
      <c r="L42" s="343">
        <v>478</v>
      </c>
      <c r="M42" s="344">
        <v>388</v>
      </c>
    </row>
    <row r="43" spans="2:13" ht="27.75" customHeight="1" x14ac:dyDescent="0.2">
      <c r="B43" s="1189"/>
      <c r="C43" s="1190"/>
      <c r="D43" s="101"/>
      <c r="E43" s="1193" t="s">
        <v>33</v>
      </c>
      <c r="F43" s="1193"/>
      <c r="G43" s="1193"/>
      <c r="H43" s="1194"/>
      <c r="I43" s="342">
        <v>2384</v>
      </c>
      <c r="J43" s="343">
        <v>2008</v>
      </c>
      <c r="K43" s="343">
        <v>1715</v>
      </c>
      <c r="L43" s="343">
        <v>1285</v>
      </c>
      <c r="M43" s="344">
        <v>1050</v>
      </c>
    </row>
    <row r="44" spans="2:13" ht="27.75" customHeight="1" x14ac:dyDescent="0.2">
      <c r="B44" s="1189"/>
      <c r="C44" s="1190"/>
      <c r="D44" s="101"/>
      <c r="E44" s="1193" t="s">
        <v>34</v>
      </c>
      <c r="F44" s="1193"/>
      <c r="G44" s="1193"/>
      <c r="H44" s="1194"/>
      <c r="I44" s="342">
        <v>445</v>
      </c>
      <c r="J44" s="343">
        <v>437</v>
      </c>
      <c r="K44" s="343">
        <v>584</v>
      </c>
      <c r="L44" s="343">
        <v>1172</v>
      </c>
      <c r="M44" s="344">
        <v>1135</v>
      </c>
    </row>
    <row r="45" spans="2:13" ht="27.75" customHeight="1" x14ac:dyDescent="0.2">
      <c r="B45" s="1189"/>
      <c r="C45" s="1190"/>
      <c r="D45" s="101"/>
      <c r="E45" s="1193" t="s">
        <v>35</v>
      </c>
      <c r="F45" s="1193"/>
      <c r="G45" s="1193"/>
      <c r="H45" s="1194"/>
      <c r="I45" s="342">
        <v>1455</v>
      </c>
      <c r="J45" s="343">
        <v>1381</v>
      </c>
      <c r="K45" s="343">
        <v>1337</v>
      </c>
      <c r="L45" s="343">
        <v>1292</v>
      </c>
      <c r="M45" s="344">
        <v>1289</v>
      </c>
    </row>
    <row r="46" spans="2:13" ht="27.75" customHeight="1" x14ac:dyDescent="0.2">
      <c r="B46" s="1189"/>
      <c r="C46" s="1190"/>
      <c r="D46" s="102"/>
      <c r="E46" s="1193" t="s">
        <v>36</v>
      </c>
      <c r="F46" s="1193"/>
      <c r="G46" s="1193"/>
      <c r="H46" s="1194"/>
      <c r="I46" s="342" t="s">
        <v>518</v>
      </c>
      <c r="J46" s="343" t="s">
        <v>518</v>
      </c>
      <c r="K46" s="343" t="s">
        <v>518</v>
      </c>
      <c r="L46" s="343" t="s">
        <v>518</v>
      </c>
      <c r="M46" s="344" t="s">
        <v>518</v>
      </c>
    </row>
    <row r="47" spans="2:13" ht="27.75" customHeight="1" x14ac:dyDescent="0.2">
      <c r="B47" s="1189"/>
      <c r="C47" s="1190"/>
      <c r="D47" s="103"/>
      <c r="E47" s="1203" t="s">
        <v>37</v>
      </c>
      <c r="F47" s="1204"/>
      <c r="G47" s="1204"/>
      <c r="H47" s="1205"/>
      <c r="I47" s="342" t="s">
        <v>518</v>
      </c>
      <c r="J47" s="343" t="s">
        <v>518</v>
      </c>
      <c r="K47" s="343" t="s">
        <v>518</v>
      </c>
      <c r="L47" s="343" t="s">
        <v>518</v>
      </c>
      <c r="M47" s="344" t="s">
        <v>518</v>
      </c>
    </row>
    <row r="48" spans="2:13" ht="27.75" customHeight="1" x14ac:dyDescent="0.2">
      <c r="B48" s="1189"/>
      <c r="C48" s="1190"/>
      <c r="D48" s="101"/>
      <c r="E48" s="1193" t="s">
        <v>38</v>
      </c>
      <c r="F48" s="1193"/>
      <c r="G48" s="1193"/>
      <c r="H48" s="1194"/>
      <c r="I48" s="342" t="s">
        <v>518</v>
      </c>
      <c r="J48" s="343" t="s">
        <v>518</v>
      </c>
      <c r="K48" s="343" t="s">
        <v>518</v>
      </c>
      <c r="L48" s="343" t="s">
        <v>518</v>
      </c>
      <c r="M48" s="344" t="s">
        <v>518</v>
      </c>
    </row>
    <row r="49" spans="2:13" ht="27.75" customHeight="1" x14ac:dyDescent="0.2">
      <c r="B49" s="1191"/>
      <c r="C49" s="1192"/>
      <c r="D49" s="101"/>
      <c r="E49" s="1193" t="s">
        <v>39</v>
      </c>
      <c r="F49" s="1193"/>
      <c r="G49" s="1193"/>
      <c r="H49" s="1194"/>
      <c r="I49" s="342" t="s">
        <v>518</v>
      </c>
      <c r="J49" s="343" t="s">
        <v>518</v>
      </c>
      <c r="K49" s="343" t="s">
        <v>518</v>
      </c>
      <c r="L49" s="343" t="s">
        <v>518</v>
      </c>
      <c r="M49" s="344" t="s">
        <v>518</v>
      </c>
    </row>
    <row r="50" spans="2:13" ht="27.75" customHeight="1" x14ac:dyDescent="0.2">
      <c r="B50" s="1187" t="s">
        <v>40</v>
      </c>
      <c r="C50" s="1188"/>
      <c r="D50" s="104"/>
      <c r="E50" s="1193" t="s">
        <v>41</v>
      </c>
      <c r="F50" s="1193"/>
      <c r="G50" s="1193"/>
      <c r="H50" s="1194"/>
      <c r="I50" s="342">
        <v>3457</v>
      </c>
      <c r="J50" s="343">
        <v>3448</v>
      </c>
      <c r="K50" s="343">
        <v>3506</v>
      </c>
      <c r="L50" s="343">
        <v>3461</v>
      </c>
      <c r="M50" s="344">
        <v>3914</v>
      </c>
    </row>
    <row r="51" spans="2:13" ht="27.75" customHeight="1" x14ac:dyDescent="0.2">
      <c r="B51" s="1189"/>
      <c r="C51" s="1190"/>
      <c r="D51" s="101"/>
      <c r="E51" s="1193" t="s">
        <v>42</v>
      </c>
      <c r="F51" s="1193"/>
      <c r="G51" s="1193"/>
      <c r="H51" s="1194"/>
      <c r="I51" s="342">
        <v>12</v>
      </c>
      <c r="J51" s="343">
        <v>76</v>
      </c>
      <c r="K51" s="343">
        <v>130</v>
      </c>
      <c r="L51" s="343">
        <v>144</v>
      </c>
      <c r="M51" s="344">
        <v>134</v>
      </c>
    </row>
    <row r="52" spans="2:13" ht="27.75" customHeight="1" x14ac:dyDescent="0.2">
      <c r="B52" s="1191"/>
      <c r="C52" s="1192"/>
      <c r="D52" s="101"/>
      <c r="E52" s="1193" t="s">
        <v>43</v>
      </c>
      <c r="F52" s="1193"/>
      <c r="G52" s="1193"/>
      <c r="H52" s="1194"/>
      <c r="I52" s="342">
        <v>9033</v>
      </c>
      <c r="J52" s="343">
        <v>8571</v>
      </c>
      <c r="K52" s="343">
        <v>8172</v>
      </c>
      <c r="L52" s="343">
        <v>8272</v>
      </c>
      <c r="M52" s="344">
        <v>8069</v>
      </c>
    </row>
    <row r="53" spans="2:13" ht="27.75" customHeight="1" thickBot="1" x14ac:dyDescent="0.25">
      <c r="B53" s="1195" t="s">
        <v>44</v>
      </c>
      <c r="C53" s="1196"/>
      <c r="D53" s="105"/>
      <c r="E53" s="1197" t="s">
        <v>45</v>
      </c>
      <c r="F53" s="1197"/>
      <c r="G53" s="1197"/>
      <c r="H53" s="1198"/>
      <c r="I53" s="345">
        <v>-935</v>
      </c>
      <c r="J53" s="346">
        <v>-1288</v>
      </c>
      <c r="K53" s="346">
        <v>-1784</v>
      </c>
      <c r="L53" s="346">
        <v>-1794</v>
      </c>
      <c r="M53" s="347">
        <v>-2382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cgYRdz+XvFglIa01tcANNQv4IhTnjUDfIpWyTK6q3YgfXAO2lOPcF66jRbQDFgcHMYuvv+PxFdJJirjYdLc9RA==" saltValue="oY7OcWB1Uet3lqZkGfmv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R33" sqref="U33:V3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562</v>
      </c>
      <c r="G54" s="114" t="s">
        <v>563</v>
      </c>
      <c r="H54" s="115" t="s">
        <v>564</v>
      </c>
    </row>
    <row r="55" spans="2:8" ht="52.5" customHeight="1" x14ac:dyDescent="0.2">
      <c r="B55" s="116"/>
      <c r="C55" s="1214" t="s">
        <v>48</v>
      </c>
      <c r="D55" s="1214"/>
      <c r="E55" s="1215"/>
      <c r="F55" s="117">
        <v>2200</v>
      </c>
      <c r="G55" s="117">
        <v>2202</v>
      </c>
      <c r="H55" s="118">
        <v>2204</v>
      </c>
    </row>
    <row r="56" spans="2:8" ht="52.5" customHeight="1" x14ac:dyDescent="0.2">
      <c r="B56" s="119"/>
      <c r="C56" s="1216" t="s">
        <v>49</v>
      </c>
      <c r="D56" s="1216"/>
      <c r="E56" s="1217"/>
      <c r="F56" s="120">
        <v>577</v>
      </c>
      <c r="G56" s="120">
        <v>508</v>
      </c>
      <c r="H56" s="121">
        <v>709</v>
      </c>
    </row>
    <row r="57" spans="2:8" ht="53.25" customHeight="1" x14ac:dyDescent="0.2">
      <c r="B57" s="119"/>
      <c r="C57" s="1218" t="s">
        <v>50</v>
      </c>
      <c r="D57" s="1218"/>
      <c r="E57" s="1219"/>
      <c r="F57" s="122">
        <v>1810</v>
      </c>
      <c r="G57" s="122">
        <v>1819</v>
      </c>
      <c r="H57" s="123">
        <v>1944</v>
      </c>
    </row>
    <row r="58" spans="2:8" ht="45.75" customHeight="1" x14ac:dyDescent="0.2">
      <c r="B58" s="124"/>
      <c r="C58" s="1206" t="s">
        <v>51</v>
      </c>
      <c r="D58" s="1207"/>
      <c r="E58" s="1208"/>
      <c r="F58" s="125"/>
      <c r="G58" s="125"/>
      <c r="H58" s="126"/>
    </row>
    <row r="59" spans="2:8" ht="45.75" customHeight="1" x14ac:dyDescent="0.2">
      <c r="B59" s="124"/>
      <c r="C59" s="1206" t="s">
        <v>51</v>
      </c>
      <c r="D59" s="1207"/>
      <c r="E59" s="1208"/>
      <c r="F59" s="125"/>
      <c r="G59" s="125"/>
      <c r="H59" s="126"/>
    </row>
    <row r="60" spans="2:8" ht="45.75" customHeight="1" x14ac:dyDescent="0.2">
      <c r="B60" s="124"/>
      <c r="C60" s="1206" t="s">
        <v>51</v>
      </c>
      <c r="D60" s="1207"/>
      <c r="E60" s="1208"/>
      <c r="F60" s="125"/>
      <c r="G60" s="125"/>
      <c r="H60" s="126"/>
    </row>
    <row r="61" spans="2:8" ht="45.75" customHeight="1" x14ac:dyDescent="0.2">
      <c r="B61" s="124"/>
      <c r="C61" s="1206" t="s">
        <v>52</v>
      </c>
      <c r="D61" s="1207"/>
      <c r="E61" s="1208"/>
      <c r="F61" s="125"/>
      <c r="G61" s="125"/>
      <c r="H61" s="126"/>
    </row>
    <row r="62" spans="2:8" ht="45.75" customHeight="1" thickBot="1" x14ac:dyDescent="0.25">
      <c r="B62" s="127"/>
      <c r="C62" s="1209" t="s">
        <v>51</v>
      </c>
      <c r="D62" s="1210"/>
      <c r="E62" s="1211"/>
      <c r="F62" s="128"/>
      <c r="G62" s="128"/>
      <c r="H62" s="129"/>
    </row>
    <row r="63" spans="2:8" ht="52.5" customHeight="1" thickBot="1" x14ac:dyDescent="0.25">
      <c r="B63" s="130"/>
      <c r="C63" s="1212" t="s">
        <v>53</v>
      </c>
      <c r="D63" s="1212"/>
      <c r="E63" s="1213"/>
      <c r="F63" s="131">
        <v>4587</v>
      </c>
      <c r="G63" s="131">
        <v>4529</v>
      </c>
      <c r="H63" s="132">
        <v>4857</v>
      </c>
    </row>
    <row r="64" spans="2:8" ht="13.2" x14ac:dyDescent="0.2"/>
  </sheetData>
  <sheetProtection algorithmName="SHA-512" hashValue="QU4l1Zkt29u1PYgpCtFW9MiDm39X9EMtzUUV3EVC2w/OcuBxA5b3o+cUe6hQAmFMj/jRVHV8SyN7WFyDRIdcgA==" saltValue="VkNiVYGdOvspUWaOZET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F93F-D8A0-440B-8738-E606A5CDBFF6}">
  <sheetPr>
    <pageSetUpPr fitToPage="1"/>
  </sheetPr>
  <dimension ref="A1:DE85"/>
  <sheetViews>
    <sheetView showGridLines="0" zoomScale="80" zoomScaleNormal="80" zoomScaleSheetLayoutView="55" workbookViewId="0">
      <selection activeCell="R33" sqref="U33:V33"/>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9"/>
      <c r="B1" s="350"/>
      <c r="DD1" s="252"/>
      <c r="DE1" s="252"/>
    </row>
    <row r="2" spans="1:109" ht="25.5" customHeight="1" x14ac:dyDescent="0.2">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52"/>
      <c r="DE2" s="252"/>
    </row>
    <row r="3" spans="1:109" ht="25.5" customHeight="1" x14ac:dyDescent="0.2">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52"/>
      <c r="DE3" s="252"/>
    </row>
    <row r="4" spans="1:109" s="250" customFormat="1" ht="13.2" x14ac:dyDescent="0.2">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50" customFormat="1" ht="13.2"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50" customFormat="1" ht="13.2" x14ac:dyDescent="0.2">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50" customFormat="1" ht="13.2" x14ac:dyDescent="0.2">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50" customFormat="1" ht="13.2" x14ac:dyDescent="0.2">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50" customFormat="1" ht="13.2" x14ac:dyDescent="0.2">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50" customFormat="1" ht="13.2" x14ac:dyDescent="0.2">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50" customFormat="1" ht="13.2" x14ac:dyDescent="0.2">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50" customFormat="1" ht="13.2" x14ac:dyDescent="0.2">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50" customFormat="1" ht="13.2" x14ac:dyDescent="0.2">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50" customFormat="1" ht="13.2" x14ac:dyDescent="0.2">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50" customFormat="1" ht="13.2" x14ac:dyDescent="0.2">
      <c r="A15" s="252"/>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50" customFormat="1" ht="13.2" x14ac:dyDescent="0.2">
      <c r="A16" s="252"/>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50" customFormat="1" ht="13.2" x14ac:dyDescent="0.2">
      <c r="A17" s="252"/>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50" customFormat="1" ht="13.2" x14ac:dyDescent="0.2">
      <c r="A18" s="252"/>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ht="13.2" x14ac:dyDescent="0.2">
      <c r="DD19" s="252"/>
      <c r="DE19" s="252"/>
    </row>
    <row r="20" spans="1:109" ht="13.2" x14ac:dyDescent="0.2">
      <c r="DD20" s="252"/>
      <c r="DE20" s="252"/>
    </row>
    <row r="21" spans="1:109" ht="17.25" customHeight="1" x14ac:dyDescent="0.2">
      <c r="B21" s="352"/>
      <c r="C21" s="254"/>
      <c r="D21" s="254"/>
      <c r="E21" s="254"/>
      <c r="F21" s="254"/>
      <c r="G21" s="254"/>
      <c r="H21" s="254"/>
      <c r="I21" s="254"/>
      <c r="J21" s="254"/>
      <c r="K21" s="254"/>
      <c r="L21" s="254"/>
      <c r="M21" s="254"/>
      <c r="N21" s="353"/>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3"/>
      <c r="AU21" s="254"/>
      <c r="AV21" s="254"/>
      <c r="AW21" s="254"/>
      <c r="AX21" s="254"/>
      <c r="AY21" s="254"/>
      <c r="AZ21" s="254"/>
      <c r="BA21" s="254"/>
      <c r="BB21" s="254"/>
      <c r="BC21" s="254"/>
      <c r="BD21" s="254"/>
      <c r="BE21" s="254"/>
      <c r="BF21" s="353"/>
      <c r="BG21" s="254"/>
      <c r="BH21" s="254"/>
      <c r="BI21" s="254"/>
      <c r="BJ21" s="254"/>
      <c r="BK21" s="254"/>
      <c r="BL21" s="254"/>
      <c r="BM21" s="254"/>
      <c r="BN21" s="254"/>
      <c r="BO21" s="254"/>
      <c r="BP21" s="254"/>
      <c r="BQ21" s="254"/>
      <c r="BR21" s="353"/>
      <c r="BS21" s="254"/>
      <c r="BT21" s="254"/>
      <c r="BU21" s="254"/>
      <c r="BV21" s="254"/>
      <c r="BW21" s="254"/>
      <c r="BX21" s="254"/>
      <c r="BY21" s="254"/>
      <c r="BZ21" s="254"/>
      <c r="CA21" s="254"/>
      <c r="CB21" s="254"/>
      <c r="CC21" s="254"/>
      <c r="CD21" s="353"/>
      <c r="CE21" s="254"/>
      <c r="CF21" s="254"/>
      <c r="CG21" s="254"/>
      <c r="CH21" s="254"/>
      <c r="CI21" s="254"/>
      <c r="CJ21" s="254"/>
      <c r="CK21" s="254"/>
      <c r="CL21" s="254"/>
      <c r="CM21" s="254"/>
      <c r="CN21" s="254"/>
      <c r="CO21" s="254"/>
      <c r="CP21" s="353"/>
      <c r="CQ21" s="254"/>
      <c r="CR21" s="254"/>
      <c r="CS21" s="254"/>
      <c r="CT21" s="254"/>
      <c r="CU21" s="254"/>
      <c r="CV21" s="254"/>
      <c r="CW21" s="254"/>
      <c r="CX21" s="254"/>
      <c r="CY21" s="254"/>
      <c r="CZ21" s="254"/>
      <c r="DA21" s="254"/>
      <c r="DB21" s="353"/>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4"/>
      <c r="DD40" s="354"/>
      <c r="DE40" s="252"/>
    </row>
    <row r="41" spans="2:109" ht="16.2" x14ac:dyDescent="0.2">
      <c r="B41" s="253" t="s">
        <v>585</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5"/>
      <c r="I42" s="356"/>
      <c r="J42" s="356"/>
      <c r="K42" s="356"/>
      <c r="AM42" s="355"/>
      <c r="AN42" s="355" t="s">
        <v>586</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2">
      <c r="B43" s="256"/>
      <c r="AN43" s="1220" t="s">
        <v>587</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ht="13.2" x14ac:dyDescent="0.2">
      <c r="B44" s="256"/>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ht="13.2" x14ac:dyDescent="0.2">
      <c r="B45" s="256"/>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ht="13.2" x14ac:dyDescent="0.2">
      <c r="B46" s="256"/>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ht="13.2" x14ac:dyDescent="0.2">
      <c r="B47" s="256"/>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ht="13.2" x14ac:dyDescent="0.2">
      <c r="B48" s="256"/>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ht="13.2" x14ac:dyDescent="0.2">
      <c r="B49" s="256"/>
      <c r="AN49" s="252" t="s">
        <v>588</v>
      </c>
    </row>
    <row r="50" spans="1:109" ht="13.2" x14ac:dyDescent="0.2">
      <c r="B50" s="256"/>
      <c r="G50" s="1229"/>
      <c r="H50" s="1229"/>
      <c r="I50" s="1229"/>
      <c r="J50" s="1229"/>
      <c r="K50" s="358"/>
      <c r="L50" s="358"/>
      <c r="M50" s="359"/>
      <c r="N50" s="359"/>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560</v>
      </c>
      <c r="BQ50" s="1233"/>
      <c r="BR50" s="1233"/>
      <c r="BS50" s="1233"/>
      <c r="BT50" s="1233"/>
      <c r="BU50" s="1233"/>
      <c r="BV50" s="1233"/>
      <c r="BW50" s="1233"/>
      <c r="BX50" s="1233" t="s">
        <v>561</v>
      </c>
      <c r="BY50" s="1233"/>
      <c r="BZ50" s="1233"/>
      <c r="CA50" s="1233"/>
      <c r="CB50" s="1233"/>
      <c r="CC50" s="1233"/>
      <c r="CD50" s="1233"/>
      <c r="CE50" s="1233"/>
      <c r="CF50" s="1233" t="s">
        <v>562</v>
      </c>
      <c r="CG50" s="1233"/>
      <c r="CH50" s="1233"/>
      <c r="CI50" s="1233"/>
      <c r="CJ50" s="1233"/>
      <c r="CK50" s="1233"/>
      <c r="CL50" s="1233"/>
      <c r="CM50" s="1233"/>
      <c r="CN50" s="1233" t="s">
        <v>563</v>
      </c>
      <c r="CO50" s="1233"/>
      <c r="CP50" s="1233"/>
      <c r="CQ50" s="1233"/>
      <c r="CR50" s="1233"/>
      <c r="CS50" s="1233"/>
      <c r="CT50" s="1233"/>
      <c r="CU50" s="1233"/>
      <c r="CV50" s="1233" t="s">
        <v>564</v>
      </c>
      <c r="CW50" s="1233"/>
      <c r="CX50" s="1233"/>
      <c r="CY50" s="1233"/>
      <c r="CZ50" s="1233"/>
      <c r="DA50" s="1233"/>
      <c r="DB50" s="1233"/>
      <c r="DC50" s="1233"/>
    </row>
    <row r="51" spans="1:109" ht="13.5" customHeight="1" x14ac:dyDescent="0.2">
      <c r="B51" s="256"/>
      <c r="G51" s="1239"/>
      <c r="H51" s="1239"/>
      <c r="I51" s="1237"/>
      <c r="J51" s="1237"/>
      <c r="K51" s="1235"/>
      <c r="L51" s="1235"/>
      <c r="M51" s="1235"/>
      <c r="N51" s="1235"/>
      <c r="AM51" s="357"/>
      <c r="AN51" s="1236" t="s">
        <v>589</v>
      </c>
      <c r="AO51" s="1236"/>
      <c r="AP51" s="1236"/>
      <c r="AQ51" s="1236"/>
      <c r="AR51" s="1236"/>
      <c r="AS51" s="1236"/>
      <c r="AT51" s="1236"/>
      <c r="AU51" s="1236"/>
      <c r="AV51" s="1236"/>
      <c r="AW51" s="1236"/>
      <c r="AX51" s="1236"/>
      <c r="AY51" s="1236"/>
      <c r="AZ51" s="1236"/>
      <c r="BA51" s="1236"/>
      <c r="BB51" s="1236" t="s">
        <v>590</v>
      </c>
      <c r="BC51" s="1236"/>
      <c r="BD51" s="1236"/>
      <c r="BE51" s="1236"/>
      <c r="BF51" s="1236"/>
      <c r="BG51" s="1236"/>
      <c r="BH51" s="1236"/>
      <c r="BI51" s="1236"/>
      <c r="BJ51" s="1236"/>
      <c r="BK51" s="1236"/>
      <c r="BL51" s="1236"/>
      <c r="BM51" s="1236"/>
      <c r="BN51" s="1236"/>
      <c r="BO51" s="1236"/>
      <c r="BP51" s="1234"/>
      <c r="BQ51" s="1234"/>
      <c r="BR51" s="1234"/>
      <c r="BS51" s="1234"/>
      <c r="BT51" s="1234"/>
      <c r="BU51" s="1234"/>
      <c r="BV51" s="1234"/>
      <c r="BW51" s="1234"/>
      <c r="BX51" s="1234"/>
      <c r="BY51" s="1234"/>
      <c r="BZ51" s="1234"/>
      <c r="CA51" s="1234"/>
      <c r="CB51" s="1234"/>
      <c r="CC51" s="1234"/>
      <c r="CD51" s="1234"/>
      <c r="CE51" s="1234"/>
      <c r="CF51" s="1234"/>
      <c r="CG51" s="1234"/>
      <c r="CH51" s="1234"/>
      <c r="CI51" s="1234"/>
      <c r="CJ51" s="1234"/>
      <c r="CK51" s="1234"/>
      <c r="CL51" s="1234"/>
      <c r="CM51" s="1234"/>
      <c r="CN51" s="1234"/>
      <c r="CO51" s="1234"/>
      <c r="CP51" s="1234"/>
      <c r="CQ51" s="1234"/>
      <c r="CR51" s="1234"/>
      <c r="CS51" s="1234"/>
      <c r="CT51" s="1234"/>
      <c r="CU51" s="1234"/>
      <c r="CV51" s="1234"/>
      <c r="CW51" s="1234"/>
      <c r="CX51" s="1234"/>
      <c r="CY51" s="1234"/>
      <c r="CZ51" s="1234"/>
      <c r="DA51" s="1234"/>
      <c r="DB51" s="1234"/>
      <c r="DC51" s="1234"/>
    </row>
    <row r="52" spans="1:109" ht="13.2" x14ac:dyDescent="0.2">
      <c r="B52" s="256"/>
      <c r="G52" s="1239"/>
      <c r="H52" s="1239"/>
      <c r="I52" s="1237"/>
      <c r="J52" s="1237"/>
      <c r="K52" s="1235"/>
      <c r="L52" s="1235"/>
      <c r="M52" s="1235"/>
      <c r="N52" s="1235"/>
      <c r="AM52" s="357"/>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2" x14ac:dyDescent="0.2">
      <c r="A53" s="356"/>
      <c r="B53" s="256"/>
      <c r="G53" s="1239"/>
      <c r="H53" s="1239"/>
      <c r="I53" s="1229"/>
      <c r="J53" s="1229"/>
      <c r="K53" s="1235"/>
      <c r="L53" s="1235"/>
      <c r="M53" s="1235"/>
      <c r="N53" s="1235"/>
      <c r="AM53" s="357"/>
      <c r="AN53" s="1236"/>
      <c r="AO53" s="1236"/>
      <c r="AP53" s="1236"/>
      <c r="AQ53" s="1236"/>
      <c r="AR53" s="1236"/>
      <c r="AS53" s="1236"/>
      <c r="AT53" s="1236"/>
      <c r="AU53" s="1236"/>
      <c r="AV53" s="1236"/>
      <c r="AW53" s="1236"/>
      <c r="AX53" s="1236"/>
      <c r="AY53" s="1236"/>
      <c r="AZ53" s="1236"/>
      <c r="BA53" s="1236"/>
      <c r="BB53" s="1236" t="s">
        <v>591</v>
      </c>
      <c r="BC53" s="1236"/>
      <c r="BD53" s="1236"/>
      <c r="BE53" s="1236"/>
      <c r="BF53" s="1236"/>
      <c r="BG53" s="1236"/>
      <c r="BH53" s="1236"/>
      <c r="BI53" s="1236"/>
      <c r="BJ53" s="1236"/>
      <c r="BK53" s="1236"/>
      <c r="BL53" s="1236"/>
      <c r="BM53" s="1236"/>
      <c r="BN53" s="1236"/>
      <c r="BO53" s="1236"/>
      <c r="BP53" s="1234">
        <v>52.6</v>
      </c>
      <c r="BQ53" s="1234"/>
      <c r="BR53" s="1234"/>
      <c r="BS53" s="1234"/>
      <c r="BT53" s="1234"/>
      <c r="BU53" s="1234"/>
      <c r="BV53" s="1234"/>
      <c r="BW53" s="1234"/>
      <c r="BX53" s="1234">
        <v>52.7</v>
      </c>
      <c r="BY53" s="1234"/>
      <c r="BZ53" s="1234"/>
      <c r="CA53" s="1234"/>
      <c r="CB53" s="1234"/>
      <c r="CC53" s="1234"/>
      <c r="CD53" s="1234"/>
      <c r="CE53" s="1234"/>
      <c r="CF53" s="1234">
        <v>54.1</v>
      </c>
      <c r="CG53" s="1234"/>
      <c r="CH53" s="1234"/>
      <c r="CI53" s="1234"/>
      <c r="CJ53" s="1234"/>
      <c r="CK53" s="1234"/>
      <c r="CL53" s="1234"/>
      <c r="CM53" s="1234"/>
      <c r="CN53" s="1234">
        <v>56</v>
      </c>
      <c r="CO53" s="1234"/>
      <c r="CP53" s="1234"/>
      <c r="CQ53" s="1234"/>
      <c r="CR53" s="1234"/>
      <c r="CS53" s="1234"/>
      <c r="CT53" s="1234"/>
      <c r="CU53" s="1234"/>
      <c r="CV53" s="1234">
        <v>59.6</v>
      </c>
      <c r="CW53" s="1234"/>
      <c r="CX53" s="1234"/>
      <c r="CY53" s="1234"/>
      <c r="CZ53" s="1234"/>
      <c r="DA53" s="1234"/>
      <c r="DB53" s="1234"/>
      <c r="DC53" s="1234"/>
    </row>
    <row r="54" spans="1:109" ht="13.2" x14ac:dyDescent="0.2">
      <c r="A54" s="356"/>
      <c r="B54" s="256"/>
      <c r="G54" s="1239"/>
      <c r="H54" s="1239"/>
      <c r="I54" s="1229"/>
      <c r="J54" s="1229"/>
      <c r="K54" s="1235"/>
      <c r="L54" s="1235"/>
      <c r="M54" s="1235"/>
      <c r="N54" s="1235"/>
      <c r="AM54" s="357"/>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2" x14ac:dyDescent="0.2">
      <c r="A55" s="356"/>
      <c r="B55" s="256"/>
      <c r="G55" s="1229"/>
      <c r="H55" s="1229"/>
      <c r="I55" s="1229"/>
      <c r="J55" s="1229"/>
      <c r="K55" s="1235"/>
      <c r="L55" s="1235"/>
      <c r="M55" s="1235"/>
      <c r="N55" s="1235"/>
      <c r="AN55" s="1233" t="s">
        <v>592</v>
      </c>
      <c r="AO55" s="1233"/>
      <c r="AP55" s="1233"/>
      <c r="AQ55" s="1233"/>
      <c r="AR55" s="1233"/>
      <c r="AS55" s="1233"/>
      <c r="AT55" s="1233"/>
      <c r="AU55" s="1233"/>
      <c r="AV55" s="1233"/>
      <c r="AW55" s="1233"/>
      <c r="AX55" s="1233"/>
      <c r="AY55" s="1233"/>
      <c r="AZ55" s="1233"/>
      <c r="BA55" s="1233"/>
      <c r="BB55" s="1236" t="s">
        <v>590</v>
      </c>
      <c r="BC55" s="1236"/>
      <c r="BD55" s="1236"/>
      <c r="BE55" s="1236"/>
      <c r="BF55" s="1236"/>
      <c r="BG55" s="1236"/>
      <c r="BH55" s="1236"/>
      <c r="BI55" s="1236"/>
      <c r="BJ55" s="1236"/>
      <c r="BK55" s="1236"/>
      <c r="BL55" s="1236"/>
      <c r="BM55" s="1236"/>
      <c r="BN55" s="1236"/>
      <c r="BO55" s="1236"/>
      <c r="BP55" s="1234">
        <v>32.799999999999997</v>
      </c>
      <c r="BQ55" s="1234"/>
      <c r="BR55" s="1234"/>
      <c r="BS55" s="1234"/>
      <c r="BT55" s="1234"/>
      <c r="BU55" s="1234"/>
      <c r="BV55" s="1234"/>
      <c r="BW55" s="1234"/>
      <c r="BX55" s="1234">
        <v>20.9</v>
      </c>
      <c r="BY55" s="1234"/>
      <c r="BZ55" s="1234"/>
      <c r="CA55" s="1234"/>
      <c r="CB55" s="1234"/>
      <c r="CC55" s="1234"/>
      <c r="CD55" s="1234"/>
      <c r="CE55" s="1234"/>
      <c r="CF55" s="1234">
        <v>21</v>
      </c>
      <c r="CG55" s="1234"/>
      <c r="CH55" s="1234"/>
      <c r="CI55" s="1234"/>
      <c r="CJ55" s="1234"/>
      <c r="CK55" s="1234"/>
      <c r="CL55" s="1234"/>
      <c r="CM55" s="1234"/>
      <c r="CN55" s="1234">
        <v>23.5</v>
      </c>
      <c r="CO55" s="1234"/>
      <c r="CP55" s="1234"/>
      <c r="CQ55" s="1234"/>
      <c r="CR55" s="1234"/>
      <c r="CS55" s="1234"/>
      <c r="CT55" s="1234"/>
      <c r="CU55" s="1234"/>
      <c r="CV55" s="1234">
        <v>8.5</v>
      </c>
      <c r="CW55" s="1234"/>
      <c r="CX55" s="1234"/>
      <c r="CY55" s="1234"/>
      <c r="CZ55" s="1234"/>
      <c r="DA55" s="1234"/>
      <c r="DB55" s="1234"/>
      <c r="DC55" s="1234"/>
    </row>
    <row r="56" spans="1:109" ht="13.2" x14ac:dyDescent="0.2">
      <c r="A56" s="356"/>
      <c r="B56" s="256"/>
      <c r="G56" s="1229"/>
      <c r="H56" s="1229"/>
      <c r="I56" s="1229"/>
      <c r="J56" s="1229"/>
      <c r="K56" s="1235"/>
      <c r="L56" s="1235"/>
      <c r="M56" s="1235"/>
      <c r="N56" s="1235"/>
      <c r="AN56" s="1233"/>
      <c r="AO56" s="1233"/>
      <c r="AP56" s="1233"/>
      <c r="AQ56" s="1233"/>
      <c r="AR56" s="1233"/>
      <c r="AS56" s="1233"/>
      <c r="AT56" s="1233"/>
      <c r="AU56" s="1233"/>
      <c r="AV56" s="1233"/>
      <c r="AW56" s="1233"/>
      <c r="AX56" s="1233"/>
      <c r="AY56" s="1233"/>
      <c r="AZ56" s="1233"/>
      <c r="BA56" s="1233"/>
      <c r="BB56" s="1236"/>
      <c r="BC56" s="1236"/>
      <c r="BD56" s="1236"/>
      <c r="BE56" s="1236"/>
      <c r="BF56" s="1236"/>
      <c r="BG56" s="1236"/>
      <c r="BH56" s="1236"/>
      <c r="BI56" s="1236"/>
      <c r="BJ56" s="1236"/>
      <c r="BK56" s="1236"/>
      <c r="BL56" s="1236"/>
      <c r="BM56" s="1236"/>
      <c r="BN56" s="1236"/>
      <c r="BO56" s="1236"/>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356" customFormat="1" ht="13.2" x14ac:dyDescent="0.2">
      <c r="B57" s="360"/>
      <c r="G57" s="1229"/>
      <c r="H57" s="1229"/>
      <c r="I57" s="1238"/>
      <c r="J57" s="1238"/>
      <c r="K57" s="1235"/>
      <c r="L57" s="1235"/>
      <c r="M57" s="1235"/>
      <c r="N57" s="1235"/>
      <c r="AM57" s="252"/>
      <c r="AN57" s="1233"/>
      <c r="AO57" s="1233"/>
      <c r="AP57" s="1233"/>
      <c r="AQ57" s="1233"/>
      <c r="AR57" s="1233"/>
      <c r="AS57" s="1233"/>
      <c r="AT57" s="1233"/>
      <c r="AU57" s="1233"/>
      <c r="AV57" s="1233"/>
      <c r="AW57" s="1233"/>
      <c r="AX57" s="1233"/>
      <c r="AY57" s="1233"/>
      <c r="AZ57" s="1233"/>
      <c r="BA57" s="1233"/>
      <c r="BB57" s="1236" t="s">
        <v>591</v>
      </c>
      <c r="BC57" s="1236"/>
      <c r="BD57" s="1236"/>
      <c r="BE57" s="1236"/>
      <c r="BF57" s="1236"/>
      <c r="BG57" s="1236"/>
      <c r="BH57" s="1236"/>
      <c r="BI57" s="1236"/>
      <c r="BJ57" s="1236"/>
      <c r="BK57" s="1236"/>
      <c r="BL57" s="1236"/>
      <c r="BM57" s="1236"/>
      <c r="BN57" s="1236"/>
      <c r="BO57" s="1236"/>
      <c r="BP57" s="1234">
        <v>58.9</v>
      </c>
      <c r="BQ57" s="1234"/>
      <c r="BR57" s="1234"/>
      <c r="BS57" s="1234"/>
      <c r="BT57" s="1234"/>
      <c r="BU57" s="1234"/>
      <c r="BV57" s="1234"/>
      <c r="BW57" s="1234"/>
      <c r="BX57" s="1234">
        <v>60.5</v>
      </c>
      <c r="BY57" s="1234"/>
      <c r="BZ57" s="1234"/>
      <c r="CA57" s="1234"/>
      <c r="CB57" s="1234"/>
      <c r="CC57" s="1234"/>
      <c r="CD57" s="1234"/>
      <c r="CE57" s="1234"/>
      <c r="CF57" s="1234">
        <v>61.5</v>
      </c>
      <c r="CG57" s="1234"/>
      <c r="CH57" s="1234"/>
      <c r="CI57" s="1234"/>
      <c r="CJ57" s="1234"/>
      <c r="CK57" s="1234"/>
      <c r="CL57" s="1234"/>
      <c r="CM57" s="1234"/>
      <c r="CN57" s="1234">
        <v>61.9</v>
      </c>
      <c r="CO57" s="1234"/>
      <c r="CP57" s="1234"/>
      <c r="CQ57" s="1234"/>
      <c r="CR57" s="1234"/>
      <c r="CS57" s="1234"/>
      <c r="CT57" s="1234"/>
      <c r="CU57" s="1234"/>
      <c r="CV57" s="1234">
        <v>62.1</v>
      </c>
      <c r="CW57" s="1234"/>
      <c r="CX57" s="1234"/>
      <c r="CY57" s="1234"/>
      <c r="CZ57" s="1234"/>
      <c r="DA57" s="1234"/>
      <c r="DB57" s="1234"/>
      <c r="DC57" s="1234"/>
      <c r="DD57" s="361"/>
      <c r="DE57" s="360"/>
    </row>
    <row r="58" spans="1:109" s="356" customFormat="1" ht="13.2" x14ac:dyDescent="0.2">
      <c r="A58" s="252"/>
      <c r="B58" s="360"/>
      <c r="G58" s="1229"/>
      <c r="H58" s="1229"/>
      <c r="I58" s="1238"/>
      <c r="J58" s="1238"/>
      <c r="K58" s="1235"/>
      <c r="L58" s="1235"/>
      <c r="M58" s="1235"/>
      <c r="N58" s="1235"/>
      <c r="AM58" s="252"/>
      <c r="AN58" s="1233"/>
      <c r="AO58" s="1233"/>
      <c r="AP58" s="1233"/>
      <c r="AQ58" s="1233"/>
      <c r="AR58" s="1233"/>
      <c r="AS58" s="1233"/>
      <c r="AT58" s="1233"/>
      <c r="AU58" s="1233"/>
      <c r="AV58" s="1233"/>
      <c r="AW58" s="1233"/>
      <c r="AX58" s="1233"/>
      <c r="AY58" s="1233"/>
      <c r="AZ58" s="1233"/>
      <c r="BA58" s="1233"/>
      <c r="BB58" s="1236"/>
      <c r="BC58" s="1236"/>
      <c r="BD58" s="1236"/>
      <c r="BE58" s="1236"/>
      <c r="BF58" s="1236"/>
      <c r="BG58" s="1236"/>
      <c r="BH58" s="1236"/>
      <c r="BI58" s="1236"/>
      <c r="BJ58" s="1236"/>
      <c r="BK58" s="1236"/>
      <c r="BL58" s="1236"/>
      <c r="BM58" s="1236"/>
      <c r="BN58" s="1236"/>
      <c r="BO58" s="1236"/>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361"/>
      <c r="DE58" s="360"/>
    </row>
    <row r="59" spans="1:109" s="356" customFormat="1" ht="13.2" x14ac:dyDescent="0.2">
      <c r="A59" s="252"/>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ht="13.2" x14ac:dyDescent="0.2">
      <c r="A60" s="252"/>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ht="13.2" x14ac:dyDescent="0.2">
      <c r="A61" s="252"/>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ht="13.2" x14ac:dyDescent="0.2">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52"/>
    </row>
    <row r="63" spans="1:109" ht="16.2" x14ac:dyDescent="0.2">
      <c r="B63" s="309" t="s">
        <v>593</v>
      </c>
    </row>
    <row r="64" spans="1:109" ht="13.2" x14ac:dyDescent="0.2">
      <c r="B64" s="256"/>
      <c r="G64" s="355"/>
      <c r="I64" s="367"/>
      <c r="J64" s="367"/>
      <c r="K64" s="367"/>
      <c r="L64" s="367"/>
      <c r="M64" s="367"/>
      <c r="N64" s="368"/>
      <c r="AM64" s="355"/>
      <c r="AN64" s="355" t="s">
        <v>586</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ht="13.2" x14ac:dyDescent="0.2">
      <c r="B65" s="256"/>
      <c r="AN65" s="1220" t="s">
        <v>594</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ht="13.2" x14ac:dyDescent="0.2">
      <c r="B66" s="256"/>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ht="13.2" x14ac:dyDescent="0.2">
      <c r="B67" s="256"/>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ht="13.2" x14ac:dyDescent="0.2">
      <c r="B68" s="256"/>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ht="13.2" x14ac:dyDescent="0.2">
      <c r="B69" s="256"/>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ht="13.2" x14ac:dyDescent="0.2">
      <c r="B70" s="256"/>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ht="13.2" x14ac:dyDescent="0.2">
      <c r="B71" s="256"/>
      <c r="G71" s="372"/>
      <c r="I71" s="373"/>
      <c r="J71" s="370"/>
      <c r="K71" s="370"/>
      <c r="L71" s="371"/>
      <c r="M71" s="370"/>
      <c r="N71" s="371"/>
      <c r="AM71" s="372"/>
      <c r="AN71" s="252" t="s">
        <v>588</v>
      </c>
    </row>
    <row r="72" spans="2:107" ht="13.2" x14ac:dyDescent="0.2">
      <c r="B72" s="256"/>
      <c r="G72" s="1229"/>
      <c r="H72" s="1229"/>
      <c r="I72" s="1229"/>
      <c r="J72" s="1229"/>
      <c r="K72" s="358"/>
      <c r="L72" s="358"/>
      <c r="M72" s="359"/>
      <c r="N72" s="359"/>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560</v>
      </c>
      <c r="BQ72" s="1233"/>
      <c r="BR72" s="1233"/>
      <c r="BS72" s="1233"/>
      <c r="BT72" s="1233"/>
      <c r="BU72" s="1233"/>
      <c r="BV72" s="1233"/>
      <c r="BW72" s="1233"/>
      <c r="BX72" s="1233" t="s">
        <v>561</v>
      </c>
      <c r="BY72" s="1233"/>
      <c r="BZ72" s="1233"/>
      <c r="CA72" s="1233"/>
      <c r="CB72" s="1233"/>
      <c r="CC72" s="1233"/>
      <c r="CD72" s="1233"/>
      <c r="CE72" s="1233"/>
      <c r="CF72" s="1233" t="s">
        <v>562</v>
      </c>
      <c r="CG72" s="1233"/>
      <c r="CH72" s="1233"/>
      <c r="CI72" s="1233"/>
      <c r="CJ72" s="1233"/>
      <c r="CK72" s="1233"/>
      <c r="CL72" s="1233"/>
      <c r="CM72" s="1233"/>
      <c r="CN72" s="1233" t="s">
        <v>563</v>
      </c>
      <c r="CO72" s="1233"/>
      <c r="CP72" s="1233"/>
      <c r="CQ72" s="1233"/>
      <c r="CR72" s="1233"/>
      <c r="CS72" s="1233"/>
      <c r="CT72" s="1233"/>
      <c r="CU72" s="1233"/>
      <c r="CV72" s="1233" t="s">
        <v>564</v>
      </c>
      <c r="CW72" s="1233"/>
      <c r="CX72" s="1233"/>
      <c r="CY72" s="1233"/>
      <c r="CZ72" s="1233"/>
      <c r="DA72" s="1233"/>
      <c r="DB72" s="1233"/>
      <c r="DC72" s="1233"/>
    </row>
    <row r="73" spans="2:107" ht="13.2" x14ac:dyDescent="0.2">
      <c r="B73" s="256"/>
      <c r="G73" s="1239"/>
      <c r="H73" s="1239"/>
      <c r="I73" s="1239"/>
      <c r="J73" s="1239"/>
      <c r="K73" s="1240"/>
      <c r="L73" s="1240"/>
      <c r="M73" s="1240"/>
      <c r="N73" s="1240"/>
      <c r="AM73" s="357"/>
      <c r="AN73" s="1236" t="s">
        <v>589</v>
      </c>
      <c r="AO73" s="1236"/>
      <c r="AP73" s="1236"/>
      <c r="AQ73" s="1236"/>
      <c r="AR73" s="1236"/>
      <c r="AS73" s="1236"/>
      <c r="AT73" s="1236"/>
      <c r="AU73" s="1236"/>
      <c r="AV73" s="1236"/>
      <c r="AW73" s="1236"/>
      <c r="AX73" s="1236"/>
      <c r="AY73" s="1236"/>
      <c r="AZ73" s="1236"/>
      <c r="BA73" s="1236"/>
      <c r="BB73" s="1236" t="s">
        <v>590</v>
      </c>
      <c r="BC73" s="1236"/>
      <c r="BD73" s="1236"/>
      <c r="BE73" s="1236"/>
      <c r="BF73" s="1236"/>
      <c r="BG73" s="1236"/>
      <c r="BH73" s="1236"/>
      <c r="BI73" s="1236"/>
      <c r="BJ73" s="1236"/>
      <c r="BK73" s="1236"/>
      <c r="BL73" s="1236"/>
      <c r="BM73" s="1236"/>
      <c r="BN73" s="1236"/>
      <c r="BO73" s="1236"/>
      <c r="BP73" s="1234"/>
      <c r="BQ73" s="1234"/>
      <c r="BR73" s="1234"/>
      <c r="BS73" s="1234"/>
      <c r="BT73" s="1234"/>
      <c r="BU73" s="1234"/>
      <c r="BV73" s="1234"/>
      <c r="BW73" s="1234"/>
      <c r="BX73" s="1234"/>
      <c r="BY73" s="1234"/>
      <c r="BZ73" s="1234"/>
      <c r="CA73" s="1234"/>
      <c r="CB73" s="1234"/>
      <c r="CC73" s="1234"/>
      <c r="CD73" s="1234"/>
      <c r="CE73" s="1234"/>
      <c r="CF73" s="1234"/>
      <c r="CG73" s="1234"/>
      <c r="CH73" s="1234"/>
      <c r="CI73" s="1234"/>
      <c r="CJ73" s="1234"/>
      <c r="CK73" s="1234"/>
      <c r="CL73" s="1234"/>
      <c r="CM73" s="1234"/>
      <c r="CN73" s="1234"/>
      <c r="CO73" s="1234"/>
      <c r="CP73" s="1234"/>
      <c r="CQ73" s="1234"/>
      <c r="CR73" s="1234"/>
      <c r="CS73" s="1234"/>
      <c r="CT73" s="1234"/>
      <c r="CU73" s="1234"/>
      <c r="CV73" s="1234"/>
      <c r="CW73" s="1234"/>
      <c r="CX73" s="1234"/>
      <c r="CY73" s="1234"/>
      <c r="CZ73" s="1234"/>
      <c r="DA73" s="1234"/>
      <c r="DB73" s="1234"/>
      <c r="DC73" s="1234"/>
    </row>
    <row r="74" spans="2:107" ht="13.2" x14ac:dyDescent="0.2">
      <c r="B74" s="256"/>
      <c r="G74" s="1239"/>
      <c r="H74" s="1239"/>
      <c r="I74" s="1239"/>
      <c r="J74" s="1239"/>
      <c r="K74" s="1240"/>
      <c r="L74" s="1240"/>
      <c r="M74" s="1240"/>
      <c r="N74" s="1240"/>
      <c r="AM74" s="357"/>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2" x14ac:dyDescent="0.2">
      <c r="B75" s="256"/>
      <c r="G75" s="1239"/>
      <c r="H75" s="1239"/>
      <c r="I75" s="1229"/>
      <c r="J75" s="1229"/>
      <c r="K75" s="1235"/>
      <c r="L75" s="1235"/>
      <c r="M75" s="1235"/>
      <c r="N75" s="1235"/>
      <c r="AM75" s="357"/>
      <c r="AN75" s="1236"/>
      <c r="AO75" s="1236"/>
      <c r="AP75" s="1236"/>
      <c r="AQ75" s="1236"/>
      <c r="AR75" s="1236"/>
      <c r="AS75" s="1236"/>
      <c r="AT75" s="1236"/>
      <c r="AU75" s="1236"/>
      <c r="AV75" s="1236"/>
      <c r="AW75" s="1236"/>
      <c r="AX75" s="1236"/>
      <c r="AY75" s="1236"/>
      <c r="AZ75" s="1236"/>
      <c r="BA75" s="1236"/>
      <c r="BB75" s="1236" t="s">
        <v>595</v>
      </c>
      <c r="BC75" s="1236"/>
      <c r="BD75" s="1236"/>
      <c r="BE75" s="1236"/>
      <c r="BF75" s="1236"/>
      <c r="BG75" s="1236"/>
      <c r="BH75" s="1236"/>
      <c r="BI75" s="1236"/>
      <c r="BJ75" s="1236"/>
      <c r="BK75" s="1236"/>
      <c r="BL75" s="1236"/>
      <c r="BM75" s="1236"/>
      <c r="BN75" s="1236"/>
      <c r="BO75" s="1236"/>
      <c r="BP75" s="1234">
        <v>10.4</v>
      </c>
      <c r="BQ75" s="1234"/>
      <c r="BR75" s="1234"/>
      <c r="BS75" s="1234"/>
      <c r="BT75" s="1234"/>
      <c r="BU75" s="1234"/>
      <c r="BV75" s="1234"/>
      <c r="BW75" s="1234"/>
      <c r="BX75" s="1234">
        <v>9.1</v>
      </c>
      <c r="BY75" s="1234"/>
      <c r="BZ75" s="1234"/>
      <c r="CA75" s="1234"/>
      <c r="CB75" s="1234"/>
      <c r="CC75" s="1234"/>
      <c r="CD75" s="1234"/>
      <c r="CE75" s="1234"/>
      <c r="CF75" s="1234">
        <v>7.8</v>
      </c>
      <c r="CG75" s="1234"/>
      <c r="CH75" s="1234"/>
      <c r="CI75" s="1234"/>
      <c r="CJ75" s="1234"/>
      <c r="CK75" s="1234"/>
      <c r="CL75" s="1234"/>
      <c r="CM75" s="1234"/>
      <c r="CN75" s="1234">
        <v>5.6</v>
      </c>
      <c r="CO75" s="1234"/>
      <c r="CP75" s="1234"/>
      <c r="CQ75" s="1234"/>
      <c r="CR75" s="1234"/>
      <c r="CS75" s="1234"/>
      <c r="CT75" s="1234"/>
      <c r="CU75" s="1234"/>
      <c r="CV75" s="1234">
        <v>3.4</v>
      </c>
      <c r="CW75" s="1234"/>
      <c r="CX75" s="1234"/>
      <c r="CY75" s="1234"/>
      <c r="CZ75" s="1234"/>
      <c r="DA75" s="1234"/>
      <c r="DB75" s="1234"/>
      <c r="DC75" s="1234"/>
    </row>
    <row r="76" spans="2:107" ht="13.2" x14ac:dyDescent="0.2">
      <c r="B76" s="256"/>
      <c r="G76" s="1239"/>
      <c r="H76" s="1239"/>
      <c r="I76" s="1229"/>
      <c r="J76" s="1229"/>
      <c r="K76" s="1235"/>
      <c r="L76" s="1235"/>
      <c r="M76" s="1235"/>
      <c r="N76" s="1235"/>
      <c r="AM76" s="357"/>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2" x14ac:dyDescent="0.2">
      <c r="B77" s="256"/>
      <c r="G77" s="1229"/>
      <c r="H77" s="1229"/>
      <c r="I77" s="1229"/>
      <c r="J77" s="1229"/>
      <c r="K77" s="1240"/>
      <c r="L77" s="1240"/>
      <c r="M77" s="1240"/>
      <c r="N77" s="1240"/>
      <c r="AN77" s="1233" t="s">
        <v>592</v>
      </c>
      <c r="AO77" s="1233"/>
      <c r="AP77" s="1233"/>
      <c r="AQ77" s="1233"/>
      <c r="AR77" s="1233"/>
      <c r="AS77" s="1233"/>
      <c r="AT77" s="1233"/>
      <c r="AU77" s="1233"/>
      <c r="AV77" s="1233"/>
      <c r="AW77" s="1233"/>
      <c r="AX77" s="1233"/>
      <c r="AY77" s="1233"/>
      <c r="AZ77" s="1233"/>
      <c r="BA77" s="1233"/>
      <c r="BB77" s="1236" t="s">
        <v>590</v>
      </c>
      <c r="BC77" s="1236"/>
      <c r="BD77" s="1236"/>
      <c r="BE77" s="1236"/>
      <c r="BF77" s="1236"/>
      <c r="BG77" s="1236"/>
      <c r="BH77" s="1236"/>
      <c r="BI77" s="1236"/>
      <c r="BJ77" s="1236"/>
      <c r="BK77" s="1236"/>
      <c r="BL77" s="1236"/>
      <c r="BM77" s="1236"/>
      <c r="BN77" s="1236"/>
      <c r="BO77" s="1236"/>
      <c r="BP77" s="1234">
        <v>32.799999999999997</v>
      </c>
      <c r="BQ77" s="1234"/>
      <c r="BR77" s="1234"/>
      <c r="BS77" s="1234"/>
      <c r="BT77" s="1234"/>
      <c r="BU77" s="1234"/>
      <c r="BV77" s="1234"/>
      <c r="BW77" s="1234"/>
      <c r="BX77" s="1234">
        <v>20.9</v>
      </c>
      <c r="BY77" s="1234"/>
      <c r="BZ77" s="1234"/>
      <c r="CA77" s="1234"/>
      <c r="CB77" s="1234"/>
      <c r="CC77" s="1234"/>
      <c r="CD77" s="1234"/>
      <c r="CE77" s="1234"/>
      <c r="CF77" s="1234">
        <v>21</v>
      </c>
      <c r="CG77" s="1234"/>
      <c r="CH77" s="1234"/>
      <c r="CI77" s="1234"/>
      <c r="CJ77" s="1234"/>
      <c r="CK77" s="1234"/>
      <c r="CL77" s="1234"/>
      <c r="CM77" s="1234"/>
      <c r="CN77" s="1234">
        <v>23.5</v>
      </c>
      <c r="CO77" s="1234"/>
      <c r="CP77" s="1234"/>
      <c r="CQ77" s="1234"/>
      <c r="CR77" s="1234"/>
      <c r="CS77" s="1234"/>
      <c r="CT77" s="1234"/>
      <c r="CU77" s="1234"/>
      <c r="CV77" s="1234">
        <v>8.5</v>
      </c>
      <c r="CW77" s="1234"/>
      <c r="CX77" s="1234"/>
      <c r="CY77" s="1234"/>
      <c r="CZ77" s="1234"/>
      <c r="DA77" s="1234"/>
      <c r="DB77" s="1234"/>
      <c r="DC77" s="1234"/>
    </row>
    <row r="78" spans="2:107" ht="13.2" x14ac:dyDescent="0.2">
      <c r="B78" s="256"/>
      <c r="G78" s="1229"/>
      <c r="H78" s="1229"/>
      <c r="I78" s="1229"/>
      <c r="J78" s="1229"/>
      <c r="K78" s="1240"/>
      <c r="L78" s="1240"/>
      <c r="M78" s="1240"/>
      <c r="N78" s="1240"/>
      <c r="AN78" s="1233"/>
      <c r="AO78" s="1233"/>
      <c r="AP78" s="1233"/>
      <c r="AQ78" s="1233"/>
      <c r="AR78" s="1233"/>
      <c r="AS78" s="1233"/>
      <c r="AT78" s="1233"/>
      <c r="AU78" s="1233"/>
      <c r="AV78" s="1233"/>
      <c r="AW78" s="1233"/>
      <c r="AX78" s="1233"/>
      <c r="AY78" s="1233"/>
      <c r="AZ78" s="1233"/>
      <c r="BA78" s="1233"/>
      <c r="BB78" s="1236"/>
      <c r="BC78" s="1236"/>
      <c r="BD78" s="1236"/>
      <c r="BE78" s="1236"/>
      <c r="BF78" s="1236"/>
      <c r="BG78" s="1236"/>
      <c r="BH78" s="1236"/>
      <c r="BI78" s="1236"/>
      <c r="BJ78" s="1236"/>
      <c r="BK78" s="1236"/>
      <c r="BL78" s="1236"/>
      <c r="BM78" s="1236"/>
      <c r="BN78" s="1236"/>
      <c r="BO78" s="1236"/>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2" x14ac:dyDescent="0.2">
      <c r="B79" s="256"/>
      <c r="G79" s="1229"/>
      <c r="H79" s="1229"/>
      <c r="I79" s="1238"/>
      <c r="J79" s="1238"/>
      <c r="K79" s="1241"/>
      <c r="L79" s="1241"/>
      <c r="M79" s="1241"/>
      <c r="N79" s="1241"/>
      <c r="AN79" s="1233"/>
      <c r="AO79" s="1233"/>
      <c r="AP79" s="1233"/>
      <c r="AQ79" s="1233"/>
      <c r="AR79" s="1233"/>
      <c r="AS79" s="1233"/>
      <c r="AT79" s="1233"/>
      <c r="AU79" s="1233"/>
      <c r="AV79" s="1233"/>
      <c r="AW79" s="1233"/>
      <c r="AX79" s="1233"/>
      <c r="AY79" s="1233"/>
      <c r="AZ79" s="1233"/>
      <c r="BA79" s="1233"/>
      <c r="BB79" s="1236" t="s">
        <v>595</v>
      </c>
      <c r="BC79" s="1236"/>
      <c r="BD79" s="1236"/>
      <c r="BE79" s="1236"/>
      <c r="BF79" s="1236"/>
      <c r="BG79" s="1236"/>
      <c r="BH79" s="1236"/>
      <c r="BI79" s="1236"/>
      <c r="BJ79" s="1236"/>
      <c r="BK79" s="1236"/>
      <c r="BL79" s="1236"/>
      <c r="BM79" s="1236"/>
      <c r="BN79" s="1236"/>
      <c r="BO79" s="1236"/>
      <c r="BP79" s="1234">
        <v>9.1</v>
      </c>
      <c r="BQ79" s="1234"/>
      <c r="BR79" s="1234"/>
      <c r="BS79" s="1234"/>
      <c r="BT79" s="1234"/>
      <c r="BU79" s="1234"/>
      <c r="BV79" s="1234"/>
      <c r="BW79" s="1234"/>
      <c r="BX79" s="1234">
        <v>9.1</v>
      </c>
      <c r="BY79" s="1234"/>
      <c r="BZ79" s="1234"/>
      <c r="CA79" s="1234"/>
      <c r="CB79" s="1234"/>
      <c r="CC79" s="1234"/>
      <c r="CD79" s="1234"/>
      <c r="CE79" s="1234"/>
      <c r="CF79" s="1234">
        <v>9.1999999999999993</v>
      </c>
      <c r="CG79" s="1234"/>
      <c r="CH79" s="1234"/>
      <c r="CI79" s="1234"/>
      <c r="CJ79" s="1234"/>
      <c r="CK79" s="1234"/>
      <c r="CL79" s="1234"/>
      <c r="CM79" s="1234"/>
      <c r="CN79" s="1234">
        <v>8.6</v>
      </c>
      <c r="CO79" s="1234"/>
      <c r="CP79" s="1234"/>
      <c r="CQ79" s="1234"/>
      <c r="CR79" s="1234"/>
      <c r="CS79" s="1234"/>
      <c r="CT79" s="1234"/>
      <c r="CU79" s="1234"/>
      <c r="CV79" s="1234">
        <v>8.1999999999999993</v>
      </c>
      <c r="CW79" s="1234"/>
      <c r="CX79" s="1234"/>
      <c r="CY79" s="1234"/>
      <c r="CZ79" s="1234"/>
      <c r="DA79" s="1234"/>
      <c r="DB79" s="1234"/>
      <c r="DC79" s="1234"/>
    </row>
    <row r="80" spans="2:107" ht="13.2" x14ac:dyDescent="0.2">
      <c r="B80" s="256"/>
      <c r="G80" s="1229"/>
      <c r="H80" s="1229"/>
      <c r="I80" s="1238"/>
      <c r="J80" s="1238"/>
      <c r="K80" s="1241"/>
      <c r="L80" s="1241"/>
      <c r="M80" s="1241"/>
      <c r="N80" s="1241"/>
      <c r="AN80" s="1233"/>
      <c r="AO80" s="1233"/>
      <c r="AP80" s="1233"/>
      <c r="AQ80" s="1233"/>
      <c r="AR80" s="1233"/>
      <c r="AS80" s="1233"/>
      <c r="AT80" s="1233"/>
      <c r="AU80" s="1233"/>
      <c r="AV80" s="1233"/>
      <c r="AW80" s="1233"/>
      <c r="AX80" s="1233"/>
      <c r="AY80" s="1233"/>
      <c r="AZ80" s="1233"/>
      <c r="BA80" s="1233"/>
      <c r="BB80" s="1236"/>
      <c r="BC80" s="1236"/>
      <c r="BD80" s="1236"/>
      <c r="BE80" s="1236"/>
      <c r="BF80" s="1236"/>
      <c r="BG80" s="1236"/>
      <c r="BH80" s="1236"/>
      <c r="BI80" s="1236"/>
      <c r="BJ80" s="1236"/>
      <c r="BK80" s="1236"/>
      <c r="BL80" s="1236"/>
      <c r="BM80" s="1236"/>
      <c r="BN80" s="1236"/>
      <c r="BO80" s="1236"/>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2" x14ac:dyDescent="0.2">
      <c r="B81" s="256"/>
    </row>
    <row r="82" spans="2:109" ht="16.2" x14ac:dyDescent="0.2">
      <c r="B82" s="256"/>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rmBK0H2+s05walfpA7hD85QaJC2l9HHhD0usxHP72mLPDe3TMr6H7mYij1PQtBRDIIvJ6kmONc3oYY9XdncWlQ==" saltValue="uYwl0v7jENy1f58pkCsL8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4F7FD-CD3B-4526-A0DF-6E50E7A302F8}">
  <sheetPr>
    <pageSetUpPr fitToPage="1"/>
  </sheetPr>
  <dimension ref="A1:DR125"/>
  <sheetViews>
    <sheetView showGridLines="0" zoomScale="80" zoomScaleNormal="80" zoomScaleSheetLayoutView="70" workbookViewId="0">
      <selection activeCell="R33" sqref="U33:V33"/>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507</v>
      </c>
    </row>
  </sheetData>
  <sheetProtection algorithmName="SHA-512" hashValue="X5eBA2kp6HeREahMfCZ2Eoeh9jlrgL2TacDr/3aC39tPShob9PdRgsa1bpVn0Warn2TQ9Hv2xo3dfETWTMXreg==" saltValue="NON7b3vMyHr3p5Yg8VGse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5A14D-B201-4FEF-9F5B-497419A2E34A}">
  <sheetPr>
    <pageSetUpPr fitToPage="1"/>
  </sheetPr>
  <dimension ref="A1:DR125"/>
  <sheetViews>
    <sheetView showGridLines="0" zoomScale="80" zoomScaleNormal="80" zoomScaleSheetLayoutView="55" workbookViewId="0">
      <selection activeCell="R33" sqref="U33:V33"/>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507</v>
      </c>
    </row>
  </sheetData>
  <sheetProtection algorithmName="SHA-512" hashValue="BRPrUelwVSOAvQso5Cu9oau5V2gw9AbsLpAVjX9uDdgCSZepuMKNDYNM4TizIQjVwhj9CfmY4Pgegf3xOzZbpw==" saltValue="ESrXbGbPBrxXSzHkEIosR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54</v>
      </c>
      <c r="E2" s="144"/>
      <c r="F2" s="145" t="s">
        <v>557</v>
      </c>
      <c r="G2" s="146"/>
      <c r="H2" s="147"/>
    </row>
    <row r="3" spans="1:8" x14ac:dyDescent="0.2">
      <c r="A3" s="143" t="s">
        <v>550</v>
      </c>
      <c r="B3" s="148"/>
      <c r="C3" s="149"/>
      <c r="D3" s="150">
        <v>181433</v>
      </c>
      <c r="E3" s="151"/>
      <c r="F3" s="152">
        <v>82993</v>
      </c>
      <c r="G3" s="153"/>
      <c r="H3" s="154"/>
    </row>
    <row r="4" spans="1:8" x14ac:dyDescent="0.2">
      <c r="A4" s="155"/>
      <c r="B4" s="156"/>
      <c r="C4" s="157"/>
      <c r="D4" s="158">
        <v>95709</v>
      </c>
      <c r="E4" s="159"/>
      <c r="F4" s="160">
        <v>46787</v>
      </c>
      <c r="G4" s="161"/>
      <c r="H4" s="162"/>
    </row>
    <row r="5" spans="1:8" x14ac:dyDescent="0.2">
      <c r="A5" s="143" t="s">
        <v>552</v>
      </c>
      <c r="B5" s="148"/>
      <c r="C5" s="149"/>
      <c r="D5" s="150">
        <v>149748</v>
      </c>
      <c r="E5" s="151"/>
      <c r="F5" s="152">
        <v>108252</v>
      </c>
      <c r="G5" s="153"/>
      <c r="H5" s="154"/>
    </row>
    <row r="6" spans="1:8" x14ac:dyDescent="0.2">
      <c r="A6" s="155"/>
      <c r="B6" s="156"/>
      <c r="C6" s="157"/>
      <c r="D6" s="158">
        <v>100119</v>
      </c>
      <c r="E6" s="159"/>
      <c r="F6" s="160">
        <v>50321</v>
      </c>
      <c r="G6" s="161"/>
      <c r="H6" s="162"/>
    </row>
    <row r="7" spans="1:8" x14ac:dyDescent="0.2">
      <c r="A7" s="143" t="s">
        <v>553</v>
      </c>
      <c r="B7" s="148"/>
      <c r="C7" s="149"/>
      <c r="D7" s="150">
        <v>145587</v>
      </c>
      <c r="E7" s="151"/>
      <c r="F7" s="152">
        <v>93492</v>
      </c>
      <c r="G7" s="153"/>
      <c r="H7" s="154"/>
    </row>
    <row r="8" spans="1:8" x14ac:dyDescent="0.2">
      <c r="A8" s="155"/>
      <c r="B8" s="156"/>
      <c r="C8" s="157"/>
      <c r="D8" s="158">
        <v>63003</v>
      </c>
      <c r="E8" s="159"/>
      <c r="F8" s="160">
        <v>53316</v>
      </c>
      <c r="G8" s="161"/>
      <c r="H8" s="162"/>
    </row>
    <row r="9" spans="1:8" x14ac:dyDescent="0.2">
      <c r="A9" s="143" t="s">
        <v>554</v>
      </c>
      <c r="B9" s="148"/>
      <c r="C9" s="149"/>
      <c r="D9" s="150">
        <v>230517</v>
      </c>
      <c r="E9" s="151"/>
      <c r="F9" s="152">
        <v>94796</v>
      </c>
      <c r="G9" s="153"/>
      <c r="H9" s="154"/>
    </row>
    <row r="10" spans="1:8" x14ac:dyDescent="0.2">
      <c r="A10" s="155"/>
      <c r="B10" s="156"/>
      <c r="C10" s="157"/>
      <c r="D10" s="158">
        <v>143903</v>
      </c>
      <c r="E10" s="159"/>
      <c r="F10" s="160">
        <v>55781</v>
      </c>
      <c r="G10" s="161"/>
      <c r="H10" s="162"/>
    </row>
    <row r="11" spans="1:8" x14ac:dyDescent="0.2">
      <c r="A11" s="143" t="s">
        <v>555</v>
      </c>
      <c r="B11" s="148"/>
      <c r="C11" s="149"/>
      <c r="D11" s="150">
        <v>262344</v>
      </c>
      <c r="E11" s="151"/>
      <c r="F11" s="152">
        <v>85942</v>
      </c>
      <c r="G11" s="153"/>
      <c r="H11" s="154"/>
    </row>
    <row r="12" spans="1:8" x14ac:dyDescent="0.2">
      <c r="A12" s="155"/>
      <c r="B12" s="156"/>
      <c r="C12" s="163"/>
      <c r="D12" s="158">
        <v>127026</v>
      </c>
      <c r="E12" s="159"/>
      <c r="F12" s="160">
        <v>48630</v>
      </c>
      <c r="G12" s="161"/>
      <c r="H12" s="162"/>
    </row>
    <row r="13" spans="1:8" x14ac:dyDescent="0.2">
      <c r="A13" s="143"/>
      <c r="B13" s="148"/>
      <c r="C13" s="149"/>
      <c r="D13" s="150">
        <v>193926</v>
      </c>
      <c r="E13" s="151"/>
      <c r="F13" s="152">
        <v>93095</v>
      </c>
      <c r="G13" s="164"/>
      <c r="H13" s="154"/>
    </row>
    <row r="14" spans="1:8" x14ac:dyDescent="0.2">
      <c r="A14" s="155"/>
      <c r="B14" s="156"/>
      <c r="C14" s="157"/>
      <c r="D14" s="158">
        <v>105952</v>
      </c>
      <c r="E14" s="159"/>
      <c r="F14" s="160">
        <v>50967</v>
      </c>
      <c r="G14" s="161"/>
      <c r="H14" s="162"/>
    </row>
    <row r="17" spans="1:11" x14ac:dyDescent="0.2">
      <c r="A17" s="139" t="s">
        <v>55</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56</v>
      </c>
      <c r="B19" s="165">
        <f>ROUND(VALUE(SUBSTITUTE(実質収支比率等に係る経年分析!F$48,"▲","-")),2)</f>
        <v>6.96</v>
      </c>
      <c r="C19" s="165">
        <f>ROUND(VALUE(SUBSTITUTE(実質収支比率等に係る経年分析!G$48,"▲","-")),2)</f>
        <v>5.54</v>
      </c>
      <c r="D19" s="165">
        <f>ROUND(VALUE(SUBSTITUTE(実質収支比率等に係る経年分析!H$48,"▲","-")),2)</f>
        <v>6.86</v>
      </c>
      <c r="E19" s="165">
        <f>ROUND(VALUE(SUBSTITUTE(実質収支比率等に係る経年分析!I$48,"▲","-")),2)</f>
        <v>7.6</v>
      </c>
      <c r="F19" s="165">
        <f>ROUND(VALUE(SUBSTITUTE(実質収支比率等に係る経年分析!J$48,"▲","-")),2)</f>
        <v>6.95</v>
      </c>
    </row>
    <row r="20" spans="1:11" x14ac:dyDescent="0.2">
      <c r="A20" s="165" t="s">
        <v>57</v>
      </c>
      <c r="B20" s="165">
        <f>ROUND(VALUE(SUBSTITUTE(実質収支比率等に係る経年分析!F$47,"▲","-")),2)</f>
        <v>40.159999999999997</v>
      </c>
      <c r="C20" s="165">
        <f>ROUND(VALUE(SUBSTITUTE(実質収支比率等に係る経年分析!G$47,"▲","-")),2)</f>
        <v>41.46</v>
      </c>
      <c r="D20" s="165">
        <f>ROUND(VALUE(SUBSTITUTE(実質収支比率等に係る経年分析!H$47,"▲","-")),2)</f>
        <v>44.4</v>
      </c>
      <c r="E20" s="165">
        <f>ROUND(VALUE(SUBSTITUTE(実質収支比率等に係る経年分析!I$47,"▲","-")),2)</f>
        <v>43.4</v>
      </c>
      <c r="F20" s="165">
        <f>ROUND(VALUE(SUBSTITUTE(実質収支比率等に係る経年分析!J$47,"▲","-")),2)</f>
        <v>41.42</v>
      </c>
    </row>
    <row r="21" spans="1:11" x14ac:dyDescent="0.2">
      <c r="A21" s="165" t="s">
        <v>58</v>
      </c>
      <c r="B21" s="165">
        <f>IF(ISNUMBER(VALUE(SUBSTITUTE(実質収支比率等に係る経年分析!F$49,"▲","-"))),ROUND(VALUE(SUBSTITUTE(実質収支比率等に係る経年分析!F$49,"▲","-")),2),NA())</f>
        <v>-3.31</v>
      </c>
      <c r="C21" s="165">
        <f>IF(ISNUMBER(VALUE(SUBSTITUTE(実質収支比率等に係る経年分析!G$49,"▲","-"))),ROUND(VALUE(SUBSTITUTE(実質収支比率等に係る経年分析!G$49,"▲","-")),2),NA())</f>
        <v>-1.57</v>
      </c>
      <c r="D21" s="165">
        <f>IF(ISNUMBER(VALUE(SUBSTITUTE(実質収支比率等に係る経年分析!H$49,"▲","-"))),ROUND(VALUE(SUBSTITUTE(実質収支比率等に係る経年分析!H$49,"▲","-")),2),NA())</f>
        <v>2.75</v>
      </c>
      <c r="E21" s="165">
        <f>IF(ISNUMBER(VALUE(SUBSTITUTE(実質収支比率等に係る経年分析!I$49,"▲","-"))),ROUND(VALUE(SUBSTITUTE(実質収支比率等に係る経年分析!I$49,"▲","-")),2),NA())</f>
        <v>0.92</v>
      </c>
      <c r="F21" s="165">
        <f>IF(ISNUMBER(VALUE(SUBSTITUTE(実質収支比率等に係る経年分析!J$49,"▲","-"))),ROUND(VALUE(SUBSTITUTE(実質収支比率等に係る経年分析!J$49,"▲","-")),2),NA())</f>
        <v>-0.24</v>
      </c>
    </row>
    <row r="24" spans="1:11" x14ac:dyDescent="0.2">
      <c r="A24" s="139" t="s">
        <v>59</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60</v>
      </c>
      <c r="C26" s="166" t="s">
        <v>61</v>
      </c>
      <c r="D26" s="166" t="s">
        <v>60</v>
      </c>
      <c r="E26" s="166" t="s">
        <v>61</v>
      </c>
      <c r="F26" s="166" t="s">
        <v>60</v>
      </c>
      <c r="G26" s="166" t="s">
        <v>61</v>
      </c>
      <c r="H26" s="166" t="s">
        <v>60</v>
      </c>
      <c r="I26" s="166" t="s">
        <v>61</v>
      </c>
      <c r="J26" s="166" t="s">
        <v>60</v>
      </c>
      <c r="K26" s="166" t="s">
        <v>61</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農業集落排水特別会計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河野診療所特別会計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0.01</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老人保健施設特別会計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0.01</v>
      </c>
    </row>
    <row r="32" spans="1:11" x14ac:dyDescent="0.2">
      <c r="A32" s="166" t="str">
        <f>IF(連結実質赤字比率に係る赤字・黒字の構成分析!C$38="",NA(),連結実質赤字比率に係る赤字・黒字の構成分析!C$38)</f>
        <v>国民健康保険今庄診療所特別会計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0.04</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1.69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0.14000000000000001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0.12</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0.35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0.92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1.43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0.45</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2.42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1.52</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1.37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1.33</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6.93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5.32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6.83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7.57</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6.94</v>
      </c>
    </row>
    <row r="39" spans="1:16" x14ac:dyDescent="0.2">
      <c r="A39" s="139" t="s">
        <v>62</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63</v>
      </c>
      <c r="C41" s="167"/>
      <c r="D41" s="167" t="s">
        <v>64</v>
      </c>
      <c r="E41" s="167" t="s">
        <v>63</v>
      </c>
      <c r="F41" s="167"/>
      <c r="G41" s="167" t="s">
        <v>64</v>
      </c>
      <c r="H41" s="167" t="s">
        <v>63</v>
      </c>
      <c r="I41" s="167"/>
      <c r="J41" s="167" t="s">
        <v>64</v>
      </c>
      <c r="K41" s="167" t="s">
        <v>63</v>
      </c>
      <c r="L41" s="167"/>
      <c r="M41" s="167" t="s">
        <v>64</v>
      </c>
      <c r="N41" s="167" t="s">
        <v>63</v>
      </c>
      <c r="O41" s="167"/>
      <c r="P41" s="167" t="s">
        <v>64</v>
      </c>
    </row>
    <row r="42" spans="1:16" x14ac:dyDescent="0.2">
      <c r="A42" s="167" t="s">
        <v>65</v>
      </c>
      <c r="B42" s="167"/>
      <c r="C42" s="167"/>
      <c r="D42" s="167">
        <f>'実質公債費比率（分子）の構造'!K$52</f>
        <v>1108</v>
      </c>
      <c r="E42" s="167"/>
      <c r="F42" s="167"/>
      <c r="G42" s="167">
        <f>'実質公債費比率（分子）の構造'!L$52</f>
        <v>1076</v>
      </c>
      <c r="H42" s="167"/>
      <c r="I42" s="167"/>
      <c r="J42" s="167">
        <f>'実質公債費比率（分子）の構造'!M$52</f>
        <v>956</v>
      </c>
      <c r="K42" s="167"/>
      <c r="L42" s="167"/>
      <c r="M42" s="167">
        <f>'実質公債費比率（分子）の構造'!N$52</f>
        <v>891</v>
      </c>
      <c r="N42" s="167"/>
      <c r="O42" s="167"/>
      <c r="P42" s="167">
        <f>'実質公債費比率（分子）の構造'!O$52</f>
        <v>870</v>
      </c>
    </row>
    <row r="43" spans="1:16" x14ac:dyDescent="0.2">
      <c r="A43" s="167" t="s">
        <v>66</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67</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68</v>
      </c>
      <c r="B45" s="167">
        <f>'実質公債費比率（分子）の構造'!K$49</f>
        <v>53</v>
      </c>
      <c r="C45" s="167"/>
      <c r="D45" s="167"/>
      <c r="E45" s="167">
        <f>'実質公債費比率（分子）の構造'!L$49</f>
        <v>66</v>
      </c>
      <c r="F45" s="167"/>
      <c r="G45" s="167"/>
      <c r="H45" s="167">
        <f>'実質公債費比率（分子）の構造'!M$49</f>
        <v>67</v>
      </c>
      <c r="I45" s="167"/>
      <c r="J45" s="167"/>
      <c r="K45" s="167">
        <f>'実質公債費比率（分子）の構造'!N$49</f>
        <v>47</v>
      </c>
      <c r="L45" s="167"/>
      <c r="M45" s="167"/>
      <c r="N45" s="167">
        <f>'実質公債費比率（分子）の構造'!O$49</f>
        <v>51</v>
      </c>
      <c r="O45" s="167"/>
      <c r="P45" s="167"/>
    </row>
    <row r="46" spans="1:16" x14ac:dyDescent="0.2">
      <c r="A46" s="167" t="s">
        <v>69</v>
      </c>
      <c r="B46" s="167">
        <f>'実質公債費比率（分子）の構造'!K$48</f>
        <v>343</v>
      </c>
      <c r="C46" s="167"/>
      <c r="D46" s="167"/>
      <c r="E46" s="167">
        <f>'実質公債費比率（分子）の構造'!L$48</f>
        <v>311</v>
      </c>
      <c r="F46" s="167"/>
      <c r="G46" s="167"/>
      <c r="H46" s="167">
        <f>'実質公債費比率（分子）の構造'!M$48</f>
        <v>255</v>
      </c>
      <c r="I46" s="167"/>
      <c r="J46" s="167"/>
      <c r="K46" s="167">
        <f>'実質公債費比率（分子）の構造'!N$48</f>
        <v>216</v>
      </c>
      <c r="L46" s="167"/>
      <c r="M46" s="167"/>
      <c r="N46" s="167">
        <f>'実質公債費比率（分子）の構造'!O$48</f>
        <v>192</v>
      </c>
      <c r="O46" s="167"/>
      <c r="P46" s="167"/>
    </row>
    <row r="47" spans="1:16" x14ac:dyDescent="0.2">
      <c r="A47" s="167" t="s">
        <v>14</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70</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71</v>
      </c>
      <c r="B49" s="167">
        <f>'実質公債費比率（分子）の構造'!K$45</f>
        <v>1099</v>
      </c>
      <c r="C49" s="167"/>
      <c r="D49" s="167"/>
      <c r="E49" s="167">
        <f>'実質公債費比率（分子）の構造'!L$45</f>
        <v>1031</v>
      </c>
      <c r="F49" s="167"/>
      <c r="G49" s="167"/>
      <c r="H49" s="167">
        <f>'実質公債費比率（分子）の構造'!M$45</f>
        <v>873</v>
      </c>
      <c r="I49" s="167"/>
      <c r="J49" s="167"/>
      <c r="K49" s="167">
        <f>'実質公債費比率（分子）の構造'!N$45</f>
        <v>748</v>
      </c>
      <c r="L49" s="167"/>
      <c r="M49" s="167"/>
      <c r="N49" s="167">
        <f>'実質公債費比率（分子）の構造'!O$45</f>
        <v>690</v>
      </c>
      <c r="O49" s="167"/>
      <c r="P49" s="167"/>
    </row>
    <row r="50" spans="1:16" x14ac:dyDescent="0.2">
      <c r="A50" s="167" t="s">
        <v>72</v>
      </c>
      <c r="B50" s="167" t="e">
        <f>NA()</f>
        <v>#N/A</v>
      </c>
      <c r="C50" s="167">
        <f>IF(ISNUMBER('実質公債費比率（分子）の構造'!K$53),'実質公債費比率（分子）の構造'!K$53,NA())</f>
        <v>387</v>
      </c>
      <c r="D50" s="167" t="e">
        <f>NA()</f>
        <v>#N/A</v>
      </c>
      <c r="E50" s="167" t="e">
        <f>NA()</f>
        <v>#N/A</v>
      </c>
      <c r="F50" s="167">
        <f>IF(ISNUMBER('実質公債費比率（分子）の構造'!L$53),'実質公債費比率（分子）の構造'!L$53,NA())</f>
        <v>332</v>
      </c>
      <c r="G50" s="167" t="e">
        <f>NA()</f>
        <v>#N/A</v>
      </c>
      <c r="H50" s="167" t="e">
        <f>NA()</f>
        <v>#N/A</v>
      </c>
      <c r="I50" s="167">
        <f>IF(ISNUMBER('実質公債費比率（分子）の構造'!M$53),'実質公債費比率（分子）の構造'!M$53,NA())</f>
        <v>239</v>
      </c>
      <c r="J50" s="167" t="e">
        <f>NA()</f>
        <v>#N/A</v>
      </c>
      <c r="K50" s="167" t="e">
        <f>NA()</f>
        <v>#N/A</v>
      </c>
      <c r="L50" s="167">
        <f>IF(ISNUMBER('実質公債費比率（分子）の構造'!N$53),'実質公債費比率（分子）の構造'!N$53,NA())</f>
        <v>120</v>
      </c>
      <c r="M50" s="167" t="e">
        <f>NA()</f>
        <v>#N/A</v>
      </c>
      <c r="N50" s="167" t="e">
        <f>NA()</f>
        <v>#N/A</v>
      </c>
      <c r="O50" s="167">
        <f>IF(ISNUMBER('実質公債費比率（分子）の構造'!O$53),'実質公債費比率（分子）の構造'!O$53,NA())</f>
        <v>63</v>
      </c>
      <c r="P50" s="167" t="e">
        <f>NA()</f>
        <v>#N/A</v>
      </c>
    </row>
    <row r="53" spans="1:16" x14ac:dyDescent="0.2">
      <c r="A53" s="139" t="s">
        <v>73</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74</v>
      </c>
      <c r="C55" s="166"/>
      <c r="D55" s="166" t="s">
        <v>75</v>
      </c>
      <c r="E55" s="166" t="s">
        <v>74</v>
      </c>
      <c r="F55" s="166"/>
      <c r="G55" s="166" t="s">
        <v>75</v>
      </c>
      <c r="H55" s="166" t="s">
        <v>74</v>
      </c>
      <c r="I55" s="166"/>
      <c r="J55" s="166" t="s">
        <v>75</v>
      </c>
      <c r="K55" s="166" t="s">
        <v>74</v>
      </c>
      <c r="L55" s="166"/>
      <c r="M55" s="166" t="s">
        <v>75</v>
      </c>
      <c r="N55" s="166" t="s">
        <v>74</v>
      </c>
      <c r="O55" s="166"/>
      <c r="P55" s="166" t="s">
        <v>75</v>
      </c>
    </row>
    <row r="56" spans="1:16" x14ac:dyDescent="0.2">
      <c r="A56" s="166" t="s">
        <v>43</v>
      </c>
      <c r="B56" s="166"/>
      <c r="C56" s="166"/>
      <c r="D56" s="166">
        <f>'将来負担比率（分子）の構造'!I$52</f>
        <v>9033</v>
      </c>
      <c r="E56" s="166"/>
      <c r="F56" s="166"/>
      <c r="G56" s="166">
        <f>'将来負担比率（分子）の構造'!J$52</f>
        <v>8571</v>
      </c>
      <c r="H56" s="166"/>
      <c r="I56" s="166"/>
      <c r="J56" s="166">
        <f>'将来負担比率（分子）の構造'!K$52</f>
        <v>8172</v>
      </c>
      <c r="K56" s="166"/>
      <c r="L56" s="166"/>
      <c r="M56" s="166">
        <f>'将来負担比率（分子）の構造'!L$52</f>
        <v>8272</v>
      </c>
      <c r="N56" s="166"/>
      <c r="O56" s="166"/>
      <c r="P56" s="166">
        <f>'将来負担比率（分子）の構造'!M$52</f>
        <v>8069</v>
      </c>
    </row>
    <row r="57" spans="1:16" x14ac:dyDescent="0.2">
      <c r="A57" s="166" t="s">
        <v>42</v>
      </c>
      <c r="B57" s="166"/>
      <c r="C57" s="166"/>
      <c r="D57" s="166">
        <f>'将来負担比率（分子）の構造'!I$51</f>
        <v>12</v>
      </c>
      <c r="E57" s="166"/>
      <c r="F57" s="166"/>
      <c r="G57" s="166">
        <f>'将来負担比率（分子）の構造'!J$51</f>
        <v>76</v>
      </c>
      <c r="H57" s="166"/>
      <c r="I57" s="166"/>
      <c r="J57" s="166">
        <f>'将来負担比率（分子）の構造'!K$51</f>
        <v>130</v>
      </c>
      <c r="K57" s="166"/>
      <c r="L57" s="166"/>
      <c r="M57" s="166">
        <f>'将来負担比率（分子）の構造'!L$51</f>
        <v>144</v>
      </c>
      <c r="N57" s="166"/>
      <c r="O57" s="166"/>
      <c r="P57" s="166">
        <f>'将来負担比率（分子）の構造'!M$51</f>
        <v>134</v>
      </c>
    </row>
    <row r="58" spans="1:16" x14ac:dyDescent="0.2">
      <c r="A58" s="166" t="s">
        <v>41</v>
      </c>
      <c r="B58" s="166"/>
      <c r="C58" s="166"/>
      <c r="D58" s="166">
        <f>'将来負担比率（分子）の構造'!I$50</f>
        <v>3457</v>
      </c>
      <c r="E58" s="166"/>
      <c r="F58" s="166"/>
      <c r="G58" s="166">
        <f>'将来負担比率（分子）の構造'!J$50</f>
        <v>3448</v>
      </c>
      <c r="H58" s="166"/>
      <c r="I58" s="166"/>
      <c r="J58" s="166">
        <f>'将来負担比率（分子）の構造'!K$50</f>
        <v>3506</v>
      </c>
      <c r="K58" s="166"/>
      <c r="L58" s="166"/>
      <c r="M58" s="166">
        <f>'将来負担比率（分子）の構造'!L$50</f>
        <v>3461</v>
      </c>
      <c r="N58" s="166"/>
      <c r="O58" s="166"/>
      <c r="P58" s="166">
        <f>'将来負担比率（分子）の構造'!M$50</f>
        <v>3914</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1455</v>
      </c>
      <c r="C62" s="166"/>
      <c r="D62" s="166"/>
      <c r="E62" s="166">
        <f>'将来負担比率（分子）の構造'!J$45</f>
        <v>1381</v>
      </c>
      <c r="F62" s="166"/>
      <c r="G62" s="166"/>
      <c r="H62" s="166">
        <f>'将来負担比率（分子）の構造'!K$45</f>
        <v>1337</v>
      </c>
      <c r="I62" s="166"/>
      <c r="J62" s="166"/>
      <c r="K62" s="166">
        <f>'将来負担比率（分子）の構造'!L$45</f>
        <v>1292</v>
      </c>
      <c r="L62" s="166"/>
      <c r="M62" s="166"/>
      <c r="N62" s="166">
        <f>'将来負担比率（分子）の構造'!M$45</f>
        <v>1289</v>
      </c>
      <c r="O62" s="166"/>
      <c r="P62" s="166"/>
    </row>
    <row r="63" spans="1:16" x14ac:dyDescent="0.2">
      <c r="A63" s="166" t="s">
        <v>34</v>
      </c>
      <c r="B63" s="166">
        <f>'将来負担比率（分子）の構造'!I$44</f>
        <v>445</v>
      </c>
      <c r="C63" s="166"/>
      <c r="D63" s="166"/>
      <c r="E63" s="166">
        <f>'将来負担比率（分子）の構造'!J$44</f>
        <v>437</v>
      </c>
      <c r="F63" s="166"/>
      <c r="G63" s="166"/>
      <c r="H63" s="166">
        <f>'将来負担比率（分子）の構造'!K$44</f>
        <v>584</v>
      </c>
      <c r="I63" s="166"/>
      <c r="J63" s="166"/>
      <c r="K63" s="166">
        <f>'将来負担比率（分子）の構造'!L$44</f>
        <v>1172</v>
      </c>
      <c r="L63" s="166"/>
      <c r="M63" s="166"/>
      <c r="N63" s="166">
        <f>'将来負担比率（分子）の構造'!M$44</f>
        <v>1135</v>
      </c>
      <c r="O63" s="166"/>
      <c r="P63" s="166"/>
    </row>
    <row r="64" spans="1:16" x14ac:dyDescent="0.2">
      <c r="A64" s="166" t="s">
        <v>33</v>
      </c>
      <c r="B64" s="166">
        <f>'将来負担比率（分子）の構造'!I$43</f>
        <v>2384</v>
      </c>
      <c r="C64" s="166"/>
      <c r="D64" s="166"/>
      <c r="E64" s="166">
        <f>'将来負担比率（分子）の構造'!J$43</f>
        <v>2008</v>
      </c>
      <c r="F64" s="166"/>
      <c r="G64" s="166"/>
      <c r="H64" s="166">
        <f>'将来負担比率（分子）の構造'!K$43</f>
        <v>1715</v>
      </c>
      <c r="I64" s="166"/>
      <c r="J64" s="166"/>
      <c r="K64" s="166">
        <f>'将来負担比率（分子）の構造'!L$43</f>
        <v>1285</v>
      </c>
      <c r="L64" s="166"/>
      <c r="M64" s="166"/>
      <c r="N64" s="166">
        <f>'将来負担比率（分子）の構造'!M$43</f>
        <v>1050</v>
      </c>
      <c r="O64" s="166"/>
      <c r="P64" s="166"/>
    </row>
    <row r="65" spans="1:16" x14ac:dyDescent="0.2">
      <c r="A65" s="166" t="s">
        <v>32</v>
      </c>
      <c r="B65" s="166">
        <f>'将来負担比率（分子）の構造'!I$42</f>
        <v>549</v>
      </c>
      <c r="C65" s="166"/>
      <c r="D65" s="166"/>
      <c r="E65" s="166">
        <f>'将来負担比率（分子）の構造'!J$42</f>
        <v>713</v>
      </c>
      <c r="F65" s="166"/>
      <c r="G65" s="166"/>
      <c r="H65" s="166">
        <f>'将来負担比率（分子）の構造'!K$42</f>
        <v>617</v>
      </c>
      <c r="I65" s="166"/>
      <c r="J65" s="166"/>
      <c r="K65" s="166">
        <f>'将来負担比率（分子）の構造'!L$42</f>
        <v>478</v>
      </c>
      <c r="L65" s="166"/>
      <c r="M65" s="166"/>
      <c r="N65" s="166">
        <f>'将来負担比率（分子）の構造'!M$42</f>
        <v>388</v>
      </c>
      <c r="O65" s="166"/>
      <c r="P65" s="166"/>
    </row>
    <row r="66" spans="1:16" x14ac:dyDescent="0.2">
      <c r="A66" s="166" t="s">
        <v>31</v>
      </c>
      <c r="B66" s="166">
        <f>'将来負担比率（分子）の構造'!I$41</f>
        <v>6734</v>
      </c>
      <c r="C66" s="166"/>
      <c r="D66" s="166"/>
      <c r="E66" s="166">
        <f>'将来負担比率（分子）の構造'!J$41</f>
        <v>6269</v>
      </c>
      <c r="F66" s="166"/>
      <c r="G66" s="166"/>
      <c r="H66" s="166">
        <f>'将来負担比率（分子）の構造'!K$41</f>
        <v>5770</v>
      </c>
      <c r="I66" s="166"/>
      <c r="J66" s="166"/>
      <c r="K66" s="166">
        <f>'将来負担比率（分子）の構造'!L$41</f>
        <v>5856</v>
      </c>
      <c r="L66" s="166"/>
      <c r="M66" s="166"/>
      <c r="N66" s="166">
        <f>'将来負担比率（分子）の構造'!M$41</f>
        <v>5874</v>
      </c>
      <c r="O66" s="166"/>
      <c r="P66" s="166"/>
    </row>
    <row r="67" spans="1:16" x14ac:dyDescent="0.2">
      <c r="A67" s="166" t="s">
        <v>76</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77</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78</v>
      </c>
      <c r="B72" s="170">
        <f>基金残高に係る経年分析!F55</f>
        <v>2200</v>
      </c>
      <c r="C72" s="170">
        <f>基金残高に係る経年分析!G55</f>
        <v>2202</v>
      </c>
      <c r="D72" s="170">
        <f>基金残高に係る経年分析!H55</f>
        <v>2204</v>
      </c>
    </row>
    <row r="73" spans="1:16" x14ac:dyDescent="0.2">
      <c r="A73" s="169" t="s">
        <v>79</v>
      </c>
      <c r="B73" s="170">
        <f>基金残高に係る経年分析!F56</f>
        <v>577</v>
      </c>
      <c r="C73" s="170">
        <f>基金残高に係る経年分析!G56</f>
        <v>508</v>
      </c>
      <c r="D73" s="170">
        <f>基金残高に係る経年分析!H56</f>
        <v>709</v>
      </c>
    </row>
    <row r="74" spans="1:16" x14ac:dyDescent="0.2">
      <c r="A74" s="169" t="s">
        <v>80</v>
      </c>
      <c r="B74" s="170">
        <f>基金残高に係る経年分析!F57</f>
        <v>1810</v>
      </c>
      <c r="C74" s="170">
        <f>基金残高に係る経年分析!G57</f>
        <v>1819</v>
      </c>
      <c r="D74" s="170">
        <f>基金残高に係る経年分析!H57</f>
        <v>1944</v>
      </c>
    </row>
  </sheetData>
  <sheetProtection algorithmName="SHA-512" hashValue="fA/gqMy+YPFFjwifYHLBr5+b26eNizktYQZCepedlArAkYa3XzKW7WyB/euXM1V4Ihe68IlMFFCeDHEEJuGqkw==" saltValue="+AzFl1lvuMxa4P1iJTyg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0" zoomScaleNormal="80" workbookViewId="0">
      <selection activeCell="R33" sqref="R33:Y33"/>
    </sheetView>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215</v>
      </c>
      <c r="DI1" s="728"/>
      <c r="DJ1" s="728"/>
      <c r="DK1" s="728"/>
      <c r="DL1" s="728"/>
      <c r="DM1" s="728"/>
      <c r="DN1" s="729"/>
      <c r="DO1" s="205"/>
      <c r="DP1" s="727" t="s">
        <v>216</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2">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9" t="s">
        <v>218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219</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220</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2">
      <c r="B4" s="689" t="s">
        <v>1</v>
      </c>
      <c r="C4" s="690"/>
      <c r="D4" s="690"/>
      <c r="E4" s="690"/>
      <c r="F4" s="690"/>
      <c r="G4" s="690"/>
      <c r="H4" s="690"/>
      <c r="I4" s="690"/>
      <c r="J4" s="690"/>
      <c r="K4" s="690"/>
      <c r="L4" s="690"/>
      <c r="M4" s="690"/>
      <c r="N4" s="690"/>
      <c r="O4" s="690"/>
      <c r="P4" s="690"/>
      <c r="Q4" s="691"/>
      <c r="R4" s="689" t="s">
        <v>221</v>
      </c>
      <c r="S4" s="690"/>
      <c r="T4" s="690"/>
      <c r="U4" s="690"/>
      <c r="V4" s="690"/>
      <c r="W4" s="690"/>
      <c r="X4" s="690"/>
      <c r="Y4" s="691"/>
      <c r="Z4" s="689" t="s">
        <v>222</v>
      </c>
      <c r="AA4" s="690"/>
      <c r="AB4" s="690"/>
      <c r="AC4" s="691"/>
      <c r="AD4" s="689" t="s">
        <v>223</v>
      </c>
      <c r="AE4" s="690"/>
      <c r="AF4" s="690"/>
      <c r="AG4" s="690"/>
      <c r="AH4" s="690"/>
      <c r="AI4" s="690"/>
      <c r="AJ4" s="690"/>
      <c r="AK4" s="691"/>
      <c r="AL4" s="689" t="s">
        <v>222</v>
      </c>
      <c r="AM4" s="690"/>
      <c r="AN4" s="690"/>
      <c r="AO4" s="691"/>
      <c r="AP4" s="730" t="s">
        <v>224</v>
      </c>
      <c r="AQ4" s="730"/>
      <c r="AR4" s="730"/>
      <c r="AS4" s="730"/>
      <c r="AT4" s="730"/>
      <c r="AU4" s="730"/>
      <c r="AV4" s="730"/>
      <c r="AW4" s="730"/>
      <c r="AX4" s="730"/>
      <c r="AY4" s="730"/>
      <c r="AZ4" s="730"/>
      <c r="BA4" s="730"/>
      <c r="BB4" s="730"/>
      <c r="BC4" s="730"/>
      <c r="BD4" s="730"/>
      <c r="BE4" s="730"/>
      <c r="BF4" s="730"/>
      <c r="BG4" s="730" t="s">
        <v>225</v>
      </c>
      <c r="BH4" s="730"/>
      <c r="BI4" s="730"/>
      <c r="BJ4" s="730"/>
      <c r="BK4" s="730"/>
      <c r="BL4" s="730"/>
      <c r="BM4" s="730"/>
      <c r="BN4" s="730"/>
      <c r="BO4" s="730" t="s">
        <v>222</v>
      </c>
      <c r="BP4" s="730"/>
      <c r="BQ4" s="730"/>
      <c r="BR4" s="730"/>
      <c r="BS4" s="730" t="s">
        <v>226</v>
      </c>
      <c r="BT4" s="730"/>
      <c r="BU4" s="730"/>
      <c r="BV4" s="730"/>
      <c r="BW4" s="730"/>
      <c r="BX4" s="730"/>
      <c r="BY4" s="730"/>
      <c r="BZ4" s="730"/>
      <c r="CA4" s="730"/>
      <c r="CB4" s="730"/>
      <c r="CD4" s="689" t="s">
        <v>227</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2">
      <c r="B5" s="686" t="s">
        <v>228</v>
      </c>
      <c r="C5" s="687"/>
      <c r="D5" s="687"/>
      <c r="E5" s="687"/>
      <c r="F5" s="687"/>
      <c r="G5" s="687"/>
      <c r="H5" s="687"/>
      <c r="I5" s="687"/>
      <c r="J5" s="687"/>
      <c r="K5" s="687"/>
      <c r="L5" s="687"/>
      <c r="M5" s="687"/>
      <c r="N5" s="687"/>
      <c r="O5" s="687"/>
      <c r="P5" s="687"/>
      <c r="Q5" s="688"/>
      <c r="R5" s="683">
        <v>1305099</v>
      </c>
      <c r="S5" s="684"/>
      <c r="T5" s="684"/>
      <c r="U5" s="684"/>
      <c r="V5" s="684"/>
      <c r="W5" s="684"/>
      <c r="X5" s="684"/>
      <c r="Y5" s="712"/>
      <c r="Z5" s="725">
        <v>12.6</v>
      </c>
      <c r="AA5" s="725"/>
      <c r="AB5" s="725"/>
      <c r="AC5" s="725"/>
      <c r="AD5" s="726">
        <v>1305099</v>
      </c>
      <c r="AE5" s="726"/>
      <c r="AF5" s="726"/>
      <c r="AG5" s="726"/>
      <c r="AH5" s="726"/>
      <c r="AI5" s="726"/>
      <c r="AJ5" s="726"/>
      <c r="AK5" s="726"/>
      <c r="AL5" s="713">
        <v>24.5</v>
      </c>
      <c r="AM5" s="698"/>
      <c r="AN5" s="698"/>
      <c r="AO5" s="714"/>
      <c r="AP5" s="686" t="s">
        <v>229</v>
      </c>
      <c r="AQ5" s="687"/>
      <c r="AR5" s="687"/>
      <c r="AS5" s="687"/>
      <c r="AT5" s="687"/>
      <c r="AU5" s="687"/>
      <c r="AV5" s="687"/>
      <c r="AW5" s="687"/>
      <c r="AX5" s="687"/>
      <c r="AY5" s="687"/>
      <c r="AZ5" s="687"/>
      <c r="BA5" s="687"/>
      <c r="BB5" s="687"/>
      <c r="BC5" s="687"/>
      <c r="BD5" s="687"/>
      <c r="BE5" s="687"/>
      <c r="BF5" s="688"/>
      <c r="BG5" s="636">
        <v>1289940</v>
      </c>
      <c r="BH5" s="637"/>
      <c r="BI5" s="637"/>
      <c r="BJ5" s="637"/>
      <c r="BK5" s="637"/>
      <c r="BL5" s="637"/>
      <c r="BM5" s="637"/>
      <c r="BN5" s="638"/>
      <c r="BO5" s="662">
        <v>98.8</v>
      </c>
      <c r="BP5" s="662"/>
      <c r="BQ5" s="662"/>
      <c r="BR5" s="662"/>
      <c r="BS5" s="663">
        <v>15031</v>
      </c>
      <c r="BT5" s="663"/>
      <c r="BU5" s="663"/>
      <c r="BV5" s="663"/>
      <c r="BW5" s="663"/>
      <c r="BX5" s="663"/>
      <c r="BY5" s="663"/>
      <c r="BZ5" s="663"/>
      <c r="CA5" s="663"/>
      <c r="CB5" s="708"/>
      <c r="CD5" s="689" t="s">
        <v>224</v>
      </c>
      <c r="CE5" s="690"/>
      <c r="CF5" s="690"/>
      <c r="CG5" s="690"/>
      <c r="CH5" s="690"/>
      <c r="CI5" s="690"/>
      <c r="CJ5" s="690"/>
      <c r="CK5" s="690"/>
      <c r="CL5" s="690"/>
      <c r="CM5" s="690"/>
      <c r="CN5" s="690"/>
      <c r="CO5" s="690"/>
      <c r="CP5" s="690"/>
      <c r="CQ5" s="691"/>
      <c r="CR5" s="689" t="s">
        <v>230</v>
      </c>
      <c r="CS5" s="690"/>
      <c r="CT5" s="690"/>
      <c r="CU5" s="690"/>
      <c r="CV5" s="690"/>
      <c r="CW5" s="690"/>
      <c r="CX5" s="690"/>
      <c r="CY5" s="691"/>
      <c r="CZ5" s="689" t="s">
        <v>222</v>
      </c>
      <c r="DA5" s="690"/>
      <c r="DB5" s="690"/>
      <c r="DC5" s="691"/>
      <c r="DD5" s="689" t="s">
        <v>231</v>
      </c>
      <c r="DE5" s="690"/>
      <c r="DF5" s="690"/>
      <c r="DG5" s="690"/>
      <c r="DH5" s="690"/>
      <c r="DI5" s="690"/>
      <c r="DJ5" s="690"/>
      <c r="DK5" s="690"/>
      <c r="DL5" s="690"/>
      <c r="DM5" s="690"/>
      <c r="DN5" s="690"/>
      <c r="DO5" s="690"/>
      <c r="DP5" s="691"/>
      <c r="DQ5" s="689" t="s">
        <v>232</v>
      </c>
      <c r="DR5" s="690"/>
      <c r="DS5" s="690"/>
      <c r="DT5" s="690"/>
      <c r="DU5" s="690"/>
      <c r="DV5" s="690"/>
      <c r="DW5" s="690"/>
      <c r="DX5" s="690"/>
      <c r="DY5" s="690"/>
      <c r="DZ5" s="690"/>
      <c r="EA5" s="690"/>
      <c r="EB5" s="690"/>
      <c r="EC5" s="691"/>
    </row>
    <row r="6" spans="2:143" ht="11.25" customHeight="1" x14ac:dyDescent="0.2">
      <c r="B6" s="633" t="s">
        <v>233</v>
      </c>
      <c r="C6" s="634"/>
      <c r="D6" s="634"/>
      <c r="E6" s="634"/>
      <c r="F6" s="634"/>
      <c r="G6" s="634"/>
      <c r="H6" s="634"/>
      <c r="I6" s="634"/>
      <c r="J6" s="634"/>
      <c r="K6" s="634"/>
      <c r="L6" s="634"/>
      <c r="M6" s="634"/>
      <c r="N6" s="634"/>
      <c r="O6" s="634"/>
      <c r="P6" s="634"/>
      <c r="Q6" s="635"/>
      <c r="R6" s="636">
        <v>104233</v>
      </c>
      <c r="S6" s="637"/>
      <c r="T6" s="637"/>
      <c r="U6" s="637"/>
      <c r="V6" s="637"/>
      <c r="W6" s="637"/>
      <c r="X6" s="637"/>
      <c r="Y6" s="638"/>
      <c r="Z6" s="662">
        <v>1</v>
      </c>
      <c r="AA6" s="662"/>
      <c r="AB6" s="662"/>
      <c r="AC6" s="662"/>
      <c r="AD6" s="663">
        <v>104233</v>
      </c>
      <c r="AE6" s="663"/>
      <c r="AF6" s="663"/>
      <c r="AG6" s="663"/>
      <c r="AH6" s="663"/>
      <c r="AI6" s="663"/>
      <c r="AJ6" s="663"/>
      <c r="AK6" s="663"/>
      <c r="AL6" s="639">
        <v>2</v>
      </c>
      <c r="AM6" s="640"/>
      <c r="AN6" s="640"/>
      <c r="AO6" s="664"/>
      <c r="AP6" s="633" t="s">
        <v>234</v>
      </c>
      <c r="AQ6" s="634"/>
      <c r="AR6" s="634"/>
      <c r="AS6" s="634"/>
      <c r="AT6" s="634"/>
      <c r="AU6" s="634"/>
      <c r="AV6" s="634"/>
      <c r="AW6" s="634"/>
      <c r="AX6" s="634"/>
      <c r="AY6" s="634"/>
      <c r="AZ6" s="634"/>
      <c r="BA6" s="634"/>
      <c r="BB6" s="634"/>
      <c r="BC6" s="634"/>
      <c r="BD6" s="634"/>
      <c r="BE6" s="634"/>
      <c r="BF6" s="635"/>
      <c r="BG6" s="636">
        <v>1289940</v>
      </c>
      <c r="BH6" s="637"/>
      <c r="BI6" s="637"/>
      <c r="BJ6" s="637"/>
      <c r="BK6" s="637"/>
      <c r="BL6" s="637"/>
      <c r="BM6" s="637"/>
      <c r="BN6" s="638"/>
      <c r="BO6" s="662">
        <v>98.8</v>
      </c>
      <c r="BP6" s="662"/>
      <c r="BQ6" s="662"/>
      <c r="BR6" s="662"/>
      <c r="BS6" s="663">
        <v>15031</v>
      </c>
      <c r="BT6" s="663"/>
      <c r="BU6" s="663"/>
      <c r="BV6" s="663"/>
      <c r="BW6" s="663"/>
      <c r="BX6" s="663"/>
      <c r="BY6" s="663"/>
      <c r="BZ6" s="663"/>
      <c r="CA6" s="663"/>
      <c r="CB6" s="708"/>
      <c r="CD6" s="686" t="s">
        <v>235</v>
      </c>
      <c r="CE6" s="687"/>
      <c r="CF6" s="687"/>
      <c r="CG6" s="687"/>
      <c r="CH6" s="687"/>
      <c r="CI6" s="687"/>
      <c r="CJ6" s="687"/>
      <c r="CK6" s="687"/>
      <c r="CL6" s="687"/>
      <c r="CM6" s="687"/>
      <c r="CN6" s="687"/>
      <c r="CO6" s="687"/>
      <c r="CP6" s="687"/>
      <c r="CQ6" s="688"/>
      <c r="CR6" s="636">
        <v>84024</v>
      </c>
      <c r="CS6" s="637"/>
      <c r="CT6" s="637"/>
      <c r="CU6" s="637"/>
      <c r="CV6" s="637"/>
      <c r="CW6" s="637"/>
      <c r="CX6" s="637"/>
      <c r="CY6" s="638"/>
      <c r="CZ6" s="713">
        <v>0.8</v>
      </c>
      <c r="DA6" s="698"/>
      <c r="DB6" s="698"/>
      <c r="DC6" s="715"/>
      <c r="DD6" s="642" t="s">
        <v>236</v>
      </c>
      <c r="DE6" s="637"/>
      <c r="DF6" s="637"/>
      <c r="DG6" s="637"/>
      <c r="DH6" s="637"/>
      <c r="DI6" s="637"/>
      <c r="DJ6" s="637"/>
      <c r="DK6" s="637"/>
      <c r="DL6" s="637"/>
      <c r="DM6" s="637"/>
      <c r="DN6" s="637"/>
      <c r="DO6" s="637"/>
      <c r="DP6" s="638"/>
      <c r="DQ6" s="642">
        <v>84024</v>
      </c>
      <c r="DR6" s="637"/>
      <c r="DS6" s="637"/>
      <c r="DT6" s="637"/>
      <c r="DU6" s="637"/>
      <c r="DV6" s="637"/>
      <c r="DW6" s="637"/>
      <c r="DX6" s="637"/>
      <c r="DY6" s="637"/>
      <c r="DZ6" s="637"/>
      <c r="EA6" s="637"/>
      <c r="EB6" s="637"/>
      <c r="EC6" s="672"/>
    </row>
    <row r="7" spans="2:143" ht="11.25" customHeight="1" x14ac:dyDescent="0.2">
      <c r="B7" s="633" t="s">
        <v>237</v>
      </c>
      <c r="C7" s="634"/>
      <c r="D7" s="634"/>
      <c r="E7" s="634"/>
      <c r="F7" s="634"/>
      <c r="G7" s="634"/>
      <c r="H7" s="634"/>
      <c r="I7" s="634"/>
      <c r="J7" s="634"/>
      <c r="K7" s="634"/>
      <c r="L7" s="634"/>
      <c r="M7" s="634"/>
      <c r="N7" s="634"/>
      <c r="O7" s="634"/>
      <c r="P7" s="634"/>
      <c r="Q7" s="635"/>
      <c r="R7" s="636">
        <v>1088</v>
      </c>
      <c r="S7" s="637"/>
      <c r="T7" s="637"/>
      <c r="U7" s="637"/>
      <c r="V7" s="637"/>
      <c r="W7" s="637"/>
      <c r="X7" s="637"/>
      <c r="Y7" s="638"/>
      <c r="Z7" s="662">
        <v>0</v>
      </c>
      <c r="AA7" s="662"/>
      <c r="AB7" s="662"/>
      <c r="AC7" s="662"/>
      <c r="AD7" s="663">
        <v>1088</v>
      </c>
      <c r="AE7" s="663"/>
      <c r="AF7" s="663"/>
      <c r="AG7" s="663"/>
      <c r="AH7" s="663"/>
      <c r="AI7" s="663"/>
      <c r="AJ7" s="663"/>
      <c r="AK7" s="663"/>
      <c r="AL7" s="639">
        <v>0</v>
      </c>
      <c r="AM7" s="640"/>
      <c r="AN7" s="640"/>
      <c r="AO7" s="664"/>
      <c r="AP7" s="633" t="s">
        <v>238</v>
      </c>
      <c r="AQ7" s="634"/>
      <c r="AR7" s="634"/>
      <c r="AS7" s="634"/>
      <c r="AT7" s="634"/>
      <c r="AU7" s="634"/>
      <c r="AV7" s="634"/>
      <c r="AW7" s="634"/>
      <c r="AX7" s="634"/>
      <c r="AY7" s="634"/>
      <c r="AZ7" s="634"/>
      <c r="BA7" s="634"/>
      <c r="BB7" s="634"/>
      <c r="BC7" s="634"/>
      <c r="BD7" s="634"/>
      <c r="BE7" s="634"/>
      <c r="BF7" s="635"/>
      <c r="BG7" s="636">
        <v>516485</v>
      </c>
      <c r="BH7" s="637"/>
      <c r="BI7" s="637"/>
      <c r="BJ7" s="637"/>
      <c r="BK7" s="637"/>
      <c r="BL7" s="637"/>
      <c r="BM7" s="637"/>
      <c r="BN7" s="638"/>
      <c r="BO7" s="662">
        <v>39.6</v>
      </c>
      <c r="BP7" s="662"/>
      <c r="BQ7" s="662"/>
      <c r="BR7" s="662"/>
      <c r="BS7" s="663">
        <v>15031</v>
      </c>
      <c r="BT7" s="663"/>
      <c r="BU7" s="663"/>
      <c r="BV7" s="663"/>
      <c r="BW7" s="663"/>
      <c r="BX7" s="663"/>
      <c r="BY7" s="663"/>
      <c r="BZ7" s="663"/>
      <c r="CA7" s="663"/>
      <c r="CB7" s="708"/>
      <c r="CD7" s="633" t="s">
        <v>239</v>
      </c>
      <c r="CE7" s="634"/>
      <c r="CF7" s="634"/>
      <c r="CG7" s="634"/>
      <c r="CH7" s="634"/>
      <c r="CI7" s="634"/>
      <c r="CJ7" s="634"/>
      <c r="CK7" s="634"/>
      <c r="CL7" s="634"/>
      <c r="CM7" s="634"/>
      <c r="CN7" s="634"/>
      <c r="CO7" s="634"/>
      <c r="CP7" s="634"/>
      <c r="CQ7" s="635"/>
      <c r="CR7" s="636">
        <v>1560877</v>
      </c>
      <c r="CS7" s="637"/>
      <c r="CT7" s="637"/>
      <c r="CU7" s="637"/>
      <c r="CV7" s="637"/>
      <c r="CW7" s="637"/>
      <c r="CX7" s="637"/>
      <c r="CY7" s="638"/>
      <c r="CZ7" s="662">
        <v>15.8</v>
      </c>
      <c r="DA7" s="662"/>
      <c r="DB7" s="662"/>
      <c r="DC7" s="662"/>
      <c r="DD7" s="642">
        <v>156240</v>
      </c>
      <c r="DE7" s="637"/>
      <c r="DF7" s="637"/>
      <c r="DG7" s="637"/>
      <c r="DH7" s="637"/>
      <c r="DI7" s="637"/>
      <c r="DJ7" s="637"/>
      <c r="DK7" s="637"/>
      <c r="DL7" s="637"/>
      <c r="DM7" s="637"/>
      <c r="DN7" s="637"/>
      <c r="DO7" s="637"/>
      <c r="DP7" s="638"/>
      <c r="DQ7" s="642">
        <v>1376386</v>
      </c>
      <c r="DR7" s="637"/>
      <c r="DS7" s="637"/>
      <c r="DT7" s="637"/>
      <c r="DU7" s="637"/>
      <c r="DV7" s="637"/>
      <c r="DW7" s="637"/>
      <c r="DX7" s="637"/>
      <c r="DY7" s="637"/>
      <c r="DZ7" s="637"/>
      <c r="EA7" s="637"/>
      <c r="EB7" s="637"/>
      <c r="EC7" s="672"/>
    </row>
    <row r="8" spans="2:143" ht="11.25" customHeight="1" x14ac:dyDescent="0.2">
      <c r="B8" s="633" t="s">
        <v>240</v>
      </c>
      <c r="C8" s="634"/>
      <c r="D8" s="634"/>
      <c r="E8" s="634"/>
      <c r="F8" s="634"/>
      <c r="G8" s="634"/>
      <c r="H8" s="634"/>
      <c r="I8" s="634"/>
      <c r="J8" s="634"/>
      <c r="K8" s="634"/>
      <c r="L8" s="634"/>
      <c r="M8" s="634"/>
      <c r="N8" s="634"/>
      <c r="O8" s="634"/>
      <c r="P8" s="634"/>
      <c r="Q8" s="635"/>
      <c r="R8" s="636">
        <v>6840</v>
      </c>
      <c r="S8" s="637"/>
      <c r="T8" s="637"/>
      <c r="U8" s="637"/>
      <c r="V8" s="637"/>
      <c r="W8" s="637"/>
      <c r="X8" s="637"/>
      <c r="Y8" s="638"/>
      <c r="Z8" s="662">
        <v>0.1</v>
      </c>
      <c r="AA8" s="662"/>
      <c r="AB8" s="662"/>
      <c r="AC8" s="662"/>
      <c r="AD8" s="663">
        <v>6840</v>
      </c>
      <c r="AE8" s="663"/>
      <c r="AF8" s="663"/>
      <c r="AG8" s="663"/>
      <c r="AH8" s="663"/>
      <c r="AI8" s="663"/>
      <c r="AJ8" s="663"/>
      <c r="AK8" s="663"/>
      <c r="AL8" s="639">
        <v>0.1</v>
      </c>
      <c r="AM8" s="640"/>
      <c r="AN8" s="640"/>
      <c r="AO8" s="664"/>
      <c r="AP8" s="633" t="s">
        <v>241</v>
      </c>
      <c r="AQ8" s="634"/>
      <c r="AR8" s="634"/>
      <c r="AS8" s="634"/>
      <c r="AT8" s="634"/>
      <c r="AU8" s="634"/>
      <c r="AV8" s="634"/>
      <c r="AW8" s="634"/>
      <c r="AX8" s="634"/>
      <c r="AY8" s="634"/>
      <c r="AZ8" s="634"/>
      <c r="BA8" s="634"/>
      <c r="BB8" s="634"/>
      <c r="BC8" s="634"/>
      <c r="BD8" s="634"/>
      <c r="BE8" s="634"/>
      <c r="BF8" s="635"/>
      <c r="BG8" s="636">
        <v>19057</v>
      </c>
      <c r="BH8" s="637"/>
      <c r="BI8" s="637"/>
      <c r="BJ8" s="637"/>
      <c r="BK8" s="637"/>
      <c r="BL8" s="637"/>
      <c r="BM8" s="637"/>
      <c r="BN8" s="638"/>
      <c r="BO8" s="662">
        <v>1.5</v>
      </c>
      <c r="BP8" s="662"/>
      <c r="BQ8" s="662"/>
      <c r="BR8" s="662"/>
      <c r="BS8" s="663" t="s">
        <v>236</v>
      </c>
      <c r="BT8" s="663"/>
      <c r="BU8" s="663"/>
      <c r="BV8" s="663"/>
      <c r="BW8" s="663"/>
      <c r="BX8" s="663"/>
      <c r="BY8" s="663"/>
      <c r="BZ8" s="663"/>
      <c r="CA8" s="663"/>
      <c r="CB8" s="708"/>
      <c r="CD8" s="633" t="s">
        <v>242</v>
      </c>
      <c r="CE8" s="634"/>
      <c r="CF8" s="634"/>
      <c r="CG8" s="634"/>
      <c r="CH8" s="634"/>
      <c r="CI8" s="634"/>
      <c r="CJ8" s="634"/>
      <c r="CK8" s="634"/>
      <c r="CL8" s="634"/>
      <c r="CM8" s="634"/>
      <c r="CN8" s="634"/>
      <c r="CO8" s="634"/>
      <c r="CP8" s="634"/>
      <c r="CQ8" s="635"/>
      <c r="CR8" s="636">
        <v>1961227</v>
      </c>
      <c r="CS8" s="637"/>
      <c r="CT8" s="637"/>
      <c r="CU8" s="637"/>
      <c r="CV8" s="637"/>
      <c r="CW8" s="637"/>
      <c r="CX8" s="637"/>
      <c r="CY8" s="638"/>
      <c r="CZ8" s="662">
        <v>19.8</v>
      </c>
      <c r="DA8" s="662"/>
      <c r="DB8" s="662"/>
      <c r="DC8" s="662"/>
      <c r="DD8" s="642">
        <v>10239</v>
      </c>
      <c r="DE8" s="637"/>
      <c r="DF8" s="637"/>
      <c r="DG8" s="637"/>
      <c r="DH8" s="637"/>
      <c r="DI8" s="637"/>
      <c r="DJ8" s="637"/>
      <c r="DK8" s="637"/>
      <c r="DL8" s="637"/>
      <c r="DM8" s="637"/>
      <c r="DN8" s="637"/>
      <c r="DO8" s="637"/>
      <c r="DP8" s="638"/>
      <c r="DQ8" s="642">
        <v>1156486</v>
      </c>
      <c r="DR8" s="637"/>
      <c r="DS8" s="637"/>
      <c r="DT8" s="637"/>
      <c r="DU8" s="637"/>
      <c r="DV8" s="637"/>
      <c r="DW8" s="637"/>
      <c r="DX8" s="637"/>
      <c r="DY8" s="637"/>
      <c r="DZ8" s="637"/>
      <c r="EA8" s="637"/>
      <c r="EB8" s="637"/>
      <c r="EC8" s="672"/>
    </row>
    <row r="9" spans="2:143" ht="11.25" customHeight="1" x14ac:dyDescent="0.2">
      <c r="B9" s="633" t="s">
        <v>243</v>
      </c>
      <c r="C9" s="634"/>
      <c r="D9" s="634"/>
      <c r="E9" s="634"/>
      <c r="F9" s="634"/>
      <c r="G9" s="634"/>
      <c r="H9" s="634"/>
      <c r="I9" s="634"/>
      <c r="J9" s="634"/>
      <c r="K9" s="634"/>
      <c r="L9" s="634"/>
      <c r="M9" s="634"/>
      <c r="N9" s="634"/>
      <c r="O9" s="634"/>
      <c r="P9" s="634"/>
      <c r="Q9" s="635"/>
      <c r="R9" s="636">
        <v>7933</v>
      </c>
      <c r="S9" s="637"/>
      <c r="T9" s="637"/>
      <c r="U9" s="637"/>
      <c r="V9" s="637"/>
      <c r="W9" s="637"/>
      <c r="X9" s="637"/>
      <c r="Y9" s="638"/>
      <c r="Z9" s="662">
        <v>0.1</v>
      </c>
      <c r="AA9" s="662"/>
      <c r="AB9" s="662"/>
      <c r="AC9" s="662"/>
      <c r="AD9" s="663">
        <v>7933</v>
      </c>
      <c r="AE9" s="663"/>
      <c r="AF9" s="663"/>
      <c r="AG9" s="663"/>
      <c r="AH9" s="663"/>
      <c r="AI9" s="663"/>
      <c r="AJ9" s="663"/>
      <c r="AK9" s="663"/>
      <c r="AL9" s="639">
        <v>0.1</v>
      </c>
      <c r="AM9" s="640"/>
      <c r="AN9" s="640"/>
      <c r="AO9" s="664"/>
      <c r="AP9" s="633" t="s">
        <v>244</v>
      </c>
      <c r="AQ9" s="634"/>
      <c r="AR9" s="634"/>
      <c r="AS9" s="634"/>
      <c r="AT9" s="634"/>
      <c r="AU9" s="634"/>
      <c r="AV9" s="634"/>
      <c r="AW9" s="634"/>
      <c r="AX9" s="634"/>
      <c r="AY9" s="634"/>
      <c r="AZ9" s="634"/>
      <c r="BA9" s="634"/>
      <c r="BB9" s="634"/>
      <c r="BC9" s="634"/>
      <c r="BD9" s="634"/>
      <c r="BE9" s="634"/>
      <c r="BF9" s="635"/>
      <c r="BG9" s="636">
        <v>434694</v>
      </c>
      <c r="BH9" s="637"/>
      <c r="BI9" s="637"/>
      <c r="BJ9" s="637"/>
      <c r="BK9" s="637"/>
      <c r="BL9" s="637"/>
      <c r="BM9" s="637"/>
      <c r="BN9" s="638"/>
      <c r="BO9" s="662">
        <v>33.299999999999997</v>
      </c>
      <c r="BP9" s="662"/>
      <c r="BQ9" s="662"/>
      <c r="BR9" s="662"/>
      <c r="BS9" s="663" t="s">
        <v>245</v>
      </c>
      <c r="BT9" s="663"/>
      <c r="BU9" s="663"/>
      <c r="BV9" s="663"/>
      <c r="BW9" s="663"/>
      <c r="BX9" s="663"/>
      <c r="BY9" s="663"/>
      <c r="BZ9" s="663"/>
      <c r="CA9" s="663"/>
      <c r="CB9" s="708"/>
      <c r="CD9" s="633" t="s">
        <v>246</v>
      </c>
      <c r="CE9" s="634"/>
      <c r="CF9" s="634"/>
      <c r="CG9" s="634"/>
      <c r="CH9" s="634"/>
      <c r="CI9" s="634"/>
      <c r="CJ9" s="634"/>
      <c r="CK9" s="634"/>
      <c r="CL9" s="634"/>
      <c r="CM9" s="634"/>
      <c r="CN9" s="634"/>
      <c r="CO9" s="634"/>
      <c r="CP9" s="634"/>
      <c r="CQ9" s="635"/>
      <c r="CR9" s="636">
        <v>646281</v>
      </c>
      <c r="CS9" s="637"/>
      <c r="CT9" s="637"/>
      <c r="CU9" s="637"/>
      <c r="CV9" s="637"/>
      <c r="CW9" s="637"/>
      <c r="CX9" s="637"/>
      <c r="CY9" s="638"/>
      <c r="CZ9" s="662">
        <v>6.5</v>
      </c>
      <c r="DA9" s="662"/>
      <c r="DB9" s="662"/>
      <c r="DC9" s="662"/>
      <c r="DD9" s="642">
        <v>14025</v>
      </c>
      <c r="DE9" s="637"/>
      <c r="DF9" s="637"/>
      <c r="DG9" s="637"/>
      <c r="DH9" s="637"/>
      <c r="DI9" s="637"/>
      <c r="DJ9" s="637"/>
      <c r="DK9" s="637"/>
      <c r="DL9" s="637"/>
      <c r="DM9" s="637"/>
      <c r="DN9" s="637"/>
      <c r="DO9" s="637"/>
      <c r="DP9" s="638"/>
      <c r="DQ9" s="642">
        <v>496048</v>
      </c>
      <c r="DR9" s="637"/>
      <c r="DS9" s="637"/>
      <c r="DT9" s="637"/>
      <c r="DU9" s="637"/>
      <c r="DV9" s="637"/>
      <c r="DW9" s="637"/>
      <c r="DX9" s="637"/>
      <c r="DY9" s="637"/>
      <c r="DZ9" s="637"/>
      <c r="EA9" s="637"/>
      <c r="EB9" s="637"/>
      <c r="EC9" s="672"/>
    </row>
    <row r="10" spans="2:143" ht="11.25" customHeight="1" x14ac:dyDescent="0.2">
      <c r="B10" s="633" t="s">
        <v>247</v>
      </c>
      <c r="C10" s="634"/>
      <c r="D10" s="634"/>
      <c r="E10" s="634"/>
      <c r="F10" s="634"/>
      <c r="G10" s="634"/>
      <c r="H10" s="634"/>
      <c r="I10" s="634"/>
      <c r="J10" s="634"/>
      <c r="K10" s="634"/>
      <c r="L10" s="634"/>
      <c r="M10" s="634"/>
      <c r="N10" s="634"/>
      <c r="O10" s="634"/>
      <c r="P10" s="634"/>
      <c r="Q10" s="635"/>
      <c r="R10" s="636" t="s">
        <v>245</v>
      </c>
      <c r="S10" s="637"/>
      <c r="T10" s="637"/>
      <c r="U10" s="637"/>
      <c r="V10" s="637"/>
      <c r="W10" s="637"/>
      <c r="X10" s="637"/>
      <c r="Y10" s="638"/>
      <c r="Z10" s="662" t="s">
        <v>236</v>
      </c>
      <c r="AA10" s="662"/>
      <c r="AB10" s="662"/>
      <c r="AC10" s="662"/>
      <c r="AD10" s="663" t="s">
        <v>236</v>
      </c>
      <c r="AE10" s="663"/>
      <c r="AF10" s="663"/>
      <c r="AG10" s="663"/>
      <c r="AH10" s="663"/>
      <c r="AI10" s="663"/>
      <c r="AJ10" s="663"/>
      <c r="AK10" s="663"/>
      <c r="AL10" s="639" t="s">
        <v>245</v>
      </c>
      <c r="AM10" s="640"/>
      <c r="AN10" s="640"/>
      <c r="AO10" s="664"/>
      <c r="AP10" s="633" t="s">
        <v>248</v>
      </c>
      <c r="AQ10" s="634"/>
      <c r="AR10" s="634"/>
      <c r="AS10" s="634"/>
      <c r="AT10" s="634"/>
      <c r="AU10" s="634"/>
      <c r="AV10" s="634"/>
      <c r="AW10" s="634"/>
      <c r="AX10" s="634"/>
      <c r="AY10" s="634"/>
      <c r="AZ10" s="634"/>
      <c r="BA10" s="634"/>
      <c r="BB10" s="634"/>
      <c r="BC10" s="634"/>
      <c r="BD10" s="634"/>
      <c r="BE10" s="634"/>
      <c r="BF10" s="635"/>
      <c r="BG10" s="636">
        <v>23813</v>
      </c>
      <c r="BH10" s="637"/>
      <c r="BI10" s="637"/>
      <c r="BJ10" s="637"/>
      <c r="BK10" s="637"/>
      <c r="BL10" s="637"/>
      <c r="BM10" s="637"/>
      <c r="BN10" s="638"/>
      <c r="BO10" s="662">
        <v>1.8</v>
      </c>
      <c r="BP10" s="662"/>
      <c r="BQ10" s="662"/>
      <c r="BR10" s="662"/>
      <c r="BS10" s="663">
        <v>3970</v>
      </c>
      <c r="BT10" s="663"/>
      <c r="BU10" s="663"/>
      <c r="BV10" s="663"/>
      <c r="BW10" s="663"/>
      <c r="BX10" s="663"/>
      <c r="BY10" s="663"/>
      <c r="BZ10" s="663"/>
      <c r="CA10" s="663"/>
      <c r="CB10" s="708"/>
      <c r="CD10" s="633" t="s">
        <v>249</v>
      </c>
      <c r="CE10" s="634"/>
      <c r="CF10" s="634"/>
      <c r="CG10" s="634"/>
      <c r="CH10" s="634"/>
      <c r="CI10" s="634"/>
      <c r="CJ10" s="634"/>
      <c r="CK10" s="634"/>
      <c r="CL10" s="634"/>
      <c r="CM10" s="634"/>
      <c r="CN10" s="634"/>
      <c r="CO10" s="634"/>
      <c r="CP10" s="634"/>
      <c r="CQ10" s="635"/>
      <c r="CR10" s="636">
        <v>18000</v>
      </c>
      <c r="CS10" s="637"/>
      <c r="CT10" s="637"/>
      <c r="CU10" s="637"/>
      <c r="CV10" s="637"/>
      <c r="CW10" s="637"/>
      <c r="CX10" s="637"/>
      <c r="CY10" s="638"/>
      <c r="CZ10" s="662">
        <v>0.2</v>
      </c>
      <c r="DA10" s="662"/>
      <c r="DB10" s="662"/>
      <c r="DC10" s="662"/>
      <c r="DD10" s="642" t="s">
        <v>245</v>
      </c>
      <c r="DE10" s="637"/>
      <c r="DF10" s="637"/>
      <c r="DG10" s="637"/>
      <c r="DH10" s="637"/>
      <c r="DI10" s="637"/>
      <c r="DJ10" s="637"/>
      <c r="DK10" s="637"/>
      <c r="DL10" s="637"/>
      <c r="DM10" s="637"/>
      <c r="DN10" s="637"/>
      <c r="DO10" s="637"/>
      <c r="DP10" s="638"/>
      <c r="DQ10" s="642" t="s">
        <v>236</v>
      </c>
      <c r="DR10" s="637"/>
      <c r="DS10" s="637"/>
      <c r="DT10" s="637"/>
      <c r="DU10" s="637"/>
      <c r="DV10" s="637"/>
      <c r="DW10" s="637"/>
      <c r="DX10" s="637"/>
      <c r="DY10" s="637"/>
      <c r="DZ10" s="637"/>
      <c r="EA10" s="637"/>
      <c r="EB10" s="637"/>
      <c r="EC10" s="672"/>
    </row>
    <row r="11" spans="2:143" ht="11.25" customHeight="1" x14ac:dyDescent="0.2">
      <c r="B11" s="633" t="s">
        <v>250</v>
      </c>
      <c r="C11" s="634"/>
      <c r="D11" s="634"/>
      <c r="E11" s="634"/>
      <c r="F11" s="634"/>
      <c r="G11" s="634"/>
      <c r="H11" s="634"/>
      <c r="I11" s="634"/>
      <c r="J11" s="634"/>
      <c r="K11" s="634"/>
      <c r="L11" s="634"/>
      <c r="M11" s="634"/>
      <c r="N11" s="634"/>
      <c r="O11" s="634"/>
      <c r="P11" s="634"/>
      <c r="Q11" s="635"/>
      <c r="R11" s="636">
        <v>227268</v>
      </c>
      <c r="S11" s="637"/>
      <c r="T11" s="637"/>
      <c r="U11" s="637"/>
      <c r="V11" s="637"/>
      <c r="W11" s="637"/>
      <c r="X11" s="637"/>
      <c r="Y11" s="638"/>
      <c r="Z11" s="639">
        <v>2.2000000000000002</v>
      </c>
      <c r="AA11" s="640"/>
      <c r="AB11" s="640"/>
      <c r="AC11" s="641"/>
      <c r="AD11" s="642">
        <v>227268</v>
      </c>
      <c r="AE11" s="637"/>
      <c r="AF11" s="637"/>
      <c r="AG11" s="637"/>
      <c r="AH11" s="637"/>
      <c r="AI11" s="637"/>
      <c r="AJ11" s="637"/>
      <c r="AK11" s="638"/>
      <c r="AL11" s="639">
        <v>4.3</v>
      </c>
      <c r="AM11" s="640"/>
      <c r="AN11" s="640"/>
      <c r="AO11" s="664"/>
      <c r="AP11" s="633" t="s">
        <v>251</v>
      </c>
      <c r="AQ11" s="634"/>
      <c r="AR11" s="634"/>
      <c r="AS11" s="634"/>
      <c r="AT11" s="634"/>
      <c r="AU11" s="634"/>
      <c r="AV11" s="634"/>
      <c r="AW11" s="634"/>
      <c r="AX11" s="634"/>
      <c r="AY11" s="634"/>
      <c r="AZ11" s="634"/>
      <c r="BA11" s="634"/>
      <c r="BB11" s="634"/>
      <c r="BC11" s="634"/>
      <c r="BD11" s="634"/>
      <c r="BE11" s="634"/>
      <c r="BF11" s="635"/>
      <c r="BG11" s="636">
        <v>38921</v>
      </c>
      <c r="BH11" s="637"/>
      <c r="BI11" s="637"/>
      <c r="BJ11" s="637"/>
      <c r="BK11" s="637"/>
      <c r="BL11" s="637"/>
      <c r="BM11" s="637"/>
      <c r="BN11" s="638"/>
      <c r="BO11" s="662">
        <v>3</v>
      </c>
      <c r="BP11" s="662"/>
      <c r="BQ11" s="662"/>
      <c r="BR11" s="662"/>
      <c r="BS11" s="663">
        <v>11061</v>
      </c>
      <c r="BT11" s="663"/>
      <c r="BU11" s="663"/>
      <c r="BV11" s="663"/>
      <c r="BW11" s="663"/>
      <c r="BX11" s="663"/>
      <c r="BY11" s="663"/>
      <c r="BZ11" s="663"/>
      <c r="CA11" s="663"/>
      <c r="CB11" s="708"/>
      <c r="CD11" s="633" t="s">
        <v>252</v>
      </c>
      <c r="CE11" s="634"/>
      <c r="CF11" s="634"/>
      <c r="CG11" s="634"/>
      <c r="CH11" s="634"/>
      <c r="CI11" s="634"/>
      <c r="CJ11" s="634"/>
      <c r="CK11" s="634"/>
      <c r="CL11" s="634"/>
      <c r="CM11" s="634"/>
      <c r="CN11" s="634"/>
      <c r="CO11" s="634"/>
      <c r="CP11" s="634"/>
      <c r="CQ11" s="635"/>
      <c r="CR11" s="636">
        <v>752574</v>
      </c>
      <c r="CS11" s="637"/>
      <c r="CT11" s="637"/>
      <c r="CU11" s="637"/>
      <c r="CV11" s="637"/>
      <c r="CW11" s="637"/>
      <c r="CX11" s="637"/>
      <c r="CY11" s="638"/>
      <c r="CZ11" s="662">
        <v>7.6</v>
      </c>
      <c r="DA11" s="662"/>
      <c r="DB11" s="662"/>
      <c r="DC11" s="662"/>
      <c r="DD11" s="642">
        <v>251654</v>
      </c>
      <c r="DE11" s="637"/>
      <c r="DF11" s="637"/>
      <c r="DG11" s="637"/>
      <c r="DH11" s="637"/>
      <c r="DI11" s="637"/>
      <c r="DJ11" s="637"/>
      <c r="DK11" s="637"/>
      <c r="DL11" s="637"/>
      <c r="DM11" s="637"/>
      <c r="DN11" s="637"/>
      <c r="DO11" s="637"/>
      <c r="DP11" s="638"/>
      <c r="DQ11" s="642">
        <v>489833</v>
      </c>
      <c r="DR11" s="637"/>
      <c r="DS11" s="637"/>
      <c r="DT11" s="637"/>
      <c r="DU11" s="637"/>
      <c r="DV11" s="637"/>
      <c r="DW11" s="637"/>
      <c r="DX11" s="637"/>
      <c r="DY11" s="637"/>
      <c r="DZ11" s="637"/>
      <c r="EA11" s="637"/>
      <c r="EB11" s="637"/>
      <c r="EC11" s="672"/>
    </row>
    <row r="12" spans="2:143" ht="11.25" customHeight="1" x14ac:dyDescent="0.2">
      <c r="B12" s="633" t="s">
        <v>253</v>
      </c>
      <c r="C12" s="634"/>
      <c r="D12" s="634"/>
      <c r="E12" s="634"/>
      <c r="F12" s="634"/>
      <c r="G12" s="634"/>
      <c r="H12" s="634"/>
      <c r="I12" s="634"/>
      <c r="J12" s="634"/>
      <c r="K12" s="634"/>
      <c r="L12" s="634"/>
      <c r="M12" s="634"/>
      <c r="N12" s="634"/>
      <c r="O12" s="634"/>
      <c r="P12" s="634"/>
      <c r="Q12" s="635"/>
      <c r="R12" s="636" t="s">
        <v>236</v>
      </c>
      <c r="S12" s="637"/>
      <c r="T12" s="637"/>
      <c r="U12" s="637"/>
      <c r="V12" s="637"/>
      <c r="W12" s="637"/>
      <c r="X12" s="637"/>
      <c r="Y12" s="638"/>
      <c r="Z12" s="662" t="s">
        <v>236</v>
      </c>
      <c r="AA12" s="662"/>
      <c r="AB12" s="662"/>
      <c r="AC12" s="662"/>
      <c r="AD12" s="663" t="s">
        <v>245</v>
      </c>
      <c r="AE12" s="663"/>
      <c r="AF12" s="663"/>
      <c r="AG12" s="663"/>
      <c r="AH12" s="663"/>
      <c r="AI12" s="663"/>
      <c r="AJ12" s="663"/>
      <c r="AK12" s="663"/>
      <c r="AL12" s="639" t="s">
        <v>245</v>
      </c>
      <c r="AM12" s="640"/>
      <c r="AN12" s="640"/>
      <c r="AO12" s="664"/>
      <c r="AP12" s="633" t="s">
        <v>254</v>
      </c>
      <c r="AQ12" s="634"/>
      <c r="AR12" s="634"/>
      <c r="AS12" s="634"/>
      <c r="AT12" s="634"/>
      <c r="AU12" s="634"/>
      <c r="AV12" s="634"/>
      <c r="AW12" s="634"/>
      <c r="AX12" s="634"/>
      <c r="AY12" s="634"/>
      <c r="AZ12" s="634"/>
      <c r="BA12" s="634"/>
      <c r="BB12" s="634"/>
      <c r="BC12" s="634"/>
      <c r="BD12" s="634"/>
      <c r="BE12" s="634"/>
      <c r="BF12" s="635"/>
      <c r="BG12" s="636">
        <v>667284</v>
      </c>
      <c r="BH12" s="637"/>
      <c r="BI12" s="637"/>
      <c r="BJ12" s="637"/>
      <c r="BK12" s="637"/>
      <c r="BL12" s="637"/>
      <c r="BM12" s="637"/>
      <c r="BN12" s="638"/>
      <c r="BO12" s="662">
        <v>51.1</v>
      </c>
      <c r="BP12" s="662"/>
      <c r="BQ12" s="662"/>
      <c r="BR12" s="662"/>
      <c r="BS12" s="663" t="s">
        <v>236</v>
      </c>
      <c r="BT12" s="663"/>
      <c r="BU12" s="663"/>
      <c r="BV12" s="663"/>
      <c r="BW12" s="663"/>
      <c r="BX12" s="663"/>
      <c r="BY12" s="663"/>
      <c r="BZ12" s="663"/>
      <c r="CA12" s="663"/>
      <c r="CB12" s="708"/>
      <c r="CD12" s="633" t="s">
        <v>255</v>
      </c>
      <c r="CE12" s="634"/>
      <c r="CF12" s="634"/>
      <c r="CG12" s="634"/>
      <c r="CH12" s="634"/>
      <c r="CI12" s="634"/>
      <c r="CJ12" s="634"/>
      <c r="CK12" s="634"/>
      <c r="CL12" s="634"/>
      <c r="CM12" s="634"/>
      <c r="CN12" s="634"/>
      <c r="CO12" s="634"/>
      <c r="CP12" s="634"/>
      <c r="CQ12" s="635"/>
      <c r="CR12" s="636">
        <v>1029346</v>
      </c>
      <c r="CS12" s="637"/>
      <c r="CT12" s="637"/>
      <c r="CU12" s="637"/>
      <c r="CV12" s="637"/>
      <c r="CW12" s="637"/>
      <c r="CX12" s="637"/>
      <c r="CY12" s="638"/>
      <c r="CZ12" s="662">
        <v>10.4</v>
      </c>
      <c r="DA12" s="662"/>
      <c r="DB12" s="662"/>
      <c r="DC12" s="662"/>
      <c r="DD12" s="642">
        <v>579590</v>
      </c>
      <c r="DE12" s="637"/>
      <c r="DF12" s="637"/>
      <c r="DG12" s="637"/>
      <c r="DH12" s="637"/>
      <c r="DI12" s="637"/>
      <c r="DJ12" s="637"/>
      <c r="DK12" s="637"/>
      <c r="DL12" s="637"/>
      <c r="DM12" s="637"/>
      <c r="DN12" s="637"/>
      <c r="DO12" s="637"/>
      <c r="DP12" s="638"/>
      <c r="DQ12" s="642">
        <v>556637</v>
      </c>
      <c r="DR12" s="637"/>
      <c r="DS12" s="637"/>
      <c r="DT12" s="637"/>
      <c r="DU12" s="637"/>
      <c r="DV12" s="637"/>
      <c r="DW12" s="637"/>
      <c r="DX12" s="637"/>
      <c r="DY12" s="637"/>
      <c r="DZ12" s="637"/>
      <c r="EA12" s="637"/>
      <c r="EB12" s="637"/>
      <c r="EC12" s="672"/>
    </row>
    <row r="13" spans="2:143" ht="11.25" customHeight="1" x14ac:dyDescent="0.2">
      <c r="B13" s="633" t="s">
        <v>256</v>
      </c>
      <c r="C13" s="634"/>
      <c r="D13" s="634"/>
      <c r="E13" s="634"/>
      <c r="F13" s="634"/>
      <c r="G13" s="634"/>
      <c r="H13" s="634"/>
      <c r="I13" s="634"/>
      <c r="J13" s="634"/>
      <c r="K13" s="634"/>
      <c r="L13" s="634"/>
      <c r="M13" s="634"/>
      <c r="N13" s="634"/>
      <c r="O13" s="634"/>
      <c r="P13" s="634"/>
      <c r="Q13" s="635"/>
      <c r="R13" s="636" t="s">
        <v>236</v>
      </c>
      <c r="S13" s="637"/>
      <c r="T13" s="637"/>
      <c r="U13" s="637"/>
      <c r="V13" s="637"/>
      <c r="W13" s="637"/>
      <c r="X13" s="637"/>
      <c r="Y13" s="638"/>
      <c r="Z13" s="662" t="s">
        <v>236</v>
      </c>
      <c r="AA13" s="662"/>
      <c r="AB13" s="662"/>
      <c r="AC13" s="662"/>
      <c r="AD13" s="663" t="s">
        <v>236</v>
      </c>
      <c r="AE13" s="663"/>
      <c r="AF13" s="663"/>
      <c r="AG13" s="663"/>
      <c r="AH13" s="663"/>
      <c r="AI13" s="663"/>
      <c r="AJ13" s="663"/>
      <c r="AK13" s="663"/>
      <c r="AL13" s="639" t="s">
        <v>245</v>
      </c>
      <c r="AM13" s="640"/>
      <c r="AN13" s="640"/>
      <c r="AO13" s="664"/>
      <c r="AP13" s="633" t="s">
        <v>257</v>
      </c>
      <c r="AQ13" s="634"/>
      <c r="AR13" s="634"/>
      <c r="AS13" s="634"/>
      <c r="AT13" s="634"/>
      <c r="AU13" s="634"/>
      <c r="AV13" s="634"/>
      <c r="AW13" s="634"/>
      <c r="AX13" s="634"/>
      <c r="AY13" s="634"/>
      <c r="AZ13" s="634"/>
      <c r="BA13" s="634"/>
      <c r="BB13" s="634"/>
      <c r="BC13" s="634"/>
      <c r="BD13" s="634"/>
      <c r="BE13" s="634"/>
      <c r="BF13" s="635"/>
      <c r="BG13" s="636">
        <v>560377</v>
      </c>
      <c r="BH13" s="637"/>
      <c r="BI13" s="637"/>
      <c r="BJ13" s="637"/>
      <c r="BK13" s="637"/>
      <c r="BL13" s="637"/>
      <c r="BM13" s="637"/>
      <c r="BN13" s="638"/>
      <c r="BO13" s="662">
        <v>42.9</v>
      </c>
      <c r="BP13" s="662"/>
      <c r="BQ13" s="662"/>
      <c r="BR13" s="662"/>
      <c r="BS13" s="663" t="s">
        <v>245</v>
      </c>
      <c r="BT13" s="663"/>
      <c r="BU13" s="663"/>
      <c r="BV13" s="663"/>
      <c r="BW13" s="663"/>
      <c r="BX13" s="663"/>
      <c r="BY13" s="663"/>
      <c r="BZ13" s="663"/>
      <c r="CA13" s="663"/>
      <c r="CB13" s="708"/>
      <c r="CD13" s="633" t="s">
        <v>258</v>
      </c>
      <c r="CE13" s="634"/>
      <c r="CF13" s="634"/>
      <c r="CG13" s="634"/>
      <c r="CH13" s="634"/>
      <c r="CI13" s="634"/>
      <c r="CJ13" s="634"/>
      <c r="CK13" s="634"/>
      <c r="CL13" s="634"/>
      <c r="CM13" s="634"/>
      <c r="CN13" s="634"/>
      <c r="CO13" s="634"/>
      <c r="CP13" s="634"/>
      <c r="CQ13" s="635"/>
      <c r="CR13" s="636">
        <v>1589189</v>
      </c>
      <c r="CS13" s="637"/>
      <c r="CT13" s="637"/>
      <c r="CU13" s="637"/>
      <c r="CV13" s="637"/>
      <c r="CW13" s="637"/>
      <c r="CX13" s="637"/>
      <c r="CY13" s="638"/>
      <c r="CZ13" s="662">
        <v>16.100000000000001</v>
      </c>
      <c r="DA13" s="662"/>
      <c r="DB13" s="662"/>
      <c r="DC13" s="662"/>
      <c r="DD13" s="642">
        <v>1167708</v>
      </c>
      <c r="DE13" s="637"/>
      <c r="DF13" s="637"/>
      <c r="DG13" s="637"/>
      <c r="DH13" s="637"/>
      <c r="DI13" s="637"/>
      <c r="DJ13" s="637"/>
      <c r="DK13" s="637"/>
      <c r="DL13" s="637"/>
      <c r="DM13" s="637"/>
      <c r="DN13" s="637"/>
      <c r="DO13" s="637"/>
      <c r="DP13" s="638"/>
      <c r="DQ13" s="642">
        <v>618904</v>
      </c>
      <c r="DR13" s="637"/>
      <c r="DS13" s="637"/>
      <c r="DT13" s="637"/>
      <c r="DU13" s="637"/>
      <c r="DV13" s="637"/>
      <c r="DW13" s="637"/>
      <c r="DX13" s="637"/>
      <c r="DY13" s="637"/>
      <c r="DZ13" s="637"/>
      <c r="EA13" s="637"/>
      <c r="EB13" s="637"/>
      <c r="EC13" s="672"/>
    </row>
    <row r="14" spans="2:143" ht="11.25" customHeight="1" x14ac:dyDescent="0.2">
      <c r="B14" s="633" t="s">
        <v>259</v>
      </c>
      <c r="C14" s="634"/>
      <c r="D14" s="634"/>
      <c r="E14" s="634"/>
      <c r="F14" s="634"/>
      <c r="G14" s="634"/>
      <c r="H14" s="634"/>
      <c r="I14" s="634"/>
      <c r="J14" s="634"/>
      <c r="K14" s="634"/>
      <c r="L14" s="634"/>
      <c r="M14" s="634"/>
      <c r="N14" s="634"/>
      <c r="O14" s="634"/>
      <c r="P14" s="634"/>
      <c r="Q14" s="635"/>
      <c r="R14" s="636" t="s">
        <v>236</v>
      </c>
      <c r="S14" s="637"/>
      <c r="T14" s="637"/>
      <c r="U14" s="637"/>
      <c r="V14" s="637"/>
      <c r="W14" s="637"/>
      <c r="X14" s="637"/>
      <c r="Y14" s="638"/>
      <c r="Z14" s="662" t="s">
        <v>236</v>
      </c>
      <c r="AA14" s="662"/>
      <c r="AB14" s="662"/>
      <c r="AC14" s="662"/>
      <c r="AD14" s="663" t="s">
        <v>236</v>
      </c>
      <c r="AE14" s="663"/>
      <c r="AF14" s="663"/>
      <c r="AG14" s="663"/>
      <c r="AH14" s="663"/>
      <c r="AI14" s="663"/>
      <c r="AJ14" s="663"/>
      <c r="AK14" s="663"/>
      <c r="AL14" s="639" t="s">
        <v>236</v>
      </c>
      <c r="AM14" s="640"/>
      <c r="AN14" s="640"/>
      <c r="AO14" s="664"/>
      <c r="AP14" s="633" t="s">
        <v>260</v>
      </c>
      <c r="AQ14" s="634"/>
      <c r="AR14" s="634"/>
      <c r="AS14" s="634"/>
      <c r="AT14" s="634"/>
      <c r="AU14" s="634"/>
      <c r="AV14" s="634"/>
      <c r="AW14" s="634"/>
      <c r="AX14" s="634"/>
      <c r="AY14" s="634"/>
      <c r="AZ14" s="634"/>
      <c r="BA14" s="634"/>
      <c r="BB14" s="634"/>
      <c r="BC14" s="634"/>
      <c r="BD14" s="634"/>
      <c r="BE14" s="634"/>
      <c r="BF14" s="635"/>
      <c r="BG14" s="636">
        <v>39216</v>
      </c>
      <c r="BH14" s="637"/>
      <c r="BI14" s="637"/>
      <c r="BJ14" s="637"/>
      <c r="BK14" s="637"/>
      <c r="BL14" s="637"/>
      <c r="BM14" s="637"/>
      <c r="BN14" s="638"/>
      <c r="BO14" s="662">
        <v>3</v>
      </c>
      <c r="BP14" s="662"/>
      <c r="BQ14" s="662"/>
      <c r="BR14" s="662"/>
      <c r="BS14" s="663" t="s">
        <v>245</v>
      </c>
      <c r="BT14" s="663"/>
      <c r="BU14" s="663"/>
      <c r="BV14" s="663"/>
      <c r="BW14" s="663"/>
      <c r="BX14" s="663"/>
      <c r="BY14" s="663"/>
      <c r="BZ14" s="663"/>
      <c r="CA14" s="663"/>
      <c r="CB14" s="708"/>
      <c r="CD14" s="633" t="s">
        <v>261</v>
      </c>
      <c r="CE14" s="634"/>
      <c r="CF14" s="634"/>
      <c r="CG14" s="634"/>
      <c r="CH14" s="634"/>
      <c r="CI14" s="634"/>
      <c r="CJ14" s="634"/>
      <c r="CK14" s="634"/>
      <c r="CL14" s="634"/>
      <c r="CM14" s="634"/>
      <c r="CN14" s="634"/>
      <c r="CO14" s="634"/>
      <c r="CP14" s="634"/>
      <c r="CQ14" s="635"/>
      <c r="CR14" s="636">
        <v>329964</v>
      </c>
      <c r="CS14" s="637"/>
      <c r="CT14" s="637"/>
      <c r="CU14" s="637"/>
      <c r="CV14" s="637"/>
      <c r="CW14" s="637"/>
      <c r="CX14" s="637"/>
      <c r="CY14" s="638"/>
      <c r="CZ14" s="662">
        <v>3.3</v>
      </c>
      <c r="DA14" s="662"/>
      <c r="DB14" s="662"/>
      <c r="DC14" s="662"/>
      <c r="DD14" s="642" t="s">
        <v>236</v>
      </c>
      <c r="DE14" s="637"/>
      <c r="DF14" s="637"/>
      <c r="DG14" s="637"/>
      <c r="DH14" s="637"/>
      <c r="DI14" s="637"/>
      <c r="DJ14" s="637"/>
      <c r="DK14" s="637"/>
      <c r="DL14" s="637"/>
      <c r="DM14" s="637"/>
      <c r="DN14" s="637"/>
      <c r="DO14" s="637"/>
      <c r="DP14" s="638"/>
      <c r="DQ14" s="642">
        <v>329964</v>
      </c>
      <c r="DR14" s="637"/>
      <c r="DS14" s="637"/>
      <c r="DT14" s="637"/>
      <c r="DU14" s="637"/>
      <c r="DV14" s="637"/>
      <c r="DW14" s="637"/>
      <c r="DX14" s="637"/>
      <c r="DY14" s="637"/>
      <c r="DZ14" s="637"/>
      <c r="EA14" s="637"/>
      <c r="EB14" s="637"/>
      <c r="EC14" s="672"/>
    </row>
    <row r="15" spans="2:143" ht="11.25" customHeight="1" x14ac:dyDescent="0.2">
      <c r="B15" s="633" t="s">
        <v>262</v>
      </c>
      <c r="C15" s="634"/>
      <c r="D15" s="634"/>
      <c r="E15" s="634"/>
      <c r="F15" s="634"/>
      <c r="G15" s="634"/>
      <c r="H15" s="634"/>
      <c r="I15" s="634"/>
      <c r="J15" s="634"/>
      <c r="K15" s="634"/>
      <c r="L15" s="634"/>
      <c r="M15" s="634"/>
      <c r="N15" s="634"/>
      <c r="O15" s="634"/>
      <c r="P15" s="634"/>
      <c r="Q15" s="635"/>
      <c r="R15" s="636" t="s">
        <v>236</v>
      </c>
      <c r="S15" s="637"/>
      <c r="T15" s="637"/>
      <c r="U15" s="637"/>
      <c r="V15" s="637"/>
      <c r="W15" s="637"/>
      <c r="X15" s="637"/>
      <c r="Y15" s="638"/>
      <c r="Z15" s="662" t="s">
        <v>236</v>
      </c>
      <c r="AA15" s="662"/>
      <c r="AB15" s="662"/>
      <c r="AC15" s="662"/>
      <c r="AD15" s="663" t="s">
        <v>236</v>
      </c>
      <c r="AE15" s="663"/>
      <c r="AF15" s="663"/>
      <c r="AG15" s="663"/>
      <c r="AH15" s="663"/>
      <c r="AI15" s="663"/>
      <c r="AJ15" s="663"/>
      <c r="AK15" s="663"/>
      <c r="AL15" s="639" t="s">
        <v>236</v>
      </c>
      <c r="AM15" s="640"/>
      <c r="AN15" s="640"/>
      <c r="AO15" s="664"/>
      <c r="AP15" s="633" t="s">
        <v>263</v>
      </c>
      <c r="AQ15" s="634"/>
      <c r="AR15" s="634"/>
      <c r="AS15" s="634"/>
      <c r="AT15" s="634"/>
      <c r="AU15" s="634"/>
      <c r="AV15" s="634"/>
      <c r="AW15" s="634"/>
      <c r="AX15" s="634"/>
      <c r="AY15" s="634"/>
      <c r="AZ15" s="634"/>
      <c r="BA15" s="634"/>
      <c r="BB15" s="634"/>
      <c r="BC15" s="634"/>
      <c r="BD15" s="634"/>
      <c r="BE15" s="634"/>
      <c r="BF15" s="635"/>
      <c r="BG15" s="636">
        <v>66584</v>
      </c>
      <c r="BH15" s="637"/>
      <c r="BI15" s="637"/>
      <c r="BJ15" s="637"/>
      <c r="BK15" s="637"/>
      <c r="BL15" s="637"/>
      <c r="BM15" s="637"/>
      <c r="BN15" s="638"/>
      <c r="BO15" s="662">
        <v>5.0999999999999996</v>
      </c>
      <c r="BP15" s="662"/>
      <c r="BQ15" s="662"/>
      <c r="BR15" s="662"/>
      <c r="BS15" s="663" t="s">
        <v>236</v>
      </c>
      <c r="BT15" s="663"/>
      <c r="BU15" s="663"/>
      <c r="BV15" s="663"/>
      <c r="BW15" s="663"/>
      <c r="BX15" s="663"/>
      <c r="BY15" s="663"/>
      <c r="BZ15" s="663"/>
      <c r="CA15" s="663"/>
      <c r="CB15" s="708"/>
      <c r="CD15" s="633" t="s">
        <v>264</v>
      </c>
      <c r="CE15" s="634"/>
      <c r="CF15" s="634"/>
      <c r="CG15" s="634"/>
      <c r="CH15" s="634"/>
      <c r="CI15" s="634"/>
      <c r="CJ15" s="634"/>
      <c r="CK15" s="634"/>
      <c r="CL15" s="634"/>
      <c r="CM15" s="634"/>
      <c r="CN15" s="634"/>
      <c r="CO15" s="634"/>
      <c r="CP15" s="634"/>
      <c r="CQ15" s="635"/>
      <c r="CR15" s="636">
        <v>1205837</v>
      </c>
      <c r="CS15" s="637"/>
      <c r="CT15" s="637"/>
      <c r="CU15" s="637"/>
      <c r="CV15" s="637"/>
      <c r="CW15" s="637"/>
      <c r="CX15" s="637"/>
      <c r="CY15" s="638"/>
      <c r="CZ15" s="662">
        <v>12.2</v>
      </c>
      <c r="DA15" s="662"/>
      <c r="DB15" s="662"/>
      <c r="DC15" s="662"/>
      <c r="DD15" s="642">
        <v>465758</v>
      </c>
      <c r="DE15" s="637"/>
      <c r="DF15" s="637"/>
      <c r="DG15" s="637"/>
      <c r="DH15" s="637"/>
      <c r="DI15" s="637"/>
      <c r="DJ15" s="637"/>
      <c r="DK15" s="637"/>
      <c r="DL15" s="637"/>
      <c r="DM15" s="637"/>
      <c r="DN15" s="637"/>
      <c r="DO15" s="637"/>
      <c r="DP15" s="638"/>
      <c r="DQ15" s="642">
        <v>752095</v>
      </c>
      <c r="DR15" s="637"/>
      <c r="DS15" s="637"/>
      <c r="DT15" s="637"/>
      <c r="DU15" s="637"/>
      <c r="DV15" s="637"/>
      <c r="DW15" s="637"/>
      <c r="DX15" s="637"/>
      <c r="DY15" s="637"/>
      <c r="DZ15" s="637"/>
      <c r="EA15" s="637"/>
      <c r="EB15" s="637"/>
      <c r="EC15" s="672"/>
    </row>
    <row r="16" spans="2:143" ht="11.25" customHeight="1" x14ac:dyDescent="0.2">
      <c r="B16" s="633" t="s">
        <v>265</v>
      </c>
      <c r="C16" s="634"/>
      <c r="D16" s="634"/>
      <c r="E16" s="634"/>
      <c r="F16" s="634"/>
      <c r="G16" s="634"/>
      <c r="H16" s="634"/>
      <c r="I16" s="634"/>
      <c r="J16" s="634"/>
      <c r="K16" s="634"/>
      <c r="L16" s="634"/>
      <c r="M16" s="634"/>
      <c r="N16" s="634"/>
      <c r="O16" s="634"/>
      <c r="P16" s="634"/>
      <c r="Q16" s="635"/>
      <c r="R16" s="636">
        <v>7450</v>
      </c>
      <c r="S16" s="637"/>
      <c r="T16" s="637"/>
      <c r="U16" s="637"/>
      <c r="V16" s="637"/>
      <c r="W16" s="637"/>
      <c r="X16" s="637"/>
      <c r="Y16" s="638"/>
      <c r="Z16" s="662">
        <v>0.1</v>
      </c>
      <c r="AA16" s="662"/>
      <c r="AB16" s="662"/>
      <c r="AC16" s="662"/>
      <c r="AD16" s="663">
        <v>7450</v>
      </c>
      <c r="AE16" s="663"/>
      <c r="AF16" s="663"/>
      <c r="AG16" s="663"/>
      <c r="AH16" s="663"/>
      <c r="AI16" s="663"/>
      <c r="AJ16" s="663"/>
      <c r="AK16" s="663"/>
      <c r="AL16" s="639">
        <v>0.1</v>
      </c>
      <c r="AM16" s="640"/>
      <c r="AN16" s="640"/>
      <c r="AO16" s="664"/>
      <c r="AP16" s="633" t="s">
        <v>266</v>
      </c>
      <c r="AQ16" s="634"/>
      <c r="AR16" s="634"/>
      <c r="AS16" s="634"/>
      <c r="AT16" s="634"/>
      <c r="AU16" s="634"/>
      <c r="AV16" s="634"/>
      <c r="AW16" s="634"/>
      <c r="AX16" s="634"/>
      <c r="AY16" s="634"/>
      <c r="AZ16" s="634"/>
      <c r="BA16" s="634"/>
      <c r="BB16" s="634"/>
      <c r="BC16" s="634"/>
      <c r="BD16" s="634"/>
      <c r="BE16" s="634"/>
      <c r="BF16" s="635"/>
      <c r="BG16" s="636">
        <v>371</v>
      </c>
      <c r="BH16" s="637"/>
      <c r="BI16" s="637"/>
      <c r="BJ16" s="637"/>
      <c r="BK16" s="637"/>
      <c r="BL16" s="637"/>
      <c r="BM16" s="637"/>
      <c r="BN16" s="638"/>
      <c r="BO16" s="662">
        <v>0</v>
      </c>
      <c r="BP16" s="662"/>
      <c r="BQ16" s="662"/>
      <c r="BR16" s="662"/>
      <c r="BS16" s="663" t="s">
        <v>245</v>
      </c>
      <c r="BT16" s="663"/>
      <c r="BU16" s="663"/>
      <c r="BV16" s="663"/>
      <c r="BW16" s="663"/>
      <c r="BX16" s="663"/>
      <c r="BY16" s="663"/>
      <c r="BZ16" s="663"/>
      <c r="CA16" s="663"/>
      <c r="CB16" s="708"/>
      <c r="CD16" s="633" t="s">
        <v>267</v>
      </c>
      <c r="CE16" s="634"/>
      <c r="CF16" s="634"/>
      <c r="CG16" s="634"/>
      <c r="CH16" s="634"/>
      <c r="CI16" s="634"/>
      <c r="CJ16" s="634"/>
      <c r="CK16" s="634"/>
      <c r="CL16" s="634"/>
      <c r="CM16" s="634"/>
      <c r="CN16" s="634"/>
      <c r="CO16" s="634"/>
      <c r="CP16" s="634"/>
      <c r="CQ16" s="635"/>
      <c r="CR16" s="636">
        <v>18096</v>
      </c>
      <c r="CS16" s="637"/>
      <c r="CT16" s="637"/>
      <c r="CU16" s="637"/>
      <c r="CV16" s="637"/>
      <c r="CW16" s="637"/>
      <c r="CX16" s="637"/>
      <c r="CY16" s="638"/>
      <c r="CZ16" s="662">
        <v>0.2</v>
      </c>
      <c r="DA16" s="662"/>
      <c r="DB16" s="662"/>
      <c r="DC16" s="662"/>
      <c r="DD16" s="642" t="s">
        <v>236</v>
      </c>
      <c r="DE16" s="637"/>
      <c r="DF16" s="637"/>
      <c r="DG16" s="637"/>
      <c r="DH16" s="637"/>
      <c r="DI16" s="637"/>
      <c r="DJ16" s="637"/>
      <c r="DK16" s="637"/>
      <c r="DL16" s="637"/>
      <c r="DM16" s="637"/>
      <c r="DN16" s="637"/>
      <c r="DO16" s="637"/>
      <c r="DP16" s="638"/>
      <c r="DQ16" s="642">
        <v>2596</v>
      </c>
      <c r="DR16" s="637"/>
      <c r="DS16" s="637"/>
      <c r="DT16" s="637"/>
      <c r="DU16" s="637"/>
      <c r="DV16" s="637"/>
      <c r="DW16" s="637"/>
      <c r="DX16" s="637"/>
      <c r="DY16" s="637"/>
      <c r="DZ16" s="637"/>
      <c r="EA16" s="637"/>
      <c r="EB16" s="637"/>
      <c r="EC16" s="672"/>
    </row>
    <row r="17" spans="2:133" ht="11.25" customHeight="1" x14ac:dyDescent="0.2">
      <c r="B17" s="633" t="s">
        <v>268</v>
      </c>
      <c r="C17" s="634"/>
      <c r="D17" s="634"/>
      <c r="E17" s="634"/>
      <c r="F17" s="634"/>
      <c r="G17" s="634"/>
      <c r="H17" s="634"/>
      <c r="I17" s="634"/>
      <c r="J17" s="634"/>
      <c r="K17" s="634"/>
      <c r="L17" s="634"/>
      <c r="M17" s="634"/>
      <c r="N17" s="634"/>
      <c r="O17" s="634"/>
      <c r="P17" s="634"/>
      <c r="Q17" s="635"/>
      <c r="R17" s="636">
        <v>15830</v>
      </c>
      <c r="S17" s="637"/>
      <c r="T17" s="637"/>
      <c r="U17" s="637"/>
      <c r="V17" s="637"/>
      <c r="W17" s="637"/>
      <c r="X17" s="637"/>
      <c r="Y17" s="638"/>
      <c r="Z17" s="662">
        <v>0.2</v>
      </c>
      <c r="AA17" s="662"/>
      <c r="AB17" s="662"/>
      <c r="AC17" s="662"/>
      <c r="AD17" s="663">
        <v>15830</v>
      </c>
      <c r="AE17" s="663"/>
      <c r="AF17" s="663"/>
      <c r="AG17" s="663"/>
      <c r="AH17" s="663"/>
      <c r="AI17" s="663"/>
      <c r="AJ17" s="663"/>
      <c r="AK17" s="663"/>
      <c r="AL17" s="639">
        <v>0.3</v>
      </c>
      <c r="AM17" s="640"/>
      <c r="AN17" s="640"/>
      <c r="AO17" s="664"/>
      <c r="AP17" s="633" t="s">
        <v>269</v>
      </c>
      <c r="AQ17" s="634"/>
      <c r="AR17" s="634"/>
      <c r="AS17" s="634"/>
      <c r="AT17" s="634"/>
      <c r="AU17" s="634"/>
      <c r="AV17" s="634"/>
      <c r="AW17" s="634"/>
      <c r="AX17" s="634"/>
      <c r="AY17" s="634"/>
      <c r="AZ17" s="634"/>
      <c r="BA17" s="634"/>
      <c r="BB17" s="634"/>
      <c r="BC17" s="634"/>
      <c r="BD17" s="634"/>
      <c r="BE17" s="634"/>
      <c r="BF17" s="635"/>
      <c r="BG17" s="636" t="s">
        <v>245</v>
      </c>
      <c r="BH17" s="637"/>
      <c r="BI17" s="637"/>
      <c r="BJ17" s="637"/>
      <c r="BK17" s="637"/>
      <c r="BL17" s="637"/>
      <c r="BM17" s="637"/>
      <c r="BN17" s="638"/>
      <c r="BO17" s="662" t="s">
        <v>236</v>
      </c>
      <c r="BP17" s="662"/>
      <c r="BQ17" s="662"/>
      <c r="BR17" s="662"/>
      <c r="BS17" s="663" t="s">
        <v>245</v>
      </c>
      <c r="BT17" s="663"/>
      <c r="BU17" s="663"/>
      <c r="BV17" s="663"/>
      <c r="BW17" s="663"/>
      <c r="BX17" s="663"/>
      <c r="BY17" s="663"/>
      <c r="BZ17" s="663"/>
      <c r="CA17" s="663"/>
      <c r="CB17" s="708"/>
      <c r="CD17" s="633" t="s">
        <v>270</v>
      </c>
      <c r="CE17" s="634"/>
      <c r="CF17" s="634"/>
      <c r="CG17" s="634"/>
      <c r="CH17" s="634"/>
      <c r="CI17" s="634"/>
      <c r="CJ17" s="634"/>
      <c r="CK17" s="634"/>
      <c r="CL17" s="634"/>
      <c r="CM17" s="634"/>
      <c r="CN17" s="634"/>
      <c r="CO17" s="634"/>
      <c r="CP17" s="634"/>
      <c r="CQ17" s="635"/>
      <c r="CR17" s="636">
        <v>689843</v>
      </c>
      <c r="CS17" s="637"/>
      <c r="CT17" s="637"/>
      <c r="CU17" s="637"/>
      <c r="CV17" s="637"/>
      <c r="CW17" s="637"/>
      <c r="CX17" s="637"/>
      <c r="CY17" s="638"/>
      <c r="CZ17" s="662">
        <v>7</v>
      </c>
      <c r="DA17" s="662"/>
      <c r="DB17" s="662"/>
      <c r="DC17" s="662"/>
      <c r="DD17" s="642" t="s">
        <v>236</v>
      </c>
      <c r="DE17" s="637"/>
      <c r="DF17" s="637"/>
      <c r="DG17" s="637"/>
      <c r="DH17" s="637"/>
      <c r="DI17" s="637"/>
      <c r="DJ17" s="637"/>
      <c r="DK17" s="637"/>
      <c r="DL17" s="637"/>
      <c r="DM17" s="637"/>
      <c r="DN17" s="637"/>
      <c r="DO17" s="637"/>
      <c r="DP17" s="638"/>
      <c r="DQ17" s="642">
        <v>678918</v>
      </c>
      <c r="DR17" s="637"/>
      <c r="DS17" s="637"/>
      <c r="DT17" s="637"/>
      <c r="DU17" s="637"/>
      <c r="DV17" s="637"/>
      <c r="DW17" s="637"/>
      <c r="DX17" s="637"/>
      <c r="DY17" s="637"/>
      <c r="DZ17" s="637"/>
      <c r="EA17" s="637"/>
      <c r="EB17" s="637"/>
      <c r="EC17" s="672"/>
    </row>
    <row r="18" spans="2:133" ht="11.25" customHeight="1" x14ac:dyDescent="0.2">
      <c r="B18" s="633" t="s">
        <v>271</v>
      </c>
      <c r="C18" s="634"/>
      <c r="D18" s="634"/>
      <c r="E18" s="634"/>
      <c r="F18" s="634"/>
      <c r="G18" s="634"/>
      <c r="H18" s="634"/>
      <c r="I18" s="634"/>
      <c r="J18" s="634"/>
      <c r="K18" s="634"/>
      <c r="L18" s="634"/>
      <c r="M18" s="634"/>
      <c r="N18" s="634"/>
      <c r="O18" s="634"/>
      <c r="P18" s="634"/>
      <c r="Q18" s="635"/>
      <c r="R18" s="636">
        <v>15640</v>
      </c>
      <c r="S18" s="637"/>
      <c r="T18" s="637"/>
      <c r="U18" s="637"/>
      <c r="V18" s="637"/>
      <c r="W18" s="637"/>
      <c r="X18" s="637"/>
      <c r="Y18" s="638"/>
      <c r="Z18" s="662">
        <v>0.2</v>
      </c>
      <c r="AA18" s="662"/>
      <c r="AB18" s="662"/>
      <c r="AC18" s="662"/>
      <c r="AD18" s="663">
        <v>15640</v>
      </c>
      <c r="AE18" s="663"/>
      <c r="AF18" s="663"/>
      <c r="AG18" s="663"/>
      <c r="AH18" s="663"/>
      <c r="AI18" s="663"/>
      <c r="AJ18" s="663"/>
      <c r="AK18" s="663"/>
      <c r="AL18" s="639">
        <v>0.30000001192092896</v>
      </c>
      <c r="AM18" s="640"/>
      <c r="AN18" s="640"/>
      <c r="AO18" s="664"/>
      <c r="AP18" s="633" t="s">
        <v>272</v>
      </c>
      <c r="AQ18" s="634"/>
      <c r="AR18" s="634"/>
      <c r="AS18" s="634"/>
      <c r="AT18" s="634"/>
      <c r="AU18" s="634"/>
      <c r="AV18" s="634"/>
      <c r="AW18" s="634"/>
      <c r="AX18" s="634"/>
      <c r="AY18" s="634"/>
      <c r="AZ18" s="634"/>
      <c r="BA18" s="634"/>
      <c r="BB18" s="634"/>
      <c r="BC18" s="634"/>
      <c r="BD18" s="634"/>
      <c r="BE18" s="634"/>
      <c r="BF18" s="635"/>
      <c r="BG18" s="636" t="s">
        <v>236</v>
      </c>
      <c r="BH18" s="637"/>
      <c r="BI18" s="637"/>
      <c r="BJ18" s="637"/>
      <c r="BK18" s="637"/>
      <c r="BL18" s="637"/>
      <c r="BM18" s="637"/>
      <c r="BN18" s="638"/>
      <c r="BO18" s="662" t="s">
        <v>245</v>
      </c>
      <c r="BP18" s="662"/>
      <c r="BQ18" s="662"/>
      <c r="BR18" s="662"/>
      <c r="BS18" s="663" t="s">
        <v>245</v>
      </c>
      <c r="BT18" s="663"/>
      <c r="BU18" s="663"/>
      <c r="BV18" s="663"/>
      <c r="BW18" s="663"/>
      <c r="BX18" s="663"/>
      <c r="BY18" s="663"/>
      <c r="BZ18" s="663"/>
      <c r="CA18" s="663"/>
      <c r="CB18" s="708"/>
      <c r="CD18" s="633" t="s">
        <v>273</v>
      </c>
      <c r="CE18" s="634"/>
      <c r="CF18" s="634"/>
      <c r="CG18" s="634"/>
      <c r="CH18" s="634"/>
      <c r="CI18" s="634"/>
      <c r="CJ18" s="634"/>
      <c r="CK18" s="634"/>
      <c r="CL18" s="634"/>
      <c r="CM18" s="634"/>
      <c r="CN18" s="634"/>
      <c r="CO18" s="634"/>
      <c r="CP18" s="634"/>
      <c r="CQ18" s="635"/>
      <c r="CR18" s="636" t="s">
        <v>245</v>
      </c>
      <c r="CS18" s="637"/>
      <c r="CT18" s="637"/>
      <c r="CU18" s="637"/>
      <c r="CV18" s="637"/>
      <c r="CW18" s="637"/>
      <c r="CX18" s="637"/>
      <c r="CY18" s="638"/>
      <c r="CZ18" s="662" t="s">
        <v>236</v>
      </c>
      <c r="DA18" s="662"/>
      <c r="DB18" s="662"/>
      <c r="DC18" s="662"/>
      <c r="DD18" s="642" t="s">
        <v>245</v>
      </c>
      <c r="DE18" s="637"/>
      <c r="DF18" s="637"/>
      <c r="DG18" s="637"/>
      <c r="DH18" s="637"/>
      <c r="DI18" s="637"/>
      <c r="DJ18" s="637"/>
      <c r="DK18" s="637"/>
      <c r="DL18" s="637"/>
      <c r="DM18" s="637"/>
      <c r="DN18" s="637"/>
      <c r="DO18" s="637"/>
      <c r="DP18" s="638"/>
      <c r="DQ18" s="642" t="s">
        <v>236</v>
      </c>
      <c r="DR18" s="637"/>
      <c r="DS18" s="637"/>
      <c r="DT18" s="637"/>
      <c r="DU18" s="637"/>
      <c r="DV18" s="637"/>
      <c r="DW18" s="637"/>
      <c r="DX18" s="637"/>
      <c r="DY18" s="637"/>
      <c r="DZ18" s="637"/>
      <c r="EA18" s="637"/>
      <c r="EB18" s="637"/>
      <c r="EC18" s="672"/>
    </row>
    <row r="19" spans="2:133" ht="11.25" customHeight="1" x14ac:dyDescent="0.2">
      <c r="B19" s="633" t="s">
        <v>274</v>
      </c>
      <c r="C19" s="634"/>
      <c r="D19" s="634"/>
      <c r="E19" s="634"/>
      <c r="F19" s="634"/>
      <c r="G19" s="634"/>
      <c r="H19" s="634"/>
      <c r="I19" s="634"/>
      <c r="J19" s="634"/>
      <c r="K19" s="634"/>
      <c r="L19" s="634"/>
      <c r="M19" s="634"/>
      <c r="N19" s="634"/>
      <c r="O19" s="634"/>
      <c r="P19" s="634"/>
      <c r="Q19" s="635"/>
      <c r="R19" s="636">
        <v>3924</v>
      </c>
      <c r="S19" s="637"/>
      <c r="T19" s="637"/>
      <c r="U19" s="637"/>
      <c r="V19" s="637"/>
      <c r="W19" s="637"/>
      <c r="X19" s="637"/>
      <c r="Y19" s="638"/>
      <c r="Z19" s="662">
        <v>0</v>
      </c>
      <c r="AA19" s="662"/>
      <c r="AB19" s="662"/>
      <c r="AC19" s="662"/>
      <c r="AD19" s="663">
        <v>3924</v>
      </c>
      <c r="AE19" s="663"/>
      <c r="AF19" s="663"/>
      <c r="AG19" s="663"/>
      <c r="AH19" s="663"/>
      <c r="AI19" s="663"/>
      <c r="AJ19" s="663"/>
      <c r="AK19" s="663"/>
      <c r="AL19" s="639">
        <v>0.1</v>
      </c>
      <c r="AM19" s="640"/>
      <c r="AN19" s="640"/>
      <c r="AO19" s="664"/>
      <c r="AP19" s="633" t="s">
        <v>275</v>
      </c>
      <c r="AQ19" s="634"/>
      <c r="AR19" s="634"/>
      <c r="AS19" s="634"/>
      <c r="AT19" s="634"/>
      <c r="AU19" s="634"/>
      <c r="AV19" s="634"/>
      <c r="AW19" s="634"/>
      <c r="AX19" s="634"/>
      <c r="AY19" s="634"/>
      <c r="AZ19" s="634"/>
      <c r="BA19" s="634"/>
      <c r="BB19" s="634"/>
      <c r="BC19" s="634"/>
      <c r="BD19" s="634"/>
      <c r="BE19" s="634"/>
      <c r="BF19" s="635"/>
      <c r="BG19" s="636">
        <v>15159</v>
      </c>
      <c r="BH19" s="637"/>
      <c r="BI19" s="637"/>
      <c r="BJ19" s="637"/>
      <c r="BK19" s="637"/>
      <c r="BL19" s="637"/>
      <c r="BM19" s="637"/>
      <c r="BN19" s="638"/>
      <c r="BO19" s="662">
        <v>1.2</v>
      </c>
      <c r="BP19" s="662"/>
      <c r="BQ19" s="662"/>
      <c r="BR19" s="662"/>
      <c r="BS19" s="663" t="s">
        <v>245</v>
      </c>
      <c r="BT19" s="663"/>
      <c r="BU19" s="663"/>
      <c r="BV19" s="663"/>
      <c r="BW19" s="663"/>
      <c r="BX19" s="663"/>
      <c r="BY19" s="663"/>
      <c r="BZ19" s="663"/>
      <c r="CA19" s="663"/>
      <c r="CB19" s="708"/>
      <c r="CD19" s="633" t="s">
        <v>276</v>
      </c>
      <c r="CE19" s="634"/>
      <c r="CF19" s="634"/>
      <c r="CG19" s="634"/>
      <c r="CH19" s="634"/>
      <c r="CI19" s="634"/>
      <c r="CJ19" s="634"/>
      <c r="CK19" s="634"/>
      <c r="CL19" s="634"/>
      <c r="CM19" s="634"/>
      <c r="CN19" s="634"/>
      <c r="CO19" s="634"/>
      <c r="CP19" s="634"/>
      <c r="CQ19" s="635"/>
      <c r="CR19" s="636" t="s">
        <v>245</v>
      </c>
      <c r="CS19" s="637"/>
      <c r="CT19" s="637"/>
      <c r="CU19" s="637"/>
      <c r="CV19" s="637"/>
      <c r="CW19" s="637"/>
      <c r="CX19" s="637"/>
      <c r="CY19" s="638"/>
      <c r="CZ19" s="662" t="s">
        <v>245</v>
      </c>
      <c r="DA19" s="662"/>
      <c r="DB19" s="662"/>
      <c r="DC19" s="662"/>
      <c r="DD19" s="642" t="s">
        <v>245</v>
      </c>
      <c r="DE19" s="637"/>
      <c r="DF19" s="637"/>
      <c r="DG19" s="637"/>
      <c r="DH19" s="637"/>
      <c r="DI19" s="637"/>
      <c r="DJ19" s="637"/>
      <c r="DK19" s="637"/>
      <c r="DL19" s="637"/>
      <c r="DM19" s="637"/>
      <c r="DN19" s="637"/>
      <c r="DO19" s="637"/>
      <c r="DP19" s="638"/>
      <c r="DQ19" s="642" t="s">
        <v>245</v>
      </c>
      <c r="DR19" s="637"/>
      <c r="DS19" s="637"/>
      <c r="DT19" s="637"/>
      <c r="DU19" s="637"/>
      <c r="DV19" s="637"/>
      <c r="DW19" s="637"/>
      <c r="DX19" s="637"/>
      <c r="DY19" s="637"/>
      <c r="DZ19" s="637"/>
      <c r="EA19" s="637"/>
      <c r="EB19" s="637"/>
      <c r="EC19" s="672"/>
    </row>
    <row r="20" spans="2:133" ht="11.25" customHeight="1" x14ac:dyDescent="0.2">
      <c r="B20" s="633" t="s">
        <v>277</v>
      </c>
      <c r="C20" s="634"/>
      <c r="D20" s="634"/>
      <c r="E20" s="634"/>
      <c r="F20" s="634"/>
      <c r="G20" s="634"/>
      <c r="H20" s="634"/>
      <c r="I20" s="634"/>
      <c r="J20" s="634"/>
      <c r="K20" s="634"/>
      <c r="L20" s="634"/>
      <c r="M20" s="634"/>
      <c r="N20" s="634"/>
      <c r="O20" s="634"/>
      <c r="P20" s="634"/>
      <c r="Q20" s="635"/>
      <c r="R20" s="636">
        <v>2426</v>
      </c>
      <c r="S20" s="637"/>
      <c r="T20" s="637"/>
      <c r="U20" s="637"/>
      <c r="V20" s="637"/>
      <c r="W20" s="637"/>
      <c r="X20" s="637"/>
      <c r="Y20" s="638"/>
      <c r="Z20" s="662">
        <v>0</v>
      </c>
      <c r="AA20" s="662"/>
      <c r="AB20" s="662"/>
      <c r="AC20" s="662"/>
      <c r="AD20" s="663">
        <v>2426</v>
      </c>
      <c r="AE20" s="663"/>
      <c r="AF20" s="663"/>
      <c r="AG20" s="663"/>
      <c r="AH20" s="663"/>
      <c r="AI20" s="663"/>
      <c r="AJ20" s="663"/>
      <c r="AK20" s="663"/>
      <c r="AL20" s="639">
        <v>0</v>
      </c>
      <c r="AM20" s="640"/>
      <c r="AN20" s="640"/>
      <c r="AO20" s="664"/>
      <c r="AP20" s="633" t="s">
        <v>278</v>
      </c>
      <c r="AQ20" s="634"/>
      <c r="AR20" s="634"/>
      <c r="AS20" s="634"/>
      <c r="AT20" s="634"/>
      <c r="AU20" s="634"/>
      <c r="AV20" s="634"/>
      <c r="AW20" s="634"/>
      <c r="AX20" s="634"/>
      <c r="AY20" s="634"/>
      <c r="AZ20" s="634"/>
      <c r="BA20" s="634"/>
      <c r="BB20" s="634"/>
      <c r="BC20" s="634"/>
      <c r="BD20" s="634"/>
      <c r="BE20" s="634"/>
      <c r="BF20" s="635"/>
      <c r="BG20" s="636">
        <v>15159</v>
      </c>
      <c r="BH20" s="637"/>
      <c r="BI20" s="637"/>
      <c r="BJ20" s="637"/>
      <c r="BK20" s="637"/>
      <c r="BL20" s="637"/>
      <c r="BM20" s="637"/>
      <c r="BN20" s="638"/>
      <c r="BO20" s="662">
        <v>1.2</v>
      </c>
      <c r="BP20" s="662"/>
      <c r="BQ20" s="662"/>
      <c r="BR20" s="662"/>
      <c r="BS20" s="663" t="s">
        <v>236</v>
      </c>
      <c r="BT20" s="663"/>
      <c r="BU20" s="663"/>
      <c r="BV20" s="663"/>
      <c r="BW20" s="663"/>
      <c r="BX20" s="663"/>
      <c r="BY20" s="663"/>
      <c r="BZ20" s="663"/>
      <c r="CA20" s="663"/>
      <c r="CB20" s="708"/>
      <c r="CD20" s="633" t="s">
        <v>279</v>
      </c>
      <c r="CE20" s="634"/>
      <c r="CF20" s="634"/>
      <c r="CG20" s="634"/>
      <c r="CH20" s="634"/>
      <c r="CI20" s="634"/>
      <c r="CJ20" s="634"/>
      <c r="CK20" s="634"/>
      <c r="CL20" s="634"/>
      <c r="CM20" s="634"/>
      <c r="CN20" s="634"/>
      <c r="CO20" s="634"/>
      <c r="CP20" s="634"/>
      <c r="CQ20" s="635"/>
      <c r="CR20" s="636">
        <v>9885258</v>
      </c>
      <c r="CS20" s="637"/>
      <c r="CT20" s="637"/>
      <c r="CU20" s="637"/>
      <c r="CV20" s="637"/>
      <c r="CW20" s="637"/>
      <c r="CX20" s="637"/>
      <c r="CY20" s="638"/>
      <c r="CZ20" s="662">
        <v>100</v>
      </c>
      <c r="DA20" s="662"/>
      <c r="DB20" s="662"/>
      <c r="DC20" s="662"/>
      <c r="DD20" s="642">
        <v>2645214</v>
      </c>
      <c r="DE20" s="637"/>
      <c r="DF20" s="637"/>
      <c r="DG20" s="637"/>
      <c r="DH20" s="637"/>
      <c r="DI20" s="637"/>
      <c r="DJ20" s="637"/>
      <c r="DK20" s="637"/>
      <c r="DL20" s="637"/>
      <c r="DM20" s="637"/>
      <c r="DN20" s="637"/>
      <c r="DO20" s="637"/>
      <c r="DP20" s="638"/>
      <c r="DQ20" s="642">
        <v>6541891</v>
      </c>
      <c r="DR20" s="637"/>
      <c r="DS20" s="637"/>
      <c r="DT20" s="637"/>
      <c r="DU20" s="637"/>
      <c r="DV20" s="637"/>
      <c r="DW20" s="637"/>
      <c r="DX20" s="637"/>
      <c r="DY20" s="637"/>
      <c r="DZ20" s="637"/>
      <c r="EA20" s="637"/>
      <c r="EB20" s="637"/>
      <c r="EC20" s="672"/>
    </row>
    <row r="21" spans="2:133" ht="11.25" customHeight="1" x14ac:dyDescent="0.2">
      <c r="B21" s="633" t="s">
        <v>280</v>
      </c>
      <c r="C21" s="634"/>
      <c r="D21" s="634"/>
      <c r="E21" s="634"/>
      <c r="F21" s="634"/>
      <c r="G21" s="634"/>
      <c r="H21" s="634"/>
      <c r="I21" s="634"/>
      <c r="J21" s="634"/>
      <c r="K21" s="634"/>
      <c r="L21" s="634"/>
      <c r="M21" s="634"/>
      <c r="N21" s="634"/>
      <c r="O21" s="634"/>
      <c r="P21" s="634"/>
      <c r="Q21" s="635"/>
      <c r="R21" s="636">
        <v>630</v>
      </c>
      <c r="S21" s="637"/>
      <c r="T21" s="637"/>
      <c r="U21" s="637"/>
      <c r="V21" s="637"/>
      <c r="W21" s="637"/>
      <c r="X21" s="637"/>
      <c r="Y21" s="638"/>
      <c r="Z21" s="662">
        <v>0</v>
      </c>
      <c r="AA21" s="662"/>
      <c r="AB21" s="662"/>
      <c r="AC21" s="662"/>
      <c r="AD21" s="663">
        <v>630</v>
      </c>
      <c r="AE21" s="663"/>
      <c r="AF21" s="663"/>
      <c r="AG21" s="663"/>
      <c r="AH21" s="663"/>
      <c r="AI21" s="663"/>
      <c r="AJ21" s="663"/>
      <c r="AK21" s="663"/>
      <c r="AL21" s="639">
        <v>0</v>
      </c>
      <c r="AM21" s="640"/>
      <c r="AN21" s="640"/>
      <c r="AO21" s="664"/>
      <c r="AP21" s="633" t="s">
        <v>281</v>
      </c>
      <c r="AQ21" s="709"/>
      <c r="AR21" s="709"/>
      <c r="AS21" s="709"/>
      <c r="AT21" s="709"/>
      <c r="AU21" s="709"/>
      <c r="AV21" s="709"/>
      <c r="AW21" s="709"/>
      <c r="AX21" s="709"/>
      <c r="AY21" s="709"/>
      <c r="AZ21" s="709"/>
      <c r="BA21" s="709"/>
      <c r="BB21" s="709"/>
      <c r="BC21" s="709"/>
      <c r="BD21" s="709"/>
      <c r="BE21" s="709"/>
      <c r="BF21" s="710"/>
      <c r="BG21" s="636">
        <v>15159</v>
      </c>
      <c r="BH21" s="637"/>
      <c r="BI21" s="637"/>
      <c r="BJ21" s="637"/>
      <c r="BK21" s="637"/>
      <c r="BL21" s="637"/>
      <c r="BM21" s="637"/>
      <c r="BN21" s="638"/>
      <c r="BO21" s="662">
        <v>1.2</v>
      </c>
      <c r="BP21" s="662"/>
      <c r="BQ21" s="662"/>
      <c r="BR21" s="662"/>
      <c r="BS21" s="663" t="s">
        <v>245</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2">
      <c r="B22" s="693" t="s">
        <v>282</v>
      </c>
      <c r="C22" s="694"/>
      <c r="D22" s="694"/>
      <c r="E22" s="694"/>
      <c r="F22" s="694"/>
      <c r="G22" s="694"/>
      <c r="H22" s="694"/>
      <c r="I22" s="694"/>
      <c r="J22" s="694"/>
      <c r="K22" s="694"/>
      <c r="L22" s="694"/>
      <c r="M22" s="694"/>
      <c r="N22" s="694"/>
      <c r="O22" s="694"/>
      <c r="P22" s="694"/>
      <c r="Q22" s="695"/>
      <c r="R22" s="636">
        <v>8660</v>
      </c>
      <c r="S22" s="637"/>
      <c r="T22" s="637"/>
      <c r="U22" s="637"/>
      <c r="V22" s="637"/>
      <c r="W22" s="637"/>
      <c r="X22" s="637"/>
      <c r="Y22" s="638"/>
      <c r="Z22" s="662">
        <v>0.1</v>
      </c>
      <c r="AA22" s="662"/>
      <c r="AB22" s="662"/>
      <c r="AC22" s="662"/>
      <c r="AD22" s="663">
        <v>8660</v>
      </c>
      <c r="AE22" s="663"/>
      <c r="AF22" s="663"/>
      <c r="AG22" s="663"/>
      <c r="AH22" s="663"/>
      <c r="AI22" s="663"/>
      <c r="AJ22" s="663"/>
      <c r="AK22" s="663"/>
      <c r="AL22" s="639">
        <v>0.20000000298023224</v>
      </c>
      <c r="AM22" s="640"/>
      <c r="AN22" s="640"/>
      <c r="AO22" s="664"/>
      <c r="AP22" s="633" t="s">
        <v>283</v>
      </c>
      <c r="AQ22" s="709"/>
      <c r="AR22" s="709"/>
      <c r="AS22" s="709"/>
      <c r="AT22" s="709"/>
      <c r="AU22" s="709"/>
      <c r="AV22" s="709"/>
      <c r="AW22" s="709"/>
      <c r="AX22" s="709"/>
      <c r="AY22" s="709"/>
      <c r="AZ22" s="709"/>
      <c r="BA22" s="709"/>
      <c r="BB22" s="709"/>
      <c r="BC22" s="709"/>
      <c r="BD22" s="709"/>
      <c r="BE22" s="709"/>
      <c r="BF22" s="710"/>
      <c r="BG22" s="636" t="s">
        <v>236</v>
      </c>
      <c r="BH22" s="637"/>
      <c r="BI22" s="637"/>
      <c r="BJ22" s="637"/>
      <c r="BK22" s="637"/>
      <c r="BL22" s="637"/>
      <c r="BM22" s="637"/>
      <c r="BN22" s="638"/>
      <c r="BO22" s="662" t="s">
        <v>245</v>
      </c>
      <c r="BP22" s="662"/>
      <c r="BQ22" s="662"/>
      <c r="BR22" s="662"/>
      <c r="BS22" s="663" t="s">
        <v>245</v>
      </c>
      <c r="BT22" s="663"/>
      <c r="BU22" s="663"/>
      <c r="BV22" s="663"/>
      <c r="BW22" s="663"/>
      <c r="BX22" s="663"/>
      <c r="BY22" s="663"/>
      <c r="BZ22" s="663"/>
      <c r="CA22" s="663"/>
      <c r="CB22" s="708"/>
      <c r="CD22" s="689" t="s">
        <v>284</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2">
      <c r="B23" s="633" t="s">
        <v>285</v>
      </c>
      <c r="C23" s="634"/>
      <c r="D23" s="634"/>
      <c r="E23" s="634"/>
      <c r="F23" s="634"/>
      <c r="G23" s="634"/>
      <c r="H23" s="634"/>
      <c r="I23" s="634"/>
      <c r="J23" s="634"/>
      <c r="K23" s="634"/>
      <c r="L23" s="634"/>
      <c r="M23" s="634"/>
      <c r="N23" s="634"/>
      <c r="O23" s="634"/>
      <c r="P23" s="634"/>
      <c r="Q23" s="635"/>
      <c r="R23" s="636">
        <v>4160697</v>
      </c>
      <c r="S23" s="637"/>
      <c r="T23" s="637"/>
      <c r="U23" s="637"/>
      <c r="V23" s="637"/>
      <c r="W23" s="637"/>
      <c r="X23" s="637"/>
      <c r="Y23" s="638"/>
      <c r="Z23" s="662">
        <v>40.200000000000003</v>
      </c>
      <c r="AA23" s="662"/>
      <c r="AB23" s="662"/>
      <c r="AC23" s="662"/>
      <c r="AD23" s="663">
        <v>3539559</v>
      </c>
      <c r="AE23" s="663"/>
      <c r="AF23" s="663"/>
      <c r="AG23" s="663"/>
      <c r="AH23" s="663"/>
      <c r="AI23" s="663"/>
      <c r="AJ23" s="663"/>
      <c r="AK23" s="663"/>
      <c r="AL23" s="639">
        <v>66.599999999999994</v>
      </c>
      <c r="AM23" s="640"/>
      <c r="AN23" s="640"/>
      <c r="AO23" s="664"/>
      <c r="AP23" s="633" t="s">
        <v>286</v>
      </c>
      <c r="AQ23" s="709"/>
      <c r="AR23" s="709"/>
      <c r="AS23" s="709"/>
      <c r="AT23" s="709"/>
      <c r="AU23" s="709"/>
      <c r="AV23" s="709"/>
      <c r="AW23" s="709"/>
      <c r="AX23" s="709"/>
      <c r="AY23" s="709"/>
      <c r="AZ23" s="709"/>
      <c r="BA23" s="709"/>
      <c r="BB23" s="709"/>
      <c r="BC23" s="709"/>
      <c r="BD23" s="709"/>
      <c r="BE23" s="709"/>
      <c r="BF23" s="710"/>
      <c r="BG23" s="636" t="s">
        <v>236</v>
      </c>
      <c r="BH23" s="637"/>
      <c r="BI23" s="637"/>
      <c r="BJ23" s="637"/>
      <c r="BK23" s="637"/>
      <c r="BL23" s="637"/>
      <c r="BM23" s="637"/>
      <c r="BN23" s="638"/>
      <c r="BO23" s="662" t="s">
        <v>236</v>
      </c>
      <c r="BP23" s="662"/>
      <c r="BQ23" s="662"/>
      <c r="BR23" s="662"/>
      <c r="BS23" s="663" t="s">
        <v>236</v>
      </c>
      <c r="BT23" s="663"/>
      <c r="BU23" s="663"/>
      <c r="BV23" s="663"/>
      <c r="BW23" s="663"/>
      <c r="BX23" s="663"/>
      <c r="BY23" s="663"/>
      <c r="BZ23" s="663"/>
      <c r="CA23" s="663"/>
      <c r="CB23" s="708"/>
      <c r="CD23" s="689" t="s">
        <v>224</v>
      </c>
      <c r="CE23" s="690"/>
      <c r="CF23" s="690"/>
      <c r="CG23" s="690"/>
      <c r="CH23" s="690"/>
      <c r="CI23" s="690"/>
      <c r="CJ23" s="690"/>
      <c r="CK23" s="690"/>
      <c r="CL23" s="690"/>
      <c r="CM23" s="690"/>
      <c r="CN23" s="690"/>
      <c r="CO23" s="690"/>
      <c r="CP23" s="690"/>
      <c r="CQ23" s="691"/>
      <c r="CR23" s="689" t="s">
        <v>287</v>
      </c>
      <c r="CS23" s="690"/>
      <c r="CT23" s="690"/>
      <c r="CU23" s="690"/>
      <c r="CV23" s="690"/>
      <c r="CW23" s="690"/>
      <c r="CX23" s="690"/>
      <c r="CY23" s="691"/>
      <c r="CZ23" s="689" t="s">
        <v>288</v>
      </c>
      <c r="DA23" s="690"/>
      <c r="DB23" s="690"/>
      <c r="DC23" s="691"/>
      <c r="DD23" s="689" t="s">
        <v>289</v>
      </c>
      <c r="DE23" s="690"/>
      <c r="DF23" s="690"/>
      <c r="DG23" s="690"/>
      <c r="DH23" s="690"/>
      <c r="DI23" s="690"/>
      <c r="DJ23" s="690"/>
      <c r="DK23" s="691"/>
      <c r="DL23" s="721" t="s">
        <v>290</v>
      </c>
      <c r="DM23" s="722"/>
      <c r="DN23" s="722"/>
      <c r="DO23" s="722"/>
      <c r="DP23" s="722"/>
      <c r="DQ23" s="722"/>
      <c r="DR23" s="722"/>
      <c r="DS23" s="722"/>
      <c r="DT23" s="722"/>
      <c r="DU23" s="722"/>
      <c r="DV23" s="723"/>
      <c r="DW23" s="689" t="s">
        <v>291</v>
      </c>
      <c r="DX23" s="690"/>
      <c r="DY23" s="690"/>
      <c r="DZ23" s="690"/>
      <c r="EA23" s="690"/>
      <c r="EB23" s="690"/>
      <c r="EC23" s="691"/>
    </row>
    <row r="24" spans="2:133" ht="11.25" customHeight="1" x14ac:dyDescent="0.2">
      <c r="B24" s="633" t="s">
        <v>292</v>
      </c>
      <c r="C24" s="634"/>
      <c r="D24" s="634"/>
      <c r="E24" s="634"/>
      <c r="F24" s="634"/>
      <c r="G24" s="634"/>
      <c r="H24" s="634"/>
      <c r="I24" s="634"/>
      <c r="J24" s="634"/>
      <c r="K24" s="634"/>
      <c r="L24" s="634"/>
      <c r="M24" s="634"/>
      <c r="N24" s="634"/>
      <c r="O24" s="634"/>
      <c r="P24" s="634"/>
      <c r="Q24" s="635"/>
      <c r="R24" s="636">
        <v>3539559</v>
      </c>
      <c r="S24" s="637"/>
      <c r="T24" s="637"/>
      <c r="U24" s="637"/>
      <c r="V24" s="637"/>
      <c r="W24" s="637"/>
      <c r="X24" s="637"/>
      <c r="Y24" s="638"/>
      <c r="Z24" s="662">
        <v>34.200000000000003</v>
      </c>
      <c r="AA24" s="662"/>
      <c r="AB24" s="662"/>
      <c r="AC24" s="662"/>
      <c r="AD24" s="663">
        <v>3539559</v>
      </c>
      <c r="AE24" s="663"/>
      <c r="AF24" s="663"/>
      <c r="AG24" s="663"/>
      <c r="AH24" s="663"/>
      <c r="AI24" s="663"/>
      <c r="AJ24" s="663"/>
      <c r="AK24" s="663"/>
      <c r="AL24" s="639">
        <v>66.599999999999994</v>
      </c>
      <c r="AM24" s="640"/>
      <c r="AN24" s="640"/>
      <c r="AO24" s="664"/>
      <c r="AP24" s="633" t="s">
        <v>293</v>
      </c>
      <c r="AQ24" s="709"/>
      <c r="AR24" s="709"/>
      <c r="AS24" s="709"/>
      <c r="AT24" s="709"/>
      <c r="AU24" s="709"/>
      <c r="AV24" s="709"/>
      <c r="AW24" s="709"/>
      <c r="AX24" s="709"/>
      <c r="AY24" s="709"/>
      <c r="AZ24" s="709"/>
      <c r="BA24" s="709"/>
      <c r="BB24" s="709"/>
      <c r="BC24" s="709"/>
      <c r="BD24" s="709"/>
      <c r="BE24" s="709"/>
      <c r="BF24" s="710"/>
      <c r="BG24" s="636" t="s">
        <v>236</v>
      </c>
      <c r="BH24" s="637"/>
      <c r="BI24" s="637"/>
      <c r="BJ24" s="637"/>
      <c r="BK24" s="637"/>
      <c r="BL24" s="637"/>
      <c r="BM24" s="637"/>
      <c r="BN24" s="638"/>
      <c r="BO24" s="662" t="s">
        <v>245</v>
      </c>
      <c r="BP24" s="662"/>
      <c r="BQ24" s="662"/>
      <c r="BR24" s="662"/>
      <c r="BS24" s="663" t="s">
        <v>245</v>
      </c>
      <c r="BT24" s="663"/>
      <c r="BU24" s="663"/>
      <c r="BV24" s="663"/>
      <c r="BW24" s="663"/>
      <c r="BX24" s="663"/>
      <c r="BY24" s="663"/>
      <c r="BZ24" s="663"/>
      <c r="CA24" s="663"/>
      <c r="CB24" s="708"/>
      <c r="CD24" s="686" t="s">
        <v>294</v>
      </c>
      <c r="CE24" s="687"/>
      <c r="CF24" s="687"/>
      <c r="CG24" s="687"/>
      <c r="CH24" s="687"/>
      <c r="CI24" s="687"/>
      <c r="CJ24" s="687"/>
      <c r="CK24" s="687"/>
      <c r="CL24" s="687"/>
      <c r="CM24" s="687"/>
      <c r="CN24" s="687"/>
      <c r="CO24" s="687"/>
      <c r="CP24" s="687"/>
      <c r="CQ24" s="688"/>
      <c r="CR24" s="683">
        <v>3021042</v>
      </c>
      <c r="CS24" s="684"/>
      <c r="CT24" s="684"/>
      <c r="CU24" s="684"/>
      <c r="CV24" s="684"/>
      <c r="CW24" s="684"/>
      <c r="CX24" s="684"/>
      <c r="CY24" s="712"/>
      <c r="CZ24" s="713">
        <v>30.6</v>
      </c>
      <c r="DA24" s="698"/>
      <c r="DB24" s="698"/>
      <c r="DC24" s="715"/>
      <c r="DD24" s="711">
        <v>2220954</v>
      </c>
      <c r="DE24" s="684"/>
      <c r="DF24" s="684"/>
      <c r="DG24" s="684"/>
      <c r="DH24" s="684"/>
      <c r="DI24" s="684"/>
      <c r="DJ24" s="684"/>
      <c r="DK24" s="712"/>
      <c r="DL24" s="711">
        <v>2193124</v>
      </c>
      <c r="DM24" s="684"/>
      <c r="DN24" s="684"/>
      <c r="DO24" s="684"/>
      <c r="DP24" s="684"/>
      <c r="DQ24" s="684"/>
      <c r="DR24" s="684"/>
      <c r="DS24" s="684"/>
      <c r="DT24" s="684"/>
      <c r="DU24" s="684"/>
      <c r="DV24" s="712"/>
      <c r="DW24" s="713">
        <v>41.2</v>
      </c>
      <c r="DX24" s="698"/>
      <c r="DY24" s="698"/>
      <c r="DZ24" s="698"/>
      <c r="EA24" s="698"/>
      <c r="EB24" s="698"/>
      <c r="EC24" s="714"/>
    </row>
    <row r="25" spans="2:133" ht="11.25" customHeight="1" x14ac:dyDescent="0.2">
      <c r="B25" s="633" t="s">
        <v>295</v>
      </c>
      <c r="C25" s="634"/>
      <c r="D25" s="634"/>
      <c r="E25" s="634"/>
      <c r="F25" s="634"/>
      <c r="G25" s="634"/>
      <c r="H25" s="634"/>
      <c r="I25" s="634"/>
      <c r="J25" s="634"/>
      <c r="K25" s="634"/>
      <c r="L25" s="634"/>
      <c r="M25" s="634"/>
      <c r="N25" s="634"/>
      <c r="O25" s="634"/>
      <c r="P25" s="634"/>
      <c r="Q25" s="635"/>
      <c r="R25" s="636">
        <v>621138</v>
      </c>
      <c r="S25" s="637"/>
      <c r="T25" s="637"/>
      <c r="U25" s="637"/>
      <c r="V25" s="637"/>
      <c r="W25" s="637"/>
      <c r="X25" s="637"/>
      <c r="Y25" s="638"/>
      <c r="Z25" s="662">
        <v>6</v>
      </c>
      <c r="AA25" s="662"/>
      <c r="AB25" s="662"/>
      <c r="AC25" s="662"/>
      <c r="AD25" s="663" t="s">
        <v>236</v>
      </c>
      <c r="AE25" s="663"/>
      <c r="AF25" s="663"/>
      <c r="AG25" s="663"/>
      <c r="AH25" s="663"/>
      <c r="AI25" s="663"/>
      <c r="AJ25" s="663"/>
      <c r="AK25" s="663"/>
      <c r="AL25" s="639" t="s">
        <v>236</v>
      </c>
      <c r="AM25" s="640"/>
      <c r="AN25" s="640"/>
      <c r="AO25" s="664"/>
      <c r="AP25" s="633" t="s">
        <v>296</v>
      </c>
      <c r="AQ25" s="709"/>
      <c r="AR25" s="709"/>
      <c r="AS25" s="709"/>
      <c r="AT25" s="709"/>
      <c r="AU25" s="709"/>
      <c r="AV25" s="709"/>
      <c r="AW25" s="709"/>
      <c r="AX25" s="709"/>
      <c r="AY25" s="709"/>
      <c r="AZ25" s="709"/>
      <c r="BA25" s="709"/>
      <c r="BB25" s="709"/>
      <c r="BC25" s="709"/>
      <c r="BD25" s="709"/>
      <c r="BE25" s="709"/>
      <c r="BF25" s="710"/>
      <c r="BG25" s="636" t="s">
        <v>245</v>
      </c>
      <c r="BH25" s="637"/>
      <c r="BI25" s="637"/>
      <c r="BJ25" s="637"/>
      <c r="BK25" s="637"/>
      <c r="BL25" s="637"/>
      <c r="BM25" s="637"/>
      <c r="BN25" s="638"/>
      <c r="BO25" s="662" t="s">
        <v>236</v>
      </c>
      <c r="BP25" s="662"/>
      <c r="BQ25" s="662"/>
      <c r="BR25" s="662"/>
      <c r="BS25" s="663" t="s">
        <v>236</v>
      </c>
      <c r="BT25" s="663"/>
      <c r="BU25" s="663"/>
      <c r="BV25" s="663"/>
      <c r="BW25" s="663"/>
      <c r="BX25" s="663"/>
      <c r="BY25" s="663"/>
      <c r="BZ25" s="663"/>
      <c r="CA25" s="663"/>
      <c r="CB25" s="708"/>
      <c r="CD25" s="633" t="s">
        <v>297</v>
      </c>
      <c r="CE25" s="634"/>
      <c r="CF25" s="634"/>
      <c r="CG25" s="634"/>
      <c r="CH25" s="634"/>
      <c r="CI25" s="634"/>
      <c r="CJ25" s="634"/>
      <c r="CK25" s="634"/>
      <c r="CL25" s="634"/>
      <c r="CM25" s="634"/>
      <c r="CN25" s="634"/>
      <c r="CO25" s="634"/>
      <c r="CP25" s="634"/>
      <c r="CQ25" s="635"/>
      <c r="CR25" s="636">
        <v>1399553</v>
      </c>
      <c r="CS25" s="646"/>
      <c r="CT25" s="646"/>
      <c r="CU25" s="646"/>
      <c r="CV25" s="646"/>
      <c r="CW25" s="646"/>
      <c r="CX25" s="646"/>
      <c r="CY25" s="647"/>
      <c r="CZ25" s="639">
        <v>14.2</v>
      </c>
      <c r="DA25" s="648"/>
      <c r="DB25" s="648"/>
      <c r="DC25" s="649"/>
      <c r="DD25" s="642">
        <v>1267298</v>
      </c>
      <c r="DE25" s="646"/>
      <c r="DF25" s="646"/>
      <c r="DG25" s="646"/>
      <c r="DH25" s="646"/>
      <c r="DI25" s="646"/>
      <c r="DJ25" s="646"/>
      <c r="DK25" s="647"/>
      <c r="DL25" s="642">
        <v>1239795</v>
      </c>
      <c r="DM25" s="646"/>
      <c r="DN25" s="646"/>
      <c r="DO25" s="646"/>
      <c r="DP25" s="646"/>
      <c r="DQ25" s="646"/>
      <c r="DR25" s="646"/>
      <c r="DS25" s="646"/>
      <c r="DT25" s="646"/>
      <c r="DU25" s="646"/>
      <c r="DV25" s="647"/>
      <c r="DW25" s="639">
        <v>23.3</v>
      </c>
      <c r="DX25" s="648"/>
      <c r="DY25" s="648"/>
      <c r="DZ25" s="648"/>
      <c r="EA25" s="648"/>
      <c r="EB25" s="648"/>
      <c r="EC25" s="667"/>
    </row>
    <row r="26" spans="2:133" ht="11.25" customHeight="1" x14ac:dyDescent="0.2">
      <c r="B26" s="633" t="s">
        <v>298</v>
      </c>
      <c r="C26" s="634"/>
      <c r="D26" s="634"/>
      <c r="E26" s="634"/>
      <c r="F26" s="634"/>
      <c r="G26" s="634"/>
      <c r="H26" s="634"/>
      <c r="I26" s="634"/>
      <c r="J26" s="634"/>
      <c r="K26" s="634"/>
      <c r="L26" s="634"/>
      <c r="M26" s="634"/>
      <c r="N26" s="634"/>
      <c r="O26" s="634"/>
      <c r="P26" s="634"/>
      <c r="Q26" s="635"/>
      <c r="R26" s="636" t="s">
        <v>236</v>
      </c>
      <c r="S26" s="637"/>
      <c r="T26" s="637"/>
      <c r="U26" s="637"/>
      <c r="V26" s="637"/>
      <c r="W26" s="637"/>
      <c r="X26" s="637"/>
      <c r="Y26" s="638"/>
      <c r="Z26" s="662" t="s">
        <v>236</v>
      </c>
      <c r="AA26" s="662"/>
      <c r="AB26" s="662"/>
      <c r="AC26" s="662"/>
      <c r="AD26" s="663" t="s">
        <v>236</v>
      </c>
      <c r="AE26" s="663"/>
      <c r="AF26" s="663"/>
      <c r="AG26" s="663"/>
      <c r="AH26" s="663"/>
      <c r="AI26" s="663"/>
      <c r="AJ26" s="663"/>
      <c r="AK26" s="663"/>
      <c r="AL26" s="639" t="s">
        <v>236</v>
      </c>
      <c r="AM26" s="640"/>
      <c r="AN26" s="640"/>
      <c r="AO26" s="664"/>
      <c r="AP26" s="633" t="s">
        <v>299</v>
      </c>
      <c r="AQ26" s="709"/>
      <c r="AR26" s="709"/>
      <c r="AS26" s="709"/>
      <c r="AT26" s="709"/>
      <c r="AU26" s="709"/>
      <c r="AV26" s="709"/>
      <c r="AW26" s="709"/>
      <c r="AX26" s="709"/>
      <c r="AY26" s="709"/>
      <c r="AZ26" s="709"/>
      <c r="BA26" s="709"/>
      <c r="BB26" s="709"/>
      <c r="BC26" s="709"/>
      <c r="BD26" s="709"/>
      <c r="BE26" s="709"/>
      <c r="BF26" s="710"/>
      <c r="BG26" s="636" t="s">
        <v>236</v>
      </c>
      <c r="BH26" s="637"/>
      <c r="BI26" s="637"/>
      <c r="BJ26" s="637"/>
      <c r="BK26" s="637"/>
      <c r="BL26" s="637"/>
      <c r="BM26" s="637"/>
      <c r="BN26" s="638"/>
      <c r="BO26" s="662" t="s">
        <v>236</v>
      </c>
      <c r="BP26" s="662"/>
      <c r="BQ26" s="662"/>
      <c r="BR26" s="662"/>
      <c r="BS26" s="663" t="s">
        <v>245</v>
      </c>
      <c r="BT26" s="663"/>
      <c r="BU26" s="663"/>
      <c r="BV26" s="663"/>
      <c r="BW26" s="663"/>
      <c r="BX26" s="663"/>
      <c r="BY26" s="663"/>
      <c r="BZ26" s="663"/>
      <c r="CA26" s="663"/>
      <c r="CB26" s="708"/>
      <c r="CD26" s="633" t="s">
        <v>300</v>
      </c>
      <c r="CE26" s="634"/>
      <c r="CF26" s="634"/>
      <c r="CG26" s="634"/>
      <c r="CH26" s="634"/>
      <c r="CI26" s="634"/>
      <c r="CJ26" s="634"/>
      <c r="CK26" s="634"/>
      <c r="CL26" s="634"/>
      <c r="CM26" s="634"/>
      <c r="CN26" s="634"/>
      <c r="CO26" s="634"/>
      <c r="CP26" s="634"/>
      <c r="CQ26" s="635"/>
      <c r="CR26" s="636">
        <v>851562</v>
      </c>
      <c r="CS26" s="637"/>
      <c r="CT26" s="637"/>
      <c r="CU26" s="637"/>
      <c r="CV26" s="637"/>
      <c r="CW26" s="637"/>
      <c r="CX26" s="637"/>
      <c r="CY26" s="638"/>
      <c r="CZ26" s="639">
        <v>8.6</v>
      </c>
      <c r="DA26" s="648"/>
      <c r="DB26" s="648"/>
      <c r="DC26" s="649"/>
      <c r="DD26" s="642">
        <v>732502</v>
      </c>
      <c r="DE26" s="637"/>
      <c r="DF26" s="637"/>
      <c r="DG26" s="637"/>
      <c r="DH26" s="637"/>
      <c r="DI26" s="637"/>
      <c r="DJ26" s="637"/>
      <c r="DK26" s="638"/>
      <c r="DL26" s="642" t="s">
        <v>245</v>
      </c>
      <c r="DM26" s="637"/>
      <c r="DN26" s="637"/>
      <c r="DO26" s="637"/>
      <c r="DP26" s="637"/>
      <c r="DQ26" s="637"/>
      <c r="DR26" s="637"/>
      <c r="DS26" s="637"/>
      <c r="DT26" s="637"/>
      <c r="DU26" s="637"/>
      <c r="DV26" s="638"/>
      <c r="DW26" s="639" t="s">
        <v>245</v>
      </c>
      <c r="DX26" s="648"/>
      <c r="DY26" s="648"/>
      <c r="DZ26" s="648"/>
      <c r="EA26" s="648"/>
      <c r="EB26" s="648"/>
      <c r="EC26" s="667"/>
    </row>
    <row r="27" spans="2:133" ht="11.25" customHeight="1" x14ac:dyDescent="0.2">
      <c r="B27" s="633" t="s">
        <v>301</v>
      </c>
      <c r="C27" s="634"/>
      <c r="D27" s="634"/>
      <c r="E27" s="634"/>
      <c r="F27" s="634"/>
      <c r="G27" s="634"/>
      <c r="H27" s="634"/>
      <c r="I27" s="634"/>
      <c r="J27" s="634"/>
      <c r="K27" s="634"/>
      <c r="L27" s="634"/>
      <c r="M27" s="634"/>
      <c r="N27" s="634"/>
      <c r="O27" s="634"/>
      <c r="P27" s="634"/>
      <c r="Q27" s="635"/>
      <c r="R27" s="636">
        <v>5852078</v>
      </c>
      <c r="S27" s="637"/>
      <c r="T27" s="637"/>
      <c r="U27" s="637"/>
      <c r="V27" s="637"/>
      <c r="W27" s="637"/>
      <c r="X27" s="637"/>
      <c r="Y27" s="638"/>
      <c r="Z27" s="662">
        <v>56.5</v>
      </c>
      <c r="AA27" s="662"/>
      <c r="AB27" s="662"/>
      <c r="AC27" s="662"/>
      <c r="AD27" s="663">
        <v>5230940</v>
      </c>
      <c r="AE27" s="663"/>
      <c r="AF27" s="663"/>
      <c r="AG27" s="663"/>
      <c r="AH27" s="663"/>
      <c r="AI27" s="663"/>
      <c r="AJ27" s="663"/>
      <c r="AK27" s="663"/>
      <c r="AL27" s="639">
        <v>98.400001525878906</v>
      </c>
      <c r="AM27" s="640"/>
      <c r="AN27" s="640"/>
      <c r="AO27" s="664"/>
      <c r="AP27" s="633" t="s">
        <v>302</v>
      </c>
      <c r="AQ27" s="634"/>
      <c r="AR27" s="634"/>
      <c r="AS27" s="634"/>
      <c r="AT27" s="634"/>
      <c r="AU27" s="634"/>
      <c r="AV27" s="634"/>
      <c r="AW27" s="634"/>
      <c r="AX27" s="634"/>
      <c r="AY27" s="634"/>
      <c r="AZ27" s="634"/>
      <c r="BA27" s="634"/>
      <c r="BB27" s="634"/>
      <c r="BC27" s="634"/>
      <c r="BD27" s="634"/>
      <c r="BE27" s="634"/>
      <c r="BF27" s="635"/>
      <c r="BG27" s="636">
        <v>1305099</v>
      </c>
      <c r="BH27" s="637"/>
      <c r="BI27" s="637"/>
      <c r="BJ27" s="637"/>
      <c r="BK27" s="637"/>
      <c r="BL27" s="637"/>
      <c r="BM27" s="637"/>
      <c r="BN27" s="638"/>
      <c r="BO27" s="662">
        <v>100</v>
      </c>
      <c r="BP27" s="662"/>
      <c r="BQ27" s="662"/>
      <c r="BR27" s="662"/>
      <c r="BS27" s="663">
        <v>15031</v>
      </c>
      <c r="BT27" s="663"/>
      <c r="BU27" s="663"/>
      <c r="BV27" s="663"/>
      <c r="BW27" s="663"/>
      <c r="BX27" s="663"/>
      <c r="BY27" s="663"/>
      <c r="BZ27" s="663"/>
      <c r="CA27" s="663"/>
      <c r="CB27" s="708"/>
      <c r="CD27" s="633" t="s">
        <v>303</v>
      </c>
      <c r="CE27" s="634"/>
      <c r="CF27" s="634"/>
      <c r="CG27" s="634"/>
      <c r="CH27" s="634"/>
      <c r="CI27" s="634"/>
      <c r="CJ27" s="634"/>
      <c r="CK27" s="634"/>
      <c r="CL27" s="634"/>
      <c r="CM27" s="634"/>
      <c r="CN27" s="634"/>
      <c r="CO27" s="634"/>
      <c r="CP27" s="634"/>
      <c r="CQ27" s="635"/>
      <c r="CR27" s="636">
        <v>931646</v>
      </c>
      <c r="CS27" s="646"/>
      <c r="CT27" s="646"/>
      <c r="CU27" s="646"/>
      <c r="CV27" s="646"/>
      <c r="CW27" s="646"/>
      <c r="CX27" s="646"/>
      <c r="CY27" s="647"/>
      <c r="CZ27" s="639">
        <v>9.4</v>
      </c>
      <c r="DA27" s="648"/>
      <c r="DB27" s="648"/>
      <c r="DC27" s="649"/>
      <c r="DD27" s="642">
        <v>274738</v>
      </c>
      <c r="DE27" s="646"/>
      <c r="DF27" s="646"/>
      <c r="DG27" s="646"/>
      <c r="DH27" s="646"/>
      <c r="DI27" s="646"/>
      <c r="DJ27" s="646"/>
      <c r="DK27" s="647"/>
      <c r="DL27" s="642">
        <v>274411</v>
      </c>
      <c r="DM27" s="646"/>
      <c r="DN27" s="646"/>
      <c r="DO27" s="646"/>
      <c r="DP27" s="646"/>
      <c r="DQ27" s="646"/>
      <c r="DR27" s="646"/>
      <c r="DS27" s="646"/>
      <c r="DT27" s="646"/>
      <c r="DU27" s="646"/>
      <c r="DV27" s="647"/>
      <c r="DW27" s="639">
        <v>5.2</v>
      </c>
      <c r="DX27" s="648"/>
      <c r="DY27" s="648"/>
      <c r="DZ27" s="648"/>
      <c r="EA27" s="648"/>
      <c r="EB27" s="648"/>
      <c r="EC27" s="667"/>
    </row>
    <row r="28" spans="2:133" ht="11.25" customHeight="1" x14ac:dyDescent="0.2">
      <c r="B28" s="633" t="s">
        <v>304</v>
      </c>
      <c r="C28" s="634"/>
      <c r="D28" s="634"/>
      <c r="E28" s="634"/>
      <c r="F28" s="634"/>
      <c r="G28" s="634"/>
      <c r="H28" s="634"/>
      <c r="I28" s="634"/>
      <c r="J28" s="634"/>
      <c r="K28" s="634"/>
      <c r="L28" s="634"/>
      <c r="M28" s="634"/>
      <c r="N28" s="634"/>
      <c r="O28" s="634"/>
      <c r="P28" s="634"/>
      <c r="Q28" s="635"/>
      <c r="R28" s="636">
        <v>1089</v>
      </c>
      <c r="S28" s="637"/>
      <c r="T28" s="637"/>
      <c r="U28" s="637"/>
      <c r="V28" s="637"/>
      <c r="W28" s="637"/>
      <c r="X28" s="637"/>
      <c r="Y28" s="638"/>
      <c r="Z28" s="662">
        <v>0</v>
      </c>
      <c r="AA28" s="662"/>
      <c r="AB28" s="662"/>
      <c r="AC28" s="662"/>
      <c r="AD28" s="663">
        <v>1089</v>
      </c>
      <c r="AE28" s="663"/>
      <c r="AF28" s="663"/>
      <c r="AG28" s="663"/>
      <c r="AH28" s="663"/>
      <c r="AI28" s="663"/>
      <c r="AJ28" s="663"/>
      <c r="AK28" s="663"/>
      <c r="AL28" s="639">
        <v>0</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2"/>
      <c r="CD28" s="633" t="s">
        <v>305</v>
      </c>
      <c r="CE28" s="634"/>
      <c r="CF28" s="634"/>
      <c r="CG28" s="634"/>
      <c r="CH28" s="634"/>
      <c r="CI28" s="634"/>
      <c r="CJ28" s="634"/>
      <c r="CK28" s="634"/>
      <c r="CL28" s="634"/>
      <c r="CM28" s="634"/>
      <c r="CN28" s="634"/>
      <c r="CO28" s="634"/>
      <c r="CP28" s="634"/>
      <c r="CQ28" s="635"/>
      <c r="CR28" s="636">
        <v>689843</v>
      </c>
      <c r="CS28" s="637"/>
      <c r="CT28" s="637"/>
      <c r="CU28" s="637"/>
      <c r="CV28" s="637"/>
      <c r="CW28" s="637"/>
      <c r="CX28" s="637"/>
      <c r="CY28" s="638"/>
      <c r="CZ28" s="639">
        <v>7</v>
      </c>
      <c r="DA28" s="648"/>
      <c r="DB28" s="648"/>
      <c r="DC28" s="649"/>
      <c r="DD28" s="642">
        <v>678918</v>
      </c>
      <c r="DE28" s="637"/>
      <c r="DF28" s="637"/>
      <c r="DG28" s="637"/>
      <c r="DH28" s="637"/>
      <c r="DI28" s="637"/>
      <c r="DJ28" s="637"/>
      <c r="DK28" s="638"/>
      <c r="DL28" s="642">
        <v>678918</v>
      </c>
      <c r="DM28" s="637"/>
      <c r="DN28" s="637"/>
      <c r="DO28" s="637"/>
      <c r="DP28" s="637"/>
      <c r="DQ28" s="637"/>
      <c r="DR28" s="637"/>
      <c r="DS28" s="637"/>
      <c r="DT28" s="637"/>
      <c r="DU28" s="637"/>
      <c r="DV28" s="638"/>
      <c r="DW28" s="639">
        <v>12.8</v>
      </c>
      <c r="DX28" s="648"/>
      <c r="DY28" s="648"/>
      <c r="DZ28" s="648"/>
      <c r="EA28" s="648"/>
      <c r="EB28" s="648"/>
      <c r="EC28" s="667"/>
    </row>
    <row r="29" spans="2:133" ht="11.25" customHeight="1" x14ac:dyDescent="0.2">
      <c r="B29" s="633" t="s">
        <v>306</v>
      </c>
      <c r="C29" s="634"/>
      <c r="D29" s="634"/>
      <c r="E29" s="634"/>
      <c r="F29" s="634"/>
      <c r="G29" s="634"/>
      <c r="H29" s="634"/>
      <c r="I29" s="634"/>
      <c r="J29" s="634"/>
      <c r="K29" s="634"/>
      <c r="L29" s="634"/>
      <c r="M29" s="634"/>
      <c r="N29" s="634"/>
      <c r="O29" s="634"/>
      <c r="P29" s="634"/>
      <c r="Q29" s="635"/>
      <c r="R29" s="636">
        <v>23596</v>
      </c>
      <c r="S29" s="637"/>
      <c r="T29" s="637"/>
      <c r="U29" s="637"/>
      <c r="V29" s="637"/>
      <c r="W29" s="637"/>
      <c r="X29" s="637"/>
      <c r="Y29" s="638"/>
      <c r="Z29" s="662">
        <v>0.2</v>
      </c>
      <c r="AA29" s="662"/>
      <c r="AB29" s="662"/>
      <c r="AC29" s="662"/>
      <c r="AD29" s="663" t="s">
        <v>236</v>
      </c>
      <c r="AE29" s="663"/>
      <c r="AF29" s="663"/>
      <c r="AG29" s="663"/>
      <c r="AH29" s="663"/>
      <c r="AI29" s="663"/>
      <c r="AJ29" s="663"/>
      <c r="AK29" s="663"/>
      <c r="AL29" s="639" t="s">
        <v>245</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307</v>
      </c>
      <c r="CE29" s="657"/>
      <c r="CF29" s="633" t="s">
        <v>71</v>
      </c>
      <c r="CG29" s="634"/>
      <c r="CH29" s="634"/>
      <c r="CI29" s="634"/>
      <c r="CJ29" s="634"/>
      <c r="CK29" s="634"/>
      <c r="CL29" s="634"/>
      <c r="CM29" s="634"/>
      <c r="CN29" s="634"/>
      <c r="CO29" s="634"/>
      <c r="CP29" s="634"/>
      <c r="CQ29" s="635"/>
      <c r="CR29" s="636">
        <v>689843</v>
      </c>
      <c r="CS29" s="646"/>
      <c r="CT29" s="646"/>
      <c r="CU29" s="646"/>
      <c r="CV29" s="646"/>
      <c r="CW29" s="646"/>
      <c r="CX29" s="646"/>
      <c r="CY29" s="647"/>
      <c r="CZ29" s="639">
        <v>7</v>
      </c>
      <c r="DA29" s="648"/>
      <c r="DB29" s="648"/>
      <c r="DC29" s="649"/>
      <c r="DD29" s="642">
        <v>678918</v>
      </c>
      <c r="DE29" s="646"/>
      <c r="DF29" s="646"/>
      <c r="DG29" s="646"/>
      <c r="DH29" s="646"/>
      <c r="DI29" s="646"/>
      <c r="DJ29" s="646"/>
      <c r="DK29" s="647"/>
      <c r="DL29" s="642">
        <v>678918</v>
      </c>
      <c r="DM29" s="646"/>
      <c r="DN29" s="646"/>
      <c r="DO29" s="646"/>
      <c r="DP29" s="646"/>
      <c r="DQ29" s="646"/>
      <c r="DR29" s="646"/>
      <c r="DS29" s="646"/>
      <c r="DT29" s="646"/>
      <c r="DU29" s="646"/>
      <c r="DV29" s="647"/>
      <c r="DW29" s="639">
        <v>12.8</v>
      </c>
      <c r="DX29" s="648"/>
      <c r="DY29" s="648"/>
      <c r="DZ29" s="648"/>
      <c r="EA29" s="648"/>
      <c r="EB29" s="648"/>
      <c r="EC29" s="667"/>
    </row>
    <row r="30" spans="2:133" ht="11.25" customHeight="1" x14ac:dyDescent="0.2">
      <c r="B30" s="633" t="s">
        <v>308</v>
      </c>
      <c r="C30" s="634"/>
      <c r="D30" s="634"/>
      <c r="E30" s="634"/>
      <c r="F30" s="634"/>
      <c r="G30" s="634"/>
      <c r="H30" s="634"/>
      <c r="I30" s="634"/>
      <c r="J30" s="634"/>
      <c r="K30" s="634"/>
      <c r="L30" s="634"/>
      <c r="M30" s="634"/>
      <c r="N30" s="634"/>
      <c r="O30" s="634"/>
      <c r="P30" s="634"/>
      <c r="Q30" s="635"/>
      <c r="R30" s="636">
        <v>60439</v>
      </c>
      <c r="S30" s="637"/>
      <c r="T30" s="637"/>
      <c r="U30" s="637"/>
      <c r="V30" s="637"/>
      <c r="W30" s="637"/>
      <c r="X30" s="637"/>
      <c r="Y30" s="638"/>
      <c r="Z30" s="662">
        <v>0.6</v>
      </c>
      <c r="AA30" s="662"/>
      <c r="AB30" s="662"/>
      <c r="AC30" s="662"/>
      <c r="AD30" s="663" t="s">
        <v>236</v>
      </c>
      <c r="AE30" s="663"/>
      <c r="AF30" s="663"/>
      <c r="AG30" s="663"/>
      <c r="AH30" s="663"/>
      <c r="AI30" s="663"/>
      <c r="AJ30" s="663"/>
      <c r="AK30" s="663"/>
      <c r="AL30" s="639" t="s">
        <v>236</v>
      </c>
      <c r="AM30" s="640"/>
      <c r="AN30" s="640"/>
      <c r="AO30" s="664"/>
      <c r="AP30" s="689" t="s">
        <v>224</v>
      </c>
      <c r="AQ30" s="690"/>
      <c r="AR30" s="690"/>
      <c r="AS30" s="690"/>
      <c r="AT30" s="690"/>
      <c r="AU30" s="690"/>
      <c r="AV30" s="690"/>
      <c r="AW30" s="690"/>
      <c r="AX30" s="690"/>
      <c r="AY30" s="690"/>
      <c r="AZ30" s="690"/>
      <c r="BA30" s="690"/>
      <c r="BB30" s="690"/>
      <c r="BC30" s="690"/>
      <c r="BD30" s="690"/>
      <c r="BE30" s="690"/>
      <c r="BF30" s="691"/>
      <c r="BG30" s="689" t="s">
        <v>309</v>
      </c>
      <c r="BH30" s="706"/>
      <c r="BI30" s="706"/>
      <c r="BJ30" s="706"/>
      <c r="BK30" s="706"/>
      <c r="BL30" s="706"/>
      <c r="BM30" s="706"/>
      <c r="BN30" s="706"/>
      <c r="BO30" s="706"/>
      <c r="BP30" s="706"/>
      <c r="BQ30" s="707"/>
      <c r="BR30" s="689" t="s">
        <v>310</v>
      </c>
      <c r="BS30" s="706"/>
      <c r="BT30" s="706"/>
      <c r="BU30" s="706"/>
      <c r="BV30" s="706"/>
      <c r="BW30" s="706"/>
      <c r="BX30" s="706"/>
      <c r="BY30" s="706"/>
      <c r="BZ30" s="706"/>
      <c r="CA30" s="706"/>
      <c r="CB30" s="707"/>
      <c r="CD30" s="658"/>
      <c r="CE30" s="659"/>
      <c r="CF30" s="633" t="s">
        <v>311</v>
      </c>
      <c r="CG30" s="634"/>
      <c r="CH30" s="634"/>
      <c r="CI30" s="634"/>
      <c r="CJ30" s="634"/>
      <c r="CK30" s="634"/>
      <c r="CL30" s="634"/>
      <c r="CM30" s="634"/>
      <c r="CN30" s="634"/>
      <c r="CO30" s="634"/>
      <c r="CP30" s="634"/>
      <c r="CQ30" s="635"/>
      <c r="CR30" s="636">
        <v>664654</v>
      </c>
      <c r="CS30" s="637"/>
      <c r="CT30" s="637"/>
      <c r="CU30" s="637"/>
      <c r="CV30" s="637"/>
      <c r="CW30" s="637"/>
      <c r="CX30" s="637"/>
      <c r="CY30" s="638"/>
      <c r="CZ30" s="639">
        <v>6.7</v>
      </c>
      <c r="DA30" s="648"/>
      <c r="DB30" s="648"/>
      <c r="DC30" s="649"/>
      <c r="DD30" s="642">
        <v>654118</v>
      </c>
      <c r="DE30" s="637"/>
      <c r="DF30" s="637"/>
      <c r="DG30" s="637"/>
      <c r="DH30" s="637"/>
      <c r="DI30" s="637"/>
      <c r="DJ30" s="637"/>
      <c r="DK30" s="638"/>
      <c r="DL30" s="642">
        <v>654118</v>
      </c>
      <c r="DM30" s="637"/>
      <c r="DN30" s="637"/>
      <c r="DO30" s="637"/>
      <c r="DP30" s="637"/>
      <c r="DQ30" s="637"/>
      <c r="DR30" s="637"/>
      <c r="DS30" s="637"/>
      <c r="DT30" s="637"/>
      <c r="DU30" s="637"/>
      <c r="DV30" s="638"/>
      <c r="DW30" s="639">
        <v>12.3</v>
      </c>
      <c r="DX30" s="648"/>
      <c r="DY30" s="648"/>
      <c r="DZ30" s="648"/>
      <c r="EA30" s="648"/>
      <c r="EB30" s="648"/>
      <c r="EC30" s="667"/>
    </row>
    <row r="31" spans="2:133" ht="11.25" customHeight="1" x14ac:dyDescent="0.2">
      <c r="B31" s="633" t="s">
        <v>312</v>
      </c>
      <c r="C31" s="634"/>
      <c r="D31" s="634"/>
      <c r="E31" s="634"/>
      <c r="F31" s="634"/>
      <c r="G31" s="634"/>
      <c r="H31" s="634"/>
      <c r="I31" s="634"/>
      <c r="J31" s="634"/>
      <c r="K31" s="634"/>
      <c r="L31" s="634"/>
      <c r="M31" s="634"/>
      <c r="N31" s="634"/>
      <c r="O31" s="634"/>
      <c r="P31" s="634"/>
      <c r="Q31" s="635"/>
      <c r="R31" s="636">
        <v>7789</v>
      </c>
      <c r="S31" s="637"/>
      <c r="T31" s="637"/>
      <c r="U31" s="637"/>
      <c r="V31" s="637"/>
      <c r="W31" s="637"/>
      <c r="X31" s="637"/>
      <c r="Y31" s="638"/>
      <c r="Z31" s="662">
        <v>0.1</v>
      </c>
      <c r="AA31" s="662"/>
      <c r="AB31" s="662"/>
      <c r="AC31" s="662"/>
      <c r="AD31" s="663" t="s">
        <v>236</v>
      </c>
      <c r="AE31" s="663"/>
      <c r="AF31" s="663"/>
      <c r="AG31" s="663"/>
      <c r="AH31" s="663"/>
      <c r="AI31" s="663"/>
      <c r="AJ31" s="663"/>
      <c r="AK31" s="663"/>
      <c r="AL31" s="639" t="s">
        <v>245</v>
      </c>
      <c r="AM31" s="640"/>
      <c r="AN31" s="640"/>
      <c r="AO31" s="664"/>
      <c r="AP31" s="700" t="s">
        <v>313</v>
      </c>
      <c r="AQ31" s="701"/>
      <c r="AR31" s="701"/>
      <c r="AS31" s="701"/>
      <c r="AT31" s="702" t="s">
        <v>314</v>
      </c>
      <c r="AU31" s="209"/>
      <c r="AV31" s="209"/>
      <c r="AW31" s="209"/>
      <c r="AX31" s="686" t="s">
        <v>189</v>
      </c>
      <c r="AY31" s="687"/>
      <c r="AZ31" s="687"/>
      <c r="BA31" s="687"/>
      <c r="BB31" s="687"/>
      <c r="BC31" s="687"/>
      <c r="BD31" s="687"/>
      <c r="BE31" s="687"/>
      <c r="BF31" s="688"/>
      <c r="BG31" s="696">
        <v>99.4</v>
      </c>
      <c r="BH31" s="697"/>
      <c r="BI31" s="697"/>
      <c r="BJ31" s="697"/>
      <c r="BK31" s="697"/>
      <c r="BL31" s="697"/>
      <c r="BM31" s="698">
        <v>98.4</v>
      </c>
      <c r="BN31" s="697"/>
      <c r="BO31" s="697"/>
      <c r="BP31" s="697"/>
      <c r="BQ31" s="699"/>
      <c r="BR31" s="696">
        <v>96.9</v>
      </c>
      <c r="BS31" s="697"/>
      <c r="BT31" s="697"/>
      <c r="BU31" s="697"/>
      <c r="BV31" s="697"/>
      <c r="BW31" s="697"/>
      <c r="BX31" s="698">
        <v>96</v>
      </c>
      <c r="BY31" s="697"/>
      <c r="BZ31" s="697"/>
      <c r="CA31" s="697"/>
      <c r="CB31" s="699"/>
      <c r="CD31" s="658"/>
      <c r="CE31" s="659"/>
      <c r="CF31" s="633" t="s">
        <v>315</v>
      </c>
      <c r="CG31" s="634"/>
      <c r="CH31" s="634"/>
      <c r="CI31" s="634"/>
      <c r="CJ31" s="634"/>
      <c r="CK31" s="634"/>
      <c r="CL31" s="634"/>
      <c r="CM31" s="634"/>
      <c r="CN31" s="634"/>
      <c r="CO31" s="634"/>
      <c r="CP31" s="634"/>
      <c r="CQ31" s="635"/>
      <c r="CR31" s="636">
        <v>25189</v>
      </c>
      <c r="CS31" s="646"/>
      <c r="CT31" s="646"/>
      <c r="CU31" s="646"/>
      <c r="CV31" s="646"/>
      <c r="CW31" s="646"/>
      <c r="CX31" s="646"/>
      <c r="CY31" s="647"/>
      <c r="CZ31" s="639">
        <v>0.3</v>
      </c>
      <c r="DA31" s="648"/>
      <c r="DB31" s="648"/>
      <c r="DC31" s="649"/>
      <c r="DD31" s="642">
        <v>24800</v>
      </c>
      <c r="DE31" s="646"/>
      <c r="DF31" s="646"/>
      <c r="DG31" s="646"/>
      <c r="DH31" s="646"/>
      <c r="DI31" s="646"/>
      <c r="DJ31" s="646"/>
      <c r="DK31" s="647"/>
      <c r="DL31" s="642">
        <v>24800</v>
      </c>
      <c r="DM31" s="646"/>
      <c r="DN31" s="646"/>
      <c r="DO31" s="646"/>
      <c r="DP31" s="646"/>
      <c r="DQ31" s="646"/>
      <c r="DR31" s="646"/>
      <c r="DS31" s="646"/>
      <c r="DT31" s="646"/>
      <c r="DU31" s="646"/>
      <c r="DV31" s="647"/>
      <c r="DW31" s="639">
        <v>0.5</v>
      </c>
      <c r="DX31" s="648"/>
      <c r="DY31" s="648"/>
      <c r="DZ31" s="648"/>
      <c r="EA31" s="648"/>
      <c r="EB31" s="648"/>
      <c r="EC31" s="667"/>
    </row>
    <row r="32" spans="2:133" ht="11.25" customHeight="1" x14ac:dyDescent="0.2">
      <c r="B32" s="633" t="s">
        <v>316</v>
      </c>
      <c r="C32" s="634"/>
      <c r="D32" s="634"/>
      <c r="E32" s="634"/>
      <c r="F32" s="634"/>
      <c r="G32" s="634"/>
      <c r="H32" s="634"/>
      <c r="I32" s="634"/>
      <c r="J32" s="634"/>
      <c r="K32" s="634"/>
      <c r="L32" s="634"/>
      <c r="M32" s="634"/>
      <c r="N32" s="634"/>
      <c r="O32" s="634"/>
      <c r="P32" s="634"/>
      <c r="Q32" s="635"/>
      <c r="R32" s="636">
        <v>1365458</v>
      </c>
      <c r="S32" s="637"/>
      <c r="T32" s="637"/>
      <c r="U32" s="637"/>
      <c r="V32" s="637"/>
      <c r="W32" s="637"/>
      <c r="X32" s="637"/>
      <c r="Y32" s="638"/>
      <c r="Z32" s="662">
        <v>13.2</v>
      </c>
      <c r="AA32" s="662"/>
      <c r="AB32" s="662"/>
      <c r="AC32" s="662"/>
      <c r="AD32" s="663" t="s">
        <v>236</v>
      </c>
      <c r="AE32" s="663"/>
      <c r="AF32" s="663"/>
      <c r="AG32" s="663"/>
      <c r="AH32" s="663"/>
      <c r="AI32" s="663"/>
      <c r="AJ32" s="663"/>
      <c r="AK32" s="663"/>
      <c r="AL32" s="639" t="s">
        <v>236</v>
      </c>
      <c r="AM32" s="640"/>
      <c r="AN32" s="640"/>
      <c r="AO32" s="664"/>
      <c r="AP32" s="673"/>
      <c r="AQ32" s="674"/>
      <c r="AR32" s="674"/>
      <c r="AS32" s="674"/>
      <c r="AT32" s="703"/>
      <c r="AU32" s="205" t="s">
        <v>317</v>
      </c>
      <c r="AX32" s="633" t="s">
        <v>318</v>
      </c>
      <c r="AY32" s="634"/>
      <c r="AZ32" s="634"/>
      <c r="BA32" s="634"/>
      <c r="BB32" s="634"/>
      <c r="BC32" s="634"/>
      <c r="BD32" s="634"/>
      <c r="BE32" s="634"/>
      <c r="BF32" s="635"/>
      <c r="BG32" s="705">
        <v>99.4</v>
      </c>
      <c r="BH32" s="646"/>
      <c r="BI32" s="646"/>
      <c r="BJ32" s="646"/>
      <c r="BK32" s="646"/>
      <c r="BL32" s="646"/>
      <c r="BM32" s="640">
        <v>99</v>
      </c>
      <c r="BN32" s="646"/>
      <c r="BO32" s="646"/>
      <c r="BP32" s="646"/>
      <c r="BQ32" s="671"/>
      <c r="BR32" s="705">
        <v>99.4</v>
      </c>
      <c r="BS32" s="646"/>
      <c r="BT32" s="646"/>
      <c r="BU32" s="646"/>
      <c r="BV32" s="646"/>
      <c r="BW32" s="646"/>
      <c r="BX32" s="640">
        <v>99.2</v>
      </c>
      <c r="BY32" s="646"/>
      <c r="BZ32" s="646"/>
      <c r="CA32" s="646"/>
      <c r="CB32" s="671"/>
      <c r="CD32" s="660"/>
      <c r="CE32" s="661"/>
      <c r="CF32" s="633" t="s">
        <v>319</v>
      </c>
      <c r="CG32" s="634"/>
      <c r="CH32" s="634"/>
      <c r="CI32" s="634"/>
      <c r="CJ32" s="634"/>
      <c r="CK32" s="634"/>
      <c r="CL32" s="634"/>
      <c r="CM32" s="634"/>
      <c r="CN32" s="634"/>
      <c r="CO32" s="634"/>
      <c r="CP32" s="634"/>
      <c r="CQ32" s="635"/>
      <c r="CR32" s="636" t="s">
        <v>236</v>
      </c>
      <c r="CS32" s="637"/>
      <c r="CT32" s="637"/>
      <c r="CU32" s="637"/>
      <c r="CV32" s="637"/>
      <c r="CW32" s="637"/>
      <c r="CX32" s="637"/>
      <c r="CY32" s="638"/>
      <c r="CZ32" s="639" t="s">
        <v>245</v>
      </c>
      <c r="DA32" s="648"/>
      <c r="DB32" s="648"/>
      <c r="DC32" s="649"/>
      <c r="DD32" s="642" t="s">
        <v>245</v>
      </c>
      <c r="DE32" s="637"/>
      <c r="DF32" s="637"/>
      <c r="DG32" s="637"/>
      <c r="DH32" s="637"/>
      <c r="DI32" s="637"/>
      <c r="DJ32" s="637"/>
      <c r="DK32" s="638"/>
      <c r="DL32" s="642" t="s">
        <v>236</v>
      </c>
      <c r="DM32" s="637"/>
      <c r="DN32" s="637"/>
      <c r="DO32" s="637"/>
      <c r="DP32" s="637"/>
      <c r="DQ32" s="637"/>
      <c r="DR32" s="637"/>
      <c r="DS32" s="637"/>
      <c r="DT32" s="637"/>
      <c r="DU32" s="637"/>
      <c r="DV32" s="638"/>
      <c r="DW32" s="639" t="s">
        <v>236</v>
      </c>
      <c r="DX32" s="648"/>
      <c r="DY32" s="648"/>
      <c r="DZ32" s="648"/>
      <c r="EA32" s="648"/>
      <c r="EB32" s="648"/>
      <c r="EC32" s="667"/>
    </row>
    <row r="33" spans="2:133" ht="11.25" customHeight="1" x14ac:dyDescent="0.2">
      <c r="B33" s="693" t="s">
        <v>320</v>
      </c>
      <c r="C33" s="694"/>
      <c r="D33" s="694"/>
      <c r="E33" s="694"/>
      <c r="F33" s="694"/>
      <c r="G33" s="694"/>
      <c r="H33" s="694"/>
      <c r="I33" s="694"/>
      <c r="J33" s="694"/>
      <c r="K33" s="694"/>
      <c r="L33" s="694"/>
      <c r="M33" s="694"/>
      <c r="N33" s="694"/>
      <c r="O33" s="694"/>
      <c r="P33" s="694"/>
      <c r="Q33" s="695"/>
      <c r="R33" s="636" t="s">
        <v>245</v>
      </c>
      <c r="S33" s="637"/>
      <c r="T33" s="637"/>
      <c r="U33" s="637"/>
      <c r="V33" s="637"/>
      <c r="W33" s="637"/>
      <c r="X33" s="637"/>
      <c r="Y33" s="638"/>
      <c r="Z33" s="662" t="s">
        <v>236</v>
      </c>
      <c r="AA33" s="662"/>
      <c r="AB33" s="662"/>
      <c r="AC33" s="662"/>
      <c r="AD33" s="663" t="s">
        <v>245</v>
      </c>
      <c r="AE33" s="663"/>
      <c r="AF33" s="663"/>
      <c r="AG33" s="663"/>
      <c r="AH33" s="663"/>
      <c r="AI33" s="663"/>
      <c r="AJ33" s="663"/>
      <c r="AK33" s="663"/>
      <c r="AL33" s="639" t="s">
        <v>245</v>
      </c>
      <c r="AM33" s="640"/>
      <c r="AN33" s="640"/>
      <c r="AO33" s="664"/>
      <c r="AP33" s="675"/>
      <c r="AQ33" s="676"/>
      <c r="AR33" s="676"/>
      <c r="AS33" s="676"/>
      <c r="AT33" s="704"/>
      <c r="AU33" s="210"/>
      <c r="AV33" s="210"/>
      <c r="AW33" s="210"/>
      <c r="AX33" s="613" t="s">
        <v>321</v>
      </c>
      <c r="AY33" s="614"/>
      <c r="AZ33" s="614"/>
      <c r="BA33" s="614"/>
      <c r="BB33" s="614"/>
      <c r="BC33" s="614"/>
      <c r="BD33" s="614"/>
      <c r="BE33" s="614"/>
      <c r="BF33" s="615"/>
      <c r="BG33" s="692">
        <v>99.1</v>
      </c>
      <c r="BH33" s="617"/>
      <c r="BI33" s="617"/>
      <c r="BJ33" s="617"/>
      <c r="BK33" s="617"/>
      <c r="BL33" s="617"/>
      <c r="BM33" s="654">
        <v>97.2</v>
      </c>
      <c r="BN33" s="617"/>
      <c r="BO33" s="617"/>
      <c r="BP33" s="617"/>
      <c r="BQ33" s="665"/>
      <c r="BR33" s="692">
        <v>93.3</v>
      </c>
      <c r="BS33" s="617"/>
      <c r="BT33" s="617"/>
      <c r="BU33" s="617"/>
      <c r="BV33" s="617"/>
      <c r="BW33" s="617"/>
      <c r="BX33" s="654">
        <v>91.4</v>
      </c>
      <c r="BY33" s="617"/>
      <c r="BZ33" s="617"/>
      <c r="CA33" s="617"/>
      <c r="CB33" s="665"/>
      <c r="CD33" s="633" t="s">
        <v>322</v>
      </c>
      <c r="CE33" s="634"/>
      <c r="CF33" s="634"/>
      <c r="CG33" s="634"/>
      <c r="CH33" s="634"/>
      <c r="CI33" s="634"/>
      <c r="CJ33" s="634"/>
      <c r="CK33" s="634"/>
      <c r="CL33" s="634"/>
      <c r="CM33" s="634"/>
      <c r="CN33" s="634"/>
      <c r="CO33" s="634"/>
      <c r="CP33" s="634"/>
      <c r="CQ33" s="635"/>
      <c r="CR33" s="636">
        <v>4200906</v>
      </c>
      <c r="CS33" s="646"/>
      <c r="CT33" s="646"/>
      <c r="CU33" s="646"/>
      <c r="CV33" s="646"/>
      <c r="CW33" s="646"/>
      <c r="CX33" s="646"/>
      <c r="CY33" s="647"/>
      <c r="CZ33" s="639">
        <v>42.5</v>
      </c>
      <c r="DA33" s="648"/>
      <c r="DB33" s="648"/>
      <c r="DC33" s="649"/>
      <c r="DD33" s="642">
        <v>3572186</v>
      </c>
      <c r="DE33" s="646"/>
      <c r="DF33" s="646"/>
      <c r="DG33" s="646"/>
      <c r="DH33" s="646"/>
      <c r="DI33" s="646"/>
      <c r="DJ33" s="646"/>
      <c r="DK33" s="647"/>
      <c r="DL33" s="642">
        <v>2324269</v>
      </c>
      <c r="DM33" s="646"/>
      <c r="DN33" s="646"/>
      <c r="DO33" s="646"/>
      <c r="DP33" s="646"/>
      <c r="DQ33" s="646"/>
      <c r="DR33" s="646"/>
      <c r="DS33" s="646"/>
      <c r="DT33" s="646"/>
      <c r="DU33" s="646"/>
      <c r="DV33" s="647"/>
      <c r="DW33" s="639">
        <v>43.7</v>
      </c>
      <c r="DX33" s="648"/>
      <c r="DY33" s="648"/>
      <c r="DZ33" s="648"/>
      <c r="EA33" s="648"/>
      <c r="EB33" s="648"/>
      <c r="EC33" s="667"/>
    </row>
    <row r="34" spans="2:133" ht="11.25" customHeight="1" x14ac:dyDescent="0.2">
      <c r="B34" s="633" t="s">
        <v>323</v>
      </c>
      <c r="C34" s="634"/>
      <c r="D34" s="634"/>
      <c r="E34" s="634"/>
      <c r="F34" s="634"/>
      <c r="G34" s="634"/>
      <c r="H34" s="634"/>
      <c r="I34" s="634"/>
      <c r="J34" s="634"/>
      <c r="K34" s="634"/>
      <c r="L34" s="634"/>
      <c r="M34" s="634"/>
      <c r="N34" s="634"/>
      <c r="O34" s="634"/>
      <c r="P34" s="634"/>
      <c r="Q34" s="635"/>
      <c r="R34" s="636">
        <v>1083573</v>
      </c>
      <c r="S34" s="637"/>
      <c r="T34" s="637"/>
      <c r="U34" s="637"/>
      <c r="V34" s="637"/>
      <c r="W34" s="637"/>
      <c r="X34" s="637"/>
      <c r="Y34" s="638"/>
      <c r="Z34" s="662">
        <v>10.5</v>
      </c>
      <c r="AA34" s="662"/>
      <c r="AB34" s="662"/>
      <c r="AC34" s="662"/>
      <c r="AD34" s="663" t="s">
        <v>245</v>
      </c>
      <c r="AE34" s="663"/>
      <c r="AF34" s="663"/>
      <c r="AG34" s="663"/>
      <c r="AH34" s="663"/>
      <c r="AI34" s="663"/>
      <c r="AJ34" s="663"/>
      <c r="AK34" s="663"/>
      <c r="AL34" s="639" t="s">
        <v>236</v>
      </c>
      <c r="AM34" s="640"/>
      <c r="AN34" s="640"/>
      <c r="AO34" s="664"/>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3" t="s">
        <v>324</v>
      </c>
      <c r="CE34" s="634"/>
      <c r="CF34" s="634"/>
      <c r="CG34" s="634"/>
      <c r="CH34" s="634"/>
      <c r="CI34" s="634"/>
      <c r="CJ34" s="634"/>
      <c r="CK34" s="634"/>
      <c r="CL34" s="634"/>
      <c r="CM34" s="634"/>
      <c r="CN34" s="634"/>
      <c r="CO34" s="634"/>
      <c r="CP34" s="634"/>
      <c r="CQ34" s="635"/>
      <c r="CR34" s="636">
        <v>1482259</v>
      </c>
      <c r="CS34" s="637"/>
      <c r="CT34" s="637"/>
      <c r="CU34" s="637"/>
      <c r="CV34" s="637"/>
      <c r="CW34" s="637"/>
      <c r="CX34" s="637"/>
      <c r="CY34" s="638"/>
      <c r="CZ34" s="639">
        <v>15</v>
      </c>
      <c r="DA34" s="648"/>
      <c r="DB34" s="648"/>
      <c r="DC34" s="649"/>
      <c r="DD34" s="642">
        <v>1204611</v>
      </c>
      <c r="DE34" s="637"/>
      <c r="DF34" s="637"/>
      <c r="DG34" s="637"/>
      <c r="DH34" s="637"/>
      <c r="DI34" s="637"/>
      <c r="DJ34" s="637"/>
      <c r="DK34" s="638"/>
      <c r="DL34" s="642">
        <v>957076</v>
      </c>
      <c r="DM34" s="637"/>
      <c r="DN34" s="637"/>
      <c r="DO34" s="637"/>
      <c r="DP34" s="637"/>
      <c r="DQ34" s="637"/>
      <c r="DR34" s="637"/>
      <c r="DS34" s="637"/>
      <c r="DT34" s="637"/>
      <c r="DU34" s="637"/>
      <c r="DV34" s="638"/>
      <c r="DW34" s="639">
        <v>18</v>
      </c>
      <c r="DX34" s="648"/>
      <c r="DY34" s="648"/>
      <c r="DZ34" s="648"/>
      <c r="EA34" s="648"/>
      <c r="EB34" s="648"/>
      <c r="EC34" s="667"/>
    </row>
    <row r="35" spans="2:133" ht="11.25" customHeight="1" x14ac:dyDescent="0.2">
      <c r="B35" s="633" t="s">
        <v>325</v>
      </c>
      <c r="C35" s="634"/>
      <c r="D35" s="634"/>
      <c r="E35" s="634"/>
      <c r="F35" s="634"/>
      <c r="G35" s="634"/>
      <c r="H35" s="634"/>
      <c r="I35" s="634"/>
      <c r="J35" s="634"/>
      <c r="K35" s="634"/>
      <c r="L35" s="634"/>
      <c r="M35" s="634"/>
      <c r="N35" s="634"/>
      <c r="O35" s="634"/>
      <c r="P35" s="634"/>
      <c r="Q35" s="635"/>
      <c r="R35" s="636">
        <v>107992</v>
      </c>
      <c r="S35" s="637"/>
      <c r="T35" s="637"/>
      <c r="U35" s="637"/>
      <c r="V35" s="637"/>
      <c r="W35" s="637"/>
      <c r="X35" s="637"/>
      <c r="Y35" s="638"/>
      <c r="Z35" s="662">
        <v>1</v>
      </c>
      <c r="AA35" s="662"/>
      <c r="AB35" s="662"/>
      <c r="AC35" s="662"/>
      <c r="AD35" s="663">
        <v>35720</v>
      </c>
      <c r="AE35" s="663"/>
      <c r="AF35" s="663"/>
      <c r="AG35" s="663"/>
      <c r="AH35" s="663"/>
      <c r="AI35" s="663"/>
      <c r="AJ35" s="663"/>
      <c r="AK35" s="663"/>
      <c r="AL35" s="639">
        <v>0.7</v>
      </c>
      <c r="AM35" s="640"/>
      <c r="AN35" s="640"/>
      <c r="AO35" s="664"/>
      <c r="AP35" s="213"/>
      <c r="AQ35" s="689" t="s">
        <v>326</v>
      </c>
      <c r="AR35" s="690"/>
      <c r="AS35" s="690"/>
      <c r="AT35" s="690"/>
      <c r="AU35" s="690"/>
      <c r="AV35" s="690"/>
      <c r="AW35" s="690"/>
      <c r="AX35" s="690"/>
      <c r="AY35" s="690"/>
      <c r="AZ35" s="690"/>
      <c r="BA35" s="690"/>
      <c r="BB35" s="690"/>
      <c r="BC35" s="690"/>
      <c r="BD35" s="690"/>
      <c r="BE35" s="690"/>
      <c r="BF35" s="691"/>
      <c r="BG35" s="689" t="s">
        <v>327</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328</v>
      </c>
      <c r="CE35" s="634"/>
      <c r="CF35" s="634"/>
      <c r="CG35" s="634"/>
      <c r="CH35" s="634"/>
      <c r="CI35" s="634"/>
      <c r="CJ35" s="634"/>
      <c r="CK35" s="634"/>
      <c r="CL35" s="634"/>
      <c r="CM35" s="634"/>
      <c r="CN35" s="634"/>
      <c r="CO35" s="634"/>
      <c r="CP35" s="634"/>
      <c r="CQ35" s="635"/>
      <c r="CR35" s="636">
        <v>271269</v>
      </c>
      <c r="CS35" s="646"/>
      <c r="CT35" s="646"/>
      <c r="CU35" s="646"/>
      <c r="CV35" s="646"/>
      <c r="CW35" s="646"/>
      <c r="CX35" s="646"/>
      <c r="CY35" s="647"/>
      <c r="CZ35" s="639">
        <v>2.7</v>
      </c>
      <c r="DA35" s="648"/>
      <c r="DB35" s="648"/>
      <c r="DC35" s="649"/>
      <c r="DD35" s="642">
        <v>218074</v>
      </c>
      <c r="DE35" s="646"/>
      <c r="DF35" s="646"/>
      <c r="DG35" s="646"/>
      <c r="DH35" s="646"/>
      <c r="DI35" s="646"/>
      <c r="DJ35" s="646"/>
      <c r="DK35" s="647"/>
      <c r="DL35" s="642">
        <v>131669</v>
      </c>
      <c r="DM35" s="646"/>
      <c r="DN35" s="646"/>
      <c r="DO35" s="646"/>
      <c r="DP35" s="646"/>
      <c r="DQ35" s="646"/>
      <c r="DR35" s="646"/>
      <c r="DS35" s="646"/>
      <c r="DT35" s="646"/>
      <c r="DU35" s="646"/>
      <c r="DV35" s="647"/>
      <c r="DW35" s="639">
        <v>2.5</v>
      </c>
      <c r="DX35" s="648"/>
      <c r="DY35" s="648"/>
      <c r="DZ35" s="648"/>
      <c r="EA35" s="648"/>
      <c r="EB35" s="648"/>
      <c r="EC35" s="667"/>
    </row>
    <row r="36" spans="2:133" ht="11.25" customHeight="1" x14ac:dyDescent="0.2">
      <c r="B36" s="633" t="s">
        <v>329</v>
      </c>
      <c r="C36" s="634"/>
      <c r="D36" s="634"/>
      <c r="E36" s="634"/>
      <c r="F36" s="634"/>
      <c r="G36" s="634"/>
      <c r="H36" s="634"/>
      <c r="I36" s="634"/>
      <c r="J36" s="634"/>
      <c r="K36" s="634"/>
      <c r="L36" s="634"/>
      <c r="M36" s="634"/>
      <c r="N36" s="634"/>
      <c r="O36" s="634"/>
      <c r="P36" s="634"/>
      <c r="Q36" s="635"/>
      <c r="R36" s="636">
        <v>42813</v>
      </c>
      <c r="S36" s="637"/>
      <c r="T36" s="637"/>
      <c r="U36" s="637"/>
      <c r="V36" s="637"/>
      <c r="W36" s="637"/>
      <c r="X36" s="637"/>
      <c r="Y36" s="638"/>
      <c r="Z36" s="662">
        <v>0.4</v>
      </c>
      <c r="AA36" s="662"/>
      <c r="AB36" s="662"/>
      <c r="AC36" s="662"/>
      <c r="AD36" s="663" t="s">
        <v>236</v>
      </c>
      <c r="AE36" s="663"/>
      <c r="AF36" s="663"/>
      <c r="AG36" s="663"/>
      <c r="AH36" s="663"/>
      <c r="AI36" s="663"/>
      <c r="AJ36" s="663"/>
      <c r="AK36" s="663"/>
      <c r="AL36" s="639" t="s">
        <v>245</v>
      </c>
      <c r="AM36" s="640"/>
      <c r="AN36" s="640"/>
      <c r="AO36" s="664"/>
      <c r="AP36" s="213"/>
      <c r="AQ36" s="680" t="s">
        <v>330</v>
      </c>
      <c r="AR36" s="681"/>
      <c r="AS36" s="681"/>
      <c r="AT36" s="681"/>
      <c r="AU36" s="681"/>
      <c r="AV36" s="681"/>
      <c r="AW36" s="681"/>
      <c r="AX36" s="681"/>
      <c r="AY36" s="682"/>
      <c r="AZ36" s="683">
        <v>956194</v>
      </c>
      <c r="BA36" s="684"/>
      <c r="BB36" s="684"/>
      <c r="BC36" s="684"/>
      <c r="BD36" s="684"/>
      <c r="BE36" s="684"/>
      <c r="BF36" s="685"/>
      <c r="BG36" s="686" t="s">
        <v>331</v>
      </c>
      <c r="BH36" s="687"/>
      <c r="BI36" s="687"/>
      <c r="BJ36" s="687"/>
      <c r="BK36" s="687"/>
      <c r="BL36" s="687"/>
      <c r="BM36" s="687"/>
      <c r="BN36" s="687"/>
      <c r="BO36" s="687"/>
      <c r="BP36" s="687"/>
      <c r="BQ36" s="687"/>
      <c r="BR36" s="687"/>
      <c r="BS36" s="687"/>
      <c r="BT36" s="687"/>
      <c r="BU36" s="688"/>
      <c r="BV36" s="683">
        <v>6590</v>
      </c>
      <c r="BW36" s="684"/>
      <c r="BX36" s="684"/>
      <c r="BY36" s="684"/>
      <c r="BZ36" s="684"/>
      <c r="CA36" s="684"/>
      <c r="CB36" s="685"/>
      <c r="CD36" s="633" t="s">
        <v>332</v>
      </c>
      <c r="CE36" s="634"/>
      <c r="CF36" s="634"/>
      <c r="CG36" s="634"/>
      <c r="CH36" s="634"/>
      <c r="CI36" s="634"/>
      <c r="CJ36" s="634"/>
      <c r="CK36" s="634"/>
      <c r="CL36" s="634"/>
      <c r="CM36" s="634"/>
      <c r="CN36" s="634"/>
      <c r="CO36" s="634"/>
      <c r="CP36" s="634"/>
      <c r="CQ36" s="635"/>
      <c r="CR36" s="636">
        <v>1133790</v>
      </c>
      <c r="CS36" s="637"/>
      <c r="CT36" s="637"/>
      <c r="CU36" s="637"/>
      <c r="CV36" s="637"/>
      <c r="CW36" s="637"/>
      <c r="CX36" s="637"/>
      <c r="CY36" s="638"/>
      <c r="CZ36" s="639">
        <v>11.5</v>
      </c>
      <c r="DA36" s="648"/>
      <c r="DB36" s="648"/>
      <c r="DC36" s="649"/>
      <c r="DD36" s="642">
        <v>967197</v>
      </c>
      <c r="DE36" s="637"/>
      <c r="DF36" s="637"/>
      <c r="DG36" s="637"/>
      <c r="DH36" s="637"/>
      <c r="DI36" s="637"/>
      <c r="DJ36" s="637"/>
      <c r="DK36" s="638"/>
      <c r="DL36" s="642">
        <v>687956</v>
      </c>
      <c r="DM36" s="637"/>
      <c r="DN36" s="637"/>
      <c r="DO36" s="637"/>
      <c r="DP36" s="637"/>
      <c r="DQ36" s="637"/>
      <c r="DR36" s="637"/>
      <c r="DS36" s="637"/>
      <c r="DT36" s="637"/>
      <c r="DU36" s="637"/>
      <c r="DV36" s="638"/>
      <c r="DW36" s="639">
        <v>12.9</v>
      </c>
      <c r="DX36" s="648"/>
      <c r="DY36" s="648"/>
      <c r="DZ36" s="648"/>
      <c r="EA36" s="648"/>
      <c r="EB36" s="648"/>
      <c r="EC36" s="667"/>
    </row>
    <row r="37" spans="2:133" ht="11.25" customHeight="1" x14ac:dyDescent="0.2">
      <c r="B37" s="633" t="s">
        <v>333</v>
      </c>
      <c r="C37" s="634"/>
      <c r="D37" s="634"/>
      <c r="E37" s="634"/>
      <c r="F37" s="634"/>
      <c r="G37" s="634"/>
      <c r="H37" s="634"/>
      <c r="I37" s="634"/>
      <c r="J37" s="634"/>
      <c r="K37" s="634"/>
      <c r="L37" s="634"/>
      <c r="M37" s="634"/>
      <c r="N37" s="634"/>
      <c r="O37" s="634"/>
      <c r="P37" s="634"/>
      <c r="Q37" s="635"/>
      <c r="R37" s="636">
        <v>102537</v>
      </c>
      <c r="S37" s="637"/>
      <c r="T37" s="637"/>
      <c r="U37" s="637"/>
      <c r="V37" s="637"/>
      <c r="W37" s="637"/>
      <c r="X37" s="637"/>
      <c r="Y37" s="638"/>
      <c r="Z37" s="662">
        <v>1</v>
      </c>
      <c r="AA37" s="662"/>
      <c r="AB37" s="662"/>
      <c r="AC37" s="662"/>
      <c r="AD37" s="663" t="s">
        <v>236</v>
      </c>
      <c r="AE37" s="663"/>
      <c r="AF37" s="663"/>
      <c r="AG37" s="663"/>
      <c r="AH37" s="663"/>
      <c r="AI37" s="663"/>
      <c r="AJ37" s="663"/>
      <c r="AK37" s="663"/>
      <c r="AL37" s="639" t="s">
        <v>245</v>
      </c>
      <c r="AM37" s="640"/>
      <c r="AN37" s="640"/>
      <c r="AO37" s="664"/>
      <c r="AQ37" s="668" t="s">
        <v>334</v>
      </c>
      <c r="AR37" s="669"/>
      <c r="AS37" s="669"/>
      <c r="AT37" s="669"/>
      <c r="AU37" s="669"/>
      <c r="AV37" s="669"/>
      <c r="AW37" s="669"/>
      <c r="AX37" s="669"/>
      <c r="AY37" s="670"/>
      <c r="AZ37" s="636">
        <v>275045</v>
      </c>
      <c r="BA37" s="637"/>
      <c r="BB37" s="637"/>
      <c r="BC37" s="637"/>
      <c r="BD37" s="646"/>
      <c r="BE37" s="646"/>
      <c r="BF37" s="671"/>
      <c r="BG37" s="633" t="s">
        <v>335</v>
      </c>
      <c r="BH37" s="634"/>
      <c r="BI37" s="634"/>
      <c r="BJ37" s="634"/>
      <c r="BK37" s="634"/>
      <c r="BL37" s="634"/>
      <c r="BM37" s="634"/>
      <c r="BN37" s="634"/>
      <c r="BO37" s="634"/>
      <c r="BP37" s="634"/>
      <c r="BQ37" s="634"/>
      <c r="BR37" s="634"/>
      <c r="BS37" s="634"/>
      <c r="BT37" s="634"/>
      <c r="BU37" s="635"/>
      <c r="BV37" s="636">
        <v>1865</v>
      </c>
      <c r="BW37" s="637"/>
      <c r="BX37" s="637"/>
      <c r="BY37" s="637"/>
      <c r="BZ37" s="637"/>
      <c r="CA37" s="637"/>
      <c r="CB37" s="672"/>
      <c r="CD37" s="633" t="s">
        <v>336</v>
      </c>
      <c r="CE37" s="634"/>
      <c r="CF37" s="634"/>
      <c r="CG37" s="634"/>
      <c r="CH37" s="634"/>
      <c r="CI37" s="634"/>
      <c r="CJ37" s="634"/>
      <c r="CK37" s="634"/>
      <c r="CL37" s="634"/>
      <c r="CM37" s="634"/>
      <c r="CN37" s="634"/>
      <c r="CO37" s="634"/>
      <c r="CP37" s="634"/>
      <c r="CQ37" s="635"/>
      <c r="CR37" s="636">
        <v>545450</v>
      </c>
      <c r="CS37" s="646"/>
      <c r="CT37" s="646"/>
      <c r="CU37" s="646"/>
      <c r="CV37" s="646"/>
      <c r="CW37" s="646"/>
      <c r="CX37" s="646"/>
      <c r="CY37" s="647"/>
      <c r="CZ37" s="639">
        <v>5.5</v>
      </c>
      <c r="DA37" s="648"/>
      <c r="DB37" s="648"/>
      <c r="DC37" s="649"/>
      <c r="DD37" s="642">
        <v>543661</v>
      </c>
      <c r="DE37" s="646"/>
      <c r="DF37" s="646"/>
      <c r="DG37" s="646"/>
      <c r="DH37" s="646"/>
      <c r="DI37" s="646"/>
      <c r="DJ37" s="646"/>
      <c r="DK37" s="647"/>
      <c r="DL37" s="642">
        <v>495632</v>
      </c>
      <c r="DM37" s="646"/>
      <c r="DN37" s="646"/>
      <c r="DO37" s="646"/>
      <c r="DP37" s="646"/>
      <c r="DQ37" s="646"/>
      <c r="DR37" s="646"/>
      <c r="DS37" s="646"/>
      <c r="DT37" s="646"/>
      <c r="DU37" s="646"/>
      <c r="DV37" s="647"/>
      <c r="DW37" s="639">
        <v>9.3000000000000007</v>
      </c>
      <c r="DX37" s="648"/>
      <c r="DY37" s="648"/>
      <c r="DZ37" s="648"/>
      <c r="EA37" s="648"/>
      <c r="EB37" s="648"/>
      <c r="EC37" s="667"/>
    </row>
    <row r="38" spans="2:133" ht="11.25" customHeight="1" x14ac:dyDescent="0.2">
      <c r="B38" s="633" t="s">
        <v>337</v>
      </c>
      <c r="C38" s="634"/>
      <c r="D38" s="634"/>
      <c r="E38" s="634"/>
      <c r="F38" s="634"/>
      <c r="G38" s="634"/>
      <c r="H38" s="634"/>
      <c r="I38" s="634"/>
      <c r="J38" s="634"/>
      <c r="K38" s="634"/>
      <c r="L38" s="634"/>
      <c r="M38" s="634"/>
      <c r="N38" s="634"/>
      <c r="O38" s="634"/>
      <c r="P38" s="634"/>
      <c r="Q38" s="635"/>
      <c r="R38" s="636">
        <v>689875</v>
      </c>
      <c r="S38" s="637"/>
      <c r="T38" s="637"/>
      <c r="U38" s="637"/>
      <c r="V38" s="637"/>
      <c r="W38" s="637"/>
      <c r="X38" s="637"/>
      <c r="Y38" s="638"/>
      <c r="Z38" s="662">
        <v>6.7</v>
      </c>
      <c r="AA38" s="662"/>
      <c r="AB38" s="662"/>
      <c r="AC38" s="662"/>
      <c r="AD38" s="663" t="s">
        <v>245</v>
      </c>
      <c r="AE38" s="663"/>
      <c r="AF38" s="663"/>
      <c r="AG38" s="663"/>
      <c r="AH38" s="663"/>
      <c r="AI38" s="663"/>
      <c r="AJ38" s="663"/>
      <c r="AK38" s="663"/>
      <c r="AL38" s="639" t="s">
        <v>236</v>
      </c>
      <c r="AM38" s="640"/>
      <c r="AN38" s="640"/>
      <c r="AO38" s="664"/>
      <c r="AQ38" s="668" t="s">
        <v>338</v>
      </c>
      <c r="AR38" s="669"/>
      <c r="AS38" s="669"/>
      <c r="AT38" s="669"/>
      <c r="AU38" s="669"/>
      <c r="AV38" s="669"/>
      <c r="AW38" s="669"/>
      <c r="AX38" s="669"/>
      <c r="AY38" s="670"/>
      <c r="AZ38" s="636">
        <v>113430</v>
      </c>
      <c r="BA38" s="637"/>
      <c r="BB38" s="637"/>
      <c r="BC38" s="637"/>
      <c r="BD38" s="646"/>
      <c r="BE38" s="646"/>
      <c r="BF38" s="671"/>
      <c r="BG38" s="633" t="s">
        <v>339</v>
      </c>
      <c r="BH38" s="634"/>
      <c r="BI38" s="634"/>
      <c r="BJ38" s="634"/>
      <c r="BK38" s="634"/>
      <c r="BL38" s="634"/>
      <c r="BM38" s="634"/>
      <c r="BN38" s="634"/>
      <c r="BO38" s="634"/>
      <c r="BP38" s="634"/>
      <c r="BQ38" s="634"/>
      <c r="BR38" s="634"/>
      <c r="BS38" s="634"/>
      <c r="BT38" s="634"/>
      <c r="BU38" s="635"/>
      <c r="BV38" s="636">
        <v>1314</v>
      </c>
      <c r="BW38" s="637"/>
      <c r="BX38" s="637"/>
      <c r="BY38" s="637"/>
      <c r="BZ38" s="637"/>
      <c r="CA38" s="637"/>
      <c r="CB38" s="672"/>
      <c r="CD38" s="633" t="s">
        <v>340</v>
      </c>
      <c r="CE38" s="634"/>
      <c r="CF38" s="634"/>
      <c r="CG38" s="634"/>
      <c r="CH38" s="634"/>
      <c r="CI38" s="634"/>
      <c r="CJ38" s="634"/>
      <c r="CK38" s="634"/>
      <c r="CL38" s="634"/>
      <c r="CM38" s="634"/>
      <c r="CN38" s="634"/>
      <c r="CO38" s="634"/>
      <c r="CP38" s="634"/>
      <c r="CQ38" s="635"/>
      <c r="CR38" s="636">
        <v>842294</v>
      </c>
      <c r="CS38" s="637"/>
      <c r="CT38" s="637"/>
      <c r="CU38" s="637"/>
      <c r="CV38" s="637"/>
      <c r="CW38" s="637"/>
      <c r="CX38" s="637"/>
      <c r="CY38" s="638"/>
      <c r="CZ38" s="639">
        <v>8.5</v>
      </c>
      <c r="DA38" s="648"/>
      <c r="DB38" s="648"/>
      <c r="DC38" s="649"/>
      <c r="DD38" s="642">
        <v>779552</v>
      </c>
      <c r="DE38" s="637"/>
      <c r="DF38" s="637"/>
      <c r="DG38" s="637"/>
      <c r="DH38" s="637"/>
      <c r="DI38" s="637"/>
      <c r="DJ38" s="637"/>
      <c r="DK38" s="638"/>
      <c r="DL38" s="642">
        <v>547568</v>
      </c>
      <c r="DM38" s="637"/>
      <c r="DN38" s="637"/>
      <c r="DO38" s="637"/>
      <c r="DP38" s="637"/>
      <c r="DQ38" s="637"/>
      <c r="DR38" s="637"/>
      <c r="DS38" s="637"/>
      <c r="DT38" s="637"/>
      <c r="DU38" s="637"/>
      <c r="DV38" s="638"/>
      <c r="DW38" s="639">
        <v>10.3</v>
      </c>
      <c r="DX38" s="648"/>
      <c r="DY38" s="648"/>
      <c r="DZ38" s="648"/>
      <c r="EA38" s="648"/>
      <c r="EB38" s="648"/>
      <c r="EC38" s="667"/>
    </row>
    <row r="39" spans="2:133" ht="11.25" customHeight="1" x14ac:dyDescent="0.2">
      <c r="B39" s="633" t="s">
        <v>341</v>
      </c>
      <c r="C39" s="634"/>
      <c r="D39" s="634"/>
      <c r="E39" s="634"/>
      <c r="F39" s="634"/>
      <c r="G39" s="634"/>
      <c r="H39" s="634"/>
      <c r="I39" s="634"/>
      <c r="J39" s="634"/>
      <c r="K39" s="634"/>
      <c r="L39" s="634"/>
      <c r="M39" s="634"/>
      <c r="N39" s="634"/>
      <c r="O39" s="634"/>
      <c r="P39" s="634"/>
      <c r="Q39" s="635"/>
      <c r="R39" s="636">
        <v>330270</v>
      </c>
      <c r="S39" s="637"/>
      <c r="T39" s="637"/>
      <c r="U39" s="637"/>
      <c r="V39" s="637"/>
      <c r="W39" s="637"/>
      <c r="X39" s="637"/>
      <c r="Y39" s="638"/>
      <c r="Z39" s="662">
        <v>3.2</v>
      </c>
      <c r="AA39" s="662"/>
      <c r="AB39" s="662"/>
      <c r="AC39" s="662"/>
      <c r="AD39" s="663">
        <v>49931</v>
      </c>
      <c r="AE39" s="663"/>
      <c r="AF39" s="663"/>
      <c r="AG39" s="663"/>
      <c r="AH39" s="663"/>
      <c r="AI39" s="663"/>
      <c r="AJ39" s="663"/>
      <c r="AK39" s="663"/>
      <c r="AL39" s="639">
        <v>0.9</v>
      </c>
      <c r="AM39" s="640"/>
      <c r="AN39" s="640"/>
      <c r="AO39" s="664"/>
      <c r="AQ39" s="668" t="s">
        <v>342</v>
      </c>
      <c r="AR39" s="669"/>
      <c r="AS39" s="669"/>
      <c r="AT39" s="669"/>
      <c r="AU39" s="669"/>
      <c r="AV39" s="669"/>
      <c r="AW39" s="669"/>
      <c r="AX39" s="669"/>
      <c r="AY39" s="670"/>
      <c r="AZ39" s="636">
        <v>39800</v>
      </c>
      <c r="BA39" s="637"/>
      <c r="BB39" s="637"/>
      <c r="BC39" s="637"/>
      <c r="BD39" s="646"/>
      <c r="BE39" s="646"/>
      <c r="BF39" s="671"/>
      <c r="BG39" s="633" t="s">
        <v>343</v>
      </c>
      <c r="BH39" s="634"/>
      <c r="BI39" s="634"/>
      <c r="BJ39" s="634"/>
      <c r="BK39" s="634"/>
      <c r="BL39" s="634"/>
      <c r="BM39" s="634"/>
      <c r="BN39" s="634"/>
      <c r="BO39" s="634"/>
      <c r="BP39" s="634"/>
      <c r="BQ39" s="634"/>
      <c r="BR39" s="634"/>
      <c r="BS39" s="634"/>
      <c r="BT39" s="634"/>
      <c r="BU39" s="635"/>
      <c r="BV39" s="636">
        <v>2079</v>
      </c>
      <c r="BW39" s="637"/>
      <c r="BX39" s="637"/>
      <c r="BY39" s="637"/>
      <c r="BZ39" s="637"/>
      <c r="CA39" s="637"/>
      <c r="CB39" s="672"/>
      <c r="CD39" s="633" t="s">
        <v>344</v>
      </c>
      <c r="CE39" s="634"/>
      <c r="CF39" s="634"/>
      <c r="CG39" s="634"/>
      <c r="CH39" s="634"/>
      <c r="CI39" s="634"/>
      <c r="CJ39" s="634"/>
      <c r="CK39" s="634"/>
      <c r="CL39" s="634"/>
      <c r="CM39" s="634"/>
      <c r="CN39" s="634"/>
      <c r="CO39" s="634"/>
      <c r="CP39" s="634"/>
      <c r="CQ39" s="635"/>
      <c r="CR39" s="636">
        <v>428151</v>
      </c>
      <c r="CS39" s="646"/>
      <c r="CT39" s="646"/>
      <c r="CU39" s="646"/>
      <c r="CV39" s="646"/>
      <c r="CW39" s="646"/>
      <c r="CX39" s="646"/>
      <c r="CY39" s="647"/>
      <c r="CZ39" s="639">
        <v>4.3</v>
      </c>
      <c r="DA39" s="648"/>
      <c r="DB39" s="648"/>
      <c r="DC39" s="649"/>
      <c r="DD39" s="642">
        <v>402752</v>
      </c>
      <c r="DE39" s="646"/>
      <c r="DF39" s="646"/>
      <c r="DG39" s="646"/>
      <c r="DH39" s="646"/>
      <c r="DI39" s="646"/>
      <c r="DJ39" s="646"/>
      <c r="DK39" s="647"/>
      <c r="DL39" s="642" t="s">
        <v>245</v>
      </c>
      <c r="DM39" s="646"/>
      <c r="DN39" s="646"/>
      <c r="DO39" s="646"/>
      <c r="DP39" s="646"/>
      <c r="DQ39" s="646"/>
      <c r="DR39" s="646"/>
      <c r="DS39" s="646"/>
      <c r="DT39" s="646"/>
      <c r="DU39" s="646"/>
      <c r="DV39" s="647"/>
      <c r="DW39" s="639" t="s">
        <v>236</v>
      </c>
      <c r="DX39" s="648"/>
      <c r="DY39" s="648"/>
      <c r="DZ39" s="648"/>
      <c r="EA39" s="648"/>
      <c r="EB39" s="648"/>
      <c r="EC39" s="667"/>
    </row>
    <row r="40" spans="2:133" ht="11.25" customHeight="1" x14ac:dyDescent="0.2">
      <c r="B40" s="633" t="s">
        <v>345</v>
      </c>
      <c r="C40" s="634"/>
      <c r="D40" s="634"/>
      <c r="E40" s="634"/>
      <c r="F40" s="634"/>
      <c r="G40" s="634"/>
      <c r="H40" s="634"/>
      <c r="I40" s="634"/>
      <c r="J40" s="634"/>
      <c r="K40" s="634"/>
      <c r="L40" s="634"/>
      <c r="M40" s="634"/>
      <c r="N40" s="634"/>
      <c r="O40" s="634"/>
      <c r="P40" s="634"/>
      <c r="Q40" s="635"/>
      <c r="R40" s="636">
        <v>683300</v>
      </c>
      <c r="S40" s="637"/>
      <c r="T40" s="637"/>
      <c r="U40" s="637"/>
      <c r="V40" s="637"/>
      <c r="W40" s="637"/>
      <c r="X40" s="637"/>
      <c r="Y40" s="638"/>
      <c r="Z40" s="662">
        <v>6.6</v>
      </c>
      <c r="AA40" s="662"/>
      <c r="AB40" s="662"/>
      <c r="AC40" s="662"/>
      <c r="AD40" s="663" t="s">
        <v>236</v>
      </c>
      <c r="AE40" s="663"/>
      <c r="AF40" s="663"/>
      <c r="AG40" s="663"/>
      <c r="AH40" s="663"/>
      <c r="AI40" s="663"/>
      <c r="AJ40" s="663"/>
      <c r="AK40" s="663"/>
      <c r="AL40" s="639" t="s">
        <v>245</v>
      </c>
      <c r="AM40" s="640"/>
      <c r="AN40" s="640"/>
      <c r="AO40" s="664"/>
      <c r="AQ40" s="668" t="s">
        <v>346</v>
      </c>
      <c r="AR40" s="669"/>
      <c r="AS40" s="669"/>
      <c r="AT40" s="669"/>
      <c r="AU40" s="669"/>
      <c r="AV40" s="669"/>
      <c r="AW40" s="669"/>
      <c r="AX40" s="669"/>
      <c r="AY40" s="670"/>
      <c r="AZ40" s="636">
        <v>470</v>
      </c>
      <c r="BA40" s="637"/>
      <c r="BB40" s="637"/>
      <c r="BC40" s="637"/>
      <c r="BD40" s="646"/>
      <c r="BE40" s="646"/>
      <c r="BF40" s="671"/>
      <c r="BG40" s="673" t="s">
        <v>347</v>
      </c>
      <c r="BH40" s="674"/>
      <c r="BI40" s="674"/>
      <c r="BJ40" s="674"/>
      <c r="BK40" s="674"/>
      <c r="BL40" s="214"/>
      <c r="BM40" s="634" t="s">
        <v>348</v>
      </c>
      <c r="BN40" s="634"/>
      <c r="BO40" s="634"/>
      <c r="BP40" s="634"/>
      <c r="BQ40" s="634"/>
      <c r="BR40" s="634"/>
      <c r="BS40" s="634"/>
      <c r="BT40" s="634"/>
      <c r="BU40" s="635"/>
      <c r="BV40" s="636">
        <v>96</v>
      </c>
      <c r="BW40" s="637"/>
      <c r="BX40" s="637"/>
      <c r="BY40" s="637"/>
      <c r="BZ40" s="637"/>
      <c r="CA40" s="637"/>
      <c r="CB40" s="672"/>
      <c r="CD40" s="633" t="s">
        <v>349</v>
      </c>
      <c r="CE40" s="634"/>
      <c r="CF40" s="634"/>
      <c r="CG40" s="634"/>
      <c r="CH40" s="634"/>
      <c r="CI40" s="634"/>
      <c r="CJ40" s="634"/>
      <c r="CK40" s="634"/>
      <c r="CL40" s="634"/>
      <c r="CM40" s="634"/>
      <c r="CN40" s="634"/>
      <c r="CO40" s="634"/>
      <c r="CP40" s="634"/>
      <c r="CQ40" s="635"/>
      <c r="CR40" s="636">
        <v>43143</v>
      </c>
      <c r="CS40" s="637"/>
      <c r="CT40" s="637"/>
      <c r="CU40" s="637"/>
      <c r="CV40" s="637"/>
      <c r="CW40" s="637"/>
      <c r="CX40" s="637"/>
      <c r="CY40" s="638"/>
      <c r="CZ40" s="639">
        <v>0.4</v>
      </c>
      <c r="DA40" s="648"/>
      <c r="DB40" s="648"/>
      <c r="DC40" s="649"/>
      <c r="DD40" s="642" t="s">
        <v>236</v>
      </c>
      <c r="DE40" s="637"/>
      <c r="DF40" s="637"/>
      <c r="DG40" s="637"/>
      <c r="DH40" s="637"/>
      <c r="DI40" s="637"/>
      <c r="DJ40" s="637"/>
      <c r="DK40" s="638"/>
      <c r="DL40" s="642" t="s">
        <v>245</v>
      </c>
      <c r="DM40" s="637"/>
      <c r="DN40" s="637"/>
      <c r="DO40" s="637"/>
      <c r="DP40" s="637"/>
      <c r="DQ40" s="637"/>
      <c r="DR40" s="637"/>
      <c r="DS40" s="637"/>
      <c r="DT40" s="637"/>
      <c r="DU40" s="637"/>
      <c r="DV40" s="638"/>
      <c r="DW40" s="639" t="s">
        <v>236</v>
      </c>
      <c r="DX40" s="648"/>
      <c r="DY40" s="648"/>
      <c r="DZ40" s="648"/>
      <c r="EA40" s="648"/>
      <c r="EB40" s="648"/>
      <c r="EC40" s="667"/>
    </row>
    <row r="41" spans="2:133" ht="11.25" customHeight="1" x14ac:dyDescent="0.2">
      <c r="B41" s="633" t="s">
        <v>350</v>
      </c>
      <c r="C41" s="634"/>
      <c r="D41" s="634"/>
      <c r="E41" s="634"/>
      <c r="F41" s="634"/>
      <c r="G41" s="634"/>
      <c r="H41" s="634"/>
      <c r="I41" s="634"/>
      <c r="J41" s="634"/>
      <c r="K41" s="634"/>
      <c r="L41" s="634"/>
      <c r="M41" s="634"/>
      <c r="N41" s="634"/>
      <c r="O41" s="634"/>
      <c r="P41" s="634"/>
      <c r="Q41" s="635"/>
      <c r="R41" s="636" t="s">
        <v>236</v>
      </c>
      <c r="S41" s="637"/>
      <c r="T41" s="637"/>
      <c r="U41" s="637"/>
      <c r="V41" s="637"/>
      <c r="W41" s="637"/>
      <c r="X41" s="637"/>
      <c r="Y41" s="638"/>
      <c r="Z41" s="662" t="s">
        <v>245</v>
      </c>
      <c r="AA41" s="662"/>
      <c r="AB41" s="662"/>
      <c r="AC41" s="662"/>
      <c r="AD41" s="663" t="s">
        <v>236</v>
      </c>
      <c r="AE41" s="663"/>
      <c r="AF41" s="663"/>
      <c r="AG41" s="663"/>
      <c r="AH41" s="663"/>
      <c r="AI41" s="663"/>
      <c r="AJ41" s="663"/>
      <c r="AK41" s="663"/>
      <c r="AL41" s="639" t="s">
        <v>245</v>
      </c>
      <c r="AM41" s="640"/>
      <c r="AN41" s="640"/>
      <c r="AO41" s="664"/>
      <c r="AQ41" s="668" t="s">
        <v>351</v>
      </c>
      <c r="AR41" s="669"/>
      <c r="AS41" s="669"/>
      <c r="AT41" s="669"/>
      <c r="AU41" s="669"/>
      <c r="AV41" s="669"/>
      <c r="AW41" s="669"/>
      <c r="AX41" s="669"/>
      <c r="AY41" s="670"/>
      <c r="AZ41" s="636">
        <v>131369</v>
      </c>
      <c r="BA41" s="637"/>
      <c r="BB41" s="637"/>
      <c r="BC41" s="637"/>
      <c r="BD41" s="646"/>
      <c r="BE41" s="646"/>
      <c r="BF41" s="671"/>
      <c r="BG41" s="673"/>
      <c r="BH41" s="674"/>
      <c r="BI41" s="674"/>
      <c r="BJ41" s="674"/>
      <c r="BK41" s="674"/>
      <c r="BL41" s="214"/>
      <c r="BM41" s="634" t="s">
        <v>352</v>
      </c>
      <c r="BN41" s="634"/>
      <c r="BO41" s="634"/>
      <c r="BP41" s="634"/>
      <c r="BQ41" s="634"/>
      <c r="BR41" s="634"/>
      <c r="BS41" s="634"/>
      <c r="BT41" s="634"/>
      <c r="BU41" s="635"/>
      <c r="BV41" s="636" t="s">
        <v>236</v>
      </c>
      <c r="BW41" s="637"/>
      <c r="BX41" s="637"/>
      <c r="BY41" s="637"/>
      <c r="BZ41" s="637"/>
      <c r="CA41" s="637"/>
      <c r="CB41" s="672"/>
      <c r="CD41" s="633" t="s">
        <v>353</v>
      </c>
      <c r="CE41" s="634"/>
      <c r="CF41" s="634"/>
      <c r="CG41" s="634"/>
      <c r="CH41" s="634"/>
      <c r="CI41" s="634"/>
      <c r="CJ41" s="634"/>
      <c r="CK41" s="634"/>
      <c r="CL41" s="634"/>
      <c r="CM41" s="634"/>
      <c r="CN41" s="634"/>
      <c r="CO41" s="634"/>
      <c r="CP41" s="634"/>
      <c r="CQ41" s="635"/>
      <c r="CR41" s="636" t="s">
        <v>236</v>
      </c>
      <c r="CS41" s="646"/>
      <c r="CT41" s="646"/>
      <c r="CU41" s="646"/>
      <c r="CV41" s="646"/>
      <c r="CW41" s="646"/>
      <c r="CX41" s="646"/>
      <c r="CY41" s="647"/>
      <c r="CZ41" s="639" t="s">
        <v>236</v>
      </c>
      <c r="DA41" s="648"/>
      <c r="DB41" s="648"/>
      <c r="DC41" s="649"/>
      <c r="DD41" s="642" t="s">
        <v>245</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2">
      <c r="B42" s="633" t="s">
        <v>354</v>
      </c>
      <c r="C42" s="634"/>
      <c r="D42" s="634"/>
      <c r="E42" s="634"/>
      <c r="F42" s="634"/>
      <c r="G42" s="634"/>
      <c r="H42" s="634"/>
      <c r="I42" s="634"/>
      <c r="J42" s="634"/>
      <c r="K42" s="634"/>
      <c r="L42" s="634"/>
      <c r="M42" s="634"/>
      <c r="N42" s="634"/>
      <c r="O42" s="634"/>
      <c r="P42" s="634"/>
      <c r="Q42" s="635"/>
      <c r="R42" s="636" t="s">
        <v>236</v>
      </c>
      <c r="S42" s="637"/>
      <c r="T42" s="637"/>
      <c r="U42" s="637"/>
      <c r="V42" s="637"/>
      <c r="W42" s="637"/>
      <c r="X42" s="637"/>
      <c r="Y42" s="638"/>
      <c r="Z42" s="662" t="s">
        <v>236</v>
      </c>
      <c r="AA42" s="662"/>
      <c r="AB42" s="662"/>
      <c r="AC42" s="662"/>
      <c r="AD42" s="663" t="s">
        <v>236</v>
      </c>
      <c r="AE42" s="663"/>
      <c r="AF42" s="663"/>
      <c r="AG42" s="663"/>
      <c r="AH42" s="663"/>
      <c r="AI42" s="663"/>
      <c r="AJ42" s="663"/>
      <c r="AK42" s="663"/>
      <c r="AL42" s="639" t="s">
        <v>245</v>
      </c>
      <c r="AM42" s="640"/>
      <c r="AN42" s="640"/>
      <c r="AO42" s="664"/>
      <c r="AQ42" s="677" t="s">
        <v>355</v>
      </c>
      <c r="AR42" s="678"/>
      <c r="AS42" s="678"/>
      <c r="AT42" s="678"/>
      <c r="AU42" s="678"/>
      <c r="AV42" s="678"/>
      <c r="AW42" s="678"/>
      <c r="AX42" s="678"/>
      <c r="AY42" s="679"/>
      <c r="AZ42" s="616">
        <v>396080</v>
      </c>
      <c r="BA42" s="650"/>
      <c r="BB42" s="650"/>
      <c r="BC42" s="650"/>
      <c r="BD42" s="617"/>
      <c r="BE42" s="617"/>
      <c r="BF42" s="665"/>
      <c r="BG42" s="675"/>
      <c r="BH42" s="676"/>
      <c r="BI42" s="676"/>
      <c r="BJ42" s="676"/>
      <c r="BK42" s="676"/>
      <c r="BL42" s="215"/>
      <c r="BM42" s="614" t="s">
        <v>356</v>
      </c>
      <c r="BN42" s="614"/>
      <c r="BO42" s="614"/>
      <c r="BP42" s="614"/>
      <c r="BQ42" s="614"/>
      <c r="BR42" s="614"/>
      <c r="BS42" s="614"/>
      <c r="BT42" s="614"/>
      <c r="BU42" s="615"/>
      <c r="BV42" s="616">
        <v>353</v>
      </c>
      <c r="BW42" s="650"/>
      <c r="BX42" s="650"/>
      <c r="BY42" s="650"/>
      <c r="BZ42" s="650"/>
      <c r="CA42" s="650"/>
      <c r="CB42" s="666"/>
      <c r="CD42" s="633" t="s">
        <v>357</v>
      </c>
      <c r="CE42" s="634"/>
      <c r="CF42" s="634"/>
      <c r="CG42" s="634"/>
      <c r="CH42" s="634"/>
      <c r="CI42" s="634"/>
      <c r="CJ42" s="634"/>
      <c r="CK42" s="634"/>
      <c r="CL42" s="634"/>
      <c r="CM42" s="634"/>
      <c r="CN42" s="634"/>
      <c r="CO42" s="634"/>
      <c r="CP42" s="634"/>
      <c r="CQ42" s="635"/>
      <c r="CR42" s="636">
        <v>2663310</v>
      </c>
      <c r="CS42" s="646"/>
      <c r="CT42" s="646"/>
      <c r="CU42" s="646"/>
      <c r="CV42" s="646"/>
      <c r="CW42" s="646"/>
      <c r="CX42" s="646"/>
      <c r="CY42" s="647"/>
      <c r="CZ42" s="639">
        <v>26.9</v>
      </c>
      <c r="DA42" s="648"/>
      <c r="DB42" s="648"/>
      <c r="DC42" s="649"/>
      <c r="DD42" s="642">
        <v>748751</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2">
      <c r="B43" s="633" t="s">
        <v>358</v>
      </c>
      <c r="C43" s="634"/>
      <c r="D43" s="634"/>
      <c r="E43" s="634"/>
      <c r="F43" s="634"/>
      <c r="G43" s="634"/>
      <c r="H43" s="634"/>
      <c r="I43" s="634"/>
      <c r="J43" s="634"/>
      <c r="K43" s="634"/>
      <c r="L43" s="634"/>
      <c r="M43" s="634"/>
      <c r="N43" s="634"/>
      <c r="O43" s="634"/>
      <c r="P43" s="634"/>
      <c r="Q43" s="635"/>
      <c r="R43" s="636" t="s">
        <v>245</v>
      </c>
      <c r="S43" s="637"/>
      <c r="T43" s="637"/>
      <c r="U43" s="637"/>
      <c r="V43" s="637"/>
      <c r="W43" s="637"/>
      <c r="X43" s="637"/>
      <c r="Y43" s="638"/>
      <c r="Z43" s="662" t="s">
        <v>236</v>
      </c>
      <c r="AA43" s="662"/>
      <c r="AB43" s="662"/>
      <c r="AC43" s="662"/>
      <c r="AD43" s="663" t="s">
        <v>236</v>
      </c>
      <c r="AE43" s="663"/>
      <c r="AF43" s="663"/>
      <c r="AG43" s="663"/>
      <c r="AH43" s="663"/>
      <c r="AI43" s="663"/>
      <c r="AJ43" s="663"/>
      <c r="AK43" s="663"/>
      <c r="AL43" s="639" t="s">
        <v>236</v>
      </c>
      <c r="AM43" s="640"/>
      <c r="AN43" s="640"/>
      <c r="AO43" s="664"/>
      <c r="CD43" s="633" t="s">
        <v>359</v>
      </c>
      <c r="CE43" s="634"/>
      <c r="CF43" s="634"/>
      <c r="CG43" s="634"/>
      <c r="CH43" s="634"/>
      <c r="CI43" s="634"/>
      <c r="CJ43" s="634"/>
      <c r="CK43" s="634"/>
      <c r="CL43" s="634"/>
      <c r="CM43" s="634"/>
      <c r="CN43" s="634"/>
      <c r="CO43" s="634"/>
      <c r="CP43" s="634"/>
      <c r="CQ43" s="635"/>
      <c r="CR43" s="636">
        <v>17587</v>
      </c>
      <c r="CS43" s="646"/>
      <c r="CT43" s="646"/>
      <c r="CU43" s="646"/>
      <c r="CV43" s="646"/>
      <c r="CW43" s="646"/>
      <c r="CX43" s="646"/>
      <c r="CY43" s="647"/>
      <c r="CZ43" s="639">
        <v>0.2</v>
      </c>
      <c r="DA43" s="648"/>
      <c r="DB43" s="648"/>
      <c r="DC43" s="649"/>
      <c r="DD43" s="642">
        <v>16966</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2">
      <c r="B44" s="613" t="s">
        <v>360</v>
      </c>
      <c r="C44" s="614"/>
      <c r="D44" s="614"/>
      <c r="E44" s="614"/>
      <c r="F44" s="614"/>
      <c r="G44" s="614"/>
      <c r="H44" s="614"/>
      <c r="I44" s="614"/>
      <c r="J44" s="614"/>
      <c r="K44" s="614"/>
      <c r="L44" s="614"/>
      <c r="M44" s="614"/>
      <c r="N44" s="614"/>
      <c r="O44" s="614"/>
      <c r="P44" s="614"/>
      <c r="Q44" s="615"/>
      <c r="R44" s="616">
        <v>10350809</v>
      </c>
      <c r="S44" s="650"/>
      <c r="T44" s="650"/>
      <c r="U44" s="650"/>
      <c r="V44" s="650"/>
      <c r="W44" s="650"/>
      <c r="X44" s="650"/>
      <c r="Y44" s="651"/>
      <c r="Z44" s="652">
        <v>100</v>
      </c>
      <c r="AA44" s="652"/>
      <c r="AB44" s="652"/>
      <c r="AC44" s="652"/>
      <c r="AD44" s="653">
        <v>5317680</v>
      </c>
      <c r="AE44" s="653"/>
      <c r="AF44" s="653"/>
      <c r="AG44" s="653"/>
      <c r="AH44" s="653"/>
      <c r="AI44" s="653"/>
      <c r="AJ44" s="653"/>
      <c r="AK44" s="653"/>
      <c r="AL44" s="619">
        <v>100</v>
      </c>
      <c r="AM44" s="654"/>
      <c r="AN44" s="654"/>
      <c r="AO44" s="655"/>
      <c r="CD44" s="656" t="s">
        <v>307</v>
      </c>
      <c r="CE44" s="657"/>
      <c r="CF44" s="633" t="s">
        <v>361</v>
      </c>
      <c r="CG44" s="634"/>
      <c r="CH44" s="634"/>
      <c r="CI44" s="634"/>
      <c r="CJ44" s="634"/>
      <c r="CK44" s="634"/>
      <c r="CL44" s="634"/>
      <c r="CM44" s="634"/>
      <c r="CN44" s="634"/>
      <c r="CO44" s="634"/>
      <c r="CP44" s="634"/>
      <c r="CQ44" s="635"/>
      <c r="CR44" s="636">
        <v>2645214</v>
      </c>
      <c r="CS44" s="637"/>
      <c r="CT44" s="637"/>
      <c r="CU44" s="637"/>
      <c r="CV44" s="637"/>
      <c r="CW44" s="637"/>
      <c r="CX44" s="637"/>
      <c r="CY44" s="638"/>
      <c r="CZ44" s="639">
        <v>26.8</v>
      </c>
      <c r="DA44" s="640"/>
      <c r="DB44" s="640"/>
      <c r="DC44" s="641"/>
      <c r="DD44" s="642">
        <v>746155</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2">
      <c r="CD45" s="658"/>
      <c r="CE45" s="659"/>
      <c r="CF45" s="633" t="s">
        <v>362</v>
      </c>
      <c r="CG45" s="634"/>
      <c r="CH45" s="634"/>
      <c r="CI45" s="634"/>
      <c r="CJ45" s="634"/>
      <c r="CK45" s="634"/>
      <c r="CL45" s="634"/>
      <c r="CM45" s="634"/>
      <c r="CN45" s="634"/>
      <c r="CO45" s="634"/>
      <c r="CP45" s="634"/>
      <c r="CQ45" s="635"/>
      <c r="CR45" s="636">
        <v>1297301</v>
      </c>
      <c r="CS45" s="646"/>
      <c r="CT45" s="646"/>
      <c r="CU45" s="646"/>
      <c r="CV45" s="646"/>
      <c r="CW45" s="646"/>
      <c r="CX45" s="646"/>
      <c r="CY45" s="647"/>
      <c r="CZ45" s="639">
        <v>13.1</v>
      </c>
      <c r="DA45" s="648"/>
      <c r="DB45" s="648"/>
      <c r="DC45" s="649"/>
      <c r="DD45" s="642">
        <v>167427</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2">
      <c r="B46" s="205" t="s">
        <v>363</v>
      </c>
      <c r="CD46" s="658"/>
      <c r="CE46" s="659"/>
      <c r="CF46" s="633" t="s">
        <v>364</v>
      </c>
      <c r="CG46" s="634"/>
      <c r="CH46" s="634"/>
      <c r="CI46" s="634"/>
      <c r="CJ46" s="634"/>
      <c r="CK46" s="634"/>
      <c r="CL46" s="634"/>
      <c r="CM46" s="634"/>
      <c r="CN46" s="634"/>
      <c r="CO46" s="634"/>
      <c r="CP46" s="634"/>
      <c r="CQ46" s="635"/>
      <c r="CR46" s="636">
        <v>1280802</v>
      </c>
      <c r="CS46" s="637"/>
      <c r="CT46" s="637"/>
      <c r="CU46" s="637"/>
      <c r="CV46" s="637"/>
      <c r="CW46" s="637"/>
      <c r="CX46" s="637"/>
      <c r="CY46" s="638"/>
      <c r="CZ46" s="639">
        <v>13</v>
      </c>
      <c r="DA46" s="640"/>
      <c r="DB46" s="640"/>
      <c r="DC46" s="641"/>
      <c r="DD46" s="642">
        <v>563005</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2">
      <c r="B47" s="632" t="s">
        <v>365</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366</v>
      </c>
      <c r="CG47" s="634"/>
      <c r="CH47" s="634"/>
      <c r="CI47" s="634"/>
      <c r="CJ47" s="634"/>
      <c r="CK47" s="634"/>
      <c r="CL47" s="634"/>
      <c r="CM47" s="634"/>
      <c r="CN47" s="634"/>
      <c r="CO47" s="634"/>
      <c r="CP47" s="634"/>
      <c r="CQ47" s="635"/>
      <c r="CR47" s="636">
        <v>18096</v>
      </c>
      <c r="CS47" s="646"/>
      <c r="CT47" s="646"/>
      <c r="CU47" s="646"/>
      <c r="CV47" s="646"/>
      <c r="CW47" s="646"/>
      <c r="CX47" s="646"/>
      <c r="CY47" s="647"/>
      <c r="CZ47" s="639">
        <v>0.2</v>
      </c>
      <c r="DA47" s="648"/>
      <c r="DB47" s="648"/>
      <c r="DC47" s="649"/>
      <c r="DD47" s="642">
        <v>2596</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ht="10.8" x14ac:dyDescent="0.2">
      <c r="B48" s="632" t="s">
        <v>367</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368</v>
      </c>
      <c r="CG48" s="634"/>
      <c r="CH48" s="634"/>
      <c r="CI48" s="634"/>
      <c r="CJ48" s="634"/>
      <c r="CK48" s="634"/>
      <c r="CL48" s="634"/>
      <c r="CM48" s="634"/>
      <c r="CN48" s="634"/>
      <c r="CO48" s="634"/>
      <c r="CP48" s="634"/>
      <c r="CQ48" s="635"/>
      <c r="CR48" s="636" t="s">
        <v>236</v>
      </c>
      <c r="CS48" s="637"/>
      <c r="CT48" s="637"/>
      <c r="CU48" s="637"/>
      <c r="CV48" s="637"/>
      <c r="CW48" s="637"/>
      <c r="CX48" s="637"/>
      <c r="CY48" s="638"/>
      <c r="CZ48" s="639" t="s">
        <v>245</v>
      </c>
      <c r="DA48" s="640"/>
      <c r="DB48" s="640"/>
      <c r="DC48" s="641"/>
      <c r="DD48" s="642" t="s">
        <v>236</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2">
      <c r="B49" s="216"/>
      <c r="CD49" s="613" t="s">
        <v>369</v>
      </c>
      <c r="CE49" s="614"/>
      <c r="CF49" s="614"/>
      <c r="CG49" s="614"/>
      <c r="CH49" s="614"/>
      <c r="CI49" s="614"/>
      <c r="CJ49" s="614"/>
      <c r="CK49" s="614"/>
      <c r="CL49" s="614"/>
      <c r="CM49" s="614"/>
      <c r="CN49" s="614"/>
      <c r="CO49" s="614"/>
      <c r="CP49" s="614"/>
      <c r="CQ49" s="615"/>
      <c r="CR49" s="616">
        <v>9885258</v>
      </c>
      <c r="CS49" s="617"/>
      <c r="CT49" s="617"/>
      <c r="CU49" s="617"/>
      <c r="CV49" s="617"/>
      <c r="CW49" s="617"/>
      <c r="CX49" s="617"/>
      <c r="CY49" s="618"/>
      <c r="CZ49" s="619">
        <v>100</v>
      </c>
      <c r="DA49" s="620"/>
      <c r="DB49" s="620"/>
      <c r="DC49" s="621"/>
      <c r="DD49" s="622">
        <v>6541891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t="10.8" hidden="1" x14ac:dyDescent="0.2">
      <c r="B50" s="216"/>
    </row>
  </sheetData>
  <sheetProtection algorithmName="SHA-512" hashValue="xbbD7bwPLthYnEtA9BIp9wL9OI36l1GBClC7muXyoXtvzzsUxO2tvRj3ZWZQA4P91XVTCq977b+o6ELquRPVsA==" saltValue="rhPcv7WgeFfFvO75bgW+h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election activeCell="Q33" sqref="Q33:Z33"/>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00" t="s">
        <v>370</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1" t="s">
        <v>371</v>
      </c>
      <c r="DK2" s="1102"/>
      <c r="DL2" s="1102"/>
      <c r="DM2" s="1102"/>
      <c r="DN2" s="1102"/>
      <c r="DO2" s="1103"/>
      <c r="DP2" s="219"/>
      <c r="DQ2" s="1101" t="s">
        <v>372</v>
      </c>
      <c r="DR2" s="1102"/>
      <c r="DS2" s="1102"/>
      <c r="DT2" s="1102"/>
      <c r="DU2" s="1102"/>
      <c r="DV2" s="1102"/>
      <c r="DW2" s="1102"/>
      <c r="DX2" s="1102"/>
      <c r="DY2" s="1102"/>
      <c r="DZ2" s="1103"/>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9" t="s">
        <v>373</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23"/>
      <c r="BA4" s="223"/>
      <c r="BB4" s="223"/>
      <c r="BC4" s="223"/>
      <c r="BD4" s="223"/>
      <c r="BE4" s="224"/>
      <c r="BF4" s="224"/>
      <c r="BG4" s="224"/>
      <c r="BH4" s="224"/>
      <c r="BI4" s="224"/>
      <c r="BJ4" s="224"/>
      <c r="BK4" s="224"/>
      <c r="BL4" s="224"/>
      <c r="BM4" s="224"/>
      <c r="BN4" s="224"/>
      <c r="BO4" s="224"/>
      <c r="BP4" s="224"/>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5"/>
    </row>
    <row r="5" spans="1:131" s="226" customFormat="1" ht="26.25" customHeight="1" x14ac:dyDescent="0.2">
      <c r="A5" s="1005" t="s">
        <v>375</v>
      </c>
      <c r="B5" s="1006"/>
      <c r="C5" s="1006"/>
      <c r="D5" s="1006"/>
      <c r="E5" s="1006"/>
      <c r="F5" s="1006"/>
      <c r="G5" s="1006"/>
      <c r="H5" s="1006"/>
      <c r="I5" s="1006"/>
      <c r="J5" s="1006"/>
      <c r="K5" s="1006"/>
      <c r="L5" s="1006"/>
      <c r="M5" s="1006"/>
      <c r="N5" s="1006"/>
      <c r="O5" s="1006"/>
      <c r="P5" s="1007"/>
      <c r="Q5" s="1011" t="s">
        <v>376</v>
      </c>
      <c r="R5" s="1012"/>
      <c r="S5" s="1012"/>
      <c r="T5" s="1012"/>
      <c r="U5" s="1013"/>
      <c r="V5" s="1011" t="s">
        <v>377</v>
      </c>
      <c r="W5" s="1012"/>
      <c r="X5" s="1012"/>
      <c r="Y5" s="1012"/>
      <c r="Z5" s="1013"/>
      <c r="AA5" s="1011" t="s">
        <v>378</v>
      </c>
      <c r="AB5" s="1012"/>
      <c r="AC5" s="1012"/>
      <c r="AD5" s="1012"/>
      <c r="AE5" s="1012"/>
      <c r="AF5" s="1104" t="s">
        <v>379</v>
      </c>
      <c r="AG5" s="1012"/>
      <c r="AH5" s="1012"/>
      <c r="AI5" s="1012"/>
      <c r="AJ5" s="1025"/>
      <c r="AK5" s="1012" t="s">
        <v>380</v>
      </c>
      <c r="AL5" s="1012"/>
      <c r="AM5" s="1012"/>
      <c r="AN5" s="1012"/>
      <c r="AO5" s="1013"/>
      <c r="AP5" s="1011" t="s">
        <v>381</v>
      </c>
      <c r="AQ5" s="1012"/>
      <c r="AR5" s="1012"/>
      <c r="AS5" s="1012"/>
      <c r="AT5" s="1013"/>
      <c r="AU5" s="1011" t="s">
        <v>382</v>
      </c>
      <c r="AV5" s="1012"/>
      <c r="AW5" s="1012"/>
      <c r="AX5" s="1012"/>
      <c r="AY5" s="1025"/>
      <c r="AZ5" s="223"/>
      <c r="BA5" s="223"/>
      <c r="BB5" s="223"/>
      <c r="BC5" s="223"/>
      <c r="BD5" s="223"/>
      <c r="BE5" s="224"/>
      <c r="BF5" s="224"/>
      <c r="BG5" s="224"/>
      <c r="BH5" s="224"/>
      <c r="BI5" s="224"/>
      <c r="BJ5" s="224"/>
      <c r="BK5" s="224"/>
      <c r="BL5" s="224"/>
      <c r="BM5" s="224"/>
      <c r="BN5" s="224"/>
      <c r="BO5" s="224"/>
      <c r="BP5" s="224"/>
      <c r="BQ5" s="1005" t="s">
        <v>383</v>
      </c>
      <c r="BR5" s="1006"/>
      <c r="BS5" s="1006"/>
      <c r="BT5" s="1006"/>
      <c r="BU5" s="1006"/>
      <c r="BV5" s="1006"/>
      <c r="BW5" s="1006"/>
      <c r="BX5" s="1006"/>
      <c r="BY5" s="1006"/>
      <c r="BZ5" s="1006"/>
      <c r="CA5" s="1006"/>
      <c r="CB5" s="1006"/>
      <c r="CC5" s="1006"/>
      <c r="CD5" s="1006"/>
      <c r="CE5" s="1006"/>
      <c r="CF5" s="1006"/>
      <c r="CG5" s="1007"/>
      <c r="CH5" s="1011" t="s">
        <v>384</v>
      </c>
      <c r="CI5" s="1012"/>
      <c r="CJ5" s="1012"/>
      <c r="CK5" s="1012"/>
      <c r="CL5" s="1013"/>
      <c r="CM5" s="1011" t="s">
        <v>385</v>
      </c>
      <c r="CN5" s="1012"/>
      <c r="CO5" s="1012"/>
      <c r="CP5" s="1012"/>
      <c r="CQ5" s="1013"/>
      <c r="CR5" s="1011" t="s">
        <v>386</v>
      </c>
      <c r="CS5" s="1012"/>
      <c r="CT5" s="1012"/>
      <c r="CU5" s="1012"/>
      <c r="CV5" s="1013"/>
      <c r="CW5" s="1011" t="s">
        <v>387</v>
      </c>
      <c r="CX5" s="1012"/>
      <c r="CY5" s="1012"/>
      <c r="CZ5" s="1012"/>
      <c r="DA5" s="1013"/>
      <c r="DB5" s="1011" t="s">
        <v>388</v>
      </c>
      <c r="DC5" s="1012"/>
      <c r="DD5" s="1012"/>
      <c r="DE5" s="1012"/>
      <c r="DF5" s="1013"/>
      <c r="DG5" s="1094" t="s">
        <v>389</v>
      </c>
      <c r="DH5" s="1095"/>
      <c r="DI5" s="1095"/>
      <c r="DJ5" s="1095"/>
      <c r="DK5" s="1096"/>
      <c r="DL5" s="1094" t="s">
        <v>390</v>
      </c>
      <c r="DM5" s="1095"/>
      <c r="DN5" s="1095"/>
      <c r="DO5" s="1095"/>
      <c r="DP5" s="1096"/>
      <c r="DQ5" s="1011" t="s">
        <v>391</v>
      </c>
      <c r="DR5" s="1012"/>
      <c r="DS5" s="1012"/>
      <c r="DT5" s="1012"/>
      <c r="DU5" s="1013"/>
      <c r="DV5" s="1011" t="s">
        <v>382</v>
      </c>
      <c r="DW5" s="1012"/>
      <c r="DX5" s="1012"/>
      <c r="DY5" s="1012"/>
      <c r="DZ5" s="1025"/>
      <c r="EA5" s="225"/>
    </row>
    <row r="6" spans="1:131" s="226" customFormat="1" ht="26.25" customHeight="1" thickBot="1" x14ac:dyDescent="0.25">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23"/>
      <c r="BA6" s="223"/>
      <c r="BB6" s="223"/>
      <c r="BC6" s="223"/>
      <c r="BD6" s="223"/>
      <c r="BE6" s="224"/>
      <c r="BF6" s="224"/>
      <c r="BG6" s="224"/>
      <c r="BH6" s="224"/>
      <c r="BI6" s="224"/>
      <c r="BJ6" s="224"/>
      <c r="BK6" s="224"/>
      <c r="BL6" s="224"/>
      <c r="BM6" s="224"/>
      <c r="BN6" s="224"/>
      <c r="BO6" s="224"/>
      <c r="BP6" s="224"/>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5"/>
    </row>
    <row r="7" spans="1:131" s="226" customFormat="1" ht="26.25" customHeight="1" thickTop="1" x14ac:dyDescent="0.2">
      <c r="A7" s="227">
        <v>1</v>
      </c>
      <c r="B7" s="1057" t="s">
        <v>392</v>
      </c>
      <c r="C7" s="1058"/>
      <c r="D7" s="1058"/>
      <c r="E7" s="1058"/>
      <c r="F7" s="1058"/>
      <c r="G7" s="1058"/>
      <c r="H7" s="1058"/>
      <c r="I7" s="1058"/>
      <c r="J7" s="1058"/>
      <c r="K7" s="1058"/>
      <c r="L7" s="1058"/>
      <c r="M7" s="1058"/>
      <c r="N7" s="1058"/>
      <c r="O7" s="1058"/>
      <c r="P7" s="1059"/>
      <c r="Q7" s="1112"/>
      <c r="R7" s="1113"/>
      <c r="S7" s="1113"/>
      <c r="T7" s="1113"/>
      <c r="U7" s="1113"/>
      <c r="V7" s="1113"/>
      <c r="W7" s="1113"/>
      <c r="X7" s="1113"/>
      <c r="Y7" s="1113"/>
      <c r="Z7" s="1113"/>
      <c r="AA7" s="1113"/>
      <c r="AB7" s="1113"/>
      <c r="AC7" s="1113"/>
      <c r="AD7" s="1113"/>
      <c r="AE7" s="1114"/>
      <c r="AF7" s="1115">
        <v>370</v>
      </c>
      <c r="AG7" s="1116"/>
      <c r="AH7" s="1116"/>
      <c r="AI7" s="1116"/>
      <c r="AJ7" s="1117"/>
      <c r="AK7" s="1118"/>
      <c r="AL7" s="1119"/>
      <c r="AM7" s="1119"/>
      <c r="AN7" s="1119"/>
      <c r="AO7" s="1119"/>
      <c r="AP7" s="1119"/>
      <c r="AQ7" s="1119"/>
      <c r="AR7" s="1119"/>
      <c r="AS7" s="1119"/>
      <c r="AT7" s="1119"/>
      <c r="AU7" s="1120"/>
      <c r="AV7" s="1120"/>
      <c r="AW7" s="1120"/>
      <c r="AX7" s="1120"/>
      <c r="AY7" s="1121"/>
      <c r="AZ7" s="223"/>
      <c r="BA7" s="223"/>
      <c r="BB7" s="223"/>
      <c r="BC7" s="223"/>
      <c r="BD7" s="223"/>
      <c r="BE7" s="224"/>
      <c r="BF7" s="224"/>
      <c r="BG7" s="224"/>
      <c r="BH7" s="224"/>
      <c r="BI7" s="224"/>
      <c r="BJ7" s="224"/>
      <c r="BK7" s="224"/>
      <c r="BL7" s="224"/>
      <c r="BM7" s="224"/>
      <c r="BN7" s="224"/>
      <c r="BO7" s="224"/>
      <c r="BP7" s="224"/>
      <c r="BQ7" s="227">
        <v>1</v>
      </c>
      <c r="BR7" s="228"/>
      <c r="BS7" s="1109"/>
      <c r="BT7" s="1110"/>
      <c r="BU7" s="1110"/>
      <c r="BV7" s="1110"/>
      <c r="BW7" s="1110"/>
      <c r="BX7" s="1110"/>
      <c r="BY7" s="1110"/>
      <c r="BZ7" s="1110"/>
      <c r="CA7" s="1110"/>
      <c r="CB7" s="1110"/>
      <c r="CC7" s="1110"/>
      <c r="CD7" s="1110"/>
      <c r="CE7" s="1110"/>
      <c r="CF7" s="1110"/>
      <c r="CG7" s="1122"/>
      <c r="CH7" s="1106"/>
      <c r="CI7" s="1107"/>
      <c r="CJ7" s="1107"/>
      <c r="CK7" s="1107"/>
      <c r="CL7" s="1108"/>
      <c r="CM7" s="1106"/>
      <c r="CN7" s="1107"/>
      <c r="CO7" s="1107"/>
      <c r="CP7" s="1107"/>
      <c r="CQ7" s="1108"/>
      <c r="CR7" s="1106"/>
      <c r="CS7" s="1107"/>
      <c r="CT7" s="1107"/>
      <c r="CU7" s="1107"/>
      <c r="CV7" s="1108"/>
      <c r="CW7" s="1106"/>
      <c r="CX7" s="1107"/>
      <c r="CY7" s="1107"/>
      <c r="CZ7" s="1107"/>
      <c r="DA7" s="1108"/>
      <c r="DB7" s="1106"/>
      <c r="DC7" s="1107"/>
      <c r="DD7" s="1107"/>
      <c r="DE7" s="1107"/>
      <c r="DF7" s="1108"/>
      <c r="DG7" s="1106"/>
      <c r="DH7" s="1107"/>
      <c r="DI7" s="1107"/>
      <c r="DJ7" s="1107"/>
      <c r="DK7" s="1108"/>
      <c r="DL7" s="1106"/>
      <c r="DM7" s="1107"/>
      <c r="DN7" s="1107"/>
      <c r="DO7" s="1107"/>
      <c r="DP7" s="1108"/>
      <c r="DQ7" s="1106"/>
      <c r="DR7" s="1107"/>
      <c r="DS7" s="1107"/>
      <c r="DT7" s="1107"/>
      <c r="DU7" s="1108"/>
      <c r="DV7" s="1109"/>
      <c r="DW7" s="1110"/>
      <c r="DX7" s="1110"/>
      <c r="DY7" s="1110"/>
      <c r="DZ7" s="1111"/>
      <c r="EA7" s="225"/>
    </row>
    <row r="8" spans="1:131" s="226" customFormat="1" ht="26.25" customHeight="1" x14ac:dyDescent="0.2">
      <c r="A8" s="229">
        <v>2</v>
      </c>
      <c r="B8" s="1040" t="s">
        <v>393</v>
      </c>
      <c r="C8" s="1041"/>
      <c r="D8" s="1041"/>
      <c r="E8" s="1041"/>
      <c r="F8" s="1041"/>
      <c r="G8" s="1041"/>
      <c r="H8" s="1041"/>
      <c r="I8" s="1041"/>
      <c r="J8" s="1041"/>
      <c r="K8" s="1041"/>
      <c r="L8" s="1041"/>
      <c r="M8" s="1041"/>
      <c r="N8" s="1041"/>
      <c r="O8" s="1041"/>
      <c r="P8" s="1042"/>
      <c r="Q8" s="1048"/>
      <c r="R8" s="1049"/>
      <c r="S8" s="1049"/>
      <c r="T8" s="1049"/>
      <c r="U8" s="1049"/>
      <c r="V8" s="1049"/>
      <c r="W8" s="1049"/>
      <c r="X8" s="1049"/>
      <c r="Y8" s="1049"/>
      <c r="Z8" s="1049"/>
      <c r="AA8" s="1049"/>
      <c r="AB8" s="1049"/>
      <c r="AC8" s="1049"/>
      <c r="AD8" s="1049"/>
      <c r="AE8" s="1050"/>
      <c r="AF8" s="1045">
        <v>1</v>
      </c>
      <c r="AG8" s="1046"/>
      <c r="AH8" s="1046"/>
      <c r="AI8" s="1046"/>
      <c r="AJ8" s="1047"/>
      <c r="AK8" s="1090"/>
      <c r="AL8" s="1091"/>
      <c r="AM8" s="1091"/>
      <c r="AN8" s="1091"/>
      <c r="AO8" s="1091"/>
      <c r="AP8" s="1091"/>
      <c r="AQ8" s="1091"/>
      <c r="AR8" s="1091"/>
      <c r="AS8" s="1091"/>
      <c r="AT8" s="1091"/>
      <c r="AU8" s="1092"/>
      <c r="AV8" s="1092"/>
      <c r="AW8" s="1092"/>
      <c r="AX8" s="1092"/>
      <c r="AY8" s="1093"/>
      <c r="AZ8" s="223"/>
      <c r="BA8" s="223"/>
      <c r="BB8" s="223"/>
      <c r="BC8" s="223"/>
      <c r="BD8" s="223"/>
      <c r="BE8" s="224"/>
      <c r="BF8" s="224"/>
      <c r="BG8" s="224"/>
      <c r="BH8" s="224"/>
      <c r="BI8" s="224"/>
      <c r="BJ8" s="224"/>
      <c r="BK8" s="224"/>
      <c r="BL8" s="224"/>
      <c r="BM8" s="224"/>
      <c r="BN8" s="224"/>
      <c r="BO8" s="224"/>
      <c r="BP8" s="224"/>
      <c r="BQ8" s="229">
        <v>2</v>
      </c>
      <c r="BR8" s="230"/>
      <c r="BS8" s="1002"/>
      <c r="BT8" s="1003"/>
      <c r="BU8" s="1003"/>
      <c r="BV8" s="1003"/>
      <c r="BW8" s="1003"/>
      <c r="BX8" s="1003"/>
      <c r="BY8" s="1003"/>
      <c r="BZ8" s="1003"/>
      <c r="CA8" s="1003"/>
      <c r="CB8" s="1003"/>
      <c r="CC8" s="1003"/>
      <c r="CD8" s="1003"/>
      <c r="CE8" s="1003"/>
      <c r="CF8" s="1003"/>
      <c r="CG8" s="1024"/>
      <c r="CH8" s="999"/>
      <c r="CI8" s="1000"/>
      <c r="CJ8" s="1000"/>
      <c r="CK8" s="1000"/>
      <c r="CL8" s="1001"/>
      <c r="CM8" s="999"/>
      <c r="CN8" s="1000"/>
      <c r="CO8" s="1000"/>
      <c r="CP8" s="1000"/>
      <c r="CQ8" s="1001"/>
      <c r="CR8" s="999"/>
      <c r="CS8" s="1000"/>
      <c r="CT8" s="1000"/>
      <c r="CU8" s="1000"/>
      <c r="CV8" s="1001"/>
      <c r="CW8" s="999"/>
      <c r="CX8" s="1000"/>
      <c r="CY8" s="1000"/>
      <c r="CZ8" s="1000"/>
      <c r="DA8" s="1001"/>
      <c r="DB8" s="999"/>
      <c r="DC8" s="1000"/>
      <c r="DD8" s="1000"/>
      <c r="DE8" s="1000"/>
      <c r="DF8" s="1001"/>
      <c r="DG8" s="999"/>
      <c r="DH8" s="1000"/>
      <c r="DI8" s="1000"/>
      <c r="DJ8" s="1000"/>
      <c r="DK8" s="1001"/>
      <c r="DL8" s="999"/>
      <c r="DM8" s="1000"/>
      <c r="DN8" s="1000"/>
      <c r="DO8" s="1000"/>
      <c r="DP8" s="1001"/>
      <c r="DQ8" s="999"/>
      <c r="DR8" s="1000"/>
      <c r="DS8" s="1000"/>
      <c r="DT8" s="1000"/>
      <c r="DU8" s="1001"/>
      <c r="DV8" s="1002"/>
      <c r="DW8" s="1003"/>
      <c r="DX8" s="1003"/>
      <c r="DY8" s="1003"/>
      <c r="DZ8" s="1004"/>
      <c r="EA8" s="225"/>
    </row>
    <row r="9" spans="1:131" s="226" customFormat="1" ht="26.25" customHeight="1" x14ac:dyDescent="0.2">
      <c r="A9" s="229">
        <v>3</v>
      </c>
      <c r="B9" s="1040" t="s">
        <v>394</v>
      </c>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v>0</v>
      </c>
      <c r="AG9" s="1046"/>
      <c r="AH9" s="1046"/>
      <c r="AI9" s="1046"/>
      <c r="AJ9" s="1047"/>
      <c r="AK9" s="1090"/>
      <c r="AL9" s="1091"/>
      <c r="AM9" s="1091"/>
      <c r="AN9" s="1091"/>
      <c r="AO9" s="1091"/>
      <c r="AP9" s="1091"/>
      <c r="AQ9" s="1091"/>
      <c r="AR9" s="1091"/>
      <c r="AS9" s="1091"/>
      <c r="AT9" s="1091"/>
      <c r="AU9" s="1092"/>
      <c r="AV9" s="1092"/>
      <c r="AW9" s="1092"/>
      <c r="AX9" s="1092"/>
      <c r="AY9" s="1093"/>
      <c r="AZ9" s="223"/>
      <c r="BA9" s="223"/>
      <c r="BB9" s="223"/>
      <c r="BC9" s="223"/>
      <c r="BD9" s="223"/>
      <c r="BE9" s="224"/>
      <c r="BF9" s="224"/>
      <c r="BG9" s="224"/>
      <c r="BH9" s="224"/>
      <c r="BI9" s="224"/>
      <c r="BJ9" s="224"/>
      <c r="BK9" s="224"/>
      <c r="BL9" s="224"/>
      <c r="BM9" s="224"/>
      <c r="BN9" s="224"/>
      <c r="BO9" s="224"/>
      <c r="BP9" s="224"/>
      <c r="BQ9" s="229">
        <v>3</v>
      </c>
      <c r="BR9" s="230"/>
      <c r="BS9" s="1002"/>
      <c r="BT9" s="1003"/>
      <c r="BU9" s="1003"/>
      <c r="BV9" s="1003"/>
      <c r="BW9" s="1003"/>
      <c r="BX9" s="1003"/>
      <c r="BY9" s="1003"/>
      <c r="BZ9" s="1003"/>
      <c r="CA9" s="1003"/>
      <c r="CB9" s="1003"/>
      <c r="CC9" s="1003"/>
      <c r="CD9" s="1003"/>
      <c r="CE9" s="1003"/>
      <c r="CF9" s="1003"/>
      <c r="CG9" s="1024"/>
      <c r="CH9" s="999"/>
      <c r="CI9" s="1000"/>
      <c r="CJ9" s="1000"/>
      <c r="CK9" s="1000"/>
      <c r="CL9" s="1001"/>
      <c r="CM9" s="999"/>
      <c r="CN9" s="1000"/>
      <c r="CO9" s="1000"/>
      <c r="CP9" s="1000"/>
      <c r="CQ9" s="1001"/>
      <c r="CR9" s="999"/>
      <c r="CS9" s="1000"/>
      <c r="CT9" s="1000"/>
      <c r="CU9" s="1000"/>
      <c r="CV9" s="1001"/>
      <c r="CW9" s="999"/>
      <c r="CX9" s="1000"/>
      <c r="CY9" s="1000"/>
      <c r="CZ9" s="1000"/>
      <c r="DA9" s="1001"/>
      <c r="DB9" s="999"/>
      <c r="DC9" s="1000"/>
      <c r="DD9" s="1000"/>
      <c r="DE9" s="1000"/>
      <c r="DF9" s="1001"/>
      <c r="DG9" s="999"/>
      <c r="DH9" s="1000"/>
      <c r="DI9" s="1000"/>
      <c r="DJ9" s="1000"/>
      <c r="DK9" s="1001"/>
      <c r="DL9" s="999"/>
      <c r="DM9" s="1000"/>
      <c r="DN9" s="1000"/>
      <c r="DO9" s="1000"/>
      <c r="DP9" s="1001"/>
      <c r="DQ9" s="999"/>
      <c r="DR9" s="1000"/>
      <c r="DS9" s="1000"/>
      <c r="DT9" s="1000"/>
      <c r="DU9" s="1001"/>
      <c r="DV9" s="1002"/>
      <c r="DW9" s="1003"/>
      <c r="DX9" s="1003"/>
      <c r="DY9" s="1003"/>
      <c r="DZ9" s="1004"/>
      <c r="EA9" s="225"/>
    </row>
    <row r="10" spans="1:131" s="226" customFormat="1" ht="26.25" customHeight="1" x14ac:dyDescent="0.2">
      <c r="A10" s="229">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23"/>
      <c r="BA10" s="223"/>
      <c r="BB10" s="223"/>
      <c r="BC10" s="223"/>
      <c r="BD10" s="223"/>
      <c r="BE10" s="224"/>
      <c r="BF10" s="224"/>
      <c r="BG10" s="224"/>
      <c r="BH10" s="224"/>
      <c r="BI10" s="224"/>
      <c r="BJ10" s="224"/>
      <c r="BK10" s="224"/>
      <c r="BL10" s="224"/>
      <c r="BM10" s="224"/>
      <c r="BN10" s="224"/>
      <c r="BO10" s="224"/>
      <c r="BP10" s="224"/>
      <c r="BQ10" s="229">
        <v>4</v>
      </c>
      <c r="BR10" s="230"/>
      <c r="BS10" s="1002"/>
      <c r="BT10" s="1003"/>
      <c r="BU10" s="1003"/>
      <c r="BV10" s="1003"/>
      <c r="BW10" s="1003"/>
      <c r="BX10" s="1003"/>
      <c r="BY10" s="1003"/>
      <c r="BZ10" s="1003"/>
      <c r="CA10" s="1003"/>
      <c r="CB10" s="1003"/>
      <c r="CC10" s="1003"/>
      <c r="CD10" s="1003"/>
      <c r="CE10" s="1003"/>
      <c r="CF10" s="1003"/>
      <c r="CG10" s="1024"/>
      <c r="CH10" s="999"/>
      <c r="CI10" s="1000"/>
      <c r="CJ10" s="1000"/>
      <c r="CK10" s="1000"/>
      <c r="CL10" s="1001"/>
      <c r="CM10" s="999"/>
      <c r="CN10" s="1000"/>
      <c r="CO10" s="1000"/>
      <c r="CP10" s="1000"/>
      <c r="CQ10" s="1001"/>
      <c r="CR10" s="999"/>
      <c r="CS10" s="1000"/>
      <c r="CT10" s="1000"/>
      <c r="CU10" s="1000"/>
      <c r="CV10" s="1001"/>
      <c r="CW10" s="999"/>
      <c r="CX10" s="1000"/>
      <c r="CY10" s="1000"/>
      <c r="CZ10" s="1000"/>
      <c r="DA10" s="1001"/>
      <c r="DB10" s="999"/>
      <c r="DC10" s="1000"/>
      <c r="DD10" s="1000"/>
      <c r="DE10" s="1000"/>
      <c r="DF10" s="1001"/>
      <c r="DG10" s="999"/>
      <c r="DH10" s="1000"/>
      <c r="DI10" s="1000"/>
      <c r="DJ10" s="1000"/>
      <c r="DK10" s="1001"/>
      <c r="DL10" s="999"/>
      <c r="DM10" s="1000"/>
      <c r="DN10" s="1000"/>
      <c r="DO10" s="1000"/>
      <c r="DP10" s="1001"/>
      <c r="DQ10" s="999"/>
      <c r="DR10" s="1000"/>
      <c r="DS10" s="1000"/>
      <c r="DT10" s="1000"/>
      <c r="DU10" s="1001"/>
      <c r="DV10" s="1002"/>
      <c r="DW10" s="1003"/>
      <c r="DX10" s="1003"/>
      <c r="DY10" s="1003"/>
      <c r="DZ10" s="1004"/>
      <c r="EA10" s="225"/>
    </row>
    <row r="11" spans="1:131" s="226" customFormat="1" ht="26.25" customHeight="1" x14ac:dyDescent="0.2">
      <c r="A11" s="229">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23"/>
      <c r="BA11" s="223"/>
      <c r="BB11" s="223"/>
      <c r="BC11" s="223"/>
      <c r="BD11" s="223"/>
      <c r="BE11" s="224"/>
      <c r="BF11" s="224"/>
      <c r="BG11" s="224"/>
      <c r="BH11" s="224"/>
      <c r="BI11" s="224"/>
      <c r="BJ11" s="224"/>
      <c r="BK11" s="224"/>
      <c r="BL11" s="224"/>
      <c r="BM11" s="224"/>
      <c r="BN11" s="224"/>
      <c r="BO11" s="224"/>
      <c r="BP11" s="224"/>
      <c r="BQ11" s="229">
        <v>5</v>
      </c>
      <c r="BR11" s="230"/>
      <c r="BS11" s="1002"/>
      <c r="BT11" s="1003"/>
      <c r="BU11" s="1003"/>
      <c r="BV11" s="1003"/>
      <c r="BW11" s="1003"/>
      <c r="BX11" s="1003"/>
      <c r="BY11" s="1003"/>
      <c r="BZ11" s="1003"/>
      <c r="CA11" s="1003"/>
      <c r="CB11" s="1003"/>
      <c r="CC11" s="1003"/>
      <c r="CD11" s="1003"/>
      <c r="CE11" s="1003"/>
      <c r="CF11" s="1003"/>
      <c r="CG11" s="1024"/>
      <c r="CH11" s="999"/>
      <c r="CI11" s="1000"/>
      <c r="CJ11" s="1000"/>
      <c r="CK11" s="1000"/>
      <c r="CL11" s="1001"/>
      <c r="CM11" s="999"/>
      <c r="CN11" s="1000"/>
      <c r="CO11" s="1000"/>
      <c r="CP11" s="1000"/>
      <c r="CQ11" s="1001"/>
      <c r="CR11" s="999"/>
      <c r="CS11" s="1000"/>
      <c r="CT11" s="1000"/>
      <c r="CU11" s="1000"/>
      <c r="CV11" s="1001"/>
      <c r="CW11" s="999"/>
      <c r="CX11" s="1000"/>
      <c r="CY11" s="1000"/>
      <c r="CZ11" s="1000"/>
      <c r="DA11" s="1001"/>
      <c r="DB11" s="999"/>
      <c r="DC11" s="1000"/>
      <c r="DD11" s="1000"/>
      <c r="DE11" s="1000"/>
      <c r="DF11" s="1001"/>
      <c r="DG11" s="999"/>
      <c r="DH11" s="1000"/>
      <c r="DI11" s="1000"/>
      <c r="DJ11" s="1000"/>
      <c r="DK11" s="1001"/>
      <c r="DL11" s="999"/>
      <c r="DM11" s="1000"/>
      <c r="DN11" s="1000"/>
      <c r="DO11" s="1000"/>
      <c r="DP11" s="1001"/>
      <c r="DQ11" s="999"/>
      <c r="DR11" s="1000"/>
      <c r="DS11" s="1000"/>
      <c r="DT11" s="1000"/>
      <c r="DU11" s="1001"/>
      <c r="DV11" s="1002"/>
      <c r="DW11" s="1003"/>
      <c r="DX11" s="1003"/>
      <c r="DY11" s="1003"/>
      <c r="DZ11" s="1004"/>
      <c r="EA11" s="225"/>
    </row>
    <row r="12" spans="1:131" s="226" customFormat="1" ht="26.25" customHeight="1" x14ac:dyDescent="0.2">
      <c r="A12" s="229">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23"/>
      <c r="BA12" s="223"/>
      <c r="BB12" s="223"/>
      <c r="BC12" s="223"/>
      <c r="BD12" s="223"/>
      <c r="BE12" s="224"/>
      <c r="BF12" s="224"/>
      <c r="BG12" s="224"/>
      <c r="BH12" s="224"/>
      <c r="BI12" s="224"/>
      <c r="BJ12" s="224"/>
      <c r="BK12" s="224"/>
      <c r="BL12" s="224"/>
      <c r="BM12" s="224"/>
      <c r="BN12" s="224"/>
      <c r="BO12" s="224"/>
      <c r="BP12" s="224"/>
      <c r="BQ12" s="229">
        <v>6</v>
      </c>
      <c r="BR12" s="230"/>
      <c r="BS12" s="1002"/>
      <c r="BT12" s="1003"/>
      <c r="BU12" s="1003"/>
      <c r="BV12" s="1003"/>
      <c r="BW12" s="1003"/>
      <c r="BX12" s="1003"/>
      <c r="BY12" s="1003"/>
      <c r="BZ12" s="1003"/>
      <c r="CA12" s="1003"/>
      <c r="CB12" s="1003"/>
      <c r="CC12" s="1003"/>
      <c r="CD12" s="1003"/>
      <c r="CE12" s="1003"/>
      <c r="CF12" s="1003"/>
      <c r="CG12" s="1024"/>
      <c r="CH12" s="999"/>
      <c r="CI12" s="1000"/>
      <c r="CJ12" s="1000"/>
      <c r="CK12" s="1000"/>
      <c r="CL12" s="1001"/>
      <c r="CM12" s="999"/>
      <c r="CN12" s="1000"/>
      <c r="CO12" s="1000"/>
      <c r="CP12" s="1000"/>
      <c r="CQ12" s="1001"/>
      <c r="CR12" s="999"/>
      <c r="CS12" s="1000"/>
      <c r="CT12" s="1000"/>
      <c r="CU12" s="1000"/>
      <c r="CV12" s="1001"/>
      <c r="CW12" s="999"/>
      <c r="CX12" s="1000"/>
      <c r="CY12" s="1000"/>
      <c r="CZ12" s="1000"/>
      <c r="DA12" s="1001"/>
      <c r="DB12" s="999"/>
      <c r="DC12" s="1000"/>
      <c r="DD12" s="1000"/>
      <c r="DE12" s="1000"/>
      <c r="DF12" s="1001"/>
      <c r="DG12" s="999"/>
      <c r="DH12" s="1000"/>
      <c r="DI12" s="1000"/>
      <c r="DJ12" s="1000"/>
      <c r="DK12" s="1001"/>
      <c r="DL12" s="999"/>
      <c r="DM12" s="1000"/>
      <c r="DN12" s="1000"/>
      <c r="DO12" s="1000"/>
      <c r="DP12" s="1001"/>
      <c r="DQ12" s="999"/>
      <c r="DR12" s="1000"/>
      <c r="DS12" s="1000"/>
      <c r="DT12" s="1000"/>
      <c r="DU12" s="1001"/>
      <c r="DV12" s="1002"/>
      <c r="DW12" s="1003"/>
      <c r="DX12" s="1003"/>
      <c r="DY12" s="1003"/>
      <c r="DZ12" s="1004"/>
      <c r="EA12" s="225"/>
    </row>
    <row r="13" spans="1:131" s="226" customFormat="1" ht="26.25" customHeight="1" x14ac:dyDescent="0.2">
      <c r="A13" s="229">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23"/>
      <c r="BA13" s="223"/>
      <c r="BB13" s="223"/>
      <c r="BC13" s="223"/>
      <c r="BD13" s="223"/>
      <c r="BE13" s="224"/>
      <c r="BF13" s="224"/>
      <c r="BG13" s="224"/>
      <c r="BH13" s="224"/>
      <c r="BI13" s="224"/>
      <c r="BJ13" s="224"/>
      <c r="BK13" s="224"/>
      <c r="BL13" s="224"/>
      <c r="BM13" s="224"/>
      <c r="BN13" s="224"/>
      <c r="BO13" s="224"/>
      <c r="BP13" s="224"/>
      <c r="BQ13" s="229">
        <v>7</v>
      </c>
      <c r="BR13" s="230"/>
      <c r="BS13" s="1002"/>
      <c r="BT13" s="1003"/>
      <c r="BU13" s="1003"/>
      <c r="BV13" s="1003"/>
      <c r="BW13" s="1003"/>
      <c r="BX13" s="1003"/>
      <c r="BY13" s="1003"/>
      <c r="BZ13" s="1003"/>
      <c r="CA13" s="1003"/>
      <c r="CB13" s="1003"/>
      <c r="CC13" s="1003"/>
      <c r="CD13" s="1003"/>
      <c r="CE13" s="1003"/>
      <c r="CF13" s="1003"/>
      <c r="CG13" s="1024"/>
      <c r="CH13" s="999"/>
      <c r="CI13" s="1000"/>
      <c r="CJ13" s="1000"/>
      <c r="CK13" s="1000"/>
      <c r="CL13" s="1001"/>
      <c r="CM13" s="999"/>
      <c r="CN13" s="1000"/>
      <c r="CO13" s="1000"/>
      <c r="CP13" s="1000"/>
      <c r="CQ13" s="1001"/>
      <c r="CR13" s="999"/>
      <c r="CS13" s="1000"/>
      <c r="CT13" s="1000"/>
      <c r="CU13" s="1000"/>
      <c r="CV13" s="1001"/>
      <c r="CW13" s="999"/>
      <c r="CX13" s="1000"/>
      <c r="CY13" s="1000"/>
      <c r="CZ13" s="1000"/>
      <c r="DA13" s="1001"/>
      <c r="DB13" s="999"/>
      <c r="DC13" s="1000"/>
      <c r="DD13" s="1000"/>
      <c r="DE13" s="1000"/>
      <c r="DF13" s="1001"/>
      <c r="DG13" s="999"/>
      <c r="DH13" s="1000"/>
      <c r="DI13" s="1000"/>
      <c r="DJ13" s="1000"/>
      <c r="DK13" s="1001"/>
      <c r="DL13" s="999"/>
      <c r="DM13" s="1000"/>
      <c r="DN13" s="1000"/>
      <c r="DO13" s="1000"/>
      <c r="DP13" s="1001"/>
      <c r="DQ13" s="999"/>
      <c r="DR13" s="1000"/>
      <c r="DS13" s="1000"/>
      <c r="DT13" s="1000"/>
      <c r="DU13" s="1001"/>
      <c r="DV13" s="1002"/>
      <c r="DW13" s="1003"/>
      <c r="DX13" s="1003"/>
      <c r="DY13" s="1003"/>
      <c r="DZ13" s="1004"/>
      <c r="EA13" s="225"/>
    </row>
    <row r="14" spans="1:131" s="226" customFormat="1" ht="26.25" customHeight="1" x14ac:dyDescent="0.2">
      <c r="A14" s="229">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23"/>
      <c r="BA14" s="223"/>
      <c r="BB14" s="223"/>
      <c r="BC14" s="223"/>
      <c r="BD14" s="223"/>
      <c r="BE14" s="224"/>
      <c r="BF14" s="224"/>
      <c r="BG14" s="224"/>
      <c r="BH14" s="224"/>
      <c r="BI14" s="224"/>
      <c r="BJ14" s="224"/>
      <c r="BK14" s="224"/>
      <c r="BL14" s="224"/>
      <c r="BM14" s="224"/>
      <c r="BN14" s="224"/>
      <c r="BO14" s="224"/>
      <c r="BP14" s="224"/>
      <c r="BQ14" s="229">
        <v>8</v>
      </c>
      <c r="BR14" s="230"/>
      <c r="BS14" s="1002"/>
      <c r="BT14" s="1003"/>
      <c r="BU14" s="1003"/>
      <c r="BV14" s="1003"/>
      <c r="BW14" s="1003"/>
      <c r="BX14" s="1003"/>
      <c r="BY14" s="1003"/>
      <c r="BZ14" s="1003"/>
      <c r="CA14" s="1003"/>
      <c r="CB14" s="1003"/>
      <c r="CC14" s="1003"/>
      <c r="CD14" s="1003"/>
      <c r="CE14" s="1003"/>
      <c r="CF14" s="1003"/>
      <c r="CG14" s="1024"/>
      <c r="CH14" s="999"/>
      <c r="CI14" s="1000"/>
      <c r="CJ14" s="1000"/>
      <c r="CK14" s="1000"/>
      <c r="CL14" s="1001"/>
      <c r="CM14" s="999"/>
      <c r="CN14" s="1000"/>
      <c r="CO14" s="1000"/>
      <c r="CP14" s="1000"/>
      <c r="CQ14" s="1001"/>
      <c r="CR14" s="999"/>
      <c r="CS14" s="1000"/>
      <c r="CT14" s="1000"/>
      <c r="CU14" s="1000"/>
      <c r="CV14" s="1001"/>
      <c r="CW14" s="999"/>
      <c r="CX14" s="1000"/>
      <c r="CY14" s="1000"/>
      <c r="CZ14" s="1000"/>
      <c r="DA14" s="1001"/>
      <c r="DB14" s="999"/>
      <c r="DC14" s="1000"/>
      <c r="DD14" s="1000"/>
      <c r="DE14" s="1000"/>
      <c r="DF14" s="1001"/>
      <c r="DG14" s="999"/>
      <c r="DH14" s="1000"/>
      <c r="DI14" s="1000"/>
      <c r="DJ14" s="1000"/>
      <c r="DK14" s="1001"/>
      <c r="DL14" s="999"/>
      <c r="DM14" s="1000"/>
      <c r="DN14" s="1000"/>
      <c r="DO14" s="1000"/>
      <c r="DP14" s="1001"/>
      <c r="DQ14" s="999"/>
      <c r="DR14" s="1000"/>
      <c r="DS14" s="1000"/>
      <c r="DT14" s="1000"/>
      <c r="DU14" s="1001"/>
      <c r="DV14" s="1002"/>
      <c r="DW14" s="1003"/>
      <c r="DX14" s="1003"/>
      <c r="DY14" s="1003"/>
      <c r="DZ14" s="1004"/>
      <c r="EA14" s="225"/>
    </row>
    <row r="15" spans="1:131" s="226" customFormat="1" ht="26.25" customHeight="1" x14ac:dyDescent="0.2">
      <c r="A15" s="229">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23"/>
      <c r="BA15" s="223"/>
      <c r="BB15" s="223"/>
      <c r="BC15" s="223"/>
      <c r="BD15" s="223"/>
      <c r="BE15" s="224"/>
      <c r="BF15" s="224"/>
      <c r="BG15" s="224"/>
      <c r="BH15" s="224"/>
      <c r="BI15" s="224"/>
      <c r="BJ15" s="224"/>
      <c r="BK15" s="224"/>
      <c r="BL15" s="224"/>
      <c r="BM15" s="224"/>
      <c r="BN15" s="224"/>
      <c r="BO15" s="224"/>
      <c r="BP15" s="224"/>
      <c r="BQ15" s="229">
        <v>9</v>
      </c>
      <c r="BR15" s="230"/>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5"/>
    </row>
    <row r="16" spans="1:131" s="226" customFormat="1" ht="26.25" customHeight="1" x14ac:dyDescent="0.2">
      <c r="A16" s="229">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23"/>
      <c r="BA16" s="223"/>
      <c r="BB16" s="223"/>
      <c r="BC16" s="223"/>
      <c r="BD16" s="223"/>
      <c r="BE16" s="224"/>
      <c r="BF16" s="224"/>
      <c r="BG16" s="224"/>
      <c r="BH16" s="224"/>
      <c r="BI16" s="224"/>
      <c r="BJ16" s="224"/>
      <c r="BK16" s="224"/>
      <c r="BL16" s="224"/>
      <c r="BM16" s="224"/>
      <c r="BN16" s="224"/>
      <c r="BO16" s="224"/>
      <c r="BP16" s="224"/>
      <c r="BQ16" s="229">
        <v>10</v>
      </c>
      <c r="BR16" s="230"/>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5"/>
    </row>
    <row r="17" spans="1:131" s="226" customFormat="1" ht="26.25" customHeight="1" x14ac:dyDescent="0.2">
      <c r="A17" s="229">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23"/>
      <c r="BA17" s="223"/>
      <c r="BB17" s="223"/>
      <c r="BC17" s="223"/>
      <c r="BD17" s="223"/>
      <c r="BE17" s="224"/>
      <c r="BF17" s="224"/>
      <c r="BG17" s="224"/>
      <c r="BH17" s="224"/>
      <c r="BI17" s="224"/>
      <c r="BJ17" s="224"/>
      <c r="BK17" s="224"/>
      <c r="BL17" s="224"/>
      <c r="BM17" s="224"/>
      <c r="BN17" s="224"/>
      <c r="BO17" s="224"/>
      <c r="BP17" s="224"/>
      <c r="BQ17" s="229">
        <v>11</v>
      </c>
      <c r="BR17" s="230"/>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5"/>
    </row>
    <row r="18" spans="1:131" s="226" customFormat="1" ht="26.25" customHeight="1" x14ac:dyDescent="0.2">
      <c r="A18" s="229">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23"/>
      <c r="BA18" s="223"/>
      <c r="BB18" s="223"/>
      <c r="BC18" s="223"/>
      <c r="BD18" s="223"/>
      <c r="BE18" s="224"/>
      <c r="BF18" s="224"/>
      <c r="BG18" s="224"/>
      <c r="BH18" s="224"/>
      <c r="BI18" s="224"/>
      <c r="BJ18" s="224"/>
      <c r="BK18" s="224"/>
      <c r="BL18" s="224"/>
      <c r="BM18" s="224"/>
      <c r="BN18" s="224"/>
      <c r="BO18" s="224"/>
      <c r="BP18" s="224"/>
      <c r="BQ18" s="229">
        <v>12</v>
      </c>
      <c r="BR18" s="230"/>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5"/>
    </row>
    <row r="19" spans="1:131" s="226" customFormat="1" ht="26.25" customHeight="1" x14ac:dyDescent="0.2">
      <c r="A19" s="229">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23"/>
      <c r="BA19" s="223"/>
      <c r="BB19" s="223"/>
      <c r="BC19" s="223"/>
      <c r="BD19" s="223"/>
      <c r="BE19" s="224"/>
      <c r="BF19" s="224"/>
      <c r="BG19" s="224"/>
      <c r="BH19" s="224"/>
      <c r="BI19" s="224"/>
      <c r="BJ19" s="224"/>
      <c r="BK19" s="224"/>
      <c r="BL19" s="224"/>
      <c r="BM19" s="224"/>
      <c r="BN19" s="224"/>
      <c r="BO19" s="224"/>
      <c r="BP19" s="224"/>
      <c r="BQ19" s="229">
        <v>13</v>
      </c>
      <c r="BR19" s="230"/>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5"/>
    </row>
    <row r="20" spans="1:131" s="226" customFormat="1" ht="26.25" customHeight="1" x14ac:dyDescent="0.2">
      <c r="A20" s="229">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23"/>
      <c r="BA20" s="223"/>
      <c r="BB20" s="223"/>
      <c r="BC20" s="223"/>
      <c r="BD20" s="223"/>
      <c r="BE20" s="224"/>
      <c r="BF20" s="224"/>
      <c r="BG20" s="224"/>
      <c r="BH20" s="224"/>
      <c r="BI20" s="224"/>
      <c r="BJ20" s="224"/>
      <c r="BK20" s="224"/>
      <c r="BL20" s="224"/>
      <c r="BM20" s="224"/>
      <c r="BN20" s="224"/>
      <c r="BO20" s="224"/>
      <c r="BP20" s="224"/>
      <c r="BQ20" s="229">
        <v>14</v>
      </c>
      <c r="BR20" s="230"/>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5"/>
    </row>
    <row r="21" spans="1:131" s="226" customFormat="1" ht="26.25" customHeight="1" thickBot="1" x14ac:dyDescent="0.25">
      <c r="A21" s="229">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23"/>
      <c r="BA21" s="223"/>
      <c r="BB21" s="223"/>
      <c r="BC21" s="223"/>
      <c r="BD21" s="223"/>
      <c r="BE21" s="224"/>
      <c r="BF21" s="224"/>
      <c r="BG21" s="224"/>
      <c r="BH21" s="224"/>
      <c r="BI21" s="224"/>
      <c r="BJ21" s="224"/>
      <c r="BK21" s="224"/>
      <c r="BL21" s="224"/>
      <c r="BM21" s="224"/>
      <c r="BN21" s="224"/>
      <c r="BO21" s="224"/>
      <c r="BP21" s="224"/>
      <c r="BQ21" s="229">
        <v>15</v>
      </c>
      <c r="BR21" s="230"/>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5"/>
    </row>
    <row r="22" spans="1:131" s="226" customFormat="1" ht="26.25" customHeight="1" x14ac:dyDescent="0.2">
      <c r="A22" s="229">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395</v>
      </c>
      <c r="BA22" s="1038"/>
      <c r="BB22" s="1038"/>
      <c r="BC22" s="1038"/>
      <c r="BD22" s="1039"/>
      <c r="BE22" s="224"/>
      <c r="BF22" s="224"/>
      <c r="BG22" s="224"/>
      <c r="BH22" s="224"/>
      <c r="BI22" s="224"/>
      <c r="BJ22" s="224"/>
      <c r="BK22" s="224"/>
      <c r="BL22" s="224"/>
      <c r="BM22" s="224"/>
      <c r="BN22" s="224"/>
      <c r="BO22" s="224"/>
      <c r="BP22" s="224"/>
      <c r="BQ22" s="229">
        <v>16</v>
      </c>
      <c r="BR22" s="230"/>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5"/>
    </row>
    <row r="23" spans="1:131" s="226" customFormat="1" ht="26.25" customHeight="1" thickBot="1" x14ac:dyDescent="0.25">
      <c r="A23" s="231" t="s">
        <v>396</v>
      </c>
      <c r="B23" s="947" t="s">
        <v>397</v>
      </c>
      <c r="C23" s="948"/>
      <c r="D23" s="948"/>
      <c r="E23" s="948"/>
      <c r="F23" s="948"/>
      <c r="G23" s="948"/>
      <c r="H23" s="948"/>
      <c r="I23" s="948"/>
      <c r="J23" s="948"/>
      <c r="K23" s="948"/>
      <c r="L23" s="948"/>
      <c r="M23" s="948"/>
      <c r="N23" s="948"/>
      <c r="O23" s="948"/>
      <c r="P23" s="958"/>
      <c r="Q23" s="1077"/>
      <c r="R23" s="1071"/>
      <c r="S23" s="1071"/>
      <c r="T23" s="1071"/>
      <c r="U23" s="1071"/>
      <c r="V23" s="1071"/>
      <c r="W23" s="1071"/>
      <c r="X23" s="1071"/>
      <c r="Y23" s="1071"/>
      <c r="Z23" s="1071"/>
      <c r="AA23" s="1071"/>
      <c r="AB23" s="1071"/>
      <c r="AC23" s="1071"/>
      <c r="AD23" s="1071"/>
      <c r="AE23" s="1078"/>
      <c r="AF23" s="1079">
        <v>370</v>
      </c>
      <c r="AG23" s="1071"/>
      <c r="AH23" s="1071"/>
      <c r="AI23" s="1071"/>
      <c r="AJ23" s="1080"/>
      <c r="AK23" s="1081"/>
      <c r="AL23" s="1082"/>
      <c r="AM23" s="1082"/>
      <c r="AN23" s="1082"/>
      <c r="AO23" s="1082"/>
      <c r="AP23" s="1071"/>
      <c r="AQ23" s="1071"/>
      <c r="AR23" s="1071"/>
      <c r="AS23" s="1071"/>
      <c r="AT23" s="1071"/>
      <c r="AU23" s="1072"/>
      <c r="AV23" s="1072"/>
      <c r="AW23" s="1072"/>
      <c r="AX23" s="1072"/>
      <c r="AY23" s="1073"/>
      <c r="AZ23" s="1074" t="s">
        <v>236</v>
      </c>
      <c r="BA23" s="1075"/>
      <c r="BB23" s="1075"/>
      <c r="BC23" s="1075"/>
      <c r="BD23" s="1076"/>
      <c r="BE23" s="224"/>
      <c r="BF23" s="224"/>
      <c r="BG23" s="224"/>
      <c r="BH23" s="224"/>
      <c r="BI23" s="224"/>
      <c r="BJ23" s="224"/>
      <c r="BK23" s="224"/>
      <c r="BL23" s="224"/>
      <c r="BM23" s="224"/>
      <c r="BN23" s="224"/>
      <c r="BO23" s="224"/>
      <c r="BP23" s="224"/>
      <c r="BQ23" s="229">
        <v>17</v>
      </c>
      <c r="BR23" s="230"/>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5"/>
    </row>
    <row r="24" spans="1:131" s="226" customFormat="1" ht="26.25" customHeight="1" x14ac:dyDescent="0.2">
      <c r="A24" s="1070" t="s">
        <v>398</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23"/>
      <c r="BA24" s="223"/>
      <c r="BB24" s="223"/>
      <c r="BC24" s="223"/>
      <c r="BD24" s="223"/>
      <c r="BE24" s="224"/>
      <c r="BF24" s="224"/>
      <c r="BG24" s="224"/>
      <c r="BH24" s="224"/>
      <c r="BI24" s="224"/>
      <c r="BJ24" s="224"/>
      <c r="BK24" s="224"/>
      <c r="BL24" s="224"/>
      <c r="BM24" s="224"/>
      <c r="BN24" s="224"/>
      <c r="BO24" s="224"/>
      <c r="BP24" s="224"/>
      <c r="BQ24" s="229">
        <v>18</v>
      </c>
      <c r="BR24" s="230"/>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5"/>
    </row>
    <row r="25" spans="1:131" ht="26.25" customHeight="1" thickBot="1" x14ac:dyDescent="0.25">
      <c r="A25" s="1069" t="s">
        <v>399</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23"/>
      <c r="BK25" s="223"/>
      <c r="BL25" s="223"/>
      <c r="BM25" s="223"/>
      <c r="BN25" s="223"/>
      <c r="BO25" s="232"/>
      <c r="BP25" s="232"/>
      <c r="BQ25" s="229">
        <v>19</v>
      </c>
      <c r="BR25" s="230"/>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21"/>
    </row>
    <row r="26" spans="1:131" ht="26.25" customHeight="1" x14ac:dyDescent="0.2">
      <c r="A26" s="1005" t="s">
        <v>375</v>
      </c>
      <c r="B26" s="1006"/>
      <c r="C26" s="1006"/>
      <c r="D26" s="1006"/>
      <c r="E26" s="1006"/>
      <c r="F26" s="1006"/>
      <c r="G26" s="1006"/>
      <c r="H26" s="1006"/>
      <c r="I26" s="1006"/>
      <c r="J26" s="1006"/>
      <c r="K26" s="1006"/>
      <c r="L26" s="1006"/>
      <c r="M26" s="1006"/>
      <c r="N26" s="1006"/>
      <c r="O26" s="1006"/>
      <c r="P26" s="1007"/>
      <c r="Q26" s="1011" t="s">
        <v>400</v>
      </c>
      <c r="R26" s="1012"/>
      <c r="S26" s="1012"/>
      <c r="T26" s="1012"/>
      <c r="U26" s="1013"/>
      <c r="V26" s="1011" t="s">
        <v>401</v>
      </c>
      <c r="W26" s="1012"/>
      <c r="X26" s="1012"/>
      <c r="Y26" s="1012"/>
      <c r="Z26" s="1013"/>
      <c r="AA26" s="1011" t="s">
        <v>402</v>
      </c>
      <c r="AB26" s="1012"/>
      <c r="AC26" s="1012"/>
      <c r="AD26" s="1012"/>
      <c r="AE26" s="1012"/>
      <c r="AF26" s="1065" t="s">
        <v>403</v>
      </c>
      <c r="AG26" s="1018"/>
      <c r="AH26" s="1018"/>
      <c r="AI26" s="1018"/>
      <c r="AJ26" s="1066"/>
      <c r="AK26" s="1012" t="s">
        <v>404</v>
      </c>
      <c r="AL26" s="1012"/>
      <c r="AM26" s="1012"/>
      <c r="AN26" s="1012"/>
      <c r="AO26" s="1013"/>
      <c r="AP26" s="1011" t="s">
        <v>405</v>
      </c>
      <c r="AQ26" s="1012"/>
      <c r="AR26" s="1012"/>
      <c r="AS26" s="1012"/>
      <c r="AT26" s="1013"/>
      <c r="AU26" s="1011" t="s">
        <v>406</v>
      </c>
      <c r="AV26" s="1012"/>
      <c r="AW26" s="1012"/>
      <c r="AX26" s="1012"/>
      <c r="AY26" s="1013"/>
      <c r="AZ26" s="1011" t="s">
        <v>407</v>
      </c>
      <c r="BA26" s="1012"/>
      <c r="BB26" s="1012"/>
      <c r="BC26" s="1012"/>
      <c r="BD26" s="1013"/>
      <c r="BE26" s="1011" t="s">
        <v>382</v>
      </c>
      <c r="BF26" s="1012"/>
      <c r="BG26" s="1012"/>
      <c r="BH26" s="1012"/>
      <c r="BI26" s="1025"/>
      <c r="BJ26" s="223"/>
      <c r="BK26" s="223"/>
      <c r="BL26" s="223"/>
      <c r="BM26" s="223"/>
      <c r="BN26" s="223"/>
      <c r="BO26" s="232"/>
      <c r="BP26" s="232"/>
      <c r="BQ26" s="229">
        <v>20</v>
      </c>
      <c r="BR26" s="230"/>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21"/>
    </row>
    <row r="27" spans="1:131" ht="26.25" customHeight="1" thickBot="1" x14ac:dyDescent="0.25">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23"/>
      <c r="BK27" s="223"/>
      <c r="BL27" s="223"/>
      <c r="BM27" s="223"/>
      <c r="BN27" s="223"/>
      <c r="BO27" s="232"/>
      <c r="BP27" s="232"/>
      <c r="BQ27" s="229">
        <v>21</v>
      </c>
      <c r="BR27" s="230"/>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21"/>
    </row>
    <row r="28" spans="1:131" ht="26.25" customHeight="1" thickTop="1" x14ac:dyDescent="0.2">
      <c r="A28" s="233">
        <v>1</v>
      </c>
      <c r="B28" s="1057" t="s">
        <v>408</v>
      </c>
      <c r="C28" s="1058"/>
      <c r="D28" s="1058"/>
      <c r="E28" s="1058"/>
      <c r="F28" s="1058"/>
      <c r="G28" s="1058"/>
      <c r="H28" s="1058"/>
      <c r="I28" s="1058"/>
      <c r="J28" s="1058"/>
      <c r="K28" s="1058"/>
      <c r="L28" s="1058"/>
      <c r="M28" s="1058"/>
      <c r="N28" s="1058"/>
      <c r="O28" s="1058"/>
      <c r="P28" s="1059"/>
      <c r="Q28" s="1060"/>
      <c r="R28" s="1061"/>
      <c r="S28" s="1061"/>
      <c r="T28" s="1061"/>
      <c r="U28" s="1061"/>
      <c r="V28" s="1061"/>
      <c r="W28" s="1061"/>
      <c r="X28" s="1061"/>
      <c r="Y28" s="1061"/>
      <c r="Z28" s="1061"/>
      <c r="AA28" s="1061"/>
      <c r="AB28" s="1061"/>
      <c r="AC28" s="1061"/>
      <c r="AD28" s="1061"/>
      <c r="AE28" s="1062"/>
      <c r="AF28" s="1063">
        <v>7</v>
      </c>
      <c r="AG28" s="1061"/>
      <c r="AH28" s="1061"/>
      <c r="AI28" s="1061"/>
      <c r="AJ28" s="1064"/>
      <c r="AK28" s="1052"/>
      <c r="AL28" s="1053"/>
      <c r="AM28" s="1053"/>
      <c r="AN28" s="1053"/>
      <c r="AO28" s="1053"/>
      <c r="AP28" s="1053"/>
      <c r="AQ28" s="1053"/>
      <c r="AR28" s="1053"/>
      <c r="AS28" s="1053"/>
      <c r="AT28" s="1053"/>
      <c r="AU28" s="1053"/>
      <c r="AV28" s="1053"/>
      <c r="AW28" s="1053"/>
      <c r="AX28" s="1053"/>
      <c r="AY28" s="1053"/>
      <c r="AZ28" s="1054"/>
      <c r="BA28" s="1054"/>
      <c r="BB28" s="1054"/>
      <c r="BC28" s="1054"/>
      <c r="BD28" s="1054"/>
      <c r="BE28" s="1055"/>
      <c r="BF28" s="1055"/>
      <c r="BG28" s="1055"/>
      <c r="BH28" s="1055"/>
      <c r="BI28" s="1056"/>
      <c r="BJ28" s="223"/>
      <c r="BK28" s="223"/>
      <c r="BL28" s="223"/>
      <c r="BM28" s="223"/>
      <c r="BN28" s="223"/>
      <c r="BO28" s="232"/>
      <c r="BP28" s="232"/>
      <c r="BQ28" s="229">
        <v>22</v>
      </c>
      <c r="BR28" s="230"/>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21"/>
    </row>
    <row r="29" spans="1:131" ht="26.25" customHeight="1" x14ac:dyDescent="0.2">
      <c r="A29" s="233">
        <v>2</v>
      </c>
      <c r="B29" s="1040" t="s">
        <v>409</v>
      </c>
      <c r="C29" s="1041"/>
      <c r="D29" s="1041"/>
      <c r="E29" s="1041"/>
      <c r="F29" s="1041"/>
      <c r="G29" s="1041"/>
      <c r="H29" s="1041"/>
      <c r="I29" s="1041"/>
      <c r="J29" s="1041"/>
      <c r="K29" s="1041"/>
      <c r="L29" s="1041"/>
      <c r="M29" s="1041"/>
      <c r="N29" s="1041"/>
      <c r="O29" s="1041"/>
      <c r="P29" s="1042"/>
      <c r="Q29" s="1048"/>
      <c r="R29" s="1049"/>
      <c r="S29" s="1049"/>
      <c r="T29" s="1049"/>
      <c r="U29" s="1049"/>
      <c r="V29" s="1049"/>
      <c r="W29" s="1049"/>
      <c r="X29" s="1049"/>
      <c r="Y29" s="1049"/>
      <c r="Z29" s="1049"/>
      <c r="AA29" s="1049"/>
      <c r="AB29" s="1049"/>
      <c r="AC29" s="1049"/>
      <c r="AD29" s="1049"/>
      <c r="AE29" s="1050"/>
      <c r="AF29" s="1045">
        <v>2</v>
      </c>
      <c r="AG29" s="1046"/>
      <c r="AH29" s="1046"/>
      <c r="AI29" s="1046"/>
      <c r="AJ29" s="1047"/>
      <c r="AK29" s="990"/>
      <c r="AL29" s="981"/>
      <c r="AM29" s="981"/>
      <c r="AN29" s="981"/>
      <c r="AO29" s="981"/>
      <c r="AP29" s="981"/>
      <c r="AQ29" s="981"/>
      <c r="AR29" s="981"/>
      <c r="AS29" s="981"/>
      <c r="AT29" s="981"/>
      <c r="AU29" s="981"/>
      <c r="AV29" s="981"/>
      <c r="AW29" s="981"/>
      <c r="AX29" s="981"/>
      <c r="AY29" s="981"/>
      <c r="AZ29" s="1051"/>
      <c r="BA29" s="1051"/>
      <c r="BB29" s="1051"/>
      <c r="BC29" s="1051"/>
      <c r="BD29" s="1051"/>
      <c r="BE29" s="982"/>
      <c r="BF29" s="982"/>
      <c r="BG29" s="982"/>
      <c r="BH29" s="982"/>
      <c r="BI29" s="983"/>
      <c r="BJ29" s="223"/>
      <c r="BK29" s="223"/>
      <c r="BL29" s="223"/>
      <c r="BM29" s="223"/>
      <c r="BN29" s="223"/>
      <c r="BO29" s="232"/>
      <c r="BP29" s="232"/>
      <c r="BQ29" s="229">
        <v>23</v>
      </c>
      <c r="BR29" s="230"/>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21"/>
    </row>
    <row r="30" spans="1:131" ht="26.25" customHeight="1" x14ac:dyDescent="0.2">
      <c r="A30" s="233">
        <v>3</v>
      </c>
      <c r="B30" s="1040" t="s">
        <v>410</v>
      </c>
      <c r="C30" s="1041"/>
      <c r="D30" s="1041"/>
      <c r="E30" s="1041"/>
      <c r="F30" s="1041"/>
      <c r="G30" s="1041"/>
      <c r="H30" s="1041"/>
      <c r="I30" s="1041"/>
      <c r="J30" s="1041"/>
      <c r="K30" s="1041"/>
      <c r="L30" s="1041"/>
      <c r="M30" s="1041"/>
      <c r="N30" s="1041"/>
      <c r="O30" s="1041"/>
      <c r="P30" s="1042"/>
      <c r="Q30" s="1048"/>
      <c r="R30" s="1049"/>
      <c r="S30" s="1049"/>
      <c r="T30" s="1049"/>
      <c r="U30" s="1049"/>
      <c r="V30" s="1049"/>
      <c r="W30" s="1049"/>
      <c r="X30" s="1049"/>
      <c r="Y30" s="1049"/>
      <c r="Z30" s="1049"/>
      <c r="AA30" s="1049"/>
      <c r="AB30" s="1049"/>
      <c r="AC30" s="1049"/>
      <c r="AD30" s="1049"/>
      <c r="AE30" s="1050"/>
      <c r="AF30" s="1045">
        <v>0</v>
      </c>
      <c r="AG30" s="1046"/>
      <c r="AH30" s="1046"/>
      <c r="AI30" s="1046"/>
      <c r="AJ30" s="1047"/>
      <c r="AK30" s="990"/>
      <c r="AL30" s="981"/>
      <c r="AM30" s="981"/>
      <c r="AN30" s="981"/>
      <c r="AO30" s="981"/>
      <c r="AP30" s="981"/>
      <c r="AQ30" s="981"/>
      <c r="AR30" s="981"/>
      <c r="AS30" s="981"/>
      <c r="AT30" s="981"/>
      <c r="AU30" s="981"/>
      <c r="AV30" s="981"/>
      <c r="AW30" s="981"/>
      <c r="AX30" s="981"/>
      <c r="AY30" s="981"/>
      <c r="AZ30" s="1051"/>
      <c r="BA30" s="1051"/>
      <c r="BB30" s="1051"/>
      <c r="BC30" s="1051"/>
      <c r="BD30" s="1051"/>
      <c r="BE30" s="982"/>
      <c r="BF30" s="982"/>
      <c r="BG30" s="982"/>
      <c r="BH30" s="982"/>
      <c r="BI30" s="983"/>
      <c r="BJ30" s="223"/>
      <c r="BK30" s="223"/>
      <c r="BL30" s="223"/>
      <c r="BM30" s="223"/>
      <c r="BN30" s="223"/>
      <c r="BO30" s="232"/>
      <c r="BP30" s="232"/>
      <c r="BQ30" s="229">
        <v>24</v>
      </c>
      <c r="BR30" s="230"/>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21"/>
    </row>
    <row r="31" spans="1:131" ht="26.25" customHeight="1" x14ac:dyDescent="0.2">
      <c r="A31" s="233">
        <v>4</v>
      </c>
      <c r="B31" s="1040" t="s">
        <v>411</v>
      </c>
      <c r="C31" s="1041"/>
      <c r="D31" s="1041"/>
      <c r="E31" s="1041"/>
      <c r="F31" s="1041"/>
      <c r="G31" s="1041"/>
      <c r="H31" s="1041"/>
      <c r="I31" s="1041"/>
      <c r="J31" s="1041"/>
      <c r="K31" s="1041"/>
      <c r="L31" s="1041"/>
      <c r="M31" s="1041"/>
      <c r="N31" s="1041"/>
      <c r="O31" s="1041"/>
      <c r="P31" s="1042"/>
      <c r="Q31" s="1048"/>
      <c r="R31" s="1049"/>
      <c r="S31" s="1049"/>
      <c r="T31" s="1049"/>
      <c r="U31" s="1049"/>
      <c r="V31" s="1049"/>
      <c r="W31" s="1049"/>
      <c r="X31" s="1049"/>
      <c r="Y31" s="1049"/>
      <c r="Z31" s="1049"/>
      <c r="AA31" s="1049"/>
      <c r="AB31" s="1049"/>
      <c r="AC31" s="1049"/>
      <c r="AD31" s="1049"/>
      <c r="AE31" s="1050"/>
      <c r="AF31" s="1045">
        <v>1</v>
      </c>
      <c r="AG31" s="1046"/>
      <c r="AH31" s="1046"/>
      <c r="AI31" s="1046"/>
      <c r="AJ31" s="1047"/>
      <c r="AK31" s="990"/>
      <c r="AL31" s="981"/>
      <c r="AM31" s="981"/>
      <c r="AN31" s="981"/>
      <c r="AO31" s="981"/>
      <c r="AP31" s="981"/>
      <c r="AQ31" s="981"/>
      <c r="AR31" s="981"/>
      <c r="AS31" s="981"/>
      <c r="AT31" s="981"/>
      <c r="AU31" s="981"/>
      <c r="AV31" s="981"/>
      <c r="AW31" s="981"/>
      <c r="AX31" s="981"/>
      <c r="AY31" s="981"/>
      <c r="AZ31" s="1051"/>
      <c r="BA31" s="1051"/>
      <c r="BB31" s="1051"/>
      <c r="BC31" s="1051"/>
      <c r="BD31" s="1051"/>
      <c r="BE31" s="982"/>
      <c r="BF31" s="982"/>
      <c r="BG31" s="982"/>
      <c r="BH31" s="982"/>
      <c r="BI31" s="983"/>
      <c r="BJ31" s="223"/>
      <c r="BK31" s="223"/>
      <c r="BL31" s="223"/>
      <c r="BM31" s="223"/>
      <c r="BN31" s="223"/>
      <c r="BO31" s="232"/>
      <c r="BP31" s="232"/>
      <c r="BQ31" s="229">
        <v>25</v>
      </c>
      <c r="BR31" s="230"/>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21"/>
    </row>
    <row r="32" spans="1:131" ht="26.25" customHeight="1" x14ac:dyDescent="0.2">
      <c r="A32" s="233">
        <v>5</v>
      </c>
      <c r="B32" s="1040" t="s">
        <v>412</v>
      </c>
      <c r="C32" s="1041"/>
      <c r="D32" s="1041"/>
      <c r="E32" s="1041"/>
      <c r="F32" s="1041"/>
      <c r="G32" s="1041"/>
      <c r="H32" s="1041"/>
      <c r="I32" s="1041"/>
      <c r="J32" s="1041"/>
      <c r="K32" s="1041"/>
      <c r="L32" s="1041"/>
      <c r="M32" s="1041"/>
      <c r="N32" s="1041"/>
      <c r="O32" s="1041"/>
      <c r="P32" s="1042"/>
      <c r="Q32" s="1048"/>
      <c r="R32" s="1049"/>
      <c r="S32" s="1049"/>
      <c r="T32" s="1049"/>
      <c r="U32" s="1049"/>
      <c r="V32" s="1049"/>
      <c r="W32" s="1049"/>
      <c r="X32" s="1049"/>
      <c r="Y32" s="1049"/>
      <c r="Z32" s="1049"/>
      <c r="AA32" s="1049"/>
      <c r="AB32" s="1049"/>
      <c r="AC32" s="1049"/>
      <c r="AD32" s="1049"/>
      <c r="AE32" s="1050"/>
      <c r="AF32" s="1045">
        <v>24</v>
      </c>
      <c r="AG32" s="1046"/>
      <c r="AH32" s="1046"/>
      <c r="AI32" s="1046"/>
      <c r="AJ32" s="1047"/>
      <c r="AK32" s="990"/>
      <c r="AL32" s="981"/>
      <c r="AM32" s="981"/>
      <c r="AN32" s="981"/>
      <c r="AO32" s="981"/>
      <c r="AP32" s="981"/>
      <c r="AQ32" s="981"/>
      <c r="AR32" s="981"/>
      <c r="AS32" s="981"/>
      <c r="AT32" s="981"/>
      <c r="AU32" s="981"/>
      <c r="AV32" s="981"/>
      <c r="AW32" s="981"/>
      <c r="AX32" s="981"/>
      <c r="AY32" s="981"/>
      <c r="AZ32" s="1051"/>
      <c r="BA32" s="1051"/>
      <c r="BB32" s="1051"/>
      <c r="BC32" s="1051"/>
      <c r="BD32" s="1051"/>
      <c r="BE32" s="982"/>
      <c r="BF32" s="982"/>
      <c r="BG32" s="982"/>
      <c r="BH32" s="982"/>
      <c r="BI32" s="983"/>
      <c r="BJ32" s="223"/>
      <c r="BK32" s="223"/>
      <c r="BL32" s="223"/>
      <c r="BM32" s="223"/>
      <c r="BN32" s="223"/>
      <c r="BO32" s="232"/>
      <c r="BP32" s="232"/>
      <c r="BQ32" s="229">
        <v>26</v>
      </c>
      <c r="BR32" s="230"/>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21"/>
    </row>
    <row r="33" spans="1:131" ht="26.25" customHeight="1" x14ac:dyDescent="0.2">
      <c r="A33" s="233">
        <v>6</v>
      </c>
      <c r="B33" s="1040" t="s">
        <v>413</v>
      </c>
      <c r="C33" s="1041"/>
      <c r="D33" s="1041"/>
      <c r="E33" s="1041"/>
      <c r="F33" s="1041"/>
      <c r="G33" s="1041"/>
      <c r="H33" s="1041"/>
      <c r="I33" s="1041"/>
      <c r="J33" s="1041"/>
      <c r="K33" s="1041"/>
      <c r="L33" s="1041"/>
      <c r="M33" s="1041"/>
      <c r="N33" s="1041"/>
      <c r="O33" s="1041"/>
      <c r="P33" s="1042"/>
      <c r="Q33" s="1048"/>
      <c r="R33" s="1049"/>
      <c r="S33" s="1049"/>
      <c r="T33" s="1049"/>
      <c r="U33" s="1049"/>
      <c r="V33" s="1049"/>
      <c r="W33" s="1049"/>
      <c r="X33" s="1049"/>
      <c r="Y33" s="1049"/>
      <c r="Z33" s="1049"/>
      <c r="AA33" s="1049"/>
      <c r="AB33" s="1049"/>
      <c r="AC33" s="1049"/>
      <c r="AD33" s="1049"/>
      <c r="AE33" s="1050"/>
      <c r="AF33" s="1045">
        <v>71</v>
      </c>
      <c r="AG33" s="1046"/>
      <c r="AH33" s="1046"/>
      <c r="AI33" s="1046"/>
      <c r="AJ33" s="1047"/>
      <c r="AK33" s="990"/>
      <c r="AL33" s="981"/>
      <c r="AM33" s="981"/>
      <c r="AN33" s="981"/>
      <c r="AO33" s="981"/>
      <c r="AP33" s="981"/>
      <c r="AQ33" s="981"/>
      <c r="AR33" s="981"/>
      <c r="AS33" s="981"/>
      <c r="AT33" s="981"/>
      <c r="AU33" s="981"/>
      <c r="AV33" s="981"/>
      <c r="AW33" s="981"/>
      <c r="AX33" s="981"/>
      <c r="AY33" s="981"/>
      <c r="AZ33" s="1051"/>
      <c r="BA33" s="1051"/>
      <c r="BB33" s="1051"/>
      <c r="BC33" s="1051"/>
      <c r="BD33" s="1051"/>
      <c r="BE33" s="982" t="s">
        <v>414</v>
      </c>
      <c r="BF33" s="982"/>
      <c r="BG33" s="982"/>
      <c r="BH33" s="982"/>
      <c r="BI33" s="983"/>
      <c r="BJ33" s="223"/>
      <c r="BK33" s="223"/>
      <c r="BL33" s="223"/>
      <c r="BM33" s="223"/>
      <c r="BN33" s="223"/>
      <c r="BO33" s="232"/>
      <c r="BP33" s="232"/>
      <c r="BQ33" s="229">
        <v>27</v>
      </c>
      <c r="BR33" s="230"/>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21"/>
    </row>
    <row r="34" spans="1:131" ht="26.25" customHeight="1" x14ac:dyDescent="0.2">
      <c r="A34" s="233">
        <v>7</v>
      </c>
      <c r="B34" s="1040" t="s">
        <v>415</v>
      </c>
      <c r="C34" s="1041"/>
      <c r="D34" s="1041"/>
      <c r="E34" s="1041"/>
      <c r="F34" s="1041"/>
      <c r="G34" s="1041"/>
      <c r="H34" s="1041"/>
      <c r="I34" s="1041"/>
      <c r="J34" s="1041"/>
      <c r="K34" s="1041"/>
      <c r="L34" s="1041"/>
      <c r="M34" s="1041"/>
      <c r="N34" s="1041"/>
      <c r="O34" s="1041"/>
      <c r="P34" s="1042"/>
      <c r="Q34" s="1048"/>
      <c r="R34" s="1049"/>
      <c r="S34" s="1049"/>
      <c r="T34" s="1049"/>
      <c r="U34" s="1049"/>
      <c r="V34" s="1049"/>
      <c r="W34" s="1049"/>
      <c r="X34" s="1049"/>
      <c r="Y34" s="1049"/>
      <c r="Z34" s="1049"/>
      <c r="AA34" s="1049"/>
      <c r="AB34" s="1049"/>
      <c r="AC34" s="1049"/>
      <c r="AD34" s="1049"/>
      <c r="AE34" s="1050"/>
      <c r="AF34" s="1045">
        <v>0</v>
      </c>
      <c r="AG34" s="1046"/>
      <c r="AH34" s="1046"/>
      <c r="AI34" s="1046"/>
      <c r="AJ34" s="1047"/>
      <c r="AK34" s="990"/>
      <c r="AL34" s="981"/>
      <c r="AM34" s="981"/>
      <c r="AN34" s="981"/>
      <c r="AO34" s="981"/>
      <c r="AP34" s="981"/>
      <c r="AQ34" s="981"/>
      <c r="AR34" s="981"/>
      <c r="AS34" s="981"/>
      <c r="AT34" s="981"/>
      <c r="AU34" s="981"/>
      <c r="AV34" s="981"/>
      <c r="AW34" s="981"/>
      <c r="AX34" s="981"/>
      <c r="AY34" s="981"/>
      <c r="AZ34" s="1051"/>
      <c r="BA34" s="1051"/>
      <c r="BB34" s="1051"/>
      <c r="BC34" s="1051"/>
      <c r="BD34" s="1051"/>
      <c r="BE34" s="982" t="s">
        <v>416</v>
      </c>
      <c r="BF34" s="982"/>
      <c r="BG34" s="982"/>
      <c r="BH34" s="982"/>
      <c r="BI34" s="983"/>
      <c r="BJ34" s="223"/>
      <c r="BK34" s="223"/>
      <c r="BL34" s="223"/>
      <c r="BM34" s="223"/>
      <c r="BN34" s="223"/>
      <c r="BO34" s="232"/>
      <c r="BP34" s="232"/>
      <c r="BQ34" s="229">
        <v>28</v>
      </c>
      <c r="BR34" s="230"/>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21"/>
    </row>
    <row r="35" spans="1:131" ht="26.25" customHeight="1" x14ac:dyDescent="0.2">
      <c r="A35" s="233">
        <v>8</v>
      </c>
      <c r="B35" s="1040" t="s">
        <v>417</v>
      </c>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v>0</v>
      </c>
      <c r="AG35" s="1046"/>
      <c r="AH35" s="1046"/>
      <c r="AI35" s="1046"/>
      <c r="AJ35" s="1047"/>
      <c r="AK35" s="990"/>
      <c r="AL35" s="981"/>
      <c r="AM35" s="981"/>
      <c r="AN35" s="981"/>
      <c r="AO35" s="981"/>
      <c r="AP35" s="981"/>
      <c r="AQ35" s="981"/>
      <c r="AR35" s="981"/>
      <c r="AS35" s="981"/>
      <c r="AT35" s="981"/>
      <c r="AU35" s="981"/>
      <c r="AV35" s="981"/>
      <c r="AW35" s="981"/>
      <c r="AX35" s="981"/>
      <c r="AY35" s="981"/>
      <c r="AZ35" s="1051"/>
      <c r="BA35" s="1051"/>
      <c r="BB35" s="1051"/>
      <c r="BC35" s="1051"/>
      <c r="BD35" s="1051"/>
      <c r="BE35" s="982" t="s">
        <v>418</v>
      </c>
      <c r="BF35" s="982"/>
      <c r="BG35" s="982"/>
      <c r="BH35" s="982"/>
      <c r="BI35" s="983"/>
      <c r="BJ35" s="223"/>
      <c r="BK35" s="223"/>
      <c r="BL35" s="223"/>
      <c r="BM35" s="223"/>
      <c r="BN35" s="223"/>
      <c r="BO35" s="232"/>
      <c r="BP35" s="232"/>
      <c r="BQ35" s="229">
        <v>29</v>
      </c>
      <c r="BR35" s="230"/>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21"/>
    </row>
    <row r="36" spans="1:131" ht="26.25" customHeight="1" x14ac:dyDescent="0.2">
      <c r="A36" s="233">
        <v>9</v>
      </c>
      <c r="B36" s="1040" t="s">
        <v>419</v>
      </c>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v>0</v>
      </c>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t="s">
        <v>416</v>
      </c>
      <c r="BF36" s="982"/>
      <c r="BG36" s="982"/>
      <c r="BH36" s="982"/>
      <c r="BI36" s="983"/>
      <c r="BJ36" s="223"/>
      <c r="BK36" s="223"/>
      <c r="BL36" s="223"/>
      <c r="BM36" s="223"/>
      <c r="BN36" s="223"/>
      <c r="BO36" s="232"/>
      <c r="BP36" s="232"/>
      <c r="BQ36" s="229">
        <v>30</v>
      </c>
      <c r="BR36" s="230"/>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21"/>
    </row>
    <row r="37" spans="1:131" ht="26.25" customHeight="1" x14ac:dyDescent="0.2">
      <c r="A37" s="233">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23"/>
      <c r="BK37" s="223"/>
      <c r="BL37" s="223"/>
      <c r="BM37" s="223"/>
      <c r="BN37" s="223"/>
      <c r="BO37" s="232"/>
      <c r="BP37" s="232"/>
      <c r="BQ37" s="229">
        <v>31</v>
      </c>
      <c r="BR37" s="230"/>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21"/>
    </row>
    <row r="38" spans="1:131" ht="26.25" customHeight="1" x14ac:dyDescent="0.2">
      <c r="A38" s="233">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23"/>
      <c r="BK38" s="223"/>
      <c r="BL38" s="223"/>
      <c r="BM38" s="223"/>
      <c r="BN38" s="223"/>
      <c r="BO38" s="232"/>
      <c r="BP38" s="232"/>
      <c r="BQ38" s="229">
        <v>32</v>
      </c>
      <c r="BR38" s="230"/>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21"/>
    </row>
    <row r="39" spans="1:131" ht="26.25" customHeight="1" x14ac:dyDescent="0.2">
      <c r="A39" s="233">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23"/>
      <c r="BK39" s="223"/>
      <c r="BL39" s="223"/>
      <c r="BM39" s="223"/>
      <c r="BN39" s="223"/>
      <c r="BO39" s="232"/>
      <c r="BP39" s="232"/>
      <c r="BQ39" s="229">
        <v>33</v>
      </c>
      <c r="BR39" s="230"/>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21"/>
    </row>
    <row r="40" spans="1:131" ht="26.25" customHeight="1" x14ac:dyDescent="0.2">
      <c r="A40" s="229">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23"/>
      <c r="BK40" s="223"/>
      <c r="BL40" s="223"/>
      <c r="BM40" s="223"/>
      <c r="BN40" s="223"/>
      <c r="BO40" s="232"/>
      <c r="BP40" s="232"/>
      <c r="BQ40" s="229">
        <v>34</v>
      </c>
      <c r="BR40" s="230"/>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21"/>
    </row>
    <row r="41" spans="1:131" ht="26.25" customHeight="1" x14ac:dyDescent="0.2">
      <c r="A41" s="229">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23"/>
      <c r="BK41" s="223"/>
      <c r="BL41" s="223"/>
      <c r="BM41" s="223"/>
      <c r="BN41" s="223"/>
      <c r="BO41" s="232"/>
      <c r="BP41" s="232"/>
      <c r="BQ41" s="229">
        <v>35</v>
      </c>
      <c r="BR41" s="230"/>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21"/>
    </row>
    <row r="42" spans="1:131" ht="26.25" customHeight="1" x14ac:dyDescent="0.2">
      <c r="A42" s="229">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23"/>
      <c r="BK42" s="223"/>
      <c r="BL42" s="223"/>
      <c r="BM42" s="223"/>
      <c r="BN42" s="223"/>
      <c r="BO42" s="232"/>
      <c r="BP42" s="232"/>
      <c r="BQ42" s="229">
        <v>36</v>
      </c>
      <c r="BR42" s="230"/>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21"/>
    </row>
    <row r="43" spans="1:131" ht="26.25" customHeight="1" x14ac:dyDescent="0.2">
      <c r="A43" s="229">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23"/>
      <c r="BK43" s="223"/>
      <c r="BL43" s="223"/>
      <c r="BM43" s="223"/>
      <c r="BN43" s="223"/>
      <c r="BO43" s="232"/>
      <c r="BP43" s="232"/>
      <c r="BQ43" s="229">
        <v>37</v>
      </c>
      <c r="BR43" s="230"/>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21"/>
    </row>
    <row r="44" spans="1:131" ht="26.25" customHeight="1" x14ac:dyDescent="0.2">
      <c r="A44" s="229">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23"/>
      <c r="BK44" s="223"/>
      <c r="BL44" s="223"/>
      <c r="BM44" s="223"/>
      <c r="BN44" s="223"/>
      <c r="BO44" s="232"/>
      <c r="BP44" s="232"/>
      <c r="BQ44" s="229">
        <v>38</v>
      </c>
      <c r="BR44" s="230"/>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21"/>
    </row>
    <row r="45" spans="1:131" ht="26.25" customHeight="1" x14ac:dyDescent="0.2">
      <c r="A45" s="229">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23"/>
      <c r="BK45" s="223"/>
      <c r="BL45" s="223"/>
      <c r="BM45" s="223"/>
      <c r="BN45" s="223"/>
      <c r="BO45" s="232"/>
      <c r="BP45" s="232"/>
      <c r="BQ45" s="229">
        <v>39</v>
      </c>
      <c r="BR45" s="230"/>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21"/>
    </row>
    <row r="46" spans="1:131" ht="26.25" customHeight="1" x14ac:dyDescent="0.2">
      <c r="A46" s="229">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23"/>
      <c r="BK46" s="223"/>
      <c r="BL46" s="223"/>
      <c r="BM46" s="223"/>
      <c r="BN46" s="223"/>
      <c r="BO46" s="232"/>
      <c r="BP46" s="232"/>
      <c r="BQ46" s="229">
        <v>40</v>
      </c>
      <c r="BR46" s="230"/>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21"/>
    </row>
    <row r="47" spans="1:131" ht="26.25" customHeight="1" x14ac:dyDescent="0.2">
      <c r="A47" s="229">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23"/>
      <c r="BK47" s="223"/>
      <c r="BL47" s="223"/>
      <c r="BM47" s="223"/>
      <c r="BN47" s="223"/>
      <c r="BO47" s="232"/>
      <c r="BP47" s="232"/>
      <c r="BQ47" s="229">
        <v>41</v>
      </c>
      <c r="BR47" s="230"/>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21"/>
    </row>
    <row r="48" spans="1:131" ht="26.25" customHeight="1" x14ac:dyDescent="0.2">
      <c r="A48" s="229">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23"/>
      <c r="BK48" s="223"/>
      <c r="BL48" s="223"/>
      <c r="BM48" s="223"/>
      <c r="BN48" s="223"/>
      <c r="BO48" s="232"/>
      <c r="BP48" s="232"/>
      <c r="BQ48" s="229">
        <v>42</v>
      </c>
      <c r="BR48" s="230"/>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21"/>
    </row>
    <row r="49" spans="1:131" ht="26.25" customHeight="1" x14ac:dyDescent="0.2">
      <c r="A49" s="229">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23"/>
      <c r="BK49" s="223"/>
      <c r="BL49" s="223"/>
      <c r="BM49" s="223"/>
      <c r="BN49" s="223"/>
      <c r="BO49" s="232"/>
      <c r="BP49" s="232"/>
      <c r="BQ49" s="229">
        <v>43</v>
      </c>
      <c r="BR49" s="230"/>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21"/>
    </row>
    <row r="50" spans="1:131" ht="26.25" customHeight="1" x14ac:dyDescent="0.2">
      <c r="A50" s="229">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23"/>
      <c r="BK50" s="223"/>
      <c r="BL50" s="223"/>
      <c r="BM50" s="223"/>
      <c r="BN50" s="223"/>
      <c r="BO50" s="232"/>
      <c r="BP50" s="232"/>
      <c r="BQ50" s="229">
        <v>44</v>
      </c>
      <c r="BR50" s="230"/>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21"/>
    </row>
    <row r="51" spans="1:131" ht="26.25" customHeight="1" x14ac:dyDescent="0.2">
      <c r="A51" s="229">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23"/>
      <c r="BK51" s="223"/>
      <c r="BL51" s="223"/>
      <c r="BM51" s="223"/>
      <c r="BN51" s="223"/>
      <c r="BO51" s="232"/>
      <c r="BP51" s="232"/>
      <c r="BQ51" s="229">
        <v>45</v>
      </c>
      <c r="BR51" s="230"/>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21"/>
    </row>
    <row r="52" spans="1:131" ht="26.25" customHeight="1" x14ac:dyDescent="0.2">
      <c r="A52" s="229">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23"/>
      <c r="BK52" s="223"/>
      <c r="BL52" s="223"/>
      <c r="BM52" s="223"/>
      <c r="BN52" s="223"/>
      <c r="BO52" s="232"/>
      <c r="BP52" s="232"/>
      <c r="BQ52" s="229">
        <v>46</v>
      </c>
      <c r="BR52" s="230"/>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21"/>
    </row>
    <row r="53" spans="1:131" ht="26.25" customHeight="1" x14ac:dyDescent="0.2">
      <c r="A53" s="229">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23"/>
      <c r="BK53" s="223"/>
      <c r="BL53" s="223"/>
      <c r="BM53" s="223"/>
      <c r="BN53" s="223"/>
      <c r="BO53" s="232"/>
      <c r="BP53" s="232"/>
      <c r="BQ53" s="229">
        <v>47</v>
      </c>
      <c r="BR53" s="230"/>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21"/>
    </row>
    <row r="54" spans="1:131" ht="26.25" customHeight="1" x14ac:dyDescent="0.2">
      <c r="A54" s="229">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23"/>
      <c r="BK54" s="223"/>
      <c r="BL54" s="223"/>
      <c r="BM54" s="223"/>
      <c r="BN54" s="223"/>
      <c r="BO54" s="232"/>
      <c r="BP54" s="232"/>
      <c r="BQ54" s="229">
        <v>48</v>
      </c>
      <c r="BR54" s="230"/>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21"/>
    </row>
    <row r="55" spans="1:131" ht="26.25" customHeight="1" x14ac:dyDescent="0.2">
      <c r="A55" s="229">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23"/>
      <c r="BK55" s="223"/>
      <c r="BL55" s="223"/>
      <c r="BM55" s="223"/>
      <c r="BN55" s="223"/>
      <c r="BO55" s="232"/>
      <c r="BP55" s="232"/>
      <c r="BQ55" s="229">
        <v>49</v>
      </c>
      <c r="BR55" s="230"/>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21"/>
    </row>
    <row r="56" spans="1:131" ht="26.25" customHeight="1" x14ac:dyDescent="0.2">
      <c r="A56" s="229">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23"/>
      <c r="BK56" s="223"/>
      <c r="BL56" s="223"/>
      <c r="BM56" s="223"/>
      <c r="BN56" s="223"/>
      <c r="BO56" s="232"/>
      <c r="BP56" s="232"/>
      <c r="BQ56" s="229">
        <v>50</v>
      </c>
      <c r="BR56" s="230"/>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21"/>
    </row>
    <row r="57" spans="1:131" ht="26.25" customHeight="1" x14ac:dyDescent="0.2">
      <c r="A57" s="229">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23"/>
      <c r="BK57" s="223"/>
      <c r="BL57" s="223"/>
      <c r="BM57" s="223"/>
      <c r="BN57" s="223"/>
      <c r="BO57" s="232"/>
      <c r="BP57" s="232"/>
      <c r="BQ57" s="229">
        <v>51</v>
      </c>
      <c r="BR57" s="230"/>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21"/>
    </row>
    <row r="58" spans="1:131" ht="26.25" customHeight="1" x14ac:dyDescent="0.2">
      <c r="A58" s="229">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23"/>
      <c r="BK58" s="223"/>
      <c r="BL58" s="223"/>
      <c r="BM58" s="223"/>
      <c r="BN58" s="223"/>
      <c r="BO58" s="232"/>
      <c r="BP58" s="232"/>
      <c r="BQ58" s="229">
        <v>52</v>
      </c>
      <c r="BR58" s="230"/>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21"/>
    </row>
    <row r="59" spans="1:131" ht="26.25" customHeight="1" x14ac:dyDescent="0.2">
      <c r="A59" s="229">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23"/>
      <c r="BK59" s="223"/>
      <c r="BL59" s="223"/>
      <c r="BM59" s="223"/>
      <c r="BN59" s="223"/>
      <c r="BO59" s="232"/>
      <c r="BP59" s="232"/>
      <c r="BQ59" s="229">
        <v>53</v>
      </c>
      <c r="BR59" s="230"/>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21"/>
    </row>
    <row r="60" spans="1:131" ht="26.25" customHeight="1" x14ac:dyDescent="0.2">
      <c r="A60" s="229">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23"/>
      <c r="BK60" s="223"/>
      <c r="BL60" s="223"/>
      <c r="BM60" s="223"/>
      <c r="BN60" s="223"/>
      <c r="BO60" s="232"/>
      <c r="BP60" s="232"/>
      <c r="BQ60" s="229">
        <v>54</v>
      </c>
      <c r="BR60" s="230"/>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21"/>
    </row>
    <row r="61" spans="1:131" ht="26.25" customHeight="1" thickBot="1" x14ac:dyDescent="0.25">
      <c r="A61" s="229">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23"/>
      <c r="BK61" s="223"/>
      <c r="BL61" s="223"/>
      <c r="BM61" s="223"/>
      <c r="BN61" s="223"/>
      <c r="BO61" s="232"/>
      <c r="BP61" s="232"/>
      <c r="BQ61" s="229">
        <v>55</v>
      </c>
      <c r="BR61" s="230"/>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21"/>
    </row>
    <row r="62" spans="1:131" ht="26.25" customHeight="1" x14ac:dyDescent="0.2">
      <c r="A62" s="229">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420</v>
      </c>
      <c r="BK62" s="1038"/>
      <c r="BL62" s="1038"/>
      <c r="BM62" s="1038"/>
      <c r="BN62" s="1039"/>
      <c r="BO62" s="232"/>
      <c r="BP62" s="232"/>
      <c r="BQ62" s="229">
        <v>56</v>
      </c>
      <c r="BR62" s="230"/>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21"/>
    </row>
    <row r="63" spans="1:131" ht="26.25" customHeight="1" thickBot="1" x14ac:dyDescent="0.25">
      <c r="A63" s="231" t="s">
        <v>396</v>
      </c>
      <c r="B63" s="947" t="s">
        <v>421</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106</v>
      </c>
      <c r="AG63" s="969"/>
      <c r="AH63" s="969"/>
      <c r="AI63" s="969"/>
      <c r="AJ63" s="1032"/>
      <c r="AK63" s="1033"/>
      <c r="AL63" s="973"/>
      <c r="AM63" s="973"/>
      <c r="AN63" s="973"/>
      <c r="AO63" s="973"/>
      <c r="AP63" s="969"/>
      <c r="AQ63" s="969"/>
      <c r="AR63" s="969"/>
      <c r="AS63" s="969"/>
      <c r="AT63" s="969"/>
      <c r="AU63" s="969"/>
      <c r="AV63" s="969"/>
      <c r="AW63" s="969"/>
      <c r="AX63" s="969"/>
      <c r="AY63" s="969"/>
      <c r="AZ63" s="1027"/>
      <c r="BA63" s="1027"/>
      <c r="BB63" s="1027"/>
      <c r="BC63" s="1027"/>
      <c r="BD63" s="1027"/>
      <c r="BE63" s="970"/>
      <c r="BF63" s="970"/>
      <c r="BG63" s="970"/>
      <c r="BH63" s="970"/>
      <c r="BI63" s="971"/>
      <c r="BJ63" s="1028" t="s">
        <v>422</v>
      </c>
      <c r="BK63" s="963"/>
      <c r="BL63" s="963"/>
      <c r="BM63" s="963"/>
      <c r="BN63" s="1029"/>
      <c r="BO63" s="232"/>
      <c r="BP63" s="232"/>
      <c r="BQ63" s="229">
        <v>57</v>
      </c>
      <c r="BR63" s="230"/>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21"/>
    </row>
    <row r="65" spans="1:131" ht="26.25" customHeight="1" thickBot="1" x14ac:dyDescent="0.25">
      <c r="A65" s="223" t="s">
        <v>423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21"/>
    </row>
    <row r="66" spans="1:131" ht="26.25" customHeight="1" x14ac:dyDescent="0.2">
      <c r="A66" s="1005" t="s">
        <v>424</v>
      </c>
      <c r="B66" s="1006"/>
      <c r="C66" s="1006"/>
      <c r="D66" s="1006"/>
      <c r="E66" s="1006"/>
      <c r="F66" s="1006"/>
      <c r="G66" s="1006"/>
      <c r="H66" s="1006"/>
      <c r="I66" s="1006"/>
      <c r="J66" s="1006"/>
      <c r="K66" s="1006"/>
      <c r="L66" s="1006"/>
      <c r="M66" s="1006"/>
      <c r="N66" s="1006"/>
      <c r="O66" s="1006"/>
      <c r="P66" s="1007"/>
      <c r="Q66" s="1011" t="s">
        <v>400</v>
      </c>
      <c r="R66" s="1012"/>
      <c r="S66" s="1012"/>
      <c r="T66" s="1012"/>
      <c r="U66" s="1013"/>
      <c r="V66" s="1011" t="s">
        <v>401</v>
      </c>
      <c r="W66" s="1012"/>
      <c r="X66" s="1012"/>
      <c r="Y66" s="1012"/>
      <c r="Z66" s="1013"/>
      <c r="AA66" s="1011" t="s">
        <v>402</v>
      </c>
      <c r="AB66" s="1012"/>
      <c r="AC66" s="1012"/>
      <c r="AD66" s="1012"/>
      <c r="AE66" s="1013"/>
      <c r="AF66" s="1017" t="s">
        <v>425</v>
      </c>
      <c r="AG66" s="1018"/>
      <c r="AH66" s="1018"/>
      <c r="AI66" s="1018"/>
      <c r="AJ66" s="1019"/>
      <c r="AK66" s="1011" t="s">
        <v>426</v>
      </c>
      <c r="AL66" s="1006"/>
      <c r="AM66" s="1006"/>
      <c r="AN66" s="1006"/>
      <c r="AO66" s="1007"/>
      <c r="AP66" s="1011" t="s">
        <v>427</v>
      </c>
      <c r="AQ66" s="1012"/>
      <c r="AR66" s="1012"/>
      <c r="AS66" s="1012"/>
      <c r="AT66" s="1013"/>
      <c r="AU66" s="1011" t="s">
        <v>428</v>
      </c>
      <c r="AV66" s="1012"/>
      <c r="AW66" s="1012"/>
      <c r="AX66" s="1012"/>
      <c r="AY66" s="1013"/>
      <c r="AZ66" s="1011" t="s">
        <v>382</v>
      </c>
      <c r="BA66" s="1012"/>
      <c r="BB66" s="1012"/>
      <c r="BC66" s="1012"/>
      <c r="BD66" s="1025"/>
      <c r="BE66" s="232"/>
      <c r="BF66" s="232"/>
      <c r="BG66" s="232"/>
      <c r="BH66" s="232"/>
      <c r="BI66" s="232"/>
      <c r="BJ66" s="232"/>
      <c r="BK66" s="232"/>
      <c r="BL66" s="232"/>
      <c r="BM66" s="232"/>
      <c r="BN66" s="232"/>
      <c r="BO66" s="232"/>
      <c r="BP66" s="232"/>
      <c r="BQ66" s="229">
        <v>60</v>
      </c>
      <c r="BR66" s="234"/>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21"/>
    </row>
    <row r="67" spans="1:131" ht="26.25" customHeight="1" thickBot="1" x14ac:dyDescent="0.25">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32"/>
      <c r="BF67" s="232"/>
      <c r="BG67" s="232"/>
      <c r="BH67" s="232"/>
      <c r="BI67" s="232"/>
      <c r="BJ67" s="232"/>
      <c r="BK67" s="232"/>
      <c r="BL67" s="232"/>
      <c r="BM67" s="232"/>
      <c r="BN67" s="232"/>
      <c r="BO67" s="232"/>
      <c r="BP67" s="232"/>
      <c r="BQ67" s="229">
        <v>61</v>
      </c>
      <c r="BR67" s="234"/>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21"/>
    </row>
    <row r="68" spans="1:131" ht="26.25" customHeight="1" thickTop="1" x14ac:dyDescent="0.2">
      <c r="A68" s="227">
        <v>1</v>
      </c>
      <c r="B68" s="995"/>
      <c r="C68" s="996"/>
      <c r="D68" s="996"/>
      <c r="E68" s="996"/>
      <c r="F68" s="996"/>
      <c r="G68" s="996"/>
      <c r="H68" s="996"/>
      <c r="I68" s="996"/>
      <c r="J68" s="996"/>
      <c r="K68" s="996"/>
      <c r="L68" s="996"/>
      <c r="M68" s="996"/>
      <c r="N68" s="996"/>
      <c r="O68" s="996"/>
      <c r="P68" s="997"/>
      <c r="Q68" s="998"/>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992"/>
      <c r="AS68" s="992"/>
      <c r="AT68" s="992"/>
      <c r="AU68" s="992"/>
      <c r="AV68" s="992"/>
      <c r="AW68" s="992"/>
      <c r="AX68" s="992"/>
      <c r="AY68" s="992"/>
      <c r="AZ68" s="993"/>
      <c r="BA68" s="993"/>
      <c r="BB68" s="993"/>
      <c r="BC68" s="993"/>
      <c r="BD68" s="994"/>
      <c r="BE68" s="232"/>
      <c r="BF68" s="232"/>
      <c r="BG68" s="232"/>
      <c r="BH68" s="232"/>
      <c r="BI68" s="232"/>
      <c r="BJ68" s="232"/>
      <c r="BK68" s="232"/>
      <c r="BL68" s="232"/>
      <c r="BM68" s="232"/>
      <c r="BN68" s="232"/>
      <c r="BO68" s="232"/>
      <c r="BP68" s="232"/>
      <c r="BQ68" s="229">
        <v>62</v>
      </c>
      <c r="BR68" s="234"/>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21"/>
    </row>
    <row r="69" spans="1:131" ht="26.25" customHeight="1" x14ac:dyDescent="0.2">
      <c r="A69" s="229">
        <v>2</v>
      </c>
      <c r="B69" s="984"/>
      <c r="C69" s="985"/>
      <c r="D69" s="985"/>
      <c r="E69" s="985"/>
      <c r="F69" s="985"/>
      <c r="G69" s="985"/>
      <c r="H69" s="985"/>
      <c r="I69" s="985"/>
      <c r="J69" s="985"/>
      <c r="K69" s="985"/>
      <c r="L69" s="985"/>
      <c r="M69" s="985"/>
      <c r="N69" s="985"/>
      <c r="O69" s="985"/>
      <c r="P69" s="986"/>
      <c r="Q69" s="987"/>
      <c r="R69" s="981"/>
      <c r="S69" s="981"/>
      <c r="T69" s="981"/>
      <c r="U69" s="981"/>
      <c r="V69" s="981"/>
      <c r="W69" s="981"/>
      <c r="X69" s="981"/>
      <c r="Y69" s="981"/>
      <c r="Z69" s="981"/>
      <c r="AA69" s="981"/>
      <c r="AB69" s="981"/>
      <c r="AC69" s="981"/>
      <c r="AD69" s="981"/>
      <c r="AE69" s="981"/>
      <c r="AF69" s="981"/>
      <c r="AG69" s="981"/>
      <c r="AH69" s="981"/>
      <c r="AI69" s="981"/>
      <c r="AJ69" s="981"/>
      <c r="AK69" s="981"/>
      <c r="AL69" s="981"/>
      <c r="AM69" s="981"/>
      <c r="AN69" s="981"/>
      <c r="AO69" s="981"/>
      <c r="AP69" s="981"/>
      <c r="AQ69" s="981"/>
      <c r="AR69" s="981"/>
      <c r="AS69" s="981"/>
      <c r="AT69" s="981"/>
      <c r="AU69" s="981"/>
      <c r="AV69" s="981"/>
      <c r="AW69" s="981"/>
      <c r="AX69" s="981"/>
      <c r="AY69" s="981"/>
      <c r="AZ69" s="982"/>
      <c r="BA69" s="982"/>
      <c r="BB69" s="982"/>
      <c r="BC69" s="982"/>
      <c r="BD69" s="983"/>
      <c r="BE69" s="232"/>
      <c r="BF69" s="232"/>
      <c r="BG69" s="232"/>
      <c r="BH69" s="232"/>
      <c r="BI69" s="232"/>
      <c r="BJ69" s="232"/>
      <c r="BK69" s="232"/>
      <c r="BL69" s="232"/>
      <c r="BM69" s="232"/>
      <c r="BN69" s="232"/>
      <c r="BO69" s="232"/>
      <c r="BP69" s="232"/>
      <c r="BQ69" s="229">
        <v>63</v>
      </c>
      <c r="BR69" s="234"/>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21"/>
    </row>
    <row r="70" spans="1:131" ht="26.25" customHeight="1" x14ac:dyDescent="0.2">
      <c r="A70" s="229">
        <v>3</v>
      </c>
      <c r="B70" s="984"/>
      <c r="C70" s="985"/>
      <c r="D70" s="985"/>
      <c r="E70" s="985"/>
      <c r="F70" s="985"/>
      <c r="G70" s="985"/>
      <c r="H70" s="985"/>
      <c r="I70" s="985"/>
      <c r="J70" s="985"/>
      <c r="K70" s="985"/>
      <c r="L70" s="985"/>
      <c r="M70" s="985"/>
      <c r="N70" s="985"/>
      <c r="O70" s="985"/>
      <c r="P70" s="986"/>
      <c r="Q70" s="987"/>
      <c r="R70" s="981"/>
      <c r="S70" s="981"/>
      <c r="T70" s="981"/>
      <c r="U70" s="981"/>
      <c r="V70" s="981"/>
      <c r="W70" s="981"/>
      <c r="X70" s="981"/>
      <c r="Y70" s="981"/>
      <c r="Z70" s="981"/>
      <c r="AA70" s="981"/>
      <c r="AB70" s="981"/>
      <c r="AC70" s="981"/>
      <c r="AD70" s="981"/>
      <c r="AE70" s="981"/>
      <c r="AF70" s="981"/>
      <c r="AG70" s="981"/>
      <c r="AH70" s="981"/>
      <c r="AI70" s="981"/>
      <c r="AJ70" s="981"/>
      <c r="AK70" s="981"/>
      <c r="AL70" s="981"/>
      <c r="AM70" s="981"/>
      <c r="AN70" s="981"/>
      <c r="AO70" s="981"/>
      <c r="AP70" s="981"/>
      <c r="AQ70" s="981"/>
      <c r="AR70" s="981"/>
      <c r="AS70" s="981"/>
      <c r="AT70" s="981"/>
      <c r="AU70" s="981"/>
      <c r="AV70" s="981"/>
      <c r="AW70" s="981"/>
      <c r="AX70" s="981"/>
      <c r="AY70" s="981"/>
      <c r="AZ70" s="982"/>
      <c r="BA70" s="982"/>
      <c r="BB70" s="982"/>
      <c r="BC70" s="982"/>
      <c r="BD70" s="983"/>
      <c r="BE70" s="232"/>
      <c r="BF70" s="232"/>
      <c r="BG70" s="232"/>
      <c r="BH70" s="232"/>
      <c r="BI70" s="232"/>
      <c r="BJ70" s="232"/>
      <c r="BK70" s="232"/>
      <c r="BL70" s="232"/>
      <c r="BM70" s="232"/>
      <c r="BN70" s="232"/>
      <c r="BO70" s="232"/>
      <c r="BP70" s="232"/>
      <c r="BQ70" s="229">
        <v>64</v>
      </c>
      <c r="BR70" s="234"/>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21"/>
    </row>
    <row r="71" spans="1:131" ht="26.25" customHeight="1" x14ac:dyDescent="0.2">
      <c r="A71" s="229">
        <v>4</v>
      </c>
      <c r="B71" s="984"/>
      <c r="C71" s="985"/>
      <c r="D71" s="985"/>
      <c r="E71" s="985"/>
      <c r="F71" s="985"/>
      <c r="G71" s="985"/>
      <c r="H71" s="985"/>
      <c r="I71" s="985"/>
      <c r="J71" s="985"/>
      <c r="K71" s="985"/>
      <c r="L71" s="985"/>
      <c r="M71" s="985"/>
      <c r="N71" s="985"/>
      <c r="O71" s="985"/>
      <c r="P71" s="986"/>
      <c r="Q71" s="987"/>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1"/>
      <c r="AY71" s="981"/>
      <c r="AZ71" s="982"/>
      <c r="BA71" s="982"/>
      <c r="BB71" s="982"/>
      <c r="BC71" s="982"/>
      <c r="BD71" s="983"/>
      <c r="BE71" s="232"/>
      <c r="BF71" s="232"/>
      <c r="BG71" s="232"/>
      <c r="BH71" s="232"/>
      <c r="BI71" s="232"/>
      <c r="BJ71" s="232"/>
      <c r="BK71" s="232"/>
      <c r="BL71" s="232"/>
      <c r="BM71" s="232"/>
      <c r="BN71" s="232"/>
      <c r="BO71" s="232"/>
      <c r="BP71" s="232"/>
      <c r="BQ71" s="229">
        <v>65</v>
      </c>
      <c r="BR71" s="234"/>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21"/>
    </row>
    <row r="72" spans="1:131" ht="26.25" customHeight="1" x14ac:dyDescent="0.2">
      <c r="A72" s="229">
        <v>5</v>
      </c>
      <c r="B72" s="984"/>
      <c r="C72" s="985"/>
      <c r="D72" s="985"/>
      <c r="E72" s="985"/>
      <c r="F72" s="985"/>
      <c r="G72" s="985"/>
      <c r="H72" s="985"/>
      <c r="I72" s="985"/>
      <c r="J72" s="985"/>
      <c r="K72" s="985"/>
      <c r="L72" s="985"/>
      <c r="M72" s="985"/>
      <c r="N72" s="985"/>
      <c r="O72" s="985"/>
      <c r="P72" s="986"/>
      <c r="Q72" s="987"/>
      <c r="R72" s="981"/>
      <c r="S72" s="981"/>
      <c r="T72" s="981"/>
      <c r="U72" s="981"/>
      <c r="V72" s="981"/>
      <c r="W72" s="981"/>
      <c r="X72" s="981"/>
      <c r="Y72" s="981"/>
      <c r="Z72" s="981"/>
      <c r="AA72" s="981"/>
      <c r="AB72" s="981"/>
      <c r="AC72" s="981"/>
      <c r="AD72" s="981"/>
      <c r="AE72" s="981"/>
      <c r="AF72" s="981"/>
      <c r="AG72" s="981"/>
      <c r="AH72" s="981"/>
      <c r="AI72" s="981"/>
      <c r="AJ72" s="981"/>
      <c r="AK72" s="981"/>
      <c r="AL72" s="981"/>
      <c r="AM72" s="981"/>
      <c r="AN72" s="981"/>
      <c r="AO72" s="981"/>
      <c r="AP72" s="981"/>
      <c r="AQ72" s="981"/>
      <c r="AR72" s="981"/>
      <c r="AS72" s="981"/>
      <c r="AT72" s="981"/>
      <c r="AU72" s="981"/>
      <c r="AV72" s="981"/>
      <c r="AW72" s="981"/>
      <c r="AX72" s="981"/>
      <c r="AY72" s="981"/>
      <c r="AZ72" s="982"/>
      <c r="BA72" s="982"/>
      <c r="BB72" s="982"/>
      <c r="BC72" s="982"/>
      <c r="BD72" s="983"/>
      <c r="BE72" s="232"/>
      <c r="BF72" s="232"/>
      <c r="BG72" s="232"/>
      <c r="BH72" s="232"/>
      <c r="BI72" s="232"/>
      <c r="BJ72" s="232"/>
      <c r="BK72" s="232"/>
      <c r="BL72" s="232"/>
      <c r="BM72" s="232"/>
      <c r="BN72" s="232"/>
      <c r="BO72" s="232"/>
      <c r="BP72" s="232"/>
      <c r="BQ72" s="229">
        <v>66</v>
      </c>
      <c r="BR72" s="234"/>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21"/>
    </row>
    <row r="73" spans="1:131" ht="26.25" customHeight="1" x14ac:dyDescent="0.2">
      <c r="A73" s="229">
        <v>6</v>
      </c>
      <c r="B73" s="984"/>
      <c r="C73" s="985"/>
      <c r="D73" s="985"/>
      <c r="E73" s="985"/>
      <c r="F73" s="985"/>
      <c r="G73" s="985"/>
      <c r="H73" s="985"/>
      <c r="I73" s="985"/>
      <c r="J73" s="985"/>
      <c r="K73" s="985"/>
      <c r="L73" s="985"/>
      <c r="M73" s="985"/>
      <c r="N73" s="985"/>
      <c r="O73" s="985"/>
      <c r="P73" s="986"/>
      <c r="Q73" s="987"/>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1"/>
      <c r="AY73" s="981"/>
      <c r="AZ73" s="982"/>
      <c r="BA73" s="982"/>
      <c r="BB73" s="982"/>
      <c r="BC73" s="982"/>
      <c r="BD73" s="983"/>
      <c r="BE73" s="232"/>
      <c r="BF73" s="232"/>
      <c r="BG73" s="232"/>
      <c r="BH73" s="232"/>
      <c r="BI73" s="232"/>
      <c r="BJ73" s="232"/>
      <c r="BK73" s="232"/>
      <c r="BL73" s="232"/>
      <c r="BM73" s="232"/>
      <c r="BN73" s="232"/>
      <c r="BO73" s="232"/>
      <c r="BP73" s="232"/>
      <c r="BQ73" s="229">
        <v>67</v>
      </c>
      <c r="BR73" s="234"/>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21"/>
    </row>
    <row r="74" spans="1:131" ht="26.25" customHeight="1" x14ac:dyDescent="0.2">
      <c r="A74" s="229">
        <v>7</v>
      </c>
      <c r="B74" s="984"/>
      <c r="C74" s="985"/>
      <c r="D74" s="985"/>
      <c r="E74" s="985"/>
      <c r="F74" s="985"/>
      <c r="G74" s="985"/>
      <c r="H74" s="985"/>
      <c r="I74" s="985"/>
      <c r="J74" s="985"/>
      <c r="K74" s="985"/>
      <c r="L74" s="985"/>
      <c r="M74" s="985"/>
      <c r="N74" s="985"/>
      <c r="O74" s="985"/>
      <c r="P74" s="986"/>
      <c r="Q74" s="987"/>
      <c r="R74" s="981"/>
      <c r="S74" s="981"/>
      <c r="T74" s="981"/>
      <c r="U74" s="981"/>
      <c r="V74" s="981"/>
      <c r="W74" s="981"/>
      <c r="X74" s="981"/>
      <c r="Y74" s="981"/>
      <c r="Z74" s="981"/>
      <c r="AA74" s="981"/>
      <c r="AB74" s="981"/>
      <c r="AC74" s="981"/>
      <c r="AD74" s="981"/>
      <c r="AE74" s="981"/>
      <c r="AF74" s="981"/>
      <c r="AG74" s="981"/>
      <c r="AH74" s="981"/>
      <c r="AI74" s="981"/>
      <c r="AJ74" s="981"/>
      <c r="AK74" s="981"/>
      <c r="AL74" s="981"/>
      <c r="AM74" s="981"/>
      <c r="AN74" s="981"/>
      <c r="AO74" s="981"/>
      <c r="AP74" s="981"/>
      <c r="AQ74" s="981"/>
      <c r="AR74" s="981"/>
      <c r="AS74" s="981"/>
      <c r="AT74" s="981"/>
      <c r="AU74" s="981"/>
      <c r="AV74" s="981"/>
      <c r="AW74" s="981"/>
      <c r="AX74" s="981"/>
      <c r="AY74" s="981"/>
      <c r="AZ74" s="982"/>
      <c r="BA74" s="982"/>
      <c r="BB74" s="982"/>
      <c r="BC74" s="982"/>
      <c r="BD74" s="983"/>
      <c r="BE74" s="232"/>
      <c r="BF74" s="232"/>
      <c r="BG74" s="232"/>
      <c r="BH74" s="232"/>
      <c r="BI74" s="232"/>
      <c r="BJ74" s="232"/>
      <c r="BK74" s="232"/>
      <c r="BL74" s="232"/>
      <c r="BM74" s="232"/>
      <c r="BN74" s="232"/>
      <c r="BO74" s="232"/>
      <c r="BP74" s="232"/>
      <c r="BQ74" s="229">
        <v>68</v>
      </c>
      <c r="BR74" s="234"/>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21"/>
    </row>
    <row r="75" spans="1:131" ht="26.25" customHeight="1" x14ac:dyDescent="0.2">
      <c r="A75" s="229">
        <v>8</v>
      </c>
      <c r="B75" s="984"/>
      <c r="C75" s="985"/>
      <c r="D75" s="985"/>
      <c r="E75" s="985"/>
      <c r="F75" s="985"/>
      <c r="G75" s="985"/>
      <c r="H75" s="985"/>
      <c r="I75" s="985"/>
      <c r="J75" s="985"/>
      <c r="K75" s="985"/>
      <c r="L75" s="985"/>
      <c r="M75" s="985"/>
      <c r="N75" s="985"/>
      <c r="O75" s="985"/>
      <c r="P75" s="986"/>
      <c r="Q75" s="988"/>
      <c r="R75" s="989"/>
      <c r="S75" s="989"/>
      <c r="T75" s="989"/>
      <c r="U75" s="990"/>
      <c r="V75" s="991"/>
      <c r="W75" s="989"/>
      <c r="X75" s="989"/>
      <c r="Y75" s="989"/>
      <c r="Z75" s="990"/>
      <c r="AA75" s="991"/>
      <c r="AB75" s="989"/>
      <c r="AC75" s="989"/>
      <c r="AD75" s="989"/>
      <c r="AE75" s="990"/>
      <c r="AF75" s="991"/>
      <c r="AG75" s="989"/>
      <c r="AH75" s="989"/>
      <c r="AI75" s="989"/>
      <c r="AJ75" s="990"/>
      <c r="AK75" s="991"/>
      <c r="AL75" s="989"/>
      <c r="AM75" s="989"/>
      <c r="AN75" s="989"/>
      <c r="AO75" s="990"/>
      <c r="AP75" s="991"/>
      <c r="AQ75" s="989"/>
      <c r="AR75" s="989"/>
      <c r="AS75" s="989"/>
      <c r="AT75" s="990"/>
      <c r="AU75" s="991"/>
      <c r="AV75" s="989"/>
      <c r="AW75" s="989"/>
      <c r="AX75" s="989"/>
      <c r="AY75" s="990"/>
      <c r="AZ75" s="982"/>
      <c r="BA75" s="982"/>
      <c r="BB75" s="982"/>
      <c r="BC75" s="982"/>
      <c r="BD75" s="983"/>
      <c r="BE75" s="232"/>
      <c r="BF75" s="232"/>
      <c r="BG75" s="232"/>
      <c r="BH75" s="232"/>
      <c r="BI75" s="232"/>
      <c r="BJ75" s="232"/>
      <c r="BK75" s="232"/>
      <c r="BL75" s="232"/>
      <c r="BM75" s="232"/>
      <c r="BN75" s="232"/>
      <c r="BO75" s="232"/>
      <c r="BP75" s="232"/>
      <c r="BQ75" s="229">
        <v>69</v>
      </c>
      <c r="BR75" s="234"/>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21"/>
    </row>
    <row r="76" spans="1:131" ht="26.25" customHeight="1" x14ac:dyDescent="0.2">
      <c r="A76" s="229">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32"/>
      <c r="BF76" s="232"/>
      <c r="BG76" s="232"/>
      <c r="BH76" s="232"/>
      <c r="BI76" s="232"/>
      <c r="BJ76" s="232"/>
      <c r="BK76" s="232"/>
      <c r="BL76" s="232"/>
      <c r="BM76" s="232"/>
      <c r="BN76" s="232"/>
      <c r="BO76" s="232"/>
      <c r="BP76" s="232"/>
      <c r="BQ76" s="229">
        <v>70</v>
      </c>
      <c r="BR76" s="234"/>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21"/>
    </row>
    <row r="77" spans="1:131" ht="26.25" customHeight="1" x14ac:dyDescent="0.2">
      <c r="A77" s="229">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32"/>
      <c r="BF77" s="232"/>
      <c r="BG77" s="232"/>
      <c r="BH77" s="232"/>
      <c r="BI77" s="232"/>
      <c r="BJ77" s="232"/>
      <c r="BK77" s="232"/>
      <c r="BL77" s="232"/>
      <c r="BM77" s="232"/>
      <c r="BN77" s="232"/>
      <c r="BO77" s="232"/>
      <c r="BP77" s="232"/>
      <c r="BQ77" s="229">
        <v>71</v>
      </c>
      <c r="BR77" s="234"/>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21"/>
    </row>
    <row r="78" spans="1:131" ht="26.25" customHeight="1" x14ac:dyDescent="0.2">
      <c r="A78" s="229">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32"/>
      <c r="BF78" s="232"/>
      <c r="BG78" s="232"/>
      <c r="BH78" s="232"/>
      <c r="BI78" s="232"/>
      <c r="BJ78" s="221"/>
      <c r="BK78" s="221"/>
      <c r="BL78" s="221"/>
      <c r="BM78" s="221"/>
      <c r="BN78" s="221"/>
      <c r="BO78" s="232"/>
      <c r="BP78" s="232"/>
      <c r="BQ78" s="229">
        <v>72</v>
      </c>
      <c r="BR78" s="234"/>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21"/>
    </row>
    <row r="79" spans="1:131" ht="26.25" customHeight="1" x14ac:dyDescent="0.2">
      <c r="A79" s="229">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32"/>
      <c r="BF79" s="232"/>
      <c r="BG79" s="232"/>
      <c r="BH79" s="232"/>
      <c r="BI79" s="232"/>
      <c r="BJ79" s="221"/>
      <c r="BK79" s="221"/>
      <c r="BL79" s="221"/>
      <c r="BM79" s="221"/>
      <c r="BN79" s="221"/>
      <c r="BO79" s="232"/>
      <c r="BP79" s="232"/>
      <c r="BQ79" s="229">
        <v>73</v>
      </c>
      <c r="BR79" s="234"/>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21"/>
    </row>
    <row r="80" spans="1:131" ht="26.25" customHeight="1" x14ac:dyDescent="0.2">
      <c r="A80" s="229">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32"/>
      <c r="BF80" s="232"/>
      <c r="BG80" s="232"/>
      <c r="BH80" s="232"/>
      <c r="BI80" s="232"/>
      <c r="BJ80" s="232"/>
      <c r="BK80" s="232"/>
      <c r="BL80" s="232"/>
      <c r="BM80" s="232"/>
      <c r="BN80" s="232"/>
      <c r="BO80" s="232"/>
      <c r="BP80" s="232"/>
      <c r="BQ80" s="229">
        <v>74</v>
      </c>
      <c r="BR80" s="234"/>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21"/>
    </row>
    <row r="81" spans="1:131" ht="26.25" customHeight="1" x14ac:dyDescent="0.2">
      <c r="A81" s="229">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32"/>
      <c r="BF81" s="232"/>
      <c r="BG81" s="232"/>
      <c r="BH81" s="232"/>
      <c r="BI81" s="232"/>
      <c r="BJ81" s="232"/>
      <c r="BK81" s="232"/>
      <c r="BL81" s="232"/>
      <c r="BM81" s="232"/>
      <c r="BN81" s="232"/>
      <c r="BO81" s="232"/>
      <c r="BP81" s="232"/>
      <c r="BQ81" s="229">
        <v>75</v>
      </c>
      <c r="BR81" s="234"/>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21"/>
    </row>
    <row r="82" spans="1:131" ht="26.25" customHeight="1" x14ac:dyDescent="0.2">
      <c r="A82" s="229">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32"/>
      <c r="BF82" s="232"/>
      <c r="BG82" s="232"/>
      <c r="BH82" s="232"/>
      <c r="BI82" s="232"/>
      <c r="BJ82" s="232"/>
      <c r="BK82" s="232"/>
      <c r="BL82" s="232"/>
      <c r="BM82" s="232"/>
      <c r="BN82" s="232"/>
      <c r="BO82" s="232"/>
      <c r="BP82" s="232"/>
      <c r="BQ82" s="229">
        <v>76</v>
      </c>
      <c r="BR82" s="234"/>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21"/>
    </row>
    <row r="83" spans="1:131" ht="26.25" customHeight="1" x14ac:dyDescent="0.2">
      <c r="A83" s="229">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32"/>
      <c r="BF83" s="232"/>
      <c r="BG83" s="232"/>
      <c r="BH83" s="232"/>
      <c r="BI83" s="232"/>
      <c r="BJ83" s="232"/>
      <c r="BK83" s="232"/>
      <c r="BL83" s="232"/>
      <c r="BM83" s="232"/>
      <c r="BN83" s="232"/>
      <c r="BO83" s="232"/>
      <c r="BP83" s="232"/>
      <c r="BQ83" s="229">
        <v>77</v>
      </c>
      <c r="BR83" s="234"/>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21"/>
    </row>
    <row r="84" spans="1:131" ht="26.25" customHeight="1" x14ac:dyDescent="0.2">
      <c r="A84" s="229">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32"/>
      <c r="BF84" s="232"/>
      <c r="BG84" s="232"/>
      <c r="BH84" s="232"/>
      <c r="BI84" s="232"/>
      <c r="BJ84" s="232"/>
      <c r="BK84" s="232"/>
      <c r="BL84" s="232"/>
      <c r="BM84" s="232"/>
      <c r="BN84" s="232"/>
      <c r="BO84" s="232"/>
      <c r="BP84" s="232"/>
      <c r="BQ84" s="229">
        <v>78</v>
      </c>
      <c r="BR84" s="234"/>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21"/>
    </row>
    <row r="85" spans="1:131" ht="26.25" customHeight="1" x14ac:dyDescent="0.2">
      <c r="A85" s="229">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32"/>
      <c r="BF85" s="232"/>
      <c r="BG85" s="232"/>
      <c r="BH85" s="232"/>
      <c r="BI85" s="232"/>
      <c r="BJ85" s="232"/>
      <c r="BK85" s="232"/>
      <c r="BL85" s="232"/>
      <c r="BM85" s="232"/>
      <c r="BN85" s="232"/>
      <c r="BO85" s="232"/>
      <c r="BP85" s="232"/>
      <c r="BQ85" s="229">
        <v>79</v>
      </c>
      <c r="BR85" s="234"/>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21"/>
    </row>
    <row r="86" spans="1:131" ht="26.25" customHeight="1" x14ac:dyDescent="0.2">
      <c r="A86" s="229">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32"/>
      <c r="BF86" s="232"/>
      <c r="BG86" s="232"/>
      <c r="BH86" s="232"/>
      <c r="BI86" s="232"/>
      <c r="BJ86" s="232"/>
      <c r="BK86" s="232"/>
      <c r="BL86" s="232"/>
      <c r="BM86" s="232"/>
      <c r="BN86" s="232"/>
      <c r="BO86" s="232"/>
      <c r="BP86" s="232"/>
      <c r="BQ86" s="229">
        <v>80</v>
      </c>
      <c r="BR86" s="234"/>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21"/>
    </row>
    <row r="87" spans="1:131" ht="26.25" customHeight="1" x14ac:dyDescent="0.2">
      <c r="A87" s="235">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32"/>
      <c r="BF87" s="232"/>
      <c r="BG87" s="232"/>
      <c r="BH87" s="232"/>
      <c r="BI87" s="232"/>
      <c r="BJ87" s="232"/>
      <c r="BK87" s="232"/>
      <c r="BL87" s="232"/>
      <c r="BM87" s="232"/>
      <c r="BN87" s="232"/>
      <c r="BO87" s="232"/>
      <c r="BP87" s="232"/>
      <c r="BQ87" s="229">
        <v>81</v>
      </c>
      <c r="BR87" s="234"/>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21"/>
    </row>
    <row r="88" spans="1:131" ht="26.25" customHeight="1" thickBot="1" x14ac:dyDescent="0.25">
      <c r="A88" s="231" t="s">
        <v>396</v>
      </c>
      <c r="B88" s="947" t="s">
        <v>429</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c r="AG88" s="969"/>
      <c r="AH88" s="969"/>
      <c r="AI88" s="969"/>
      <c r="AJ88" s="969"/>
      <c r="AK88" s="973"/>
      <c r="AL88" s="973"/>
      <c r="AM88" s="973"/>
      <c r="AN88" s="973"/>
      <c r="AO88" s="973"/>
      <c r="AP88" s="969"/>
      <c r="AQ88" s="969"/>
      <c r="AR88" s="969"/>
      <c r="AS88" s="969"/>
      <c r="AT88" s="969"/>
      <c r="AU88" s="969"/>
      <c r="AV88" s="969"/>
      <c r="AW88" s="969"/>
      <c r="AX88" s="969"/>
      <c r="AY88" s="969"/>
      <c r="AZ88" s="970"/>
      <c r="BA88" s="970"/>
      <c r="BB88" s="970"/>
      <c r="BC88" s="970"/>
      <c r="BD88" s="971"/>
      <c r="BE88" s="232"/>
      <c r="BF88" s="232"/>
      <c r="BG88" s="232"/>
      <c r="BH88" s="232"/>
      <c r="BI88" s="232"/>
      <c r="BJ88" s="232"/>
      <c r="BK88" s="232"/>
      <c r="BL88" s="232"/>
      <c r="BM88" s="232"/>
      <c r="BN88" s="232"/>
      <c r="BO88" s="232"/>
      <c r="BP88" s="232"/>
      <c r="BQ88" s="229">
        <v>82</v>
      </c>
      <c r="BR88" s="234"/>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947" t="s">
        <v>430</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0" t="s">
        <v>431</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1" t="s">
        <v>432</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2" t="s">
        <v>435</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436</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21" customFormat="1" ht="26.25" customHeight="1" x14ac:dyDescent="0.2">
      <c r="A109" s="905" t="s">
        <v>437</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438</v>
      </c>
      <c r="AB109" s="906"/>
      <c r="AC109" s="906"/>
      <c r="AD109" s="906"/>
      <c r="AE109" s="907"/>
      <c r="AF109" s="908" t="s">
        <v>439</v>
      </c>
      <c r="AG109" s="906"/>
      <c r="AH109" s="906"/>
      <c r="AI109" s="906"/>
      <c r="AJ109" s="907"/>
      <c r="AK109" s="908" t="s">
        <v>309</v>
      </c>
      <c r="AL109" s="906"/>
      <c r="AM109" s="906"/>
      <c r="AN109" s="906"/>
      <c r="AO109" s="907"/>
      <c r="AP109" s="908" t="s">
        <v>440</v>
      </c>
      <c r="AQ109" s="906"/>
      <c r="AR109" s="906"/>
      <c r="AS109" s="906"/>
      <c r="AT109" s="939"/>
      <c r="AU109" s="905" t="s">
        <v>437</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438</v>
      </c>
      <c r="BR109" s="906"/>
      <c r="BS109" s="906"/>
      <c r="BT109" s="906"/>
      <c r="BU109" s="907"/>
      <c r="BV109" s="908" t="s">
        <v>439</v>
      </c>
      <c r="BW109" s="906"/>
      <c r="BX109" s="906"/>
      <c r="BY109" s="906"/>
      <c r="BZ109" s="907"/>
      <c r="CA109" s="908" t="s">
        <v>309</v>
      </c>
      <c r="CB109" s="906"/>
      <c r="CC109" s="906"/>
      <c r="CD109" s="906"/>
      <c r="CE109" s="907"/>
      <c r="CF109" s="946" t="s">
        <v>440</v>
      </c>
      <c r="CG109" s="946"/>
      <c r="CH109" s="946"/>
      <c r="CI109" s="946"/>
      <c r="CJ109" s="946"/>
      <c r="CK109" s="908" t="s">
        <v>441</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438</v>
      </c>
      <c r="DH109" s="906"/>
      <c r="DI109" s="906"/>
      <c r="DJ109" s="906"/>
      <c r="DK109" s="907"/>
      <c r="DL109" s="908" t="s">
        <v>439</v>
      </c>
      <c r="DM109" s="906"/>
      <c r="DN109" s="906"/>
      <c r="DO109" s="906"/>
      <c r="DP109" s="907"/>
      <c r="DQ109" s="908" t="s">
        <v>309</v>
      </c>
      <c r="DR109" s="906"/>
      <c r="DS109" s="906"/>
      <c r="DT109" s="906"/>
      <c r="DU109" s="907"/>
      <c r="DV109" s="908" t="s">
        <v>440</v>
      </c>
      <c r="DW109" s="906"/>
      <c r="DX109" s="906"/>
      <c r="DY109" s="906"/>
      <c r="DZ109" s="939"/>
    </row>
    <row r="110" spans="1:131" s="221" customFormat="1" ht="26.25" customHeight="1" x14ac:dyDescent="0.2">
      <c r="A110" s="817" t="s">
        <v>442</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873294</v>
      </c>
      <c r="AB110" s="899"/>
      <c r="AC110" s="899"/>
      <c r="AD110" s="899"/>
      <c r="AE110" s="900"/>
      <c r="AF110" s="901">
        <v>748356</v>
      </c>
      <c r="AG110" s="899"/>
      <c r="AH110" s="899"/>
      <c r="AI110" s="899"/>
      <c r="AJ110" s="900"/>
      <c r="AK110" s="901">
        <v>689842</v>
      </c>
      <c r="AL110" s="899"/>
      <c r="AM110" s="899"/>
      <c r="AN110" s="899"/>
      <c r="AO110" s="900"/>
      <c r="AP110" s="902">
        <v>15.5</v>
      </c>
      <c r="AQ110" s="903"/>
      <c r="AR110" s="903"/>
      <c r="AS110" s="903"/>
      <c r="AT110" s="904"/>
      <c r="AU110" s="940" t="s">
        <v>74</v>
      </c>
      <c r="AV110" s="941"/>
      <c r="AW110" s="941"/>
      <c r="AX110" s="941"/>
      <c r="AY110" s="941"/>
      <c r="AZ110" s="870" t="s">
        <v>443</v>
      </c>
      <c r="BA110" s="818"/>
      <c r="BB110" s="818"/>
      <c r="BC110" s="818"/>
      <c r="BD110" s="818"/>
      <c r="BE110" s="818"/>
      <c r="BF110" s="818"/>
      <c r="BG110" s="818"/>
      <c r="BH110" s="818"/>
      <c r="BI110" s="818"/>
      <c r="BJ110" s="818"/>
      <c r="BK110" s="818"/>
      <c r="BL110" s="818"/>
      <c r="BM110" s="818"/>
      <c r="BN110" s="818"/>
      <c r="BO110" s="818"/>
      <c r="BP110" s="819"/>
      <c r="BQ110" s="871">
        <v>5770492</v>
      </c>
      <c r="BR110" s="852"/>
      <c r="BS110" s="852"/>
      <c r="BT110" s="852"/>
      <c r="BU110" s="852"/>
      <c r="BV110" s="852">
        <v>5855801</v>
      </c>
      <c r="BW110" s="852"/>
      <c r="BX110" s="852"/>
      <c r="BY110" s="852"/>
      <c r="BZ110" s="852"/>
      <c r="CA110" s="852">
        <v>5874447</v>
      </c>
      <c r="CB110" s="852"/>
      <c r="CC110" s="852"/>
      <c r="CD110" s="852"/>
      <c r="CE110" s="852"/>
      <c r="CF110" s="876">
        <v>131.6</v>
      </c>
      <c r="CG110" s="877"/>
      <c r="CH110" s="877"/>
      <c r="CI110" s="877"/>
      <c r="CJ110" s="877"/>
      <c r="CK110" s="936" t="s">
        <v>444</v>
      </c>
      <c r="CL110" s="829"/>
      <c r="CM110" s="870" t="s">
        <v>445</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446</v>
      </c>
      <c r="DH110" s="852"/>
      <c r="DI110" s="852"/>
      <c r="DJ110" s="852"/>
      <c r="DK110" s="852"/>
      <c r="DL110" s="852" t="s">
        <v>446</v>
      </c>
      <c r="DM110" s="852"/>
      <c r="DN110" s="852"/>
      <c r="DO110" s="852"/>
      <c r="DP110" s="852"/>
      <c r="DQ110" s="852" t="s">
        <v>422</v>
      </c>
      <c r="DR110" s="852"/>
      <c r="DS110" s="852"/>
      <c r="DT110" s="852"/>
      <c r="DU110" s="852"/>
      <c r="DV110" s="853" t="s">
        <v>422</v>
      </c>
      <c r="DW110" s="853"/>
      <c r="DX110" s="853"/>
      <c r="DY110" s="853"/>
      <c r="DZ110" s="854"/>
    </row>
    <row r="111" spans="1:131" s="221" customFormat="1" ht="26.25" customHeight="1" x14ac:dyDescent="0.2">
      <c r="A111" s="784" t="s">
        <v>447</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446</v>
      </c>
      <c r="AB111" s="929"/>
      <c r="AC111" s="929"/>
      <c r="AD111" s="929"/>
      <c r="AE111" s="930"/>
      <c r="AF111" s="931" t="s">
        <v>422</v>
      </c>
      <c r="AG111" s="929"/>
      <c r="AH111" s="929"/>
      <c r="AI111" s="929"/>
      <c r="AJ111" s="930"/>
      <c r="AK111" s="931" t="s">
        <v>446</v>
      </c>
      <c r="AL111" s="929"/>
      <c r="AM111" s="929"/>
      <c r="AN111" s="929"/>
      <c r="AO111" s="930"/>
      <c r="AP111" s="932" t="s">
        <v>422</v>
      </c>
      <c r="AQ111" s="933"/>
      <c r="AR111" s="933"/>
      <c r="AS111" s="933"/>
      <c r="AT111" s="934"/>
      <c r="AU111" s="942"/>
      <c r="AV111" s="943"/>
      <c r="AW111" s="943"/>
      <c r="AX111" s="943"/>
      <c r="AY111" s="943"/>
      <c r="AZ111" s="825" t="s">
        <v>448</v>
      </c>
      <c r="BA111" s="762"/>
      <c r="BB111" s="762"/>
      <c r="BC111" s="762"/>
      <c r="BD111" s="762"/>
      <c r="BE111" s="762"/>
      <c r="BF111" s="762"/>
      <c r="BG111" s="762"/>
      <c r="BH111" s="762"/>
      <c r="BI111" s="762"/>
      <c r="BJ111" s="762"/>
      <c r="BK111" s="762"/>
      <c r="BL111" s="762"/>
      <c r="BM111" s="762"/>
      <c r="BN111" s="762"/>
      <c r="BO111" s="762"/>
      <c r="BP111" s="763"/>
      <c r="BQ111" s="826">
        <v>617387</v>
      </c>
      <c r="BR111" s="827"/>
      <c r="BS111" s="827"/>
      <c r="BT111" s="827"/>
      <c r="BU111" s="827"/>
      <c r="BV111" s="827">
        <v>477998</v>
      </c>
      <c r="BW111" s="827"/>
      <c r="BX111" s="827"/>
      <c r="BY111" s="827"/>
      <c r="BZ111" s="827"/>
      <c r="CA111" s="827">
        <v>387906</v>
      </c>
      <c r="CB111" s="827"/>
      <c r="CC111" s="827"/>
      <c r="CD111" s="827"/>
      <c r="CE111" s="827"/>
      <c r="CF111" s="885">
        <v>8.6999999999999993</v>
      </c>
      <c r="CG111" s="886"/>
      <c r="CH111" s="886"/>
      <c r="CI111" s="886"/>
      <c r="CJ111" s="886"/>
      <c r="CK111" s="937"/>
      <c r="CL111" s="831"/>
      <c r="CM111" s="825" t="s">
        <v>449</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446</v>
      </c>
      <c r="DH111" s="827"/>
      <c r="DI111" s="827"/>
      <c r="DJ111" s="827"/>
      <c r="DK111" s="827"/>
      <c r="DL111" s="827" t="s">
        <v>422</v>
      </c>
      <c r="DM111" s="827"/>
      <c r="DN111" s="827"/>
      <c r="DO111" s="827"/>
      <c r="DP111" s="827"/>
      <c r="DQ111" s="827" t="s">
        <v>422</v>
      </c>
      <c r="DR111" s="827"/>
      <c r="DS111" s="827"/>
      <c r="DT111" s="827"/>
      <c r="DU111" s="827"/>
      <c r="DV111" s="804" t="s">
        <v>446</v>
      </c>
      <c r="DW111" s="804"/>
      <c r="DX111" s="804"/>
      <c r="DY111" s="804"/>
      <c r="DZ111" s="805"/>
    </row>
    <row r="112" spans="1:131" s="221" customFormat="1" ht="26.25" customHeight="1" x14ac:dyDescent="0.2">
      <c r="A112" s="922" t="s">
        <v>450</v>
      </c>
      <c r="B112" s="923"/>
      <c r="C112" s="762" t="s">
        <v>451</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446</v>
      </c>
      <c r="AB112" s="790"/>
      <c r="AC112" s="790"/>
      <c r="AD112" s="790"/>
      <c r="AE112" s="791"/>
      <c r="AF112" s="792" t="s">
        <v>446</v>
      </c>
      <c r="AG112" s="790"/>
      <c r="AH112" s="790"/>
      <c r="AI112" s="790"/>
      <c r="AJ112" s="791"/>
      <c r="AK112" s="792" t="s">
        <v>446</v>
      </c>
      <c r="AL112" s="790"/>
      <c r="AM112" s="790"/>
      <c r="AN112" s="790"/>
      <c r="AO112" s="791"/>
      <c r="AP112" s="834" t="s">
        <v>422</v>
      </c>
      <c r="AQ112" s="835"/>
      <c r="AR112" s="835"/>
      <c r="AS112" s="835"/>
      <c r="AT112" s="836"/>
      <c r="AU112" s="942"/>
      <c r="AV112" s="943"/>
      <c r="AW112" s="943"/>
      <c r="AX112" s="943"/>
      <c r="AY112" s="943"/>
      <c r="AZ112" s="825" t="s">
        <v>452</v>
      </c>
      <c r="BA112" s="762"/>
      <c r="BB112" s="762"/>
      <c r="BC112" s="762"/>
      <c r="BD112" s="762"/>
      <c r="BE112" s="762"/>
      <c r="BF112" s="762"/>
      <c r="BG112" s="762"/>
      <c r="BH112" s="762"/>
      <c r="BI112" s="762"/>
      <c r="BJ112" s="762"/>
      <c r="BK112" s="762"/>
      <c r="BL112" s="762"/>
      <c r="BM112" s="762"/>
      <c r="BN112" s="762"/>
      <c r="BO112" s="762"/>
      <c r="BP112" s="763"/>
      <c r="BQ112" s="826">
        <v>1714845</v>
      </c>
      <c r="BR112" s="827"/>
      <c r="BS112" s="827"/>
      <c r="BT112" s="827"/>
      <c r="BU112" s="827"/>
      <c r="BV112" s="827">
        <v>1285264</v>
      </c>
      <c r="BW112" s="827"/>
      <c r="BX112" s="827"/>
      <c r="BY112" s="827"/>
      <c r="BZ112" s="827"/>
      <c r="CA112" s="827">
        <v>1049620</v>
      </c>
      <c r="CB112" s="827"/>
      <c r="CC112" s="827"/>
      <c r="CD112" s="827"/>
      <c r="CE112" s="827"/>
      <c r="CF112" s="885">
        <v>23.5</v>
      </c>
      <c r="CG112" s="886"/>
      <c r="CH112" s="886"/>
      <c r="CI112" s="886"/>
      <c r="CJ112" s="886"/>
      <c r="CK112" s="937"/>
      <c r="CL112" s="831"/>
      <c r="CM112" s="825" t="s">
        <v>453</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446</v>
      </c>
      <c r="DH112" s="827"/>
      <c r="DI112" s="827"/>
      <c r="DJ112" s="827"/>
      <c r="DK112" s="827"/>
      <c r="DL112" s="827" t="s">
        <v>422</v>
      </c>
      <c r="DM112" s="827"/>
      <c r="DN112" s="827"/>
      <c r="DO112" s="827"/>
      <c r="DP112" s="827"/>
      <c r="DQ112" s="827" t="s">
        <v>422</v>
      </c>
      <c r="DR112" s="827"/>
      <c r="DS112" s="827"/>
      <c r="DT112" s="827"/>
      <c r="DU112" s="827"/>
      <c r="DV112" s="804" t="s">
        <v>446</v>
      </c>
      <c r="DW112" s="804"/>
      <c r="DX112" s="804"/>
      <c r="DY112" s="804"/>
      <c r="DZ112" s="805"/>
    </row>
    <row r="113" spans="1:130" s="221" customFormat="1" ht="26.25" customHeight="1" x14ac:dyDescent="0.2">
      <c r="A113" s="924"/>
      <c r="B113" s="925"/>
      <c r="C113" s="762" t="s">
        <v>454</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255478</v>
      </c>
      <c r="AB113" s="929"/>
      <c r="AC113" s="929"/>
      <c r="AD113" s="929"/>
      <c r="AE113" s="930"/>
      <c r="AF113" s="931">
        <v>216003</v>
      </c>
      <c r="AG113" s="929"/>
      <c r="AH113" s="929"/>
      <c r="AI113" s="929"/>
      <c r="AJ113" s="930"/>
      <c r="AK113" s="931">
        <v>192189</v>
      </c>
      <c r="AL113" s="929"/>
      <c r="AM113" s="929"/>
      <c r="AN113" s="929"/>
      <c r="AO113" s="930"/>
      <c r="AP113" s="932">
        <v>4.3</v>
      </c>
      <c r="AQ113" s="933"/>
      <c r="AR113" s="933"/>
      <c r="AS113" s="933"/>
      <c r="AT113" s="934"/>
      <c r="AU113" s="942"/>
      <c r="AV113" s="943"/>
      <c r="AW113" s="943"/>
      <c r="AX113" s="943"/>
      <c r="AY113" s="943"/>
      <c r="AZ113" s="825" t="s">
        <v>455</v>
      </c>
      <c r="BA113" s="762"/>
      <c r="BB113" s="762"/>
      <c r="BC113" s="762"/>
      <c r="BD113" s="762"/>
      <c r="BE113" s="762"/>
      <c r="BF113" s="762"/>
      <c r="BG113" s="762"/>
      <c r="BH113" s="762"/>
      <c r="BI113" s="762"/>
      <c r="BJ113" s="762"/>
      <c r="BK113" s="762"/>
      <c r="BL113" s="762"/>
      <c r="BM113" s="762"/>
      <c r="BN113" s="762"/>
      <c r="BO113" s="762"/>
      <c r="BP113" s="763"/>
      <c r="BQ113" s="826">
        <v>583943</v>
      </c>
      <c r="BR113" s="827"/>
      <c r="BS113" s="827"/>
      <c r="BT113" s="827"/>
      <c r="BU113" s="827"/>
      <c r="BV113" s="827">
        <v>1171916</v>
      </c>
      <c r="BW113" s="827"/>
      <c r="BX113" s="827"/>
      <c r="BY113" s="827"/>
      <c r="BZ113" s="827"/>
      <c r="CA113" s="827">
        <v>1134694</v>
      </c>
      <c r="CB113" s="827"/>
      <c r="CC113" s="827"/>
      <c r="CD113" s="827"/>
      <c r="CE113" s="827"/>
      <c r="CF113" s="885">
        <v>25.4</v>
      </c>
      <c r="CG113" s="886"/>
      <c r="CH113" s="886"/>
      <c r="CI113" s="886"/>
      <c r="CJ113" s="886"/>
      <c r="CK113" s="937"/>
      <c r="CL113" s="831"/>
      <c r="CM113" s="825" t="s">
        <v>456</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446</v>
      </c>
      <c r="DH113" s="790"/>
      <c r="DI113" s="790"/>
      <c r="DJ113" s="790"/>
      <c r="DK113" s="791"/>
      <c r="DL113" s="792" t="s">
        <v>446</v>
      </c>
      <c r="DM113" s="790"/>
      <c r="DN113" s="790"/>
      <c r="DO113" s="790"/>
      <c r="DP113" s="791"/>
      <c r="DQ113" s="792" t="s">
        <v>422</v>
      </c>
      <c r="DR113" s="790"/>
      <c r="DS113" s="790"/>
      <c r="DT113" s="790"/>
      <c r="DU113" s="791"/>
      <c r="DV113" s="834" t="s">
        <v>422</v>
      </c>
      <c r="DW113" s="835"/>
      <c r="DX113" s="835"/>
      <c r="DY113" s="835"/>
      <c r="DZ113" s="836"/>
    </row>
    <row r="114" spans="1:130" s="221" customFormat="1" ht="26.25" customHeight="1" x14ac:dyDescent="0.2">
      <c r="A114" s="924"/>
      <c r="B114" s="925"/>
      <c r="C114" s="762" t="s">
        <v>457</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67115</v>
      </c>
      <c r="AB114" s="790"/>
      <c r="AC114" s="790"/>
      <c r="AD114" s="790"/>
      <c r="AE114" s="791"/>
      <c r="AF114" s="792">
        <v>46735</v>
      </c>
      <c r="AG114" s="790"/>
      <c r="AH114" s="790"/>
      <c r="AI114" s="790"/>
      <c r="AJ114" s="791"/>
      <c r="AK114" s="792">
        <v>50929</v>
      </c>
      <c r="AL114" s="790"/>
      <c r="AM114" s="790"/>
      <c r="AN114" s="790"/>
      <c r="AO114" s="791"/>
      <c r="AP114" s="834">
        <v>1.1000000000000001</v>
      </c>
      <c r="AQ114" s="835"/>
      <c r="AR114" s="835"/>
      <c r="AS114" s="835"/>
      <c r="AT114" s="836"/>
      <c r="AU114" s="942"/>
      <c r="AV114" s="943"/>
      <c r="AW114" s="943"/>
      <c r="AX114" s="943"/>
      <c r="AY114" s="943"/>
      <c r="AZ114" s="825" t="s">
        <v>458</v>
      </c>
      <c r="BA114" s="762"/>
      <c r="BB114" s="762"/>
      <c r="BC114" s="762"/>
      <c r="BD114" s="762"/>
      <c r="BE114" s="762"/>
      <c r="BF114" s="762"/>
      <c r="BG114" s="762"/>
      <c r="BH114" s="762"/>
      <c r="BI114" s="762"/>
      <c r="BJ114" s="762"/>
      <c r="BK114" s="762"/>
      <c r="BL114" s="762"/>
      <c r="BM114" s="762"/>
      <c r="BN114" s="762"/>
      <c r="BO114" s="762"/>
      <c r="BP114" s="763"/>
      <c r="BQ114" s="826">
        <v>1336890</v>
      </c>
      <c r="BR114" s="827"/>
      <c r="BS114" s="827"/>
      <c r="BT114" s="827"/>
      <c r="BU114" s="827"/>
      <c r="BV114" s="827">
        <v>1291840</v>
      </c>
      <c r="BW114" s="827"/>
      <c r="BX114" s="827"/>
      <c r="BY114" s="827"/>
      <c r="BZ114" s="827"/>
      <c r="CA114" s="827">
        <v>1288705</v>
      </c>
      <c r="CB114" s="827"/>
      <c r="CC114" s="827"/>
      <c r="CD114" s="827"/>
      <c r="CE114" s="827"/>
      <c r="CF114" s="885">
        <v>28.9</v>
      </c>
      <c r="CG114" s="886"/>
      <c r="CH114" s="886"/>
      <c r="CI114" s="886"/>
      <c r="CJ114" s="886"/>
      <c r="CK114" s="937"/>
      <c r="CL114" s="831"/>
      <c r="CM114" s="825" t="s">
        <v>459</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446</v>
      </c>
      <c r="DH114" s="790"/>
      <c r="DI114" s="790"/>
      <c r="DJ114" s="790"/>
      <c r="DK114" s="791"/>
      <c r="DL114" s="792" t="s">
        <v>446</v>
      </c>
      <c r="DM114" s="790"/>
      <c r="DN114" s="790"/>
      <c r="DO114" s="790"/>
      <c r="DP114" s="791"/>
      <c r="DQ114" s="792" t="s">
        <v>422</v>
      </c>
      <c r="DR114" s="790"/>
      <c r="DS114" s="790"/>
      <c r="DT114" s="790"/>
      <c r="DU114" s="791"/>
      <c r="DV114" s="834" t="s">
        <v>446</v>
      </c>
      <c r="DW114" s="835"/>
      <c r="DX114" s="835"/>
      <c r="DY114" s="835"/>
      <c r="DZ114" s="836"/>
    </row>
    <row r="115" spans="1:130" s="221" customFormat="1" ht="26.25" customHeight="1" x14ac:dyDescent="0.2">
      <c r="A115" s="924"/>
      <c r="B115" s="925"/>
      <c r="C115" s="762" t="s">
        <v>460</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t="s">
        <v>446</v>
      </c>
      <c r="AB115" s="929"/>
      <c r="AC115" s="929"/>
      <c r="AD115" s="929"/>
      <c r="AE115" s="930"/>
      <c r="AF115" s="931" t="s">
        <v>422</v>
      </c>
      <c r="AG115" s="929"/>
      <c r="AH115" s="929"/>
      <c r="AI115" s="929"/>
      <c r="AJ115" s="930"/>
      <c r="AK115" s="931" t="s">
        <v>446</v>
      </c>
      <c r="AL115" s="929"/>
      <c r="AM115" s="929"/>
      <c r="AN115" s="929"/>
      <c r="AO115" s="930"/>
      <c r="AP115" s="932" t="s">
        <v>446</v>
      </c>
      <c r="AQ115" s="933"/>
      <c r="AR115" s="933"/>
      <c r="AS115" s="933"/>
      <c r="AT115" s="934"/>
      <c r="AU115" s="942"/>
      <c r="AV115" s="943"/>
      <c r="AW115" s="943"/>
      <c r="AX115" s="943"/>
      <c r="AY115" s="943"/>
      <c r="AZ115" s="825" t="s">
        <v>461</v>
      </c>
      <c r="BA115" s="762"/>
      <c r="BB115" s="762"/>
      <c r="BC115" s="762"/>
      <c r="BD115" s="762"/>
      <c r="BE115" s="762"/>
      <c r="BF115" s="762"/>
      <c r="BG115" s="762"/>
      <c r="BH115" s="762"/>
      <c r="BI115" s="762"/>
      <c r="BJ115" s="762"/>
      <c r="BK115" s="762"/>
      <c r="BL115" s="762"/>
      <c r="BM115" s="762"/>
      <c r="BN115" s="762"/>
      <c r="BO115" s="762"/>
      <c r="BP115" s="763"/>
      <c r="BQ115" s="826" t="s">
        <v>422</v>
      </c>
      <c r="BR115" s="827"/>
      <c r="BS115" s="827"/>
      <c r="BT115" s="827"/>
      <c r="BU115" s="827"/>
      <c r="BV115" s="827" t="s">
        <v>446</v>
      </c>
      <c r="BW115" s="827"/>
      <c r="BX115" s="827"/>
      <c r="BY115" s="827"/>
      <c r="BZ115" s="827"/>
      <c r="CA115" s="827" t="s">
        <v>422</v>
      </c>
      <c r="CB115" s="827"/>
      <c r="CC115" s="827"/>
      <c r="CD115" s="827"/>
      <c r="CE115" s="827"/>
      <c r="CF115" s="885" t="s">
        <v>446</v>
      </c>
      <c r="CG115" s="886"/>
      <c r="CH115" s="886"/>
      <c r="CI115" s="886"/>
      <c r="CJ115" s="886"/>
      <c r="CK115" s="937"/>
      <c r="CL115" s="831"/>
      <c r="CM115" s="825" t="s">
        <v>462</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422</v>
      </c>
      <c r="DH115" s="790"/>
      <c r="DI115" s="790"/>
      <c r="DJ115" s="790"/>
      <c r="DK115" s="791"/>
      <c r="DL115" s="792" t="s">
        <v>422</v>
      </c>
      <c r="DM115" s="790"/>
      <c r="DN115" s="790"/>
      <c r="DO115" s="790"/>
      <c r="DP115" s="791"/>
      <c r="DQ115" s="792" t="s">
        <v>236</v>
      </c>
      <c r="DR115" s="790"/>
      <c r="DS115" s="790"/>
      <c r="DT115" s="790"/>
      <c r="DU115" s="791"/>
      <c r="DV115" s="834" t="s">
        <v>236</v>
      </c>
      <c r="DW115" s="835"/>
      <c r="DX115" s="835"/>
      <c r="DY115" s="835"/>
      <c r="DZ115" s="836"/>
    </row>
    <row r="116" spans="1:130" s="221" customFormat="1" ht="26.25" customHeight="1" x14ac:dyDescent="0.2">
      <c r="A116" s="926"/>
      <c r="B116" s="927"/>
      <c r="C116" s="849" t="s">
        <v>463</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t="s">
        <v>422</v>
      </c>
      <c r="AB116" s="790"/>
      <c r="AC116" s="790"/>
      <c r="AD116" s="790"/>
      <c r="AE116" s="791"/>
      <c r="AF116" s="792" t="s">
        <v>446</v>
      </c>
      <c r="AG116" s="790"/>
      <c r="AH116" s="790"/>
      <c r="AI116" s="790"/>
      <c r="AJ116" s="791"/>
      <c r="AK116" s="792" t="s">
        <v>446</v>
      </c>
      <c r="AL116" s="790"/>
      <c r="AM116" s="790"/>
      <c r="AN116" s="790"/>
      <c r="AO116" s="791"/>
      <c r="AP116" s="834" t="s">
        <v>446</v>
      </c>
      <c r="AQ116" s="835"/>
      <c r="AR116" s="835"/>
      <c r="AS116" s="835"/>
      <c r="AT116" s="836"/>
      <c r="AU116" s="942"/>
      <c r="AV116" s="943"/>
      <c r="AW116" s="943"/>
      <c r="AX116" s="943"/>
      <c r="AY116" s="943"/>
      <c r="AZ116" s="919" t="s">
        <v>464</v>
      </c>
      <c r="BA116" s="920"/>
      <c r="BB116" s="920"/>
      <c r="BC116" s="920"/>
      <c r="BD116" s="920"/>
      <c r="BE116" s="920"/>
      <c r="BF116" s="920"/>
      <c r="BG116" s="920"/>
      <c r="BH116" s="920"/>
      <c r="BI116" s="920"/>
      <c r="BJ116" s="920"/>
      <c r="BK116" s="920"/>
      <c r="BL116" s="920"/>
      <c r="BM116" s="920"/>
      <c r="BN116" s="920"/>
      <c r="BO116" s="920"/>
      <c r="BP116" s="921"/>
      <c r="BQ116" s="826" t="s">
        <v>422</v>
      </c>
      <c r="BR116" s="827"/>
      <c r="BS116" s="827"/>
      <c r="BT116" s="827"/>
      <c r="BU116" s="827"/>
      <c r="BV116" s="827" t="s">
        <v>446</v>
      </c>
      <c r="BW116" s="827"/>
      <c r="BX116" s="827"/>
      <c r="BY116" s="827"/>
      <c r="BZ116" s="827"/>
      <c r="CA116" s="827" t="s">
        <v>236</v>
      </c>
      <c r="CB116" s="827"/>
      <c r="CC116" s="827"/>
      <c r="CD116" s="827"/>
      <c r="CE116" s="827"/>
      <c r="CF116" s="885" t="s">
        <v>446</v>
      </c>
      <c r="CG116" s="886"/>
      <c r="CH116" s="886"/>
      <c r="CI116" s="886"/>
      <c r="CJ116" s="886"/>
      <c r="CK116" s="937"/>
      <c r="CL116" s="831"/>
      <c r="CM116" s="825" t="s">
        <v>465</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446</v>
      </c>
      <c r="DH116" s="790"/>
      <c r="DI116" s="790"/>
      <c r="DJ116" s="790"/>
      <c r="DK116" s="791"/>
      <c r="DL116" s="792" t="s">
        <v>446</v>
      </c>
      <c r="DM116" s="790"/>
      <c r="DN116" s="790"/>
      <c r="DO116" s="790"/>
      <c r="DP116" s="791"/>
      <c r="DQ116" s="792" t="s">
        <v>446</v>
      </c>
      <c r="DR116" s="790"/>
      <c r="DS116" s="790"/>
      <c r="DT116" s="790"/>
      <c r="DU116" s="791"/>
      <c r="DV116" s="834" t="s">
        <v>446</v>
      </c>
      <c r="DW116" s="835"/>
      <c r="DX116" s="835"/>
      <c r="DY116" s="835"/>
      <c r="DZ116" s="836"/>
    </row>
    <row r="117" spans="1:130" s="221" customFormat="1" ht="26.25" customHeight="1" x14ac:dyDescent="0.2">
      <c r="A117" s="905" t="s">
        <v>189</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466</v>
      </c>
      <c r="Z117" s="907"/>
      <c r="AA117" s="912">
        <v>1195887</v>
      </c>
      <c r="AB117" s="913"/>
      <c r="AC117" s="913"/>
      <c r="AD117" s="913"/>
      <c r="AE117" s="914"/>
      <c r="AF117" s="915">
        <v>1011094</v>
      </c>
      <c r="AG117" s="913"/>
      <c r="AH117" s="913"/>
      <c r="AI117" s="913"/>
      <c r="AJ117" s="914"/>
      <c r="AK117" s="915">
        <v>932960</v>
      </c>
      <c r="AL117" s="913"/>
      <c r="AM117" s="913"/>
      <c r="AN117" s="913"/>
      <c r="AO117" s="914"/>
      <c r="AP117" s="916"/>
      <c r="AQ117" s="917"/>
      <c r="AR117" s="917"/>
      <c r="AS117" s="917"/>
      <c r="AT117" s="918"/>
      <c r="AU117" s="942"/>
      <c r="AV117" s="943"/>
      <c r="AW117" s="943"/>
      <c r="AX117" s="943"/>
      <c r="AY117" s="943"/>
      <c r="AZ117" s="873" t="s">
        <v>467</v>
      </c>
      <c r="BA117" s="874"/>
      <c r="BB117" s="874"/>
      <c r="BC117" s="874"/>
      <c r="BD117" s="874"/>
      <c r="BE117" s="874"/>
      <c r="BF117" s="874"/>
      <c r="BG117" s="874"/>
      <c r="BH117" s="874"/>
      <c r="BI117" s="874"/>
      <c r="BJ117" s="874"/>
      <c r="BK117" s="874"/>
      <c r="BL117" s="874"/>
      <c r="BM117" s="874"/>
      <c r="BN117" s="874"/>
      <c r="BO117" s="874"/>
      <c r="BP117" s="875"/>
      <c r="BQ117" s="826" t="s">
        <v>236</v>
      </c>
      <c r="BR117" s="827"/>
      <c r="BS117" s="827"/>
      <c r="BT117" s="827"/>
      <c r="BU117" s="827"/>
      <c r="BV117" s="827" t="s">
        <v>236</v>
      </c>
      <c r="BW117" s="827"/>
      <c r="BX117" s="827"/>
      <c r="BY117" s="827"/>
      <c r="BZ117" s="827"/>
      <c r="CA117" s="827" t="s">
        <v>236</v>
      </c>
      <c r="CB117" s="827"/>
      <c r="CC117" s="827"/>
      <c r="CD117" s="827"/>
      <c r="CE117" s="827"/>
      <c r="CF117" s="885" t="s">
        <v>236</v>
      </c>
      <c r="CG117" s="886"/>
      <c r="CH117" s="886"/>
      <c r="CI117" s="886"/>
      <c r="CJ117" s="886"/>
      <c r="CK117" s="937"/>
      <c r="CL117" s="831"/>
      <c r="CM117" s="825" t="s">
        <v>468</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236</v>
      </c>
      <c r="DH117" s="790"/>
      <c r="DI117" s="790"/>
      <c r="DJ117" s="790"/>
      <c r="DK117" s="791"/>
      <c r="DL117" s="792" t="s">
        <v>236</v>
      </c>
      <c r="DM117" s="790"/>
      <c r="DN117" s="790"/>
      <c r="DO117" s="790"/>
      <c r="DP117" s="791"/>
      <c r="DQ117" s="792" t="s">
        <v>236</v>
      </c>
      <c r="DR117" s="790"/>
      <c r="DS117" s="790"/>
      <c r="DT117" s="790"/>
      <c r="DU117" s="791"/>
      <c r="DV117" s="834" t="s">
        <v>236</v>
      </c>
      <c r="DW117" s="835"/>
      <c r="DX117" s="835"/>
      <c r="DY117" s="835"/>
      <c r="DZ117" s="836"/>
    </row>
    <row r="118" spans="1:130" s="221" customFormat="1" ht="26.25" customHeight="1" x14ac:dyDescent="0.2">
      <c r="A118" s="905" t="s">
        <v>441</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438</v>
      </c>
      <c r="AB118" s="906"/>
      <c r="AC118" s="906"/>
      <c r="AD118" s="906"/>
      <c r="AE118" s="907"/>
      <c r="AF118" s="908" t="s">
        <v>439</v>
      </c>
      <c r="AG118" s="906"/>
      <c r="AH118" s="906"/>
      <c r="AI118" s="906"/>
      <c r="AJ118" s="907"/>
      <c r="AK118" s="908" t="s">
        <v>309</v>
      </c>
      <c r="AL118" s="906"/>
      <c r="AM118" s="906"/>
      <c r="AN118" s="906"/>
      <c r="AO118" s="907"/>
      <c r="AP118" s="909" t="s">
        <v>440</v>
      </c>
      <c r="AQ118" s="910"/>
      <c r="AR118" s="910"/>
      <c r="AS118" s="910"/>
      <c r="AT118" s="911"/>
      <c r="AU118" s="942"/>
      <c r="AV118" s="943"/>
      <c r="AW118" s="943"/>
      <c r="AX118" s="943"/>
      <c r="AY118" s="943"/>
      <c r="AZ118" s="848" t="s">
        <v>469</v>
      </c>
      <c r="BA118" s="849"/>
      <c r="BB118" s="849"/>
      <c r="BC118" s="849"/>
      <c r="BD118" s="849"/>
      <c r="BE118" s="849"/>
      <c r="BF118" s="849"/>
      <c r="BG118" s="849"/>
      <c r="BH118" s="849"/>
      <c r="BI118" s="849"/>
      <c r="BJ118" s="849"/>
      <c r="BK118" s="849"/>
      <c r="BL118" s="849"/>
      <c r="BM118" s="849"/>
      <c r="BN118" s="849"/>
      <c r="BO118" s="849"/>
      <c r="BP118" s="850"/>
      <c r="BQ118" s="889" t="s">
        <v>236</v>
      </c>
      <c r="BR118" s="855"/>
      <c r="BS118" s="855"/>
      <c r="BT118" s="855"/>
      <c r="BU118" s="855"/>
      <c r="BV118" s="855" t="s">
        <v>236</v>
      </c>
      <c r="BW118" s="855"/>
      <c r="BX118" s="855"/>
      <c r="BY118" s="855"/>
      <c r="BZ118" s="855"/>
      <c r="CA118" s="855" t="s">
        <v>236</v>
      </c>
      <c r="CB118" s="855"/>
      <c r="CC118" s="855"/>
      <c r="CD118" s="855"/>
      <c r="CE118" s="855"/>
      <c r="CF118" s="885" t="s">
        <v>236</v>
      </c>
      <c r="CG118" s="886"/>
      <c r="CH118" s="886"/>
      <c r="CI118" s="886"/>
      <c r="CJ118" s="886"/>
      <c r="CK118" s="937"/>
      <c r="CL118" s="831"/>
      <c r="CM118" s="825" t="s">
        <v>470</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236</v>
      </c>
      <c r="DH118" s="790"/>
      <c r="DI118" s="790"/>
      <c r="DJ118" s="790"/>
      <c r="DK118" s="791"/>
      <c r="DL118" s="792" t="s">
        <v>236</v>
      </c>
      <c r="DM118" s="790"/>
      <c r="DN118" s="790"/>
      <c r="DO118" s="790"/>
      <c r="DP118" s="791"/>
      <c r="DQ118" s="792" t="s">
        <v>236</v>
      </c>
      <c r="DR118" s="790"/>
      <c r="DS118" s="790"/>
      <c r="DT118" s="790"/>
      <c r="DU118" s="791"/>
      <c r="DV118" s="834" t="s">
        <v>236</v>
      </c>
      <c r="DW118" s="835"/>
      <c r="DX118" s="835"/>
      <c r="DY118" s="835"/>
      <c r="DZ118" s="836"/>
    </row>
    <row r="119" spans="1:130" s="221" customFormat="1" ht="26.25" customHeight="1" x14ac:dyDescent="0.2">
      <c r="A119" s="828" t="s">
        <v>444</v>
      </c>
      <c r="B119" s="829"/>
      <c r="C119" s="870" t="s">
        <v>445</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236</v>
      </c>
      <c r="AB119" s="899"/>
      <c r="AC119" s="899"/>
      <c r="AD119" s="899"/>
      <c r="AE119" s="900"/>
      <c r="AF119" s="901" t="s">
        <v>236</v>
      </c>
      <c r="AG119" s="899"/>
      <c r="AH119" s="899"/>
      <c r="AI119" s="899"/>
      <c r="AJ119" s="900"/>
      <c r="AK119" s="901" t="s">
        <v>236</v>
      </c>
      <c r="AL119" s="899"/>
      <c r="AM119" s="899"/>
      <c r="AN119" s="899"/>
      <c r="AO119" s="900"/>
      <c r="AP119" s="902" t="s">
        <v>236</v>
      </c>
      <c r="AQ119" s="903"/>
      <c r="AR119" s="903"/>
      <c r="AS119" s="903"/>
      <c r="AT119" s="904"/>
      <c r="AU119" s="944"/>
      <c r="AV119" s="945"/>
      <c r="AW119" s="945"/>
      <c r="AX119" s="945"/>
      <c r="AY119" s="945"/>
      <c r="AZ119" s="242" t="s">
        <v>189</v>
      </c>
      <c r="BA119" s="242"/>
      <c r="BB119" s="242"/>
      <c r="BC119" s="242"/>
      <c r="BD119" s="242"/>
      <c r="BE119" s="242"/>
      <c r="BF119" s="242"/>
      <c r="BG119" s="242"/>
      <c r="BH119" s="242"/>
      <c r="BI119" s="242"/>
      <c r="BJ119" s="242"/>
      <c r="BK119" s="242"/>
      <c r="BL119" s="242"/>
      <c r="BM119" s="242"/>
      <c r="BN119" s="242"/>
      <c r="BO119" s="887" t="s">
        <v>471</v>
      </c>
      <c r="BP119" s="888"/>
      <c r="BQ119" s="889">
        <v>10023557</v>
      </c>
      <c r="BR119" s="855"/>
      <c r="BS119" s="855"/>
      <c r="BT119" s="855"/>
      <c r="BU119" s="855"/>
      <c r="BV119" s="855">
        <v>10082819</v>
      </c>
      <c r="BW119" s="855"/>
      <c r="BX119" s="855"/>
      <c r="BY119" s="855"/>
      <c r="BZ119" s="855"/>
      <c r="CA119" s="855">
        <v>9735372</v>
      </c>
      <c r="CB119" s="855"/>
      <c r="CC119" s="855"/>
      <c r="CD119" s="855"/>
      <c r="CE119" s="855"/>
      <c r="CF119" s="758"/>
      <c r="CG119" s="759"/>
      <c r="CH119" s="759"/>
      <c r="CI119" s="759"/>
      <c r="CJ119" s="844"/>
      <c r="CK119" s="938"/>
      <c r="CL119" s="833"/>
      <c r="CM119" s="848" t="s">
        <v>472</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v>617387</v>
      </c>
      <c r="DH119" s="774"/>
      <c r="DI119" s="774"/>
      <c r="DJ119" s="774"/>
      <c r="DK119" s="775"/>
      <c r="DL119" s="776">
        <v>477998</v>
      </c>
      <c r="DM119" s="774"/>
      <c r="DN119" s="774"/>
      <c r="DO119" s="774"/>
      <c r="DP119" s="775"/>
      <c r="DQ119" s="776">
        <v>387906</v>
      </c>
      <c r="DR119" s="774"/>
      <c r="DS119" s="774"/>
      <c r="DT119" s="774"/>
      <c r="DU119" s="775"/>
      <c r="DV119" s="858">
        <v>8.6999999999999993</v>
      </c>
      <c r="DW119" s="859"/>
      <c r="DX119" s="859"/>
      <c r="DY119" s="859"/>
      <c r="DZ119" s="860"/>
    </row>
    <row r="120" spans="1:130" s="221" customFormat="1" ht="26.25" customHeight="1" x14ac:dyDescent="0.2">
      <c r="A120" s="830"/>
      <c r="B120" s="831"/>
      <c r="C120" s="825" t="s">
        <v>449</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236</v>
      </c>
      <c r="AB120" s="790"/>
      <c r="AC120" s="790"/>
      <c r="AD120" s="790"/>
      <c r="AE120" s="791"/>
      <c r="AF120" s="792" t="s">
        <v>236</v>
      </c>
      <c r="AG120" s="790"/>
      <c r="AH120" s="790"/>
      <c r="AI120" s="790"/>
      <c r="AJ120" s="791"/>
      <c r="AK120" s="792" t="s">
        <v>236</v>
      </c>
      <c r="AL120" s="790"/>
      <c r="AM120" s="790"/>
      <c r="AN120" s="790"/>
      <c r="AO120" s="791"/>
      <c r="AP120" s="834" t="s">
        <v>236</v>
      </c>
      <c r="AQ120" s="835"/>
      <c r="AR120" s="835"/>
      <c r="AS120" s="835"/>
      <c r="AT120" s="836"/>
      <c r="AU120" s="890" t="s">
        <v>473</v>
      </c>
      <c r="AV120" s="891"/>
      <c r="AW120" s="891"/>
      <c r="AX120" s="891"/>
      <c r="AY120" s="892"/>
      <c r="AZ120" s="870" t="s">
        <v>474</v>
      </c>
      <c r="BA120" s="818"/>
      <c r="BB120" s="818"/>
      <c r="BC120" s="818"/>
      <c r="BD120" s="818"/>
      <c r="BE120" s="818"/>
      <c r="BF120" s="818"/>
      <c r="BG120" s="818"/>
      <c r="BH120" s="818"/>
      <c r="BI120" s="818"/>
      <c r="BJ120" s="818"/>
      <c r="BK120" s="818"/>
      <c r="BL120" s="818"/>
      <c r="BM120" s="818"/>
      <c r="BN120" s="818"/>
      <c r="BO120" s="818"/>
      <c r="BP120" s="819"/>
      <c r="BQ120" s="871">
        <v>3505509</v>
      </c>
      <c r="BR120" s="852"/>
      <c r="BS120" s="852"/>
      <c r="BT120" s="852"/>
      <c r="BU120" s="852"/>
      <c r="BV120" s="852">
        <v>3460984</v>
      </c>
      <c r="BW120" s="852"/>
      <c r="BX120" s="852"/>
      <c r="BY120" s="852"/>
      <c r="BZ120" s="852"/>
      <c r="CA120" s="852">
        <v>3914477</v>
      </c>
      <c r="CB120" s="852"/>
      <c r="CC120" s="852"/>
      <c r="CD120" s="852"/>
      <c r="CE120" s="852"/>
      <c r="CF120" s="876">
        <v>87.7</v>
      </c>
      <c r="CG120" s="877"/>
      <c r="CH120" s="877"/>
      <c r="CI120" s="877"/>
      <c r="CJ120" s="877"/>
      <c r="CK120" s="878" t="s">
        <v>475</v>
      </c>
      <c r="CL120" s="862"/>
      <c r="CM120" s="862"/>
      <c r="CN120" s="862"/>
      <c r="CO120" s="863"/>
      <c r="CP120" s="882" t="s">
        <v>476</v>
      </c>
      <c r="CQ120" s="883"/>
      <c r="CR120" s="883"/>
      <c r="CS120" s="883"/>
      <c r="CT120" s="883"/>
      <c r="CU120" s="883"/>
      <c r="CV120" s="883"/>
      <c r="CW120" s="883"/>
      <c r="CX120" s="883"/>
      <c r="CY120" s="883"/>
      <c r="CZ120" s="883"/>
      <c r="DA120" s="883"/>
      <c r="DB120" s="883"/>
      <c r="DC120" s="883"/>
      <c r="DD120" s="883"/>
      <c r="DE120" s="883"/>
      <c r="DF120" s="884"/>
      <c r="DG120" s="871">
        <v>979082</v>
      </c>
      <c r="DH120" s="852"/>
      <c r="DI120" s="852"/>
      <c r="DJ120" s="852"/>
      <c r="DK120" s="852"/>
      <c r="DL120" s="852">
        <v>762962</v>
      </c>
      <c r="DM120" s="852"/>
      <c r="DN120" s="852"/>
      <c r="DO120" s="852"/>
      <c r="DP120" s="852"/>
      <c r="DQ120" s="852">
        <v>621960</v>
      </c>
      <c r="DR120" s="852"/>
      <c r="DS120" s="852"/>
      <c r="DT120" s="852"/>
      <c r="DU120" s="852"/>
      <c r="DV120" s="853">
        <v>13.9</v>
      </c>
      <c r="DW120" s="853"/>
      <c r="DX120" s="853"/>
      <c r="DY120" s="853"/>
      <c r="DZ120" s="854"/>
    </row>
    <row r="121" spans="1:130" s="221" customFormat="1" ht="26.25" customHeight="1" x14ac:dyDescent="0.2">
      <c r="A121" s="830"/>
      <c r="B121" s="831"/>
      <c r="C121" s="873" t="s">
        <v>477</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236</v>
      </c>
      <c r="AB121" s="790"/>
      <c r="AC121" s="790"/>
      <c r="AD121" s="790"/>
      <c r="AE121" s="791"/>
      <c r="AF121" s="792" t="s">
        <v>236</v>
      </c>
      <c r="AG121" s="790"/>
      <c r="AH121" s="790"/>
      <c r="AI121" s="790"/>
      <c r="AJ121" s="791"/>
      <c r="AK121" s="792" t="s">
        <v>236</v>
      </c>
      <c r="AL121" s="790"/>
      <c r="AM121" s="790"/>
      <c r="AN121" s="790"/>
      <c r="AO121" s="791"/>
      <c r="AP121" s="834" t="s">
        <v>236</v>
      </c>
      <c r="AQ121" s="835"/>
      <c r="AR121" s="835"/>
      <c r="AS121" s="835"/>
      <c r="AT121" s="836"/>
      <c r="AU121" s="893"/>
      <c r="AV121" s="894"/>
      <c r="AW121" s="894"/>
      <c r="AX121" s="894"/>
      <c r="AY121" s="895"/>
      <c r="AZ121" s="825" t="s">
        <v>478</v>
      </c>
      <c r="BA121" s="762"/>
      <c r="BB121" s="762"/>
      <c r="BC121" s="762"/>
      <c r="BD121" s="762"/>
      <c r="BE121" s="762"/>
      <c r="BF121" s="762"/>
      <c r="BG121" s="762"/>
      <c r="BH121" s="762"/>
      <c r="BI121" s="762"/>
      <c r="BJ121" s="762"/>
      <c r="BK121" s="762"/>
      <c r="BL121" s="762"/>
      <c r="BM121" s="762"/>
      <c r="BN121" s="762"/>
      <c r="BO121" s="762"/>
      <c r="BP121" s="763"/>
      <c r="BQ121" s="826">
        <v>129759</v>
      </c>
      <c r="BR121" s="827"/>
      <c r="BS121" s="827"/>
      <c r="BT121" s="827"/>
      <c r="BU121" s="827"/>
      <c r="BV121" s="827">
        <v>144275</v>
      </c>
      <c r="BW121" s="827"/>
      <c r="BX121" s="827"/>
      <c r="BY121" s="827"/>
      <c r="BZ121" s="827"/>
      <c r="CA121" s="827">
        <v>133739</v>
      </c>
      <c r="CB121" s="827"/>
      <c r="CC121" s="827"/>
      <c r="CD121" s="827"/>
      <c r="CE121" s="827"/>
      <c r="CF121" s="885">
        <v>3</v>
      </c>
      <c r="CG121" s="886"/>
      <c r="CH121" s="886"/>
      <c r="CI121" s="886"/>
      <c r="CJ121" s="886"/>
      <c r="CK121" s="879"/>
      <c r="CL121" s="865"/>
      <c r="CM121" s="865"/>
      <c r="CN121" s="865"/>
      <c r="CO121" s="866"/>
      <c r="CP121" s="845" t="s">
        <v>413</v>
      </c>
      <c r="CQ121" s="846"/>
      <c r="CR121" s="846"/>
      <c r="CS121" s="846"/>
      <c r="CT121" s="846"/>
      <c r="CU121" s="846"/>
      <c r="CV121" s="846"/>
      <c r="CW121" s="846"/>
      <c r="CX121" s="846"/>
      <c r="CY121" s="846"/>
      <c r="CZ121" s="846"/>
      <c r="DA121" s="846"/>
      <c r="DB121" s="846"/>
      <c r="DC121" s="846"/>
      <c r="DD121" s="846"/>
      <c r="DE121" s="846"/>
      <c r="DF121" s="847"/>
      <c r="DG121" s="826">
        <v>365195</v>
      </c>
      <c r="DH121" s="827"/>
      <c r="DI121" s="827"/>
      <c r="DJ121" s="827"/>
      <c r="DK121" s="827"/>
      <c r="DL121" s="827">
        <v>265972</v>
      </c>
      <c r="DM121" s="827"/>
      <c r="DN121" s="827"/>
      <c r="DO121" s="827"/>
      <c r="DP121" s="827"/>
      <c r="DQ121" s="827">
        <v>234517</v>
      </c>
      <c r="DR121" s="827"/>
      <c r="DS121" s="827"/>
      <c r="DT121" s="827"/>
      <c r="DU121" s="827"/>
      <c r="DV121" s="804">
        <v>5.3</v>
      </c>
      <c r="DW121" s="804"/>
      <c r="DX121" s="804"/>
      <c r="DY121" s="804"/>
      <c r="DZ121" s="805"/>
    </row>
    <row r="122" spans="1:130" s="221" customFormat="1" ht="26.25" customHeight="1" x14ac:dyDescent="0.2">
      <c r="A122" s="830"/>
      <c r="B122" s="831"/>
      <c r="C122" s="825" t="s">
        <v>459</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236</v>
      </c>
      <c r="AB122" s="790"/>
      <c r="AC122" s="790"/>
      <c r="AD122" s="790"/>
      <c r="AE122" s="791"/>
      <c r="AF122" s="792" t="s">
        <v>236</v>
      </c>
      <c r="AG122" s="790"/>
      <c r="AH122" s="790"/>
      <c r="AI122" s="790"/>
      <c r="AJ122" s="791"/>
      <c r="AK122" s="792" t="s">
        <v>236</v>
      </c>
      <c r="AL122" s="790"/>
      <c r="AM122" s="790"/>
      <c r="AN122" s="790"/>
      <c r="AO122" s="791"/>
      <c r="AP122" s="834" t="s">
        <v>236</v>
      </c>
      <c r="AQ122" s="835"/>
      <c r="AR122" s="835"/>
      <c r="AS122" s="835"/>
      <c r="AT122" s="836"/>
      <c r="AU122" s="893"/>
      <c r="AV122" s="894"/>
      <c r="AW122" s="894"/>
      <c r="AX122" s="894"/>
      <c r="AY122" s="895"/>
      <c r="AZ122" s="848" t="s">
        <v>479</v>
      </c>
      <c r="BA122" s="849"/>
      <c r="BB122" s="849"/>
      <c r="BC122" s="849"/>
      <c r="BD122" s="849"/>
      <c r="BE122" s="849"/>
      <c r="BF122" s="849"/>
      <c r="BG122" s="849"/>
      <c r="BH122" s="849"/>
      <c r="BI122" s="849"/>
      <c r="BJ122" s="849"/>
      <c r="BK122" s="849"/>
      <c r="BL122" s="849"/>
      <c r="BM122" s="849"/>
      <c r="BN122" s="849"/>
      <c r="BO122" s="849"/>
      <c r="BP122" s="850"/>
      <c r="BQ122" s="889">
        <v>8172196</v>
      </c>
      <c r="BR122" s="855"/>
      <c r="BS122" s="855"/>
      <c r="BT122" s="855"/>
      <c r="BU122" s="855"/>
      <c r="BV122" s="855">
        <v>8272049</v>
      </c>
      <c r="BW122" s="855"/>
      <c r="BX122" s="855"/>
      <c r="BY122" s="855"/>
      <c r="BZ122" s="855"/>
      <c r="CA122" s="855">
        <v>8068964</v>
      </c>
      <c r="CB122" s="855"/>
      <c r="CC122" s="855"/>
      <c r="CD122" s="855"/>
      <c r="CE122" s="855"/>
      <c r="CF122" s="856">
        <v>180.8</v>
      </c>
      <c r="CG122" s="857"/>
      <c r="CH122" s="857"/>
      <c r="CI122" s="857"/>
      <c r="CJ122" s="857"/>
      <c r="CK122" s="879"/>
      <c r="CL122" s="865"/>
      <c r="CM122" s="865"/>
      <c r="CN122" s="865"/>
      <c r="CO122" s="866"/>
      <c r="CP122" s="845" t="s">
        <v>419</v>
      </c>
      <c r="CQ122" s="846"/>
      <c r="CR122" s="846"/>
      <c r="CS122" s="846"/>
      <c r="CT122" s="846"/>
      <c r="CU122" s="846"/>
      <c r="CV122" s="846"/>
      <c r="CW122" s="846"/>
      <c r="CX122" s="846"/>
      <c r="CY122" s="846"/>
      <c r="CZ122" s="846"/>
      <c r="DA122" s="846"/>
      <c r="DB122" s="846"/>
      <c r="DC122" s="846"/>
      <c r="DD122" s="846"/>
      <c r="DE122" s="846"/>
      <c r="DF122" s="847"/>
      <c r="DG122" s="826">
        <v>357271</v>
      </c>
      <c r="DH122" s="827"/>
      <c r="DI122" s="827"/>
      <c r="DJ122" s="827"/>
      <c r="DK122" s="827"/>
      <c r="DL122" s="827">
        <v>244791</v>
      </c>
      <c r="DM122" s="827"/>
      <c r="DN122" s="827"/>
      <c r="DO122" s="827"/>
      <c r="DP122" s="827"/>
      <c r="DQ122" s="827">
        <v>181343</v>
      </c>
      <c r="DR122" s="827"/>
      <c r="DS122" s="827"/>
      <c r="DT122" s="827"/>
      <c r="DU122" s="827"/>
      <c r="DV122" s="804">
        <v>4.0999999999999996</v>
      </c>
      <c r="DW122" s="804"/>
      <c r="DX122" s="804"/>
      <c r="DY122" s="804"/>
      <c r="DZ122" s="805"/>
    </row>
    <row r="123" spans="1:130" s="221" customFormat="1" ht="26.25" customHeight="1" x14ac:dyDescent="0.2">
      <c r="A123" s="830"/>
      <c r="B123" s="831"/>
      <c r="C123" s="825" t="s">
        <v>465</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236</v>
      </c>
      <c r="AB123" s="790"/>
      <c r="AC123" s="790"/>
      <c r="AD123" s="790"/>
      <c r="AE123" s="791"/>
      <c r="AF123" s="792" t="s">
        <v>236</v>
      </c>
      <c r="AG123" s="790"/>
      <c r="AH123" s="790"/>
      <c r="AI123" s="790"/>
      <c r="AJ123" s="791"/>
      <c r="AK123" s="792" t="s">
        <v>236</v>
      </c>
      <c r="AL123" s="790"/>
      <c r="AM123" s="790"/>
      <c r="AN123" s="790"/>
      <c r="AO123" s="791"/>
      <c r="AP123" s="834" t="s">
        <v>236</v>
      </c>
      <c r="AQ123" s="835"/>
      <c r="AR123" s="835"/>
      <c r="AS123" s="835"/>
      <c r="AT123" s="836"/>
      <c r="AU123" s="896"/>
      <c r="AV123" s="897"/>
      <c r="AW123" s="897"/>
      <c r="AX123" s="897"/>
      <c r="AY123" s="897"/>
      <c r="AZ123" s="242" t="s">
        <v>189</v>
      </c>
      <c r="BA123" s="242"/>
      <c r="BB123" s="242"/>
      <c r="BC123" s="242"/>
      <c r="BD123" s="242"/>
      <c r="BE123" s="242"/>
      <c r="BF123" s="242"/>
      <c r="BG123" s="242"/>
      <c r="BH123" s="242"/>
      <c r="BI123" s="242"/>
      <c r="BJ123" s="242"/>
      <c r="BK123" s="242"/>
      <c r="BL123" s="242"/>
      <c r="BM123" s="242"/>
      <c r="BN123" s="242"/>
      <c r="BO123" s="887" t="s">
        <v>480</v>
      </c>
      <c r="BP123" s="888"/>
      <c r="BQ123" s="842">
        <v>11807464</v>
      </c>
      <c r="BR123" s="843"/>
      <c r="BS123" s="843"/>
      <c r="BT123" s="843"/>
      <c r="BU123" s="843"/>
      <c r="BV123" s="843">
        <v>11877308</v>
      </c>
      <c r="BW123" s="843"/>
      <c r="BX123" s="843"/>
      <c r="BY123" s="843"/>
      <c r="BZ123" s="843"/>
      <c r="CA123" s="843">
        <v>12117180</v>
      </c>
      <c r="CB123" s="843"/>
      <c r="CC123" s="843"/>
      <c r="CD123" s="843"/>
      <c r="CE123" s="843"/>
      <c r="CF123" s="758"/>
      <c r="CG123" s="759"/>
      <c r="CH123" s="759"/>
      <c r="CI123" s="759"/>
      <c r="CJ123" s="844"/>
      <c r="CK123" s="879"/>
      <c r="CL123" s="865"/>
      <c r="CM123" s="865"/>
      <c r="CN123" s="865"/>
      <c r="CO123" s="866"/>
      <c r="CP123" s="845" t="s">
        <v>481</v>
      </c>
      <c r="CQ123" s="846"/>
      <c r="CR123" s="846"/>
      <c r="CS123" s="846"/>
      <c r="CT123" s="846"/>
      <c r="CU123" s="846"/>
      <c r="CV123" s="846"/>
      <c r="CW123" s="846"/>
      <c r="CX123" s="846"/>
      <c r="CY123" s="846"/>
      <c r="CZ123" s="846"/>
      <c r="DA123" s="846"/>
      <c r="DB123" s="846"/>
      <c r="DC123" s="846"/>
      <c r="DD123" s="846"/>
      <c r="DE123" s="846"/>
      <c r="DF123" s="847"/>
      <c r="DG123" s="789">
        <v>10032</v>
      </c>
      <c r="DH123" s="790"/>
      <c r="DI123" s="790"/>
      <c r="DJ123" s="790"/>
      <c r="DK123" s="791"/>
      <c r="DL123" s="792">
        <v>8164</v>
      </c>
      <c r="DM123" s="790"/>
      <c r="DN123" s="790"/>
      <c r="DO123" s="790"/>
      <c r="DP123" s="791"/>
      <c r="DQ123" s="792">
        <v>6998</v>
      </c>
      <c r="DR123" s="790"/>
      <c r="DS123" s="790"/>
      <c r="DT123" s="790"/>
      <c r="DU123" s="791"/>
      <c r="DV123" s="834">
        <v>0.2</v>
      </c>
      <c r="DW123" s="835"/>
      <c r="DX123" s="835"/>
      <c r="DY123" s="835"/>
      <c r="DZ123" s="836"/>
    </row>
    <row r="124" spans="1:130" s="221" customFormat="1" ht="26.25" customHeight="1" thickBot="1" x14ac:dyDescent="0.25">
      <c r="A124" s="830"/>
      <c r="B124" s="831"/>
      <c r="C124" s="825" t="s">
        <v>468</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236</v>
      </c>
      <c r="AB124" s="790"/>
      <c r="AC124" s="790"/>
      <c r="AD124" s="790"/>
      <c r="AE124" s="791"/>
      <c r="AF124" s="792" t="s">
        <v>236</v>
      </c>
      <c r="AG124" s="790"/>
      <c r="AH124" s="790"/>
      <c r="AI124" s="790"/>
      <c r="AJ124" s="791"/>
      <c r="AK124" s="792" t="s">
        <v>236</v>
      </c>
      <c r="AL124" s="790"/>
      <c r="AM124" s="790"/>
      <c r="AN124" s="790"/>
      <c r="AO124" s="791"/>
      <c r="AP124" s="834" t="s">
        <v>236</v>
      </c>
      <c r="AQ124" s="835"/>
      <c r="AR124" s="835"/>
      <c r="AS124" s="835"/>
      <c r="AT124" s="836"/>
      <c r="AU124" s="837" t="s">
        <v>482</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236</v>
      </c>
      <c r="BR124" s="841"/>
      <c r="BS124" s="841"/>
      <c r="BT124" s="841"/>
      <c r="BU124" s="841"/>
      <c r="BV124" s="841" t="s">
        <v>236</v>
      </c>
      <c r="BW124" s="841"/>
      <c r="BX124" s="841"/>
      <c r="BY124" s="841"/>
      <c r="BZ124" s="841"/>
      <c r="CA124" s="841" t="s">
        <v>236</v>
      </c>
      <c r="CB124" s="841"/>
      <c r="CC124" s="841"/>
      <c r="CD124" s="841"/>
      <c r="CE124" s="841"/>
      <c r="CF124" s="736"/>
      <c r="CG124" s="737"/>
      <c r="CH124" s="737"/>
      <c r="CI124" s="737"/>
      <c r="CJ124" s="872"/>
      <c r="CK124" s="880"/>
      <c r="CL124" s="880"/>
      <c r="CM124" s="880"/>
      <c r="CN124" s="880"/>
      <c r="CO124" s="881"/>
      <c r="CP124" s="845" t="s">
        <v>483</v>
      </c>
      <c r="CQ124" s="846"/>
      <c r="CR124" s="846"/>
      <c r="CS124" s="846"/>
      <c r="CT124" s="846"/>
      <c r="CU124" s="846"/>
      <c r="CV124" s="846"/>
      <c r="CW124" s="846"/>
      <c r="CX124" s="846"/>
      <c r="CY124" s="846"/>
      <c r="CZ124" s="846"/>
      <c r="DA124" s="846"/>
      <c r="DB124" s="846"/>
      <c r="DC124" s="846"/>
      <c r="DD124" s="846"/>
      <c r="DE124" s="846"/>
      <c r="DF124" s="847"/>
      <c r="DG124" s="773">
        <v>3265</v>
      </c>
      <c r="DH124" s="774"/>
      <c r="DI124" s="774"/>
      <c r="DJ124" s="774"/>
      <c r="DK124" s="775"/>
      <c r="DL124" s="776">
        <v>3166</v>
      </c>
      <c r="DM124" s="774"/>
      <c r="DN124" s="774"/>
      <c r="DO124" s="774"/>
      <c r="DP124" s="775"/>
      <c r="DQ124" s="776">
        <v>4802</v>
      </c>
      <c r="DR124" s="774"/>
      <c r="DS124" s="774"/>
      <c r="DT124" s="774"/>
      <c r="DU124" s="775"/>
      <c r="DV124" s="858">
        <v>0.1</v>
      </c>
      <c r="DW124" s="859"/>
      <c r="DX124" s="859"/>
      <c r="DY124" s="859"/>
      <c r="DZ124" s="860"/>
    </row>
    <row r="125" spans="1:130" s="221" customFormat="1" ht="26.25" customHeight="1" x14ac:dyDescent="0.2">
      <c r="A125" s="830"/>
      <c r="B125" s="831"/>
      <c r="C125" s="825" t="s">
        <v>470</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236</v>
      </c>
      <c r="AB125" s="790"/>
      <c r="AC125" s="790"/>
      <c r="AD125" s="790"/>
      <c r="AE125" s="791"/>
      <c r="AF125" s="792" t="s">
        <v>236</v>
      </c>
      <c r="AG125" s="790"/>
      <c r="AH125" s="790"/>
      <c r="AI125" s="790"/>
      <c r="AJ125" s="791"/>
      <c r="AK125" s="792" t="s">
        <v>236</v>
      </c>
      <c r="AL125" s="790"/>
      <c r="AM125" s="790"/>
      <c r="AN125" s="790"/>
      <c r="AO125" s="791"/>
      <c r="AP125" s="834" t="s">
        <v>236</v>
      </c>
      <c r="AQ125" s="835"/>
      <c r="AR125" s="835"/>
      <c r="AS125" s="835"/>
      <c r="AT125" s="836"/>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1" t="s">
        <v>484</v>
      </c>
      <c r="CL125" s="862"/>
      <c r="CM125" s="862"/>
      <c r="CN125" s="862"/>
      <c r="CO125" s="863"/>
      <c r="CP125" s="870" t="s">
        <v>485</v>
      </c>
      <c r="CQ125" s="818"/>
      <c r="CR125" s="818"/>
      <c r="CS125" s="818"/>
      <c r="CT125" s="818"/>
      <c r="CU125" s="818"/>
      <c r="CV125" s="818"/>
      <c r="CW125" s="818"/>
      <c r="CX125" s="818"/>
      <c r="CY125" s="818"/>
      <c r="CZ125" s="818"/>
      <c r="DA125" s="818"/>
      <c r="DB125" s="818"/>
      <c r="DC125" s="818"/>
      <c r="DD125" s="818"/>
      <c r="DE125" s="818"/>
      <c r="DF125" s="819"/>
      <c r="DG125" s="871" t="s">
        <v>236</v>
      </c>
      <c r="DH125" s="852"/>
      <c r="DI125" s="852"/>
      <c r="DJ125" s="852"/>
      <c r="DK125" s="852"/>
      <c r="DL125" s="852" t="s">
        <v>236</v>
      </c>
      <c r="DM125" s="852"/>
      <c r="DN125" s="852"/>
      <c r="DO125" s="852"/>
      <c r="DP125" s="852"/>
      <c r="DQ125" s="852" t="s">
        <v>236</v>
      </c>
      <c r="DR125" s="852"/>
      <c r="DS125" s="852"/>
      <c r="DT125" s="852"/>
      <c r="DU125" s="852"/>
      <c r="DV125" s="853" t="s">
        <v>236</v>
      </c>
      <c r="DW125" s="853"/>
      <c r="DX125" s="853"/>
      <c r="DY125" s="853"/>
      <c r="DZ125" s="854"/>
    </row>
    <row r="126" spans="1:130" s="221" customFormat="1" ht="26.25" customHeight="1" thickBot="1" x14ac:dyDescent="0.25">
      <c r="A126" s="830"/>
      <c r="B126" s="831"/>
      <c r="C126" s="825" t="s">
        <v>472</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236</v>
      </c>
      <c r="AB126" s="790"/>
      <c r="AC126" s="790"/>
      <c r="AD126" s="790"/>
      <c r="AE126" s="791"/>
      <c r="AF126" s="792" t="s">
        <v>236</v>
      </c>
      <c r="AG126" s="790"/>
      <c r="AH126" s="790"/>
      <c r="AI126" s="790"/>
      <c r="AJ126" s="791"/>
      <c r="AK126" s="792" t="s">
        <v>236</v>
      </c>
      <c r="AL126" s="790"/>
      <c r="AM126" s="790"/>
      <c r="AN126" s="790"/>
      <c r="AO126" s="791"/>
      <c r="AP126" s="834" t="s">
        <v>236</v>
      </c>
      <c r="AQ126" s="835"/>
      <c r="AR126" s="835"/>
      <c r="AS126" s="835"/>
      <c r="AT126" s="836"/>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4"/>
      <c r="CL126" s="865"/>
      <c r="CM126" s="865"/>
      <c r="CN126" s="865"/>
      <c r="CO126" s="866"/>
      <c r="CP126" s="825" t="s">
        <v>486</v>
      </c>
      <c r="CQ126" s="762"/>
      <c r="CR126" s="762"/>
      <c r="CS126" s="762"/>
      <c r="CT126" s="762"/>
      <c r="CU126" s="762"/>
      <c r="CV126" s="762"/>
      <c r="CW126" s="762"/>
      <c r="CX126" s="762"/>
      <c r="CY126" s="762"/>
      <c r="CZ126" s="762"/>
      <c r="DA126" s="762"/>
      <c r="DB126" s="762"/>
      <c r="DC126" s="762"/>
      <c r="DD126" s="762"/>
      <c r="DE126" s="762"/>
      <c r="DF126" s="763"/>
      <c r="DG126" s="826" t="s">
        <v>236</v>
      </c>
      <c r="DH126" s="827"/>
      <c r="DI126" s="827"/>
      <c r="DJ126" s="827"/>
      <c r="DK126" s="827"/>
      <c r="DL126" s="827" t="s">
        <v>236</v>
      </c>
      <c r="DM126" s="827"/>
      <c r="DN126" s="827"/>
      <c r="DO126" s="827"/>
      <c r="DP126" s="827"/>
      <c r="DQ126" s="827" t="s">
        <v>236</v>
      </c>
      <c r="DR126" s="827"/>
      <c r="DS126" s="827"/>
      <c r="DT126" s="827"/>
      <c r="DU126" s="827"/>
      <c r="DV126" s="804" t="s">
        <v>236</v>
      </c>
      <c r="DW126" s="804"/>
      <c r="DX126" s="804"/>
      <c r="DY126" s="804"/>
      <c r="DZ126" s="805"/>
    </row>
    <row r="127" spans="1:130" s="221" customFormat="1" ht="26.25" customHeight="1" x14ac:dyDescent="0.2">
      <c r="A127" s="832"/>
      <c r="B127" s="833"/>
      <c r="C127" s="848" t="s">
        <v>487</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236</v>
      </c>
      <c r="AB127" s="790"/>
      <c r="AC127" s="790"/>
      <c r="AD127" s="790"/>
      <c r="AE127" s="791"/>
      <c r="AF127" s="792" t="s">
        <v>236</v>
      </c>
      <c r="AG127" s="790"/>
      <c r="AH127" s="790"/>
      <c r="AI127" s="790"/>
      <c r="AJ127" s="791"/>
      <c r="AK127" s="792" t="s">
        <v>236</v>
      </c>
      <c r="AL127" s="790"/>
      <c r="AM127" s="790"/>
      <c r="AN127" s="790"/>
      <c r="AO127" s="791"/>
      <c r="AP127" s="834" t="s">
        <v>236</v>
      </c>
      <c r="AQ127" s="835"/>
      <c r="AR127" s="835"/>
      <c r="AS127" s="835"/>
      <c r="AT127" s="836"/>
      <c r="AU127" s="223"/>
      <c r="AV127" s="223"/>
      <c r="AW127" s="223"/>
      <c r="AX127" s="851" t="s">
        <v>488</v>
      </c>
      <c r="AY127" s="822"/>
      <c r="AZ127" s="822"/>
      <c r="BA127" s="822"/>
      <c r="BB127" s="822"/>
      <c r="BC127" s="822"/>
      <c r="BD127" s="822"/>
      <c r="BE127" s="823"/>
      <c r="BF127" s="821" t="s">
        <v>489</v>
      </c>
      <c r="BG127" s="822"/>
      <c r="BH127" s="822"/>
      <c r="BI127" s="822"/>
      <c r="BJ127" s="822"/>
      <c r="BK127" s="822"/>
      <c r="BL127" s="823"/>
      <c r="BM127" s="821" t="s">
        <v>490</v>
      </c>
      <c r="BN127" s="822"/>
      <c r="BO127" s="822"/>
      <c r="BP127" s="822"/>
      <c r="BQ127" s="822"/>
      <c r="BR127" s="822"/>
      <c r="BS127" s="823"/>
      <c r="BT127" s="821" t="s">
        <v>491</v>
      </c>
      <c r="BU127" s="822"/>
      <c r="BV127" s="822"/>
      <c r="BW127" s="822"/>
      <c r="BX127" s="822"/>
      <c r="BY127" s="822"/>
      <c r="BZ127" s="824"/>
      <c r="CA127" s="223"/>
      <c r="CB127" s="223"/>
      <c r="CC127" s="223"/>
      <c r="CD127" s="246"/>
      <c r="CE127" s="246"/>
      <c r="CF127" s="246"/>
      <c r="CG127" s="223"/>
      <c r="CH127" s="223"/>
      <c r="CI127" s="223"/>
      <c r="CJ127" s="245"/>
      <c r="CK127" s="864"/>
      <c r="CL127" s="865"/>
      <c r="CM127" s="865"/>
      <c r="CN127" s="865"/>
      <c r="CO127" s="866"/>
      <c r="CP127" s="825" t="s">
        <v>492</v>
      </c>
      <c r="CQ127" s="762"/>
      <c r="CR127" s="762"/>
      <c r="CS127" s="762"/>
      <c r="CT127" s="762"/>
      <c r="CU127" s="762"/>
      <c r="CV127" s="762"/>
      <c r="CW127" s="762"/>
      <c r="CX127" s="762"/>
      <c r="CY127" s="762"/>
      <c r="CZ127" s="762"/>
      <c r="DA127" s="762"/>
      <c r="DB127" s="762"/>
      <c r="DC127" s="762"/>
      <c r="DD127" s="762"/>
      <c r="DE127" s="762"/>
      <c r="DF127" s="763"/>
      <c r="DG127" s="826" t="s">
        <v>236</v>
      </c>
      <c r="DH127" s="827"/>
      <c r="DI127" s="827"/>
      <c r="DJ127" s="827"/>
      <c r="DK127" s="827"/>
      <c r="DL127" s="827" t="s">
        <v>236</v>
      </c>
      <c r="DM127" s="827"/>
      <c r="DN127" s="827"/>
      <c r="DO127" s="827"/>
      <c r="DP127" s="827"/>
      <c r="DQ127" s="827" t="s">
        <v>236</v>
      </c>
      <c r="DR127" s="827"/>
      <c r="DS127" s="827"/>
      <c r="DT127" s="827"/>
      <c r="DU127" s="827"/>
      <c r="DV127" s="804" t="s">
        <v>236</v>
      </c>
      <c r="DW127" s="804"/>
      <c r="DX127" s="804"/>
      <c r="DY127" s="804"/>
      <c r="DZ127" s="805"/>
    </row>
    <row r="128" spans="1:130" s="221" customFormat="1" ht="26.25" customHeight="1" thickBot="1" x14ac:dyDescent="0.25">
      <c r="A128" s="806" t="s">
        <v>493</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494</v>
      </c>
      <c r="X128" s="808"/>
      <c r="Y128" s="808"/>
      <c r="Z128" s="809"/>
      <c r="AA128" s="810">
        <v>1391</v>
      </c>
      <c r="AB128" s="811"/>
      <c r="AC128" s="811"/>
      <c r="AD128" s="811"/>
      <c r="AE128" s="812"/>
      <c r="AF128" s="813">
        <v>4855</v>
      </c>
      <c r="AG128" s="811"/>
      <c r="AH128" s="811"/>
      <c r="AI128" s="811"/>
      <c r="AJ128" s="812"/>
      <c r="AK128" s="813">
        <v>10925</v>
      </c>
      <c r="AL128" s="811"/>
      <c r="AM128" s="811"/>
      <c r="AN128" s="811"/>
      <c r="AO128" s="812"/>
      <c r="AP128" s="814"/>
      <c r="AQ128" s="815"/>
      <c r="AR128" s="815"/>
      <c r="AS128" s="815"/>
      <c r="AT128" s="816"/>
      <c r="AU128" s="223"/>
      <c r="AV128" s="223"/>
      <c r="AW128" s="223"/>
      <c r="AX128" s="817" t="s">
        <v>495</v>
      </c>
      <c r="AY128" s="818"/>
      <c r="AZ128" s="818"/>
      <c r="BA128" s="818"/>
      <c r="BB128" s="818"/>
      <c r="BC128" s="818"/>
      <c r="BD128" s="818"/>
      <c r="BE128" s="819"/>
      <c r="BF128" s="796" t="s">
        <v>236</v>
      </c>
      <c r="BG128" s="797"/>
      <c r="BH128" s="797"/>
      <c r="BI128" s="797"/>
      <c r="BJ128" s="797"/>
      <c r="BK128" s="797"/>
      <c r="BL128" s="820"/>
      <c r="BM128" s="796">
        <v>14.8</v>
      </c>
      <c r="BN128" s="797"/>
      <c r="BO128" s="797"/>
      <c r="BP128" s="797"/>
      <c r="BQ128" s="797"/>
      <c r="BR128" s="797"/>
      <c r="BS128" s="820"/>
      <c r="BT128" s="796">
        <v>20</v>
      </c>
      <c r="BU128" s="797"/>
      <c r="BV128" s="797"/>
      <c r="BW128" s="797"/>
      <c r="BX128" s="797"/>
      <c r="BY128" s="797"/>
      <c r="BZ128" s="798"/>
      <c r="CA128" s="246"/>
      <c r="CB128" s="246"/>
      <c r="CC128" s="246"/>
      <c r="CD128" s="246"/>
      <c r="CE128" s="246"/>
      <c r="CF128" s="246"/>
      <c r="CG128" s="223"/>
      <c r="CH128" s="223"/>
      <c r="CI128" s="223"/>
      <c r="CJ128" s="245"/>
      <c r="CK128" s="867"/>
      <c r="CL128" s="868"/>
      <c r="CM128" s="868"/>
      <c r="CN128" s="868"/>
      <c r="CO128" s="869"/>
      <c r="CP128" s="799" t="s">
        <v>496</v>
      </c>
      <c r="CQ128" s="740"/>
      <c r="CR128" s="740"/>
      <c r="CS128" s="740"/>
      <c r="CT128" s="740"/>
      <c r="CU128" s="740"/>
      <c r="CV128" s="740"/>
      <c r="CW128" s="740"/>
      <c r="CX128" s="740"/>
      <c r="CY128" s="740"/>
      <c r="CZ128" s="740"/>
      <c r="DA128" s="740"/>
      <c r="DB128" s="740"/>
      <c r="DC128" s="740"/>
      <c r="DD128" s="740"/>
      <c r="DE128" s="740"/>
      <c r="DF128" s="741"/>
      <c r="DG128" s="800" t="s">
        <v>236</v>
      </c>
      <c r="DH128" s="801"/>
      <c r="DI128" s="801"/>
      <c r="DJ128" s="801"/>
      <c r="DK128" s="801"/>
      <c r="DL128" s="801" t="s">
        <v>236</v>
      </c>
      <c r="DM128" s="801"/>
      <c r="DN128" s="801"/>
      <c r="DO128" s="801"/>
      <c r="DP128" s="801"/>
      <c r="DQ128" s="801" t="s">
        <v>236</v>
      </c>
      <c r="DR128" s="801"/>
      <c r="DS128" s="801"/>
      <c r="DT128" s="801"/>
      <c r="DU128" s="801"/>
      <c r="DV128" s="802" t="s">
        <v>236</v>
      </c>
      <c r="DW128" s="802"/>
      <c r="DX128" s="802"/>
      <c r="DY128" s="802"/>
      <c r="DZ128" s="803"/>
    </row>
    <row r="129" spans="1:131" s="221" customFormat="1" ht="26.25" customHeight="1" x14ac:dyDescent="0.2">
      <c r="A129" s="784" t="s">
        <v>108</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497</v>
      </c>
      <c r="X129" s="787"/>
      <c r="Y129" s="787"/>
      <c r="Z129" s="788"/>
      <c r="AA129" s="789">
        <v>4955111</v>
      </c>
      <c r="AB129" s="790"/>
      <c r="AC129" s="790"/>
      <c r="AD129" s="790"/>
      <c r="AE129" s="791"/>
      <c r="AF129" s="792">
        <v>5072870</v>
      </c>
      <c r="AG129" s="790"/>
      <c r="AH129" s="790"/>
      <c r="AI129" s="790"/>
      <c r="AJ129" s="791"/>
      <c r="AK129" s="792">
        <v>5321522</v>
      </c>
      <c r="AL129" s="790"/>
      <c r="AM129" s="790"/>
      <c r="AN129" s="790"/>
      <c r="AO129" s="791"/>
      <c r="AP129" s="793"/>
      <c r="AQ129" s="794"/>
      <c r="AR129" s="794"/>
      <c r="AS129" s="794"/>
      <c r="AT129" s="795"/>
      <c r="AU129" s="224"/>
      <c r="AV129" s="224"/>
      <c r="AW129" s="224"/>
      <c r="AX129" s="761" t="s">
        <v>498</v>
      </c>
      <c r="AY129" s="762"/>
      <c r="AZ129" s="762"/>
      <c r="BA129" s="762"/>
      <c r="BB129" s="762"/>
      <c r="BC129" s="762"/>
      <c r="BD129" s="762"/>
      <c r="BE129" s="763"/>
      <c r="BF129" s="780" t="s">
        <v>236</v>
      </c>
      <c r="BG129" s="781"/>
      <c r="BH129" s="781"/>
      <c r="BI129" s="781"/>
      <c r="BJ129" s="781"/>
      <c r="BK129" s="781"/>
      <c r="BL129" s="782"/>
      <c r="BM129" s="780">
        <v>19.8</v>
      </c>
      <c r="BN129" s="781"/>
      <c r="BO129" s="781"/>
      <c r="BP129" s="781"/>
      <c r="BQ129" s="781"/>
      <c r="BR129" s="781"/>
      <c r="BS129" s="782"/>
      <c r="BT129" s="780">
        <v>30</v>
      </c>
      <c r="BU129" s="781"/>
      <c r="BV129" s="781"/>
      <c r="BW129" s="781"/>
      <c r="BX129" s="781"/>
      <c r="BY129" s="781"/>
      <c r="BZ129" s="78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4" t="s">
        <v>499</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500</v>
      </c>
      <c r="X130" s="787"/>
      <c r="Y130" s="787"/>
      <c r="Z130" s="788"/>
      <c r="AA130" s="789">
        <v>955379</v>
      </c>
      <c r="AB130" s="790"/>
      <c r="AC130" s="790"/>
      <c r="AD130" s="790"/>
      <c r="AE130" s="791"/>
      <c r="AF130" s="792">
        <v>887044</v>
      </c>
      <c r="AG130" s="790"/>
      <c r="AH130" s="790"/>
      <c r="AI130" s="790"/>
      <c r="AJ130" s="791"/>
      <c r="AK130" s="792">
        <v>859103</v>
      </c>
      <c r="AL130" s="790"/>
      <c r="AM130" s="790"/>
      <c r="AN130" s="790"/>
      <c r="AO130" s="791"/>
      <c r="AP130" s="793"/>
      <c r="AQ130" s="794"/>
      <c r="AR130" s="794"/>
      <c r="AS130" s="794"/>
      <c r="AT130" s="795"/>
      <c r="AU130" s="224"/>
      <c r="AV130" s="224"/>
      <c r="AW130" s="224"/>
      <c r="AX130" s="761" t="s">
        <v>501</v>
      </c>
      <c r="AY130" s="762"/>
      <c r="AZ130" s="762"/>
      <c r="BA130" s="762"/>
      <c r="BB130" s="762"/>
      <c r="BC130" s="762"/>
      <c r="BD130" s="762"/>
      <c r="BE130" s="763"/>
      <c r="BF130" s="764">
        <v>3.4</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502</v>
      </c>
      <c r="X131" s="771"/>
      <c r="Y131" s="771"/>
      <c r="Z131" s="772"/>
      <c r="AA131" s="773">
        <v>3999732</v>
      </c>
      <c r="AB131" s="774"/>
      <c r="AC131" s="774"/>
      <c r="AD131" s="774"/>
      <c r="AE131" s="775"/>
      <c r="AF131" s="776">
        <v>4185826</v>
      </c>
      <c r="AG131" s="774"/>
      <c r="AH131" s="774"/>
      <c r="AI131" s="774"/>
      <c r="AJ131" s="775"/>
      <c r="AK131" s="776">
        <v>4462419</v>
      </c>
      <c r="AL131" s="774"/>
      <c r="AM131" s="774"/>
      <c r="AN131" s="774"/>
      <c r="AO131" s="775"/>
      <c r="AP131" s="777"/>
      <c r="AQ131" s="778"/>
      <c r="AR131" s="778"/>
      <c r="AS131" s="778"/>
      <c r="AT131" s="779"/>
      <c r="AU131" s="224"/>
      <c r="AV131" s="224"/>
      <c r="AW131" s="224"/>
      <c r="AX131" s="739" t="s">
        <v>503</v>
      </c>
      <c r="AY131" s="740"/>
      <c r="AZ131" s="740"/>
      <c r="BA131" s="740"/>
      <c r="BB131" s="740"/>
      <c r="BC131" s="740"/>
      <c r="BD131" s="740"/>
      <c r="BE131" s="741"/>
      <c r="BF131" s="742" t="s">
        <v>236</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8" t="s">
        <v>504</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505</v>
      </c>
      <c r="W132" s="752"/>
      <c r="X132" s="752"/>
      <c r="Y132" s="752"/>
      <c r="Z132" s="753"/>
      <c r="AA132" s="754">
        <v>5.9783255479999999</v>
      </c>
      <c r="AB132" s="755"/>
      <c r="AC132" s="755"/>
      <c r="AD132" s="755"/>
      <c r="AE132" s="756"/>
      <c r="AF132" s="757">
        <v>2.847586116</v>
      </c>
      <c r="AG132" s="755"/>
      <c r="AH132" s="755"/>
      <c r="AI132" s="755"/>
      <c r="AJ132" s="756"/>
      <c r="AK132" s="757">
        <v>1.410266494</v>
      </c>
      <c r="AL132" s="755"/>
      <c r="AM132" s="755"/>
      <c r="AN132" s="755"/>
      <c r="AO132" s="756"/>
      <c r="AP132" s="758"/>
      <c r="AQ132" s="759"/>
      <c r="AR132" s="759"/>
      <c r="AS132" s="759"/>
      <c r="AT132" s="76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506</v>
      </c>
      <c r="W133" s="731"/>
      <c r="X133" s="731"/>
      <c r="Y133" s="731"/>
      <c r="Z133" s="732"/>
      <c r="AA133" s="733">
        <v>7.8</v>
      </c>
      <c r="AB133" s="734"/>
      <c r="AC133" s="734"/>
      <c r="AD133" s="734"/>
      <c r="AE133" s="735"/>
      <c r="AF133" s="733">
        <v>5.6</v>
      </c>
      <c r="AG133" s="734"/>
      <c r="AH133" s="734"/>
      <c r="AI133" s="734"/>
      <c r="AJ133" s="735"/>
      <c r="AK133" s="733">
        <v>3.4</v>
      </c>
      <c r="AL133" s="734"/>
      <c r="AM133" s="734"/>
      <c r="AN133" s="734"/>
      <c r="AO133" s="735"/>
      <c r="AP133" s="736"/>
      <c r="AQ133" s="737"/>
      <c r="AR133" s="737"/>
      <c r="AS133" s="737"/>
      <c r="AT133" s="738"/>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bt0V4otpmtakUW3f4DELtYsRq6E/GjXQXm68ycnH7rv05exNSEBilPTxRw9Ildn1QhwFoAk/tta/P1BzDdBO/w==" saltValue="BgEmPSp7743pz/6t9Uh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D1" zoomScale="80" zoomScaleNormal="85" zoomScaleSheetLayoutView="80" workbookViewId="0">
      <selection activeCell="R33" sqref="U33:V33"/>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507</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election activeCell="R33" sqref="U33:V33"/>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AEG4JcjNbILo0iA/Cph7X+E24A85LFdf6N9SHUYU4f941ZGSqG5KnyLpCgxpo2oUVEugyt3sdOf0mssDwVZ1Q==" saltValue="6LXiTcKzzEViJvepj3O6v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R33" sqref="U33:V33"/>
    </sheetView>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508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509</v>
      </c>
      <c r="AL6" s="257"/>
      <c r="AM6" s="257"/>
      <c r="AN6" s="257"/>
    </row>
    <row r="7" spans="1:46" ht="13.5" customHeight="1" x14ac:dyDescent="0.2">
      <c r="A7" s="256"/>
      <c r="AK7" s="259"/>
      <c r="AL7" s="260"/>
      <c r="AM7" s="260"/>
      <c r="AN7" s="261"/>
      <c r="AO7" s="1128" t="s">
        <v>510</v>
      </c>
      <c r="AP7" s="262"/>
      <c r="AQ7" s="263" t="s">
        <v>511</v>
      </c>
      <c r="AR7" s="264"/>
    </row>
    <row r="8" spans="1:46" ht="13.2" x14ac:dyDescent="0.2">
      <c r="A8" s="256"/>
      <c r="AK8" s="265"/>
      <c r="AL8" s="266"/>
      <c r="AM8" s="266"/>
      <c r="AN8" s="267"/>
      <c r="AO8" s="1129"/>
      <c r="AP8" s="268" t="s">
        <v>512</v>
      </c>
      <c r="AQ8" s="269" t="s">
        <v>513</v>
      </c>
      <c r="AR8" s="270" t="s">
        <v>514</v>
      </c>
    </row>
    <row r="9" spans="1:46" ht="13.2" x14ac:dyDescent="0.2">
      <c r="A9" s="256"/>
      <c r="AK9" s="1140" t="s">
        <v>515</v>
      </c>
      <c r="AL9" s="1141"/>
      <c r="AM9" s="1141"/>
      <c r="AN9" s="1142"/>
      <c r="AO9" s="271">
        <v>1399553</v>
      </c>
      <c r="AP9" s="271">
        <v>138803</v>
      </c>
      <c r="AQ9" s="272">
        <v>102574</v>
      </c>
      <c r="AR9" s="273">
        <v>35.299999999999997</v>
      </c>
    </row>
    <row r="10" spans="1:46" ht="13.5" customHeight="1" x14ac:dyDescent="0.2">
      <c r="A10" s="256"/>
      <c r="AK10" s="1140" t="s">
        <v>516</v>
      </c>
      <c r="AL10" s="1141"/>
      <c r="AM10" s="1141"/>
      <c r="AN10" s="1142"/>
      <c r="AO10" s="274">
        <v>253503</v>
      </c>
      <c r="AP10" s="274">
        <v>25142</v>
      </c>
      <c r="AQ10" s="275">
        <v>16361</v>
      </c>
      <c r="AR10" s="276">
        <v>53.7</v>
      </c>
    </row>
    <row r="11" spans="1:46" ht="13.5" customHeight="1" x14ac:dyDescent="0.2">
      <c r="A11" s="256"/>
      <c r="AK11" s="1140" t="s">
        <v>517</v>
      </c>
      <c r="AL11" s="1141"/>
      <c r="AM11" s="1141"/>
      <c r="AN11" s="1142"/>
      <c r="AO11" s="274" t="s">
        <v>518</v>
      </c>
      <c r="AP11" s="274" t="s">
        <v>518</v>
      </c>
      <c r="AQ11" s="275">
        <v>763</v>
      </c>
      <c r="AR11" s="276" t="s">
        <v>518</v>
      </c>
    </row>
    <row r="12" spans="1:46" ht="13.5" customHeight="1" x14ac:dyDescent="0.2">
      <c r="A12" s="256"/>
      <c r="AK12" s="1140" t="s">
        <v>519</v>
      </c>
      <c r="AL12" s="1141"/>
      <c r="AM12" s="1141"/>
      <c r="AN12" s="1142"/>
      <c r="AO12" s="274" t="s">
        <v>518</v>
      </c>
      <c r="AP12" s="274" t="s">
        <v>518</v>
      </c>
      <c r="AQ12" s="275" t="s">
        <v>518</v>
      </c>
      <c r="AR12" s="276" t="s">
        <v>518</v>
      </c>
    </row>
    <row r="13" spans="1:46" ht="13.5" customHeight="1" x14ac:dyDescent="0.2">
      <c r="A13" s="256"/>
      <c r="AK13" s="1140" t="s">
        <v>520</v>
      </c>
      <c r="AL13" s="1141"/>
      <c r="AM13" s="1141"/>
      <c r="AN13" s="1142"/>
      <c r="AO13" s="274">
        <v>52774</v>
      </c>
      <c r="AP13" s="274">
        <v>5234</v>
      </c>
      <c r="AQ13" s="275">
        <v>4354</v>
      </c>
      <c r="AR13" s="276">
        <v>20.2</v>
      </c>
    </row>
    <row r="14" spans="1:46" ht="13.5" customHeight="1" x14ac:dyDescent="0.2">
      <c r="A14" s="256"/>
      <c r="AK14" s="1140" t="s">
        <v>521</v>
      </c>
      <c r="AL14" s="1141"/>
      <c r="AM14" s="1141"/>
      <c r="AN14" s="1142"/>
      <c r="AO14" s="274">
        <v>17587</v>
      </c>
      <c r="AP14" s="274">
        <v>1744</v>
      </c>
      <c r="AQ14" s="275">
        <v>2046</v>
      </c>
      <c r="AR14" s="276">
        <v>-14.8</v>
      </c>
    </row>
    <row r="15" spans="1:46" ht="13.5" customHeight="1" x14ac:dyDescent="0.2">
      <c r="A15" s="256"/>
      <c r="AK15" s="1143" t="s">
        <v>522</v>
      </c>
      <c r="AL15" s="1144"/>
      <c r="AM15" s="1144"/>
      <c r="AN15" s="1145"/>
      <c r="AO15" s="274">
        <v>-124834</v>
      </c>
      <c r="AP15" s="274">
        <v>-12381</v>
      </c>
      <c r="AQ15" s="275">
        <v>-7552</v>
      </c>
      <c r="AR15" s="276">
        <v>63.9</v>
      </c>
    </row>
    <row r="16" spans="1:46" ht="13.2" x14ac:dyDescent="0.2">
      <c r="A16" s="256"/>
      <c r="AK16" s="1143" t="s">
        <v>189</v>
      </c>
      <c r="AL16" s="1144"/>
      <c r="AM16" s="1144"/>
      <c r="AN16" s="1145"/>
      <c r="AO16" s="274">
        <v>1598583</v>
      </c>
      <c r="AP16" s="274">
        <v>158542</v>
      </c>
      <c r="AQ16" s="275">
        <v>118546</v>
      </c>
      <c r="AR16" s="276">
        <v>33.700000000000003</v>
      </c>
    </row>
    <row r="17" spans="1:46" ht="13.2" x14ac:dyDescent="0.2">
      <c r="A17" s="256"/>
    </row>
    <row r="18" spans="1:46" ht="13.2" x14ac:dyDescent="0.2">
      <c r="A18" s="256"/>
      <c r="AQ18" s="277"/>
      <c r="AR18" s="277"/>
    </row>
    <row r="19" spans="1:46" ht="13.2" x14ac:dyDescent="0.2">
      <c r="A19" s="256"/>
      <c r="AK19" s="252" t="s">
        <v>523</v>
      </c>
    </row>
    <row r="20" spans="1:46" ht="13.2" x14ac:dyDescent="0.2">
      <c r="A20" s="256"/>
      <c r="AK20" s="278"/>
      <c r="AL20" s="279"/>
      <c r="AM20" s="279"/>
      <c r="AN20" s="280"/>
      <c r="AO20" s="281" t="s">
        <v>524</v>
      </c>
      <c r="AP20" s="282" t="s">
        <v>525</v>
      </c>
      <c r="AQ20" s="283" t="s">
        <v>526</v>
      </c>
      <c r="AR20" s="284"/>
    </row>
    <row r="21" spans="1:46" s="257" customFormat="1" ht="13.2" x14ac:dyDescent="0.2">
      <c r="A21" s="285"/>
      <c r="AK21" s="1146" t="s">
        <v>527</v>
      </c>
      <c r="AL21" s="1147"/>
      <c r="AM21" s="1147"/>
      <c r="AN21" s="1148"/>
      <c r="AO21" s="286">
        <v>16.07</v>
      </c>
      <c r="AP21" s="287">
        <v>10.45</v>
      </c>
      <c r="AQ21" s="288">
        <v>5.62</v>
      </c>
      <c r="AS21" s="289"/>
      <c r="AT21" s="285"/>
    </row>
    <row r="22" spans="1:46" s="257" customFormat="1" ht="13.2" x14ac:dyDescent="0.2">
      <c r="A22" s="285"/>
      <c r="AK22" s="1146" t="s">
        <v>528</v>
      </c>
      <c r="AL22" s="1147"/>
      <c r="AM22" s="1147"/>
      <c r="AN22" s="1148"/>
      <c r="AO22" s="290">
        <v>92.8</v>
      </c>
      <c r="AP22" s="291">
        <v>96.7</v>
      </c>
      <c r="AQ22" s="292">
        <v>-3.9</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9" t="s">
        <v>529</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ht="13.2" x14ac:dyDescent="0.2">
      <c r="A27" s="297"/>
      <c r="AS27" s="252"/>
      <c r="AT27" s="252"/>
    </row>
    <row r="28" spans="1:46" ht="16.2" x14ac:dyDescent="0.2">
      <c r="A28" s="253" t="s">
        <v>530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531</v>
      </c>
      <c r="AL29" s="257"/>
      <c r="AM29" s="257"/>
      <c r="AN29" s="257"/>
      <c r="AS29" s="299"/>
    </row>
    <row r="30" spans="1:46" ht="13.5" customHeight="1" x14ac:dyDescent="0.2">
      <c r="A30" s="256"/>
      <c r="AK30" s="259"/>
      <c r="AL30" s="260"/>
      <c r="AM30" s="260"/>
      <c r="AN30" s="261"/>
      <c r="AO30" s="1128" t="s">
        <v>510</v>
      </c>
      <c r="AP30" s="262"/>
      <c r="AQ30" s="263" t="s">
        <v>511</v>
      </c>
      <c r="AR30" s="264"/>
    </row>
    <row r="31" spans="1:46" ht="13.2" x14ac:dyDescent="0.2">
      <c r="A31" s="256"/>
      <c r="AK31" s="265"/>
      <c r="AL31" s="266"/>
      <c r="AM31" s="266"/>
      <c r="AN31" s="267"/>
      <c r="AO31" s="1129"/>
      <c r="AP31" s="268" t="s">
        <v>512</v>
      </c>
      <c r="AQ31" s="269" t="s">
        <v>513</v>
      </c>
      <c r="AR31" s="270" t="s">
        <v>514</v>
      </c>
    </row>
    <row r="32" spans="1:46" ht="27" customHeight="1" x14ac:dyDescent="0.2">
      <c r="A32" s="256"/>
      <c r="AK32" s="1130" t="s">
        <v>532</v>
      </c>
      <c r="AL32" s="1131"/>
      <c r="AM32" s="1131"/>
      <c r="AN32" s="1132"/>
      <c r="AO32" s="300">
        <v>689842</v>
      </c>
      <c r="AP32" s="300">
        <v>68416</v>
      </c>
      <c r="AQ32" s="301">
        <v>59538</v>
      </c>
      <c r="AR32" s="302">
        <v>14.9</v>
      </c>
    </row>
    <row r="33" spans="1:46" ht="13.5" customHeight="1" x14ac:dyDescent="0.2">
      <c r="A33" s="256"/>
      <c r="AK33" s="1130" t="s">
        <v>533</v>
      </c>
      <c r="AL33" s="1131"/>
      <c r="AM33" s="1131"/>
      <c r="AN33" s="1132"/>
      <c r="AO33" s="300" t="s">
        <v>518</v>
      </c>
      <c r="AP33" s="300" t="s">
        <v>518</v>
      </c>
      <c r="AQ33" s="301" t="s">
        <v>518</v>
      </c>
      <c r="AR33" s="302" t="s">
        <v>518</v>
      </c>
    </row>
    <row r="34" spans="1:46" ht="27" customHeight="1" x14ac:dyDescent="0.2">
      <c r="A34" s="256"/>
      <c r="AK34" s="1130" t="s">
        <v>534</v>
      </c>
      <c r="AL34" s="1131"/>
      <c r="AM34" s="1131"/>
      <c r="AN34" s="1132"/>
      <c r="AO34" s="300" t="s">
        <v>518</v>
      </c>
      <c r="AP34" s="300" t="s">
        <v>518</v>
      </c>
      <c r="AQ34" s="301" t="s">
        <v>518</v>
      </c>
      <c r="AR34" s="302" t="s">
        <v>518</v>
      </c>
    </row>
    <row r="35" spans="1:46" ht="27" customHeight="1" x14ac:dyDescent="0.2">
      <c r="A35" s="256"/>
      <c r="AK35" s="1130" t="s">
        <v>535</v>
      </c>
      <c r="AL35" s="1131"/>
      <c r="AM35" s="1131"/>
      <c r="AN35" s="1132"/>
      <c r="AO35" s="300">
        <v>192189</v>
      </c>
      <c r="AP35" s="300">
        <v>19061</v>
      </c>
      <c r="AQ35" s="301">
        <v>21589</v>
      </c>
      <c r="AR35" s="302">
        <v>-11.7</v>
      </c>
    </row>
    <row r="36" spans="1:46" ht="27" customHeight="1" x14ac:dyDescent="0.2">
      <c r="A36" s="256"/>
      <c r="AK36" s="1130" t="s">
        <v>536</v>
      </c>
      <c r="AL36" s="1131"/>
      <c r="AM36" s="1131"/>
      <c r="AN36" s="1132"/>
      <c r="AO36" s="300">
        <v>50929</v>
      </c>
      <c r="AP36" s="300">
        <v>5051</v>
      </c>
      <c r="AQ36" s="301">
        <v>5101</v>
      </c>
      <c r="AR36" s="302">
        <v>-1</v>
      </c>
    </row>
    <row r="37" spans="1:46" ht="13.5" customHeight="1" x14ac:dyDescent="0.2">
      <c r="A37" s="256"/>
      <c r="AK37" s="1130" t="s">
        <v>537</v>
      </c>
      <c r="AL37" s="1131"/>
      <c r="AM37" s="1131"/>
      <c r="AN37" s="1132"/>
      <c r="AO37" s="300" t="s">
        <v>518</v>
      </c>
      <c r="AP37" s="300" t="s">
        <v>518</v>
      </c>
      <c r="AQ37" s="301">
        <v>610</v>
      </c>
      <c r="AR37" s="302" t="s">
        <v>518</v>
      </c>
    </row>
    <row r="38" spans="1:46" ht="27" customHeight="1" x14ac:dyDescent="0.2">
      <c r="A38" s="256"/>
      <c r="AK38" s="1133" t="s">
        <v>538</v>
      </c>
      <c r="AL38" s="1134"/>
      <c r="AM38" s="1134"/>
      <c r="AN38" s="1135"/>
      <c r="AO38" s="303" t="s">
        <v>518</v>
      </c>
      <c r="AP38" s="303" t="s">
        <v>518</v>
      </c>
      <c r="AQ38" s="304">
        <v>3</v>
      </c>
      <c r="AR38" s="292" t="s">
        <v>518</v>
      </c>
      <c r="AS38" s="299"/>
    </row>
    <row r="39" spans="1:46" ht="13.2" x14ac:dyDescent="0.2">
      <c r="A39" s="256"/>
      <c r="AK39" s="1133" t="s">
        <v>539</v>
      </c>
      <c r="AL39" s="1134"/>
      <c r="AM39" s="1134"/>
      <c r="AN39" s="1135"/>
      <c r="AO39" s="300">
        <v>-10925</v>
      </c>
      <c r="AP39" s="300">
        <v>-1084</v>
      </c>
      <c r="AQ39" s="301">
        <v>-1700</v>
      </c>
      <c r="AR39" s="302">
        <v>-36.200000000000003</v>
      </c>
      <c r="AS39" s="299"/>
    </row>
    <row r="40" spans="1:46" ht="27" customHeight="1" x14ac:dyDescent="0.2">
      <c r="A40" s="256"/>
      <c r="AK40" s="1130" t="s">
        <v>540</v>
      </c>
      <c r="AL40" s="1131"/>
      <c r="AM40" s="1131"/>
      <c r="AN40" s="1132"/>
      <c r="AO40" s="300">
        <v>-859103</v>
      </c>
      <c r="AP40" s="300">
        <v>-85203</v>
      </c>
      <c r="AQ40" s="301">
        <v>-57744</v>
      </c>
      <c r="AR40" s="302">
        <v>47.6</v>
      </c>
      <c r="AS40" s="299"/>
    </row>
    <row r="41" spans="1:46" ht="13.2" x14ac:dyDescent="0.2">
      <c r="A41" s="256"/>
      <c r="AK41" s="1136" t="s">
        <v>302</v>
      </c>
      <c r="AL41" s="1137"/>
      <c r="AM41" s="1137"/>
      <c r="AN41" s="1138"/>
      <c r="AO41" s="300">
        <v>62932</v>
      </c>
      <c r="AP41" s="300">
        <v>6241</v>
      </c>
      <c r="AQ41" s="301">
        <v>27397</v>
      </c>
      <c r="AR41" s="302">
        <v>-77.2</v>
      </c>
      <c r="AS41" s="299"/>
    </row>
    <row r="42" spans="1:46" ht="13.2" x14ac:dyDescent="0.2">
      <c r="A42" s="256"/>
      <c r="AK42" s="305" t="s">
        <v>541</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542</v>
      </c>
    </row>
    <row r="48" spans="1:46" ht="13.2" x14ac:dyDescent="0.2">
      <c r="A48" s="256"/>
      <c r="AK48" s="310" t="s">
        <v>543</v>
      </c>
      <c r="AL48" s="310"/>
      <c r="AM48" s="310"/>
      <c r="AN48" s="310"/>
      <c r="AO48" s="310"/>
      <c r="AP48" s="310"/>
      <c r="AQ48" s="311"/>
      <c r="AR48" s="310"/>
    </row>
    <row r="49" spans="1:44" ht="13.5" customHeight="1" x14ac:dyDescent="0.2">
      <c r="A49" s="256"/>
      <c r="AK49" s="312"/>
      <c r="AL49" s="313"/>
      <c r="AM49" s="1123" t="s">
        <v>510</v>
      </c>
      <c r="AN49" s="1125" t="s">
        <v>544</v>
      </c>
      <c r="AO49" s="1126"/>
      <c r="AP49" s="1126"/>
      <c r="AQ49" s="1126"/>
      <c r="AR49" s="1127"/>
    </row>
    <row r="50" spans="1:44" ht="13.2" x14ac:dyDescent="0.2">
      <c r="A50" s="256"/>
      <c r="AK50" s="314"/>
      <c r="AL50" s="315"/>
      <c r="AM50" s="1124"/>
      <c r="AN50" s="316" t="s">
        <v>545</v>
      </c>
      <c r="AO50" s="317" t="s">
        <v>546</v>
      </c>
      <c r="AP50" s="318" t="s">
        <v>547</v>
      </c>
      <c r="AQ50" s="319" t="s">
        <v>548</v>
      </c>
      <c r="AR50" s="320" t="s">
        <v>549</v>
      </c>
    </row>
    <row r="51" spans="1:44" ht="13.2" x14ac:dyDescent="0.2">
      <c r="A51" s="256"/>
      <c r="AK51" s="312" t="s">
        <v>550</v>
      </c>
      <c r="AL51" s="313"/>
      <c r="AM51" s="321">
        <v>1971994</v>
      </c>
      <c r="AN51" s="322">
        <v>181433</v>
      </c>
      <c r="AO51" s="323">
        <v>9.6</v>
      </c>
      <c r="AP51" s="324">
        <v>82993</v>
      </c>
      <c r="AQ51" s="325">
        <v>5.2</v>
      </c>
      <c r="AR51" s="326">
        <v>4.4000000000000004</v>
      </c>
    </row>
    <row r="52" spans="1:44" ht="13.2" x14ac:dyDescent="0.2">
      <c r="A52" s="256"/>
      <c r="AK52" s="327"/>
      <c r="AL52" s="328" t="s">
        <v>551</v>
      </c>
      <c r="AM52" s="329">
        <v>1040260</v>
      </c>
      <c r="AN52" s="330">
        <v>95709</v>
      </c>
      <c r="AO52" s="331">
        <v>18.2</v>
      </c>
      <c r="AP52" s="332">
        <v>46787</v>
      </c>
      <c r="AQ52" s="333">
        <v>-4.9000000000000004</v>
      </c>
      <c r="AR52" s="334">
        <v>23.1</v>
      </c>
    </row>
    <row r="53" spans="1:44" ht="13.2" x14ac:dyDescent="0.2">
      <c r="A53" s="256"/>
      <c r="AK53" s="312" t="s">
        <v>552</v>
      </c>
      <c r="AL53" s="313"/>
      <c r="AM53" s="321">
        <v>1602454</v>
      </c>
      <c r="AN53" s="322">
        <v>149748</v>
      </c>
      <c r="AO53" s="323">
        <v>-17.5</v>
      </c>
      <c r="AP53" s="324">
        <v>108252</v>
      </c>
      <c r="AQ53" s="325">
        <v>30.4</v>
      </c>
      <c r="AR53" s="326">
        <v>-47.9</v>
      </c>
    </row>
    <row r="54" spans="1:44" ht="13.2" x14ac:dyDescent="0.2">
      <c r="A54" s="256"/>
      <c r="AK54" s="327"/>
      <c r="AL54" s="328" t="s">
        <v>551</v>
      </c>
      <c r="AM54" s="329">
        <v>1071371</v>
      </c>
      <c r="AN54" s="330">
        <v>100119</v>
      </c>
      <c r="AO54" s="331">
        <v>4.5999999999999996</v>
      </c>
      <c r="AP54" s="332">
        <v>50321</v>
      </c>
      <c r="AQ54" s="333">
        <v>7.6</v>
      </c>
      <c r="AR54" s="334">
        <v>-3</v>
      </c>
    </row>
    <row r="55" spans="1:44" ht="13.2" x14ac:dyDescent="0.2">
      <c r="A55" s="256"/>
      <c r="AK55" s="312" t="s">
        <v>553</v>
      </c>
      <c r="AL55" s="313"/>
      <c r="AM55" s="321">
        <v>1526771</v>
      </c>
      <c r="AN55" s="322">
        <v>145587</v>
      </c>
      <c r="AO55" s="323">
        <v>-2.8</v>
      </c>
      <c r="AP55" s="324">
        <v>93492</v>
      </c>
      <c r="AQ55" s="325">
        <v>-13.6</v>
      </c>
      <c r="AR55" s="326">
        <v>10.8</v>
      </c>
    </row>
    <row r="56" spans="1:44" ht="13.2" x14ac:dyDescent="0.2">
      <c r="A56" s="256"/>
      <c r="AK56" s="327"/>
      <c r="AL56" s="328" t="s">
        <v>551</v>
      </c>
      <c r="AM56" s="329">
        <v>660716</v>
      </c>
      <c r="AN56" s="330">
        <v>63003</v>
      </c>
      <c r="AO56" s="331">
        <v>-37.1</v>
      </c>
      <c r="AP56" s="332">
        <v>53316</v>
      </c>
      <c r="AQ56" s="333">
        <v>6</v>
      </c>
      <c r="AR56" s="334">
        <v>-43.1</v>
      </c>
    </row>
    <row r="57" spans="1:44" ht="13.2" x14ac:dyDescent="0.2">
      <c r="A57" s="256"/>
      <c r="AK57" s="312" t="s">
        <v>554</v>
      </c>
      <c r="AL57" s="313"/>
      <c r="AM57" s="321">
        <v>2364642</v>
      </c>
      <c r="AN57" s="322">
        <v>230517</v>
      </c>
      <c r="AO57" s="323">
        <v>58.3</v>
      </c>
      <c r="AP57" s="324">
        <v>94796</v>
      </c>
      <c r="AQ57" s="325">
        <v>1.4</v>
      </c>
      <c r="AR57" s="326">
        <v>56.9</v>
      </c>
    </row>
    <row r="58" spans="1:44" ht="13.2" x14ac:dyDescent="0.2">
      <c r="A58" s="256"/>
      <c r="AK58" s="327"/>
      <c r="AL58" s="328" t="s">
        <v>551</v>
      </c>
      <c r="AM58" s="329">
        <v>1476158</v>
      </c>
      <c r="AN58" s="330">
        <v>143903</v>
      </c>
      <c r="AO58" s="331">
        <v>128.4</v>
      </c>
      <c r="AP58" s="332">
        <v>55781</v>
      </c>
      <c r="AQ58" s="333">
        <v>4.5999999999999996</v>
      </c>
      <c r="AR58" s="334">
        <v>123.8</v>
      </c>
    </row>
    <row r="59" spans="1:44" ht="13.2" x14ac:dyDescent="0.2">
      <c r="A59" s="256"/>
      <c r="AK59" s="312" t="s">
        <v>555</v>
      </c>
      <c r="AL59" s="313"/>
      <c r="AM59" s="321">
        <v>2645214</v>
      </c>
      <c r="AN59" s="322">
        <v>262344</v>
      </c>
      <c r="AO59" s="323">
        <v>13.8</v>
      </c>
      <c r="AP59" s="324">
        <v>85942</v>
      </c>
      <c r="AQ59" s="325">
        <v>-9.3000000000000007</v>
      </c>
      <c r="AR59" s="326">
        <v>23.1</v>
      </c>
    </row>
    <row r="60" spans="1:44" ht="13.2" x14ac:dyDescent="0.2">
      <c r="A60" s="256"/>
      <c r="AK60" s="327"/>
      <c r="AL60" s="328" t="s">
        <v>551</v>
      </c>
      <c r="AM60" s="329">
        <v>1280802</v>
      </c>
      <c r="AN60" s="330">
        <v>127026</v>
      </c>
      <c r="AO60" s="331">
        <v>-11.7</v>
      </c>
      <c r="AP60" s="332">
        <v>48630</v>
      </c>
      <c r="AQ60" s="333">
        <v>-12.8</v>
      </c>
      <c r="AR60" s="334">
        <v>1.1000000000000001</v>
      </c>
    </row>
    <row r="61" spans="1:44" ht="13.2" x14ac:dyDescent="0.2">
      <c r="A61" s="256"/>
      <c r="AK61" s="312" t="s">
        <v>556</v>
      </c>
      <c r="AL61" s="335"/>
      <c r="AM61" s="321">
        <v>2022215</v>
      </c>
      <c r="AN61" s="322">
        <v>193926</v>
      </c>
      <c r="AO61" s="323">
        <v>12.3</v>
      </c>
      <c r="AP61" s="324">
        <v>93095</v>
      </c>
      <c r="AQ61" s="336">
        <v>2.8</v>
      </c>
      <c r="AR61" s="326">
        <v>9.5</v>
      </c>
    </row>
    <row r="62" spans="1:44" ht="13.2" x14ac:dyDescent="0.2">
      <c r="A62" s="256"/>
      <c r="AK62" s="327"/>
      <c r="AL62" s="328" t="s">
        <v>551</v>
      </c>
      <c r="AM62" s="329">
        <v>1105861</v>
      </c>
      <c r="AN62" s="330">
        <v>105952</v>
      </c>
      <c r="AO62" s="331">
        <v>20.5</v>
      </c>
      <c r="AP62" s="332">
        <v>50967</v>
      </c>
      <c r="AQ62" s="333">
        <v>0.1</v>
      </c>
      <c r="AR62" s="334">
        <v>20.399999999999999</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ReZuaU6r8KfIrAoCl/68D1jREQLOoaUUp1VhR+O5gdyVwmSUbTOn4a7L7n8M+62IjgZPYMHi30Dyo/uwf8ImPg==" saltValue="1UJUMGsVjpXZV1rnkXgp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election activeCell="R33" sqref="U33:V33"/>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558</v>
      </c>
    </row>
    <row r="121" spans="125:125" ht="13.5" hidden="1" customHeight="1" x14ac:dyDescent="0.2">
      <c r="DU121" s="250"/>
    </row>
  </sheetData>
  <sheetProtection algorithmName="SHA-512" hashValue="Xc73UP1nV2l4befq4Bu0IAUokur1RS4SELXSWUdagVy7AzSxXTMEgUFLFosXS8BxPGkP9GNZjtmtde8hqUZz9g==" saltValue="6zzCjZuhgCYc1hN4jacz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election activeCell="R33" sqref="U33:V33"/>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559</v>
      </c>
    </row>
  </sheetData>
  <sheetProtection algorithmName="SHA-512" hashValue="f1fLklNRAWwFVNfVojHTMpQTJKWqDU/rkUB2Nx5pRpehlhbbZjPP+ca/FO6Maf9UXyHb/frByd3D983Tvpo+6A==" saltValue="0/ya28By/y18rSFH/LIF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election activeCell="R33" sqref="U33:V3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49" t="s">
        <v>3</v>
      </c>
      <c r="D47" s="1149"/>
      <c r="E47" s="1150"/>
      <c r="F47" s="11">
        <v>40.159999999999997</v>
      </c>
      <c r="G47" s="12">
        <v>41.46</v>
      </c>
      <c r="H47" s="12">
        <v>44.4</v>
      </c>
      <c r="I47" s="12">
        <v>43.4</v>
      </c>
      <c r="J47" s="13">
        <v>41.42</v>
      </c>
    </row>
    <row r="48" spans="2:10" ht="57.75" customHeight="1" x14ac:dyDescent="0.2">
      <c r="B48" s="14"/>
      <c r="C48" s="1151" t="s">
        <v>4</v>
      </c>
      <c r="D48" s="1151"/>
      <c r="E48" s="1152"/>
      <c r="F48" s="15">
        <v>6.96</v>
      </c>
      <c r="G48" s="16">
        <v>5.54</v>
      </c>
      <c r="H48" s="16">
        <v>6.86</v>
      </c>
      <c r="I48" s="16">
        <v>7.6</v>
      </c>
      <c r="J48" s="17">
        <v>6.95</v>
      </c>
    </row>
    <row r="49" spans="2:10" ht="57.75" customHeight="1" thickBot="1" x14ac:dyDescent="0.25">
      <c r="B49" s="18"/>
      <c r="C49" s="1153" t="s">
        <v>5</v>
      </c>
      <c r="D49" s="1153"/>
      <c r="E49" s="1154"/>
      <c r="F49" s="19" t="s">
        <v>565</v>
      </c>
      <c r="G49" s="20" t="s">
        <v>566</v>
      </c>
      <c r="H49" s="20">
        <v>2.75</v>
      </c>
      <c r="I49" s="20">
        <v>0.92</v>
      </c>
      <c r="J49" s="21" t="s">
        <v>567</v>
      </c>
    </row>
    <row r="50" spans="2:10" ht="13.2" x14ac:dyDescent="0.2"/>
  </sheetData>
  <sheetProtection algorithmName="SHA-512" hashValue="Qhxl/lHsoQ+P/zOjwBo9EyKVls6nVC8AjfMiurqpbW2jG6gXSdXGuCkw35JY8TqeeHwr4nERSJrS9cQxhUn1Lw==" saltValue="uzps7bjyZxxYHFDjeLMr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2023-02-20T05:09:03Z</dcterms:created>
  <dcterms:modified xsi:type="dcterms:W3CDTF">2023-11-26T23:38:35Z</dcterms:modified>
  <cp:category/>
</cp:coreProperties>
</file>