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6B1031AB-BEB9-4756-BC29-33AED2F1F9E4}"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U36" i="10"/>
  <c r="C36" i="10"/>
  <c r="BE35" i="10"/>
  <c r="C35" i="10"/>
  <c r="BE34" i="10"/>
  <c r="U34" i="10"/>
  <c r="U35"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<sst xmlns="http://schemas.openxmlformats.org/spreadsheetml/2006/main" count="1150" uniqueCount="606">
  <si>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</si>
  <si>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</si>
  <si>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</si>
  <si>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</si>
  <si>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</si>
  <si>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</si>
  <si>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</si>
  <si>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</si>
  <si>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</si>
  <si>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</si>
  <si>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</si>
  <si>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</si>
  <si>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</si>
  <si>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</si>
  <si>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</si>
  <si>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</si>
  <si>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</si>
  <si>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</si>
  <si>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</si>
  <si>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</si>
  <si>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</si>
  <si>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</si>
  <si>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</si>
  <si>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</si>
  <si>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</si>
  <si>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</si>
  <si>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</si>
  <si>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</si>
  <si>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</si>
  <si>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</si>
  <si>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</si>
  <si>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</si>
  <si>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</si>
  <si>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</si>
  <si>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</si>
  <si>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</si>
  <si>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</si>
  <si>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</si>
  <si>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</si>
  <si>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</si>
  <si>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</si>
  <si>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</si>
  <si>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</si>
  <si>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</si>
  <si>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</si>
  <si>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</si>
  <si>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</si>
  <si>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</si>
  <si>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</si>
  <si>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</si>
  <si>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</si>
  <si>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</si>
  <si>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</si>
  <si>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</si>
  <si>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</si>
  <si>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</si>
  <si>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</si>
  <si>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</si>
  <si>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</si>
  <si>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</si>
  <si>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</si>
  <si>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</si>
  <si>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</si>
  <si>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</si>
  <si>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</si>
  <si>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</si>
  <si>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</si>
  <si>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</si>
  <si>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</si>
  <si>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</si>
  <si>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</si>
  <si>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</si>
  <si>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</si>
  <si>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</si>
  <si>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</si>
  <si>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</si>
  <si>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</si>
  <si>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</si>
  <si>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</si>
  <si>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</si>
  <si>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</si>
  <si>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</si>
  <si>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</si>
  <si>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</si>
  <si>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</si>
  <si>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</si>
  <si>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</si>
  <si>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</si>
  <si>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</si>
  <si>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</si>
  <si>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</si>
  <si>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</si>
  <si>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</si>
  <si>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</si>
  <si>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</si>
  <si>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</si>
  <si>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</si>
  <si>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</si>
  <si>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</si>
  <si>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</si>
  <si>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</si>
  <si>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</si>
  <si>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</si>
  <si>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</si>
  <si>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</si>
  <si>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</si>
  <si>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</si>
  <si>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</si>
  <si>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</si>
  <si>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</si>
  <si>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</si>
  <si>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</si>
  <si>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</si>
  <si>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</si>
  <si>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</si>
  <si>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</si>
  <si>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</si>
  <si>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</si>
  <si>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</si>
  <si>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</si>
  <si>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</si>
  <si>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</si>
  <si>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</si>
  <si>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</si>
  <si>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</si>
  <si>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</si>
  <si>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</si>
  <si>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</si>
  <si>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</si>
  <si>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</si>
  <si>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</si>
  <si>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</si>
  <si>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</si>
  <si>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</si>
  <si>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</si>
  <si>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</si>
  <si>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</si>
  <si>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</si>
  <si>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</si>
  <si>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</si>
  <si>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</si>
  <si>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</si>
  <si>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</si>
  <si>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</si>
  <si>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</si>
  <si>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</si>
  <si>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</si>
  <si>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</si>
  <si>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</si>
  <si>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</si>
  <si>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</si>
  <si>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</si>
  <si>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</si>
  <si>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</si>
  <si>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</si>
  <si>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</si>
  <si>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</si>
  <si>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</si>
  <si>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</si>
  <si>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</si>
  <si>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</si>
  <si>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</si>
  <si>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</si>
  <si>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</si>
  <si>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</si>
  <si>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</si>
  <si>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</si>
  <si>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</si>
  <si>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</si>
  <si>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</si>
  <si>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</si>
  <si>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</si>
  <si>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</si>
  <si>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</si>
  <si>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</si>
  <si>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</si>
  <si>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</si>
  <si>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</si>
  <si>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</si>
  <si>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</si>
  <si>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</si>
  <si>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</si>
  <si>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</si>
  <si>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</si>
  <si>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</si>
  <si>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</si>
  <si>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</si>
  <si>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</si>
  <si>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</si>
  <si>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</si>
  <si>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</si>
  <si>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</si>
  <si>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</si>
  <si>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</si>
  <si>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</si>
  <si>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</si>
  <si>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</si>
  <si>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</si>
  <si>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</si>
  <si>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</si>
  <si>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</si>
  <si>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</si>
  <si>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</si>
  <si>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</si>
  <si>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</si>
  <si>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</si>
  <si>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</si>
  <si>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</si>
  <si>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</si>
  <si>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</si>
  <si>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</si>
  <si>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</si>
  <si>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</si>
  <si>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</si>
  <si>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</si>
  <si>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</si>
  <si>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福井県坂井市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</si>
  <si>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</si>
  <si>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</si>
  <si>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</si>
  <si>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</si>
  <si>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</si>
  <si>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</si>
  <si>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</si>
  <si>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</si>
  <si>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</si>
  <si>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</si>
  <si>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</si>
  <si>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</si>
  <si>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</si>
  <si>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</si>
  <si>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</si>
  <si>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</si>
  <si>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</si>
  <si>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</si>
  <si>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</si>
  <si>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</si>
  <si>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</si>
  <si>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</si>
  <si>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</si>
  <si>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</si>
  <si>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</si>
  <si>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</si>
  <si>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</si>
  <si>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</si>
  <si>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</si>
  <si>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</si>
  <si>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</si>
  <si>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</si>
  <si>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</si>
  <si>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</si>
  <si>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</si>
  <si>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</si>
  <si>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</si>
  <si>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</si>
  <si>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</si>
  <si>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</si>
  <si>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</si>
  <si>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</si>
  <si>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</si>
  <si>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</si>
  <si>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</si>
  <si>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</si>
  <si>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</si>
  <si>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</si>
  <si>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</si>
  <si>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</si>
  <si>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</si>
  <si>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</si>
  <si>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</si>
  <si>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</si>
  <si>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</si>
  <si>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</si>
  <si>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</si>
  <si>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</si>
  <si>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</si>
  <si>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</si>
  <si>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</si>
  <si>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</si>
  <si>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</si>
  <si>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</si>
  <si>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</si>
  <si>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</si>
  <si>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</si>
  <si>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</si>
  <si>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</si>
  <si>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</si>
  <si>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</si>
  <si>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</si>
  <si>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</si>
  <si>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</si>
  <si>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</si>
  <si>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</si>
  <si>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</si>
  <si>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</si>
  <si>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</si>
  <si>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</si>
  <si>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</si>
  <si>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</si>
  <si>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</si>
  <si>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</si>
  <si>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</si>
  <si>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</si>
  <si>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</si>
  <si>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</si>
  <si>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</si>
  <si>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</si>
  <si>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</si>
  <si>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</si>
  <si>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</si>
  <si>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</si>
  <si>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</si>
  <si>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</si>
  <si>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</si>
  <si>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</si>
  <si>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</si>
  <si>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</si>
  <si>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</si>
  <si>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</si>
  <si>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</si>
  <si>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</si>
  <si>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</si>
  <si>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</si>
  <si>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</si>
  <si>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</si>
  <si>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</si>
  <si>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</si>
  <si>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</si>
  <si>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</si>
  <si>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</si>
  <si>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</si>
  <si>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</si>
  <si>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</si>
  <si>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</si>
  <si>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</si>
  <si>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</si>
  <si>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</si>
  <si>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</si>
  <si>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</si>
  <si>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</si>
  <si>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</si>
  <si>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</si>
  <si>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</si>
  <si>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</si>
  <si>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</si>
  <si>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</si>
  <si>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</si>
  <si>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</si>
  <si>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</si>
  <si>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</si>
  <si>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</si>
  <si>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</si>
  <si>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</si>
  <si>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</si>
  <si>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</si>
  <si>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</si>
  <si>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</si>
  <si>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</si>
  <si>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</si>
  <si>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</si>
  <si>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</si>
  <si>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</si>
  <si>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</si>
  <si>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</si>
  <si>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</si>
  <si>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</si>
  <si>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</si>
  <si>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</si>
  <si>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</si>
  <si>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</si>
  <si>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福井県坂井市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</si>
  <si>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</si>
  <si>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</si>
  <si>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</si>
  <si>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</si>
  <si>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</si>
  <si>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</si>
  <si>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</si>
  <si>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</si>
  <si>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</si>
  <si>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</si>
  <si>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</si>
  <si>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</si>
  <si>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</si>
  <si>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</si>
  <si>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</si>
  <si>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</si>
  <si>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</si>
  <si>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</si>
  <si>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</si>
  <si>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</si>
  <si>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</si>
  <si>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</si>
  <si>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</si>
  <si>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</si>
  <si>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</si>
  <si>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</si>
  <si>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</si>
  <si>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</si>
  <si>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</si>
  <si>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</si>
  <si>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</si>
  <si>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</si>
  <si>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</si>
  <si>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</si>
  <si>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</si>
  <si>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</si>
  <si>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</si>
  <si>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</si>
  <si>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</si>
  <si>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</si>
  <si>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</si>
  <si>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</si>
  <si>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</si>
  <si>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</si>
  <si>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</si>
  <si>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</si>
  <si>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</si>
  <si>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</si>
  <si>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</si>
  <si>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</si>
  <si>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</si>
  <si>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</si>
  <si>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</si>
  <si>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</si>
  <si>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</si>
  <si>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</si>
  <si>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</si>
  <si>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</si>
  <si>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</si>
  <si>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</si>
  <si>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</si>
  <si>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</si>
  <si>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</si>
  <si>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</si>
  <si>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</si>
  <si>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</si>
  <si>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</si>
  <si>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</si>
  <si>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</si>
  <si>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</si>
  <si>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</si>
  <si>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</si>
  <si>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</si>
  <si>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</si>
  <si>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</si>
  <si>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</si>
  <si>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</si>
  <si>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</si>
  <si>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</si>
  <si>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</si>
  <si>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</si>
  <si>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</si>
  <si>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</si>
  <si>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</si>
  <si>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</si>
  <si>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</si>
  <si>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</si>
  <si>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</si>
  <si>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</si>
  <si>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</si>
  <si>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</si>
  <si>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</si>
  <si>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</si>
  <si>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</si>
  <si>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</si>
  <si>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</si>
  <si>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</si>
  <si>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</si>
  <si>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</si>
  <si>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</si>
  <si>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</si>
  <si>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</si>
  <si>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</si>
  <si>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</si>
  <si>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</si>
  <si>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</si>
  <si>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</si>
  <si>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</si>
  <si>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</si>
  <si>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</si>
  <si>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</si>
  <si>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</si>
  <si>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</si>
  <si>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</si>
  <si>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</si>
  <si>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</si>
  <si>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</si>
  <si>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</si>
  <si>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</si>
  <si>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</si>
  <si>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</si>
  <si>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</si>
  <si>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</si>
  <si>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</si>
  <si>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</si>
  <si>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</si>
  <si>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</si>
  <si>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</si>
  <si>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</si>
  <si>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</si>
  <si>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</si>
  <si>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</si>
  <si>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</si>
  <si>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</si>
  <si>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</si>
  <si>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</si>
  <si>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</si>
  <si>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</si>
  <si>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</si>
  <si>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</si>
  <si>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</si>
  <si>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</si>
  <si>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</si>
  <si>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</si>
  <si>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</si>
  <si>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</si>
  <si>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</si>
  <si>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</si>
  <si>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</si>
  <si>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</si>
  <si>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</si>
  <si>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</si>
  <si>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</si>
  <si>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</si>
  <si>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</si>
  <si>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</si>
  <si>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</si>
  <si>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</si>
  <si>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</si>
  <si>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</si>
  <si>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</si>
  <si>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</si>
  <si>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</si>
  <si>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</si>
  <si>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</si>
  <si>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</si>
  <si>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</si>
  <si>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</si>
  <si>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</si>
  <si>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</si>
  <si>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</si>
  <si>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</si>
  <si>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</si>
  <si>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</si>
  <si>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</si>
  <si>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</si>
  <si>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</si>
  <si>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</si>
  <si>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</si>
  <si>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</si>
  <si>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</si>
  <si>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</si>
  <si>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0.32</t>
  </si>
  <si>
    <t>▲ 1.22</t>
  </si>
  <si>
    <t>水道事業会計</t>
  </si>
  <si>
    <t>一般会計</t>
  </si>
  <si>
    <t>公共下水道事業会計</t>
  </si>
  <si>
    <t>病院事業会計</t>
  </si>
  <si>
    <t>国民健康保険特別会計</t>
  </si>
  <si>
    <t>農業集落排水事業会計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</si>
  <si>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</si>
  <si>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</si>
  <si>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</si>
  <si>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</si>
  <si>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</si>
  <si>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</si>
  <si>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</si>
  <si>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</si>
  <si>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</si>
  <si>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坂井市農業公社</t>
    <rPh sb="0" eb="3">
      <t>サカイシ</t>
    </rPh>
    <rPh sb="3" eb="5">
      <t>ノウギョウ</t>
    </rPh>
    <rPh sb="5" eb="7">
      <t>コウシャ</t>
    </rPh>
    <phoneticPr fontId="2"/>
  </si>
  <si>
    <t>福井県下水道公社</t>
    <rPh sb="0" eb="3">
      <t>フクイケン</t>
    </rPh>
    <rPh sb="3" eb="6">
      <t>ゲスイドウ</t>
    </rPh>
    <rPh sb="6" eb="8">
      <t>コウシャ</t>
    </rPh>
    <phoneticPr fontId="2"/>
  </si>
  <si>
    <t>坂井市スポーツ協会</t>
    <rPh sb="0" eb="2">
      <t>サカイ</t>
    </rPh>
    <rPh sb="2" eb="3">
      <t>シ</t>
    </rPh>
    <rPh sb="7" eb="9">
      <t>キョウカイ</t>
    </rPh>
    <phoneticPr fontId="2"/>
  </si>
  <si>
    <t>丸岡文化財団</t>
    <rPh sb="0" eb="2">
      <t>マルオカ</t>
    </rPh>
    <rPh sb="2" eb="4">
      <t>ブンカ</t>
    </rPh>
    <rPh sb="4" eb="6">
      <t>ザイダン</t>
    </rPh>
    <phoneticPr fontId="2"/>
  </si>
  <si>
    <t>坂井市文化振興事業団</t>
    <rPh sb="0" eb="2">
      <t>サカイ</t>
    </rPh>
    <rPh sb="2" eb="3">
      <t>シ</t>
    </rPh>
    <rPh sb="3" eb="5">
      <t>ブンカ</t>
    </rPh>
    <rPh sb="5" eb="7">
      <t>シンコウ</t>
    </rPh>
    <rPh sb="7" eb="10">
      <t>ジギョウダン</t>
    </rPh>
    <phoneticPr fontId="2"/>
  </si>
  <si>
    <t>-</t>
    <phoneticPr fontId="2"/>
  </si>
  <si>
    <t>まちづくり整備基金</t>
    <rPh sb="5" eb="9">
      <t>セイビキキン</t>
    </rPh>
    <phoneticPr fontId="5"/>
  </si>
  <si>
    <t>寄附市民参画基金</t>
    <rPh sb="0" eb="8">
      <t>キフシミンサンカクキキン</t>
    </rPh>
    <phoneticPr fontId="5"/>
  </si>
  <si>
    <t>地域振興基金</t>
    <rPh sb="0" eb="6">
      <t>チイキシンコウキキン</t>
    </rPh>
    <phoneticPr fontId="2"/>
  </si>
  <si>
    <t>福祉基金</t>
    <rPh sb="0" eb="4">
      <t>フクシキキン</t>
    </rPh>
    <phoneticPr fontId="2"/>
  </si>
  <si>
    <t>城周辺整備基金</t>
    <rPh sb="0" eb="1">
      <t>シロ</t>
    </rPh>
    <rPh sb="1" eb="3">
      <t>シュウヘン</t>
    </rPh>
    <rPh sb="3" eb="5">
      <t>セイビ</t>
    </rPh>
    <rPh sb="5" eb="7">
      <t>キキン</t>
    </rPh>
    <phoneticPr fontId="2"/>
  </si>
  <si>
    <t>福井県後期高齢者医療広域連合</t>
    <rPh sb="0" eb="14">
      <t>フクイケンコウキコウレイシャイリョウコウイキレンゴウ</t>
    </rPh>
    <phoneticPr fontId="2"/>
  </si>
  <si>
    <t>福井県後期高齢者医療広域連合（事業会計）</t>
    <rPh sb="0" eb="14">
      <t>フクイケンコウキコウレイシャイリョウコウイキレンゴウ</t>
    </rPh>
    <rPh sb="15" eb="19">
      <t>ジギョウカイケイ</t>
    </rPh>
    <phoneticPr fontId="2"/>
  </si>
  <si>
    <t>福井県市町総合事務組合（普通会計分）</t>
    <rPh sb="0" eb="11">
      <t>フクイケンシマチソウゴウジムクミアイ</t>
    </rPh>
    <rPh sb="12" eb="17">
      <t>フツウカイケイブン</t>
    </rPh>
    <phoneticPr fontId="2"/>
  </si>
  <si>
    <t>福井県市町総合事務組合（事業会計分）</t>
    <rPh sb="0" eb="11">
      <t>フクイケンシマチソウゴウジムクミアイ</t>
    </rPh>
    <rPh sb="12" eb="14">
      <t>ジギョウ</t>
    </rPh>
    <rPh sb="14" eb="16">
      <t>カイケイ</t>
    </rPh>
    <rPh sb="16" eb="17">
      <t>ブン</t>
    </rPh>
    <phoneticPr fontId="2"/>
  </si>
  <si>
    <t>福井県自治会館組合</t>
    <rPh sb="0" eb="9">
      <t>フクイケンジチカイカンクミアイ</t>
    </rPh>
    <phoneticPr fontId="2"/>
  </si>
  <si>
    <t>五領川公共下水道事務組合</t>
    <rPh sb="0" eb="12">
      <t>ゴリョウガワコウキョウゲスイドウジムクミアイ</t>
    </rPh>
    <phoneticPr fontId="2"/>
  </si>
  <si>
    <t>坂井地区広域連合</t>
    <rPh sb="0" eb="8">
      <t>サカイチクコウイキレンゴウ</t>
    </rPh>
    <phoneticPr fontId="2"/>
  </si>
  <si>
    <t>坂井地区広域連合（事業会計）</t>
    <rPh sb="0" eb="8">
      <t>サカイチクコウイキレンゴウ</t>
    </rPh>
    <rPh sb="9" eb="13">
      <t>ジギョウカイケイ</t>
    </rPh>
    <phoneticPr fontId="2"/>
  </si>
  <si>
    <t>越前三国競艇企業団</t>
    <rPh sb="0" eb="4">
      <t>エチゼンミクニ</t>
    </rPh>
    <rPh sb="4" eb="9">
      <t>キョウテイキギョウダン</t>
    </rPh>
    <phoneticPr fontId="2"/>
  </si>
  <si>
    <t>福井坂井地区広域市町村圏事務組合</t>
    <rPh sb="0" eb="6">
      <t>フクイサカイチク</t>
    </rPh>
    <rPh sb="6" eb="8">
      <t>コウイキ</t>
    </rPh>
    <rPh sb="8" eb="11">
      <t>シチョウソン</t>
    </rPh>
    <rPh sb="11" eb="12">
      <t>ケン</t>
    </rPh>
    <rPh sb="12" eb="14">
      <t>ジム</t>
    </rPh>
    <rPh sb="14" eb="16">
      <t>クミアイ</t>
    </rPh>
    <phoneticPr fontId="2"/>
  </si>
  <si>
    <t>嶺北消防組合</t>
    <rPh sb="0" eb="6">
      <t>レイホクショウボウクミアイ</t>
    </rPh>
    <phoneticPr fontId="2"/>
  </si>
  <si>
    <t>-</t>
    <phoneticPr fontId="2"/>
  </si>
  <si>
    <t>法適用企業</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</si>
  <si>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</si>
  <si>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</si>
  <si>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</si>
  <si>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増加傾向にある一方、将来負担比率は減少傾向にあるが、類似団体内平均値と比較すると依然として高い水準にある。坂井市公共施設等総合管理計画に基づき、計画的に施設の改修・統廃合等を行っているため、地方債現在高の増や充当可能基金の減により一時的に将来負担比率が増加する見込みはあるものの、今後、公共施設等の維持管理に要する経費や老朽化した施設が減少すると見込まれる。</t>
    <rPh sb="108" eb="111">
      <t>チホウサイ</t>
    </rPh>
    <rPh sb="111" eb="114">
      <t>ゲンザイダカ</t>
    </rPh>
    <rPh sb="115" eb="116">
      <t>ゾウ</t>
    </rPh>
    <rPh sb="117" eb="123">
      <t>ジュウトウカノウキキン</t>
    </rPh>
    <rPh sb="124" eb="125">
      <t>ゲン</t>
    </rPh>
    <rPh sb="143" eb="145">
      <t>ミコミ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</si>
  <si>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</si>
  <si>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</si>
  <si>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</si>
  <si>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</si>
  <si>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</si>
  <si>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</si>
  <si>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実質公債費比率は元利償還金の増加により、令和３年度も増加となった。令和６年度には地方債の償還ピークを迎えるため、今後、比率の増加が見込まれる。
　将来負担比率はやや減少傾向にあるものの、類似団体内平均値と比較して高い水準にある。減少している主な原因については、地方債現在高の減や、充当可能基金の増が考えられる。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</si>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</sst>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28B0-4E18-BBAA-46F9B7E96B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69323</c:v>
                </c:pt>
                <c:pt idx="1">
                  <c:v>62671</c:v>
                </c:pt>
                <c:pt idx="2">
                  <c:v>93590</c:v>
                </c:pt>
                <c:pt idx="3">
                  <c:v>91089</c:v>
                </c:pt>
                <c:pt idx="4">
                  <c:v>57844</c:v>
                </c:pt>
              </c:numCache>
            </c:numRef>
          </c:val>
          <c:smooth val="0"/>
          <c:extLst>
            <c:ext xmlns:c16="http://schemas.microsoft.com/office/drawing/2014/chart" uri="{C3380CC4-5D6E-409C-BE32-E72D297353CC}">
              <c16:uniqueId val="{00000001-28B0-4E18-BBAA-46F9B7E96B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4.84</c:v>
                </c:pt>
                <c:pt idx="2">
                  <c:v>6.49</c:v>
                </c:pt>
                <c:pt idx="3">
                  <c:v>5.55</c:v>
                </c:pt>
                <c:pt idx="4">
                  <c:v>6.73</c:v>
                </c:pt>
              </c:numCache>
            </c:numRef>
          </c:val>
          <c:extLst>
            <c:ext xmlns:c16="http://schemas.microsoft.com/office/drawing/2014/chart" uri="{C3380CC4-5D6E-409C-BE32-E72D297353CC}">
              <c16:uniqueId val="{00000000-564F-4B5B-8456-9039A723F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12.04</c:v>
                </c:pt>
                <c:pt idx="1">
                  <c:v>13.73</c:v>
                </c:pt>
                <c:pt idx="2">
                  <c:v>14.21</c:v>
                </c:pt>
                <c:pt idx="3">
                  <c:v>13.13</c:v>
                </c:pt>
                <c:pt idx="4">
                  <c:v>14.46</c:v>
                </c:pt>
              </c:numCache>
            </c:numRef>
          </c:val>
          <c:extLst>
            <c:ext xmlns:c16="http://schemas.microsoft.com/office/drawing/2014/chart" uri="{C3380CC4-5D6E-409C-BE32-E72D297353CC}">
              <c16:uniqueId val="{00000001-564F-4B5B-8456-9039A723FE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1.39</c:v>
                </c:pt>
                <c:pt idx="2">
                  <c:v>2.2400000000000002</c:v>
                </c:pt>
                <c:pt idx="3">
                  <c:v>-1.22</c:v>
                </c:pt>
                <c:pt idx="4">
                  <c:v>3.24</c:v>
                </c:pt>
              </c:numCache>
            </c:numRef>
          </c:val>
          <c:smooth val="0"/>
          <c:extLst>
            <c:ext xmlns:c16="http://schemas.microsoft.com/office/drawing/2014/chart" uri="{C3380CC4-5D6E-409C-BE32-E72D297353CC}">
              <c16:uniqueId val="{00000002-564F-4B5B-8456-9039A723FE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99-46B9-9EFE-63D51699AC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99-46B9-9EFE-63D51699AC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99-46B9-9EFE-63D51699ACC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99-46B9-9EFE-63D51699ACC7}"/>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0.25</c:v>
                </c:pt>
                <c:pt idx="4">
                  <c:v>#N/A</c:v>
                </c:pt>
                <c:pt idx="5">
                  <c:v>0.24</c:v>
                </c:pt>
                <c:pt idx="6">
                  <c:v>#N/A</c:v>
                </c:pt>
                <c:pt idx="7">
                  <c:v>0.22</c:v>
                </c:pt>
                <c:pt idx="8">
                  <c:v>#N/A</c:v>
                </c:pt>
                <c:pt idx="9">
                  <c:v>0.18</c:v>
                </c:pt>
              </c:numCache>
            </c:numRef>
          </c:val>
          <c:extLst>
            <c:ext xmlns:c16="http://schemas.microsoft.com/office/drawing/2014/chart" uri="{C3380CC4-5D6E-409C-BE32-E72D297353CC}">
              <c16:uniqueId val="{00000004-3299-46B9-9EFE-63D51699ACC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2.23</c:v>
                </c:pt>
                <c:pt idx="2">
                  <c:v>#N/A</c:v>
                </c:pt>
                <c:pt idx="3">
                  <c:v>1.74</c:v>
                </c:pt>
                <c:pt idx="4">
                  <c:v>#N/A</c:v>
                </c:pt>
                <c:pt idx="5">
                  <c:v>1.32</c:v>
                </c:pt>
                <c:pt idx="6">
                  <c:v>#N/A</c:v>
                </c:pt>
                <c:pt idx="7">
                  <c:v>1.57</c:v>
                </c:pt>
                <c:pt idx="8">
                  <c:v>#N/A</c:v>
                </c:pt>
                <c:pt idx="9">
                  <c:v>1.75</c:v>
                </c:pt>
              </c:numCache>
            </c:numRef>
          </c:val>
          <c:extLst>
            <c:ext xmlns:c16="http://schemas.microsoft.com/office/drawing/2014/chart" uri="{C3380CC4-5D6E-409C-BE32-E72D297353CC}">
              <c16:uniqueId val="{00000005-3299-46B9-9EFE-63D51699ACC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0.04</c:v>
                </c:pt>
                <c:pt idx="4">
                  <c:v>#N/A</c:v>
                </c:pt>
                <c:pt idx="5">
                  <c:v>0.06</c:v>
                </c:pt>
                <c:pt idx="6">
                  <c:v>#N/A</c:v>
                </c:pt>
                <c:pt idx="7">
                  <c:v>1.17</c:v>
                </c:pt>
                <c:pt idx="8">
                  <c:v>#N/A</c:v>
                </c:pt>
                <c:pt idx="9">
                  <c:v>1.96</c:v>
                </c:pt>
              </c:numCache>
            </c:numRef>
          </c:val>
          <c:extLst>
            <c:ext xmlns:c16="http://schemas.microsoft.com/office/drawing/2014/chart" uri="{C3380CC4-5D6E-409C-BE32-E72D297353CC}">
              <c16:uniqueId val="{00000006-3299-46B9-9EFE-63D51699ACC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c:v>
                </c:pt>
                <c:pt idx="2">
                  <c:v>#N/A</c:v>
                </c:pt>
                <c:pt idx="3">
                  <c:v>5.08</c:v>
                </c:pt>
                <c:pt idx="4">
                  <c:v>#N/A</c:v>
                </c:pt>
                <c:pt idx="5">
                  <c:v>4.1399999999999997</c:v>
                </c:pt>
                <c:pt idx="6">
                  <c:v>#N/A</c:v>
                </c:pt>
                <c:pt idx="7">
                  <c:v>2.88</c:v>
                </c:pt>
                <c:pt idx="8">
                  <c:v>#N/A</c:v>
                </c:pt>
                <c:pt idx="9">
                  <c:v>2.54</c:v>
                </c:pt>
              </c:numCache>
            </c:numRef>
          </c:val>
          <c:extLst>
            <c:ext xmlns:c16="http://schemas.microsoft.com/office/drawing/2014/chart" uri="{C3380CC4-5D6E-409C-BE32-E72D297353CC}">
              <c16:uniqueId val="{00000007-3299-46B9-9EFE-63D51699AC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5.36</c:v>
                </c:pt>
                <c:pt idx="2">
                  <c:v>#N/A</c:v>
                </c:pt>
                <c:pt idx="3">
                  <c:v>4.83</c:v>
                </c:pt>
                <c:pt idx="4">
                  <c:v>#N/A</c:v>
                </c:pt>
                <c:pt idx="5">
                  <c:v>6.48</c:v>
                </c:pt>
                <c:pt idx="6">
                  <c:v>#N/A</c:v>
                </c:pt>
                <c:pt idx="7">
                  <c:v>5.55</c:v>
                </c:pt>
                <c:pt idx="8">
                  <c:v>#N/A</c:v>
                </c:pt>
                <c:pt idx="9">
                  <c:v>6.73</c:v>
                </c:pt>
              </c:numCache>
            </c:numRef>
          </c:val>
          <c:extLst>
            <c:ext xmlns:c16="http://schemas.microsoft.com/office/drawing/2014/chart" uri="{C3380CC4-5D6E-409C-BE32-E72D297353CC}">
              <c16:uniqueId val="{00000008-3299-46B9-9EFE-63D51699AC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9.69</c:v>
                </c:pt>
                <c:pt idx="2">
                  <c:v>#N/A</c:v>
                </c:pt>
                <c:pt idx="3">
                  <c:v>11</c:v>
                </c:pt>
                <c:pt idx="4">
                  <c:v>#N/A</c:v>
                </c:pt>
                <c:pt idx="5">
                  <c:v>10.19</c:v>
                </c:pt>
                <c:pt idx="6">
                  <c:v>#N/A</c:v>
                </c:pt>
                <c:pt idx="7">
                  <c:v>10.8</c:v>
                </c:pt>
                <c:pt idx="8">
                  <c:v>#N/A</c:v>
                </c:pt>
                <c:pt idx="9">
                  <c:v>11.26</c:v>
                </c:pt>
              </c:numCache>
            </c:numRef>
          </c:val>
          <c:extLst>
            <c:ext xmlns:c16="http://schemas.microsoft.com/office/drawing/2014/chart" uri="{C3380CC4-5D6E-409C-BE32-E72D297353CC}">
              <c16:uniqueId val="{00000009-3299-46B9-9EFE-63D51699AC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3430</c:v>
                </c:pt>
                <c:pt idx="5">
                  <c:v>3600</c:v>
                </c:pt>
                <c:pt idx="8">
                  <c:v>3729</c:v>
                </c:pt>
                <c:pt idx="11">
                  <c:v>3930</c:v>
                </c:pt>
                <c:pt idx="14">
                  <c:v>3971</c:v>
                </c:pt>
              </c:numCache>
            </c:numRef>
          </c:val>
          <c:extLst>
            <c:ext xmlns:c16="http://schemas.microsoft.com/office/drawing/2014/chart" uri="{C3380CC4-5D6E-409C-BE32-E72D297353CC}">
              <c16:uniqueId val="{00000000-F09F-4A28-8C37-FA4203FA96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9F-4A28-8C37-FA4203FA96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9F-4A28-8C37-FA4203FA96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140</c:v>
                </c:pt>
                <c:pt idx="6">
                  <c:v>145</c:v>
                </c:pt>
                <c:pt idx="9">
                  <c:v>293</c:v>
                </c:pt>
                <c:pt idx="12">
                  <c:v>279</c:v>
                </c:pt>
              </c:numCache>
            </c:numRef>
          </c:val>
          <c:extLst>
            <c:ext xmlns:c16="http://schemas.microsoft.com/office/drawing/2014/chart" uri="{C3380CC4-5D6E-409C-BE32-E72D297353CC}">
              <c16:uniqueId val="{00000003-F09F-4A28-8C37-FA4203FA96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1299</c:v>
                </c:pt>
                <c:pt idx="3">
                  <c:v>1121</c:v>
                </c:pt>
                <c:pt idx="6">
                  <c:v>1078</c:v>
                </c:pt>
                <c:pt idx="9">
                  <c:v>1106</c:v>
                </c:pt>
                <c:pt idx="12">
                  <c:v>1206</c:v>
                </c:pt>
              </c:numCache>
            </c:numRef>
          </c:val>
          <c:extLst>
            <c:ext xmlns:c16="http://schemas.microsoft.com/office/drawing/2014/chart" uri="{C3380CC4-5D6E-409C-BE32-E72D297353CC}">
              <c16:uniqueId val="{00000004-F09F-4A28-8C37-FA4203FA96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9F-4A28-8C37-FA4203FA96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9F-4A28-8C37-FA4203FA96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3302</c:v>
                </c:pt>
                <c:pt idx="3">
                  <c:v>3499</c:v>
                </c:pt>
                <c:pt idx="6">
                  <c:v>3627</c:v>
                </c:pt>
                <c:pt idx="9">
                  <c:v>3955</c:v>
                </c:pt>
                <c:pt idx="12">
                  <c:v>4046</c:v>
                </c:pt>
              </c:numCache>
            </c:numRef>
          </c:val>
          <c:extLst>
            <c:ext xmlns:c16="http://schemas.microsoft.com/office/drawing/2014/chart" uri="{C3380CC4-5D6E-409C-BE32-E72D297353CC}">
              <c16:uniqueId val="{00000007-F09F-4A28-8C37-FA4203FA96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1267</c:v>
                </c:pt>
                <c:pt idx="2">
                  <c:v>#N/A</c:v>
                </c:pt>
                <c:pt idx="3">
                  <c:v>#N/A</c:v>
                </c:pt>
                <c:pt idx="4">
                  <c:v>1160</c:v>
                </c:pt>
                <c:pt idx="5">
                  <c:v>#N/A</c:v>
                </c:pt>
                <c:pt idx="6">
                  <c:v>#N/A</c:v>
                </c:pt>
                <c:pt idx="7">
                  <c:v>1121</c:v>
                </c:pt>
                <c:pt idx="8">
                  <c:v>#N/A</c:v>
                </c:pt>
                <c:pt idx="9">
                  <c:v>#N/A</c:v>
                </c:pt>
                <c:pt idx="10">
                  <c:v>1424</c:v>
                </c:pt>
                <c:pt idx="11">
                  <c:v>#N/A</c:v>
                </c:pt>
                <c:pt idx="12">
                  <c:v>#N/A</c:v>
                </c:pt>
                <c:pt idx="13">
                  <c:v>1560</c:v>
                </c:pt>
                <c:pt idx="14">
                  <c:v>#N/A</c:v>
                </c:pt>
              </c:numCache>
            </c:numRef>
          </c:val>
          <c:smooth val="0"/>
          <c:extLst>
            <c:ext xmlns:c16="http://schemas.microsoft.com/office/drawing/2014/chart" uri="{C3380CC4-5D6E-409C-BE32-E72D297353CC}">
              <c16:uniqueId val="{00000008-F09F-4A28-8C37-FA4203FA96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51447</c:v>
                </c:pt>
                <c:pt idx="5">
                  <c:v>51966</c:v>
                </c:pt>
                <c:pt idx="8">
                  <c:v>55121</c:v>
                </c:pt>
                <c:pt idx="11">
                  <c:v>56937</c:v>
                </c:pt>
                <c:pt idx="14">
                  <c:v>55636</c:v>
                </c:pt>
              </c:numCache>
            </c:numRef>
          </c:val>
          <c:extLst>
            <c:ext xmlns:c16="http://schemas.microsoft.com/office/drawing/2014/chart" uri="{C3380CC4-5D6E-409C-BE32-E72D297353CC}">
              <c16:uniqueId val="{00000000-1594-42DF-B202-3710F4A45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587</c:v>
                </c:pt>
                <c:pt idx="5">
                  <c:v>473</c:v>
                </c:pt>
                <c:pt idx="8">
                  <c:v>418</c:v>
                </c:pt>
                <c:pt idx="11">
                  <c:v>362</c:v>
                </c:pt>
                <c:pt idx="14">
                  <c:v>323</c:v>
                </c:pt>
              </c:numCache>
            </c:numRef>
          </c:val>
          <c:extLst>
            <c:ext xmlns:c16="http://schemas.microsoft.com/office/drawing/2014/chart" uri="{C3380CC4-5D6E-409C-BE32-E72D297353CC}">
              <c16:uniqueId val="{00000001-1594-42DF-B202-3710F4A45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4510</c:v>
                </c:pt>
                <c:pt idx="5">
                  <c:v>5373</c:v>
                </c:pt>
                <c:pt idx="8">
                  <c:v>6327</c:v>
                </c:pt>
                <c:pt idx="11">
                  <c:v>8238</c:v>
                </c:pt>
                <c:pt idx="14">
                  <c:v>11054</c:v>
                </c:pt>
              </c:numCache>
            </c:numRef>
          </c:val>
          <c:extLst>
            <c:ext xmlns:c16="http://schemas.microsoft.com/office/drawing/2014/chart" uri="{C3380CC4-5D6E-409C-BE32-E72D297353CC}">
              <c16:uniqueId val="{00000002-1594-42DF-B202-3710F4A45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94-42DF-B202-3710F4A45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94-42DF-B202-3710F4A45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4-42DF-B202-3710F4A45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4850</c:v>
                </c:pt>
                <c:pt idx="3">
                  <c:v>4582</c:v>
                </c:pt>
                <c:pt idx="6">
                  <c:v>4461</c:v>
                </c:pt>
                <c:pt idx="9">
                  <c:v>4304</c:v>
                </c:pt>
                <c:pt idx="12">
                  <c:v>4067</c:v>
                </c:pt>
              </c:numCache>
            </c:numRef>
          </c:val>
          <c:extLst>
            <c:ext xmlns:c16="http://schemas.microsoft.com/office/drawing/2014/chart" uri="{C3380CC4-5D6E-409C-BE32-E72D297353CC}">
              <c16:uniqueId val="{00000006-1594-42DF-B202-3710F4A45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2448</c:v>
                </c:pt>
                <c:pt idx="3">
                  <c:v>2446</c:v>
                </c:pt>
                <c:pt idx="6">
                  <c:v>2375</c:v>
                </c:pt>
                <c:pt idx="9">
                  <c:v>2476</c:v>
                </c:pt>
                <c:pt idx="12">
                  <c:v>2313</c:v>
                </c:pt>
              </c:numCache>
            </c:numRef>
          </c:val>
          <c:extLst>
            <c:ext xmlns:c16="http://schemas.microsoft.com/office/drawing/2014/chart" uri="{C3380CC4-5D6E-409C-BE32-E72D297353CC}">
              <c16:uniqueId val="{00000007-1594-42DF-B202-3710F4A45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27064</c:v>
                </c:pt>
                <c:pt idx="3">
                  <c:v>17226</c:v>
                </c:pt>
                <c:pt idx="6">
                  <c:v>15790</c:v>
                </c:pt>
                <c:pt idx="9">
                  <c:v>14489</c:v>
                </c:pt>
                <c:pt idx="12">
                  <c:v>13369</c:v>
                </c:pt>
              </c:numCache>
            </c:numRef>
          </c:val>
          <c:extLst>
            <c:ext xmlns:c16="http://schemas.microsoft.com/office/drawing/2014/chart" uri="{C3380CC4-5D6E-409C-BE32-E72D297353CC}">
              <c16:uniqueId val="{00000008-1594-42DF-B202-3710F4A45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94-42DF-B202-3710F4A45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47246</c:v>
                </c:pt>
                <c:pt idx="3">
                  <c:v>48416</c:v>
                </c:pt>
                <c:pt idx="6">
                  <c:v>53814</c:v>
                </c:pt>
                <c:pt idx="9">
                  <c:v>56920</c:v>
                </c:pt>
                <c:pt idx="12">
                  <c:v>56318</c:v>
                </c:pt>
              </c:numCache>
            </c:numRef>
          </c:val>
          <c:extLst>
            <c:ext xmlns:c16="http://schemas.microsoft.com/office/drawing/2014/chart" uri="{C3380CC4-5D6E-409C-BE32-E72D297353CC}">
              <c16:uniqueId val="{0000000A-1594-42DF-B202-3710F4A45A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25064</c:v>
                </c:pt>
                <c:pt idx="2">
                  <c:v>#N/A</c:v>
                </c:pt>
                <c:pt idx="3">
                  <c:v>#N/A</c:v>
                </c:pt>
                <c:pt idx="4">
                  <c:v>14858</c:v>
                </c:pt>
                <c:pt idx="5">
                  <c:v>#N/A</c:v>
                </c:pt>
                <c:pt idx="6">
                  <c:v>#N/A</c:v>
                </c:pt>
                <c:pt idx="7">
                  <c:v>14574</c:v>
                </c:pt>
                <c:pt idx="8">
                  <c:v>#N/A</c:v>
                </c:pt>
                <c:pt idx="9">
                  <c:v>#N/A</c:v>
                </c:pt>
                <c:pt idx="10">
                  <c:v>12652</c:v>
                </c:pt>
                <c:pt idx="11">
                  <c:v>#N/A</c:v>
                </c:pt>
                <c:pt idx="12">
                  <c:v>#N/A</c:v>
                </c:pt>
                <c:pt idx="13">
                  <c:v>9054</c:v>
                </c:pt>
                <c:pt idx="14">
                  <c:v>#N/A</c:v>
                </c:pt>
              </c:numCache>
            </c:numRef>
          </c:val>
          <c:smooth val="0"/>
          <c:extLst>
            <c:ext xmlns:c16="http://schemas.microsoft.com/office/drawing/2014/chart" uri="{C3380CC4-5D6E-409C-BE32-E72D297353CC}">
              <c16:uniqueId val="{0000000B-1594-42DF-B202-3710F4A45A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3164</c:v>
                </c:pt>
                <c:pt idx="1">
                  <c:v>3039</c:v>
                </c:pt>
                <c:pt idx="2">
                  <c:v>3483</c:v>
                </c:pt>
              </c:numCache>
            </c:numRef>
          </c:val>
          <c:extLst>
            <c:ext xmlns:c16="http://schemas.microsoft.com/office/drawing/2014/chart" uri="{C3380CC4-5D6E-409C-BE32-E72D297353CC}">
              <c16:uniqueId val="{00000000-1317-40B3-8D00-BB2BAE14D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c:v>
                </c:pt>
                <c:pt idx="1">
                  <c:v>36</c:v>
                </c:pt>
                <c:pt idx="2">
                  <c:v>493</c:v>
                </c:pt>
              </c:numCache>
            </c:numRef>
          </c:val>
          <c:extLst>
            <c:ext xmlns:c16="http://schemas.microsoft.com/office/drawing/2014/chart" uri="{C3380CC4-5D6E-409C-BE32-E72D297353CC}">
              <c16:uniqueId val="{00000001-1317-40B3-8D00-BB2BAE14D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3612</c:v>
                </c:pt>
                <c:pt idx="1">
                  <c:v>5329</c:v>
                </c:pt>
                <c:pt idx="2">
                  <c:v>6903</c:v>
                </c:pt>
              </c:numCache>
            </c:numRef>
          </c:val>
          <c:extLst>
            <c:ext xmlns:c16="http://schemas.microsoft.com/office/drawing/2014/chart" uri="{C3380CC4-5D6E-409C-BE32-E72D297353CC}">
              <c16:uniqueId val="{00000002-1317-40B3-8D00-BB2BAE14D3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{660C5C29-1EBA-48DD-923C-F27D253F5B89}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8DB-4DC3-8B44-8B8331D205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{1C0F4A3A-8CAA-497C-B4F7-2C2069AF4301}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DB-4DC3-8B44-8B8331D205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{C7F61E5D-CCDB-4D82-B778-E8E7E9A5A83E}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DB-4DC3-8B44-8B8331D205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{B7824995-95DB-4A54-BE9C-CEC518BB92BD}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DB-4DC3-8B44-8B8331D205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{92DFEF43-CB2D-401A-9775-93F800095D47}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DB-4DC3-8B44-8B8331D205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{46ADB782-0718-445F-BFA8-07ABF8ECA21E}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8DB-4DC3-8B44-8B8331D205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{74032902-4E8B-4AB7-B60C-B15FCF8C71ED}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8DB-4DC3-8B44-8B8331D205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{43E28D1F-7295-4439-8D5F-3B8A829A6C3B}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8DB-4DC3-8B44-8B8331D205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{0EEF9018-0115-43F0-8D06-D33C132291D5}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8DB-4DC3-8B44-8B8331D205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60.1</c:v>
                </c:pt>
                <c:pt idx="16">
                  <c:v>61.1</c:v>
                </c:pt>
                <c:pt idx="24">
                  <c:v>61.1</c:v>
                </c:pt>
                <c:pt idx="32">
                  <c:v>62.5</c:v>
                </c:pt>
              </c:numCache>
            </c:numRef>
          </c:xVal>
          <c:yVal>
            <c:numRef>
              <c:f>公会計指標分析・財政指標組合せ分析表!$BP$51:$DC$51</c:f>
              <c:numCache>
                <c:formatCode>#,##0.0;"▲ "#,##0.0</c:formatCode>
                <c:ptCount val="40"/>
                <c:pt idx="0">
                  <c:v>134.69999999999999</c:v>
                </c:pt>
                <c:pt idx="8">
                  <c:v>79.8</c:v>
                </c:pt>
                <c:pt idx="16">
                  <c:v>78.400000000000006</c:v>
                </c:pt>
                <c:pt idx="24">
                  <c:v>65.599999999999994</c:v>
                </c:pt>
                <c:pt idx="32">
                  <c:v>44.8</c:v>
                </c:pt>
              </c:numCache>
            </c:numRef>
          </c:yVal>
          <c:smooth val="0"/>
          <c:extLst>
            <c:ext xmlns:c16="http://schemas.microsoft.com/office/drawing/2014/chart" uri="{C3380CC4-5D6E-409C-BE32-E72D297353CC}">
              <c16:uniqueId val="{00000009-28DB-4DC3-8B44-8B8331D205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{7469260F-052F-445B-8B12-7B5402E5F5E3}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8DB-4DC3-8B44-8B8331D205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{BB30FA00-F2FA-4DCA-A738-596D87DD4CFD}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DB-4DC3-8B44-8B8331D205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{D883D4CD-F87E-438D-9CC4-C34D8574ACE6}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DB-4DC3-8B44-8B8331D205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{851FDAE9-A294-4FFD-A1A4-ABB511132C5C}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DB-4DC3-8B44-8B8331D205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{9B70B096-87A4-4E27-BB69-986C32F78A8F}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DB-4DC3-8B44-8B8331D205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{4CCDDCDB-D3BE-41D8-8BBF-E05BE88A6B2E}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8DB-4DC3-8B44-8B8331D20525}"/>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{0A5487C4-CBBD-4B47-805D-E2662AE01645}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8DB-4DC3-8B44-8B8331D20525}"/>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{3DA89982-4B87-4DC9-A028-2908F7D68563}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8DB-4DC3-8B44-8B8331D205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{9AB60192-622E-405D-9DCD-0EC72A26DF4B}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8DB-4DC3-8B44-8B8331D205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28DB-4DC3-8B44-8B8331D2052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{43E62E92-6661-478A-A446-916AB0B51321}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E5-4A55-9621-FE53B4DE7B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{C3DDE96F-30BD-448E-9BE9-1CB9006A9FAA}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E5-4A55-9621-FE53B4DE7B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{64441E2D-9A6A-41B3-8630-E26D700ACD02}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E5-4A55-9621-FE53B4DE7B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{5470723A-A181-45A2-94A3-BF7CC17D0077}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E5-4A55-9621-FE53B4DE7B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{57EA2247-58BD-4B31-B02B-7F69273C4C42}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E5-4A55-9621-FE53B4DE7B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{6C2808F9-5912-45BF-923C-B68FECF3FAA0}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E5-4A55-9621-FE53B4DE7B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{3B24572B-F115-4899-83BB-16C30B66D2A2}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E5-4A55-9621-FE53B4DE7B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{232EB534-AA53-46D4-BBEF-3806601AA874}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E5-4A55-9621-FE53B4DE7B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{0614D862-CF97-4174-AE4C-97B9BD351A92}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E5-4A55-9621-FE53B4DE7B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6.3</c:v>
                </c:pt>
                <c:pt idx="24">
                  <c:v>6.5</c:v>
                </c:pt>
                <c:pt idx="32">
                  <c:v>7</c:v>
                </c:pt>
              </c:numCache>
            </c:numRef>
          </c:xVal>
          <c:yVal>
            <c:numRef>
              <c:f>公会計指標分析・財政指標組合せ分析表!$BP$73:$DC$73</c:f>
              <c:numCache>
                <c:formatCode>#,##0.0;"▲ "#,##0.0</c:formatCode>
                <c:ptCount val="40"/>
                <c:pt idx="0">
                  <c:v>134.69999999999999</c:v>
                </c:pt>
                <c:pt idx="8">
                  <c:v>79.8</c:v>
                </c:pt>
                <c:pt idx="16">
                  <c:v>78.400000000000006</c:v>
                </c:pt>
                <c:pt idx="24">
                  <c:v>65.599999999999994</c:v>
                </c:pt>
                <c:pt idx="32">
                  <c:v>44.8</c:v>
                </c:pt>
              </c:numCache>
            </c:numRef>
          </c:yVal>
          <c:smooth val="0"/>
          <c:extLst>
            <c:ext xmlns:c16="http://schemas.microsoft.com/office/drawing/2014/chart" uri="{C3380CC4-5D6E-409C-BE32-E72D297353CC}">
              <c16:uniqueId val="{00000009-AFE5-4A55-9621-FE53B4DE7B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{22AAF193-C5DE-4C63-9A2E-64D89041FAD9}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E5-4A55-9621-FE53B4DE7B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{A2909C74-3040-49AF-BAD6-39951C551C56}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E5-4A55-9621-FE53B4DE7B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{5438129A-CF41-4F5E-8951-CF0E7D735BB0}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E5-4A55-9621-FE53B4DE7B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{806B886B-B214-4C3A-BC7E-A68614645ADC}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E5-4A55-9621-FE53B4DE7B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{36A041BC-24A3-408A-B89C-F7C45ABEFA38}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E5-4A55-9621-FE53B4DE7B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{348EBB67-6779-4174-8C58-E3B95D616125}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E5-4A55-9621-FE53B4DE7BE6}"/>
                </c:ext>
              </c:extLst>
            </c:dLbl>
            <c:dLbl>
              <c:idx val="16"/>
              <c:layout>
                <c:manualLayout>
                  <c:x val="-4.4905057365901245E-2"/>
                  <c:y val="-6.17570160291032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{3C7C7E74-E74B-42F6-9BA1-D919468D2A2C}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E5-4A55-9621-FE53B4DE7B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{BADA6812-9647-469C-BD5B-D9F2C296AB1D}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E5-4A55-9621-FE53B4DE7BE6}"/>
                </c:ext>
              </c:extLst>
            </c:dLbl>
            <c:dLbl>
              <c:idx val="32"/>
              <c:layout>
                <c:manualLayout>
                  <c:x val="-1.8235628084250128E-2"/>
                  <c:y val="-6.307627814648468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{2550DEA5-21D4-4F0E-B775-9D7606599789}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E5-4A55-9621-FE53B4DE7B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FE5-4A55-9621-FE53B4DE7BE6}"/>
            </c:ext>
          </c:extLst>
        </c:ser>
        <c:dLbls>
          <c:showLegendKey val="0"/>
          <c:showVal val="1"/>
          <c:showCatName val="0"/>
          <c:showSerName val="0"/>
          <c:showPercent val="0"/>
          <c:showBubbleSize val="0"/>
        </c:dLbls>
        <c:axId val="84219776"/>
        <c:axId val="84234240"/>
      </c:scatterChart>
      <c:valAx>
        <c:axId val="84219776"/>
        <c:scaling>
          <c:orientation val="maxMin"/>
          <c:max val="7.3"/>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合併特例事業債等の公債費で</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に借り入れた大型事業の償還が始まったことや、公共下水道事業会計の準元利償還金の増加により、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は実質公債費比率の分子が増加した。</a:t>
          </a:r>
        </a:p>
        <a:p>
          <a:r>
            <a:rPr kumimoji="1" lang="ja-JP" altLang="en-US" sz="1400">
              <a:latin typeface="ＭＳ ゴシック" pitchFamily="49" charset="-128"/>
              <a:ea typeface="ＭＳ ゴシック" pitchFamily="49" charset="-128"/>
            </a:rPr>
            <a:t>　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一般会計等に係る地方債の現在高及び公共下水道事業における将来負担額が減少し、充当可能基金等は増加したため、将来負担比率の分子は減少している。</a:t>
          </a:r>
        </a:p>
        <a:p>
          <a:r>
            <a:rPr kumimoji="1" lang="ja-JP" altLang="en-US" sz="1400">
              <a:latin typeface="ＭＳ ゴシック" pitchFamily="49" charset="-128"/>
              <a:ea typeface="ＭＳ ゴシック" pitchFamily="49" charset="-128"/>
            </a:rPr>
            <a:t>　今後も地方債発行の抑制に努め、借入を行う場合も交付税算入率の高い合併特例事業債等の有利な起債の活用する。また、他の財源確保に努める必要がある。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福井県坂井市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その他特定目的基金の地域振興基金を取り崩した一方、寄附市民参画基金やまちづくり整備基金、財政調整基金を積み立てたことにより、基金全体で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基金の確保に努めるとともに、財政調整基金は必要に応じて取り崩しを行い、特定目的基金はその使途に沿った事業に充当し活用する。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相互の連携の強化及び地域振興等に資するための地域振興基金や、施設の整備及びまちづくり事業の推進を図るためのまちづくり整備基金、寄附による市民参画条例による寄附を寄付者の指定した事業等の財源に充てるための坂井市寄附市民参画基金など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万円を取り崩し、道路改良事業、水産業振興事務事業、企業立地促進事業等各種事業に活用した。寄附市民参画基金は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千円を寄附市民参画基金事業に活用した。地域振興基金では積み立てた利子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千円を取り崩し、コミュニティーセンター維持管理事業、協働のまちづくり事業に活用した。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基金の使途に沿った事業に充当し活用していくとともに、適切な管理・運営を行っていく。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財政状況に応じて取り崩しを行うとともに、中期財政計画の目標残高額（標準財政規模の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億円程度を目安とし、今後も現状維持を目標に財政調整基金の確保に努める。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普通交付税の追加交付分を受けた分のうち、臨時財政対策債償還分として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今後も地方債残高が増加することから、財政状況に応じて減債基金の積み立て・取り崩しを行っていく。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坂井市公共施設等総合管理計画を策定し、当該計画に基づいた施設の維持管理および施設機能の統廃合を進めているため、近年の有形固定資産減価償却率はほぼ横ばいであり、類似団体内平均値とも近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7208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30</xdr:row>
      <xdr:rowOff>157057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7208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157057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3609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121073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965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当市の債務償還比率は、類似団体内平均、全国平均、福井県平均のいずれと比べても大きく上回っている。その要因となっているのは、将来負担額の中でも高い割合を占めている地方債残高であると考えられる。近年の当市においては、コミュニティセンター改修、小学校大規模改造、道路改良、本庁舎整備等の大型の普通建設事業を同時に進めていた。その財源確保のために例年地方債を活用したため、地方債残高は増加している。令和６年度が残高のピークとなる見込みであり、地方債以外の歳入の確保や事業計画の見直しを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153000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09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156827</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4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153000</xdr:rowOff>
    </xdr:from>
    <xdr:to>
      <xdr:col>76</xdr:col>
      <xdr:colOff>111125</xdr:colOff>
      <xdr:row>32</xdr:row>
      <xdr:rowOff>153000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410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132542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0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109665</xdr:rowOff>
    </xdr:from>
    <xdr:to>
      <xdr:col>76</xdr:col>
      <xdr:colOff>73025</xdr:colOff>
      <xdr:row>30</xdr:row>
      <xdr:rowOff>39815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5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106257</xdr:rowOff>
    </xdr:from>
    <xdr:to>
      <xdr:col>72</xdr:col>
      <xdr:colOff>123825</xdr:colOff>
      <xdr:row>31</xdr:row>
      <xdr:rowOff>36407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110695</xdr:rowOff>
    </xdr:from>
    <xdr:to>
      <xdr:col>68</xdr:col>
      <xdr:colOff>123825</xdr:colOff>
      <xdr:row>31</xdr:row>
      <xdr:rowOff>40845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91743</xdr:rowOff>
    </xdr:from>
    <xdr:to>
      <xdr:col>64</xdr:col>
      <xdr:colOff>123825</xdr:colOff>
      <xdr:row>31</xdr:row>
      <xdr:rowOff>21893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115852</xdr:rowOff>
    </xdr:from>
    <xdr:to>
      <xdr:col>60</xdr:col>
      <xdr:colOff>123825</xdr:colOff>
      <xdr:row>31</xdr:row>
      <xdr:rowOff>46002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157184</xdr:rowOff>
    </xdr:from>
    <xdr:to>
      <xdr:col>76</xdr:col>
      <xdr:colOff>73025</xdr:colOff>
      <xdr:row>32</xdr:row>
      <xdr:rowOff>87334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2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72111</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170088</xdr:rowOff>
    </xdr:from>
    <xdr:to>
      <xdr:col>72</xdr:col>
      <xdr:colOff>123825</xdr:colOff>
      <xdr:row>33</xdr:row>
      <xdr:rowOff>100239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28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36534</xdr:rowOff>
    </xdr:from>
    <xdr:to>
      <xdr:col>76</xdr:col>
      <xdr:colOff>22225</xdr:colOff>
      <xdr:row>33</xdr:row>
      <xdr:rowOff>49438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94459"/>
          <a:ext cx="7112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89557</xdr:rowOff>
    </xdr:from>
    <xdr:to>
      <xdr:col>68</xdr:col>
      <xdr:colOff>123825</xdr:colOff>
      <xdr:row>34</xdr:row>
      <xdr:rowOff>19707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5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49438</xdr:rowOff>
    </xdr:from>
    <xdr:to>
      <xdr:col>72</xdr:col>
      <xdr:colOff>73025</xdr:colOff>
      <xdr:row>33</xdr:row>
      <xdr:rowOff>140357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78813"/>
          <a:ext cx="762000" cy="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120262</xdr:rowOff>
    </xdr:from>
    <xdr:to>
      <xdr:col>64</xdr:col>
      <xdr:colOff>123825</xdr:colOff>
      <xdr:row>34</xdr:row>
      <xdr:rowOff>50412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5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140357</xdr:rowOff>
    </xdr:from>
    <xdr:to>
      <xdr:col>68</xdr:col>
      <xdr:colOff>73025</xdr:colOff>
      <xdr:row>33</xdr:row>
      <xdr:rowOff>171062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569732"/>
          <a:ext cx="762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125610</xdr:rowOff>
    </xdr:from>
    <xdr:to>
      <xdr:col>60</xdr:col>
      <xdr:colOff>123825</xdr:colOff>
      <xdr:row>35</xdr:row>
      <xdr:rowOff>55760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7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171062</xdr:rowOff>
    </xdr:from>
    <xdr:to>
      <xdr:col>64</xdr:col>
      <xdr:colOff>73025</xdr:colOff>
      <xdr:row>35</xdr:row>
      <xdr:rowOff>4960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600437"/>
          <a:ext cx="762000" cy="1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52934</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57372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38420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62529</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91365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10834</xdr:rowOff>
    </xdr:from>
    <xdr:ext cx="560923"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41838" y="66116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41539</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279838" y="66423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46887</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17838" y="68191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133350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7810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60198</xdr:rowOff>
    </xdr:from>
    <xdr:to>
      <xdr:col>19</xdr:col>
      <xdr:colOff>177800</xdr:colOff>
      <xdr:row>39</xdr:row>
      <xdr:rowOff>94488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7467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144272</xdr:rowOff>
    </xdr:from>
    <xdr:to>
      <xdr:col>10</xdr:col>
      <xdr:colOff>165100</xdr:colOff>
      <xdr:row>39</xdr:row>
      <xdr:rowOff>74422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23622</xdr:rowOff>
    </xdr:from>
    <xdr:to>
      <xdr:col>15</xdr:col>
      <xdr:colOff>50800</xdr:colOff>
      <xdr:row>39</xdr:row>
      <xdr:rowOff>60198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71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109982</xdr:rowOff>
    </xdr:from>
    <xdr:to>
      <xdr:col>6</xdr:col>
      <xdr:colOff>38100</xdr:colOff>
      <xdr:row>39</xdr:row>
      <xdr:rowOff>40132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160782</xdr:rowOff>
    </xdr:from>
    <xdr:to>
      <xdr:col>10</xdr:col>
      <xdr:colOff>114300</xdr:colOff>
      <xdr:row>39</xdr:row>
      <xdr:rowOff>23622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67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31259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69634</xdr:rowOff>
    </xdr:from>
    <xdr:to>
      <xdr:col>55</xdr:col>
      <xdr:colOff>50800</xdr:colOff>
      <xdr:row>41</xdr:row>
      <xdr:rowOff>171234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156011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71055</xdr:rowOff>
    </xdr:from>
    <xdr:to>
      <xdr:col>50</xdr:col>
      <xdr:colOff>165100</xdr:colOff>
      <xdr:row>42</xdr:row>
      <xdr:rowOff>1205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120434</xdr:rowOff>
    </xdr:from>
    <xdr:to>
      <xdr:col>55</xdr:col>
      <xdr:colOff>0</xdr:colOff>
      <xdr:row>41</xdr:row>
      <xdr:rowOff>121855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49884"/>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71937</xdr:rowOff>
    </xdr:from>
    <xdr:to>
      <xdr:col>46</xdr:col>
      <xdr:colOff>38100</xdr:colOff>
      <xdr:row>42</xdr:row>
      <xdr:rowOff>2087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121855</xdr:rowOff>
    </xdr:from>
    <xdr:to>
      <xdr:col>50</xdr:col>
      <xdr:colOff>114300</xdr:colOff>
      <xdr:row>41</xdr:row>
      <xdr:rowOff>122737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5130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72883</xdr:rowOff>
    </xdr:from>
    <xdr:to>
      <xdr:col>41</xdr:col>
      <xdr:colOff>101600</xdr:colOff>
      <xdr:row>42</xdr:row>
      <xdr:rowOff>3033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122737</xdr:rowOff>
    </xdr:from>
    <xdr:to>
      <xdr:col>45</xdr:col>
      <xdr:colOff>177800</xdr:colOff>
      <xdr:row>41</xdr:row>
      <xdr:rowOff>123683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5218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73782</xdr:rowOff>
    </xdr:from>
    <xdr:to>
      <xdr:col>36</xdr:col>
      <xdr:colOff>165100</xdr:colOff>
      <xdr:row>42</xdr:row>
      <xdr:rowOff>3932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123683</xdr:rowOff>
    </xdr:from>
    <xdr:to>
      <xdr:col>41</xdr:col>
      <xdr:colOff>50800</xdr:colOff>
      <xdr:row>41</xdr:row>
      <xdr:rowOff>124582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153133"/>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163782</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164664</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165610</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9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166509</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9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00000000-0008-0000-0E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7" name="【公営住宅】&#10;有形固定資産減価償却率最小値テキスト">
          <a:extLst>
            <a:ext uri="{FF2B5EF4-FFF2-40B4-BE49-F238E27FC236}">
              <a16:creationId xmlns:a16="http://schemas.microsoft.com/office/drawing/2014/main" id="{00000000-0008-0000-0E00-0000BB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00000000-0008-0000-0E00-0000BD00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00000000-0008-0000-0E00-0000BF00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76454</xdr:rowOff>
    </xdr:from>
    <xdr:to>
      <xdr:col>24</xdr:col>
      <xdr:colOff>114300</xdr:colOff>
      <xdr:row>82</xdr:row>
      <xdr:rowOff>6604</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4584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99331</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00000000-0008-0000-0E00-0000CB000000}"/>
            </a:ext>
          </a:extLst>
        </xdr:cNvPr>
        <xdr:cNvSpPr txBox="1"/>
      </xdr:nvSpPr>
      <xdr:spPr>
        <a:xfrm>
          <a:off x="4673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3746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127254</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3797300" y="140032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115824</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2908300" y="139598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72389</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2019300" y="13918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108458</xdr:rowOff>
    </xdr:from>
    <xdr:to>
      <xdr:col>6</xdr:col>
      <xdr:colOff>38100</xdr:colOff>
      <xdr:row>81</xdr:row>
      <xdr:rowOff>38608</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107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159258</xdr:rowOff>
    </xdr:from>
    <xdr:to>
      <xdr:col>10</xdr:col>
      <xdr:colOff>114300</xdr:colOff>
      <xdr:row>81</xdr:row>
      <xdr:rowOff>31242</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130300" y="13875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12" name="n_1aveValue【公営住宅】&#10;有形固定資産減価償却率">
          <a:extLst>
            <a:ext uri="{FF2B5EF4-FFF2-40B4-BE49-F238E27FC236}">
              <a16:creationId xmlns:a16="http://schemas.microsoft.com/office/drawing/2014/main" id="{00000000-0008-0000-0E00-0000D400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13" name="n_2aveValue【公営住宅】&#10;有形固定資産減価償却率">
          <a:extLst>
            <a:ext uri="{FF2B5EF4-FFF2-40B4-BE49-F238E27FC236}">
              <a16:creationId xmlns:a16="http://schemas.microsoft.com/office/drawing/2014/main" id="{00000000-0008-0000-0E00-0000D500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214" name="n_3aveValue【公営住宅】&#10;有形固定資産減価償却率">
          <a:extLst>
            <a:ext uri="{FF2B5EF4-FFF2-40B4-BE49-F238E27FC236}">
              <a16:creationId xmlns:a16="http://schemas.microsoft.com/office/drawing/2014/main" id="{00000000-0008-0000-0E00-0000D6000000}"/>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15" name="n_4aveValue【公営住宅】&#10;有形固定資産減価償却率">
          <a:extLst>
            <a:ext uri="{FF2B5EF4-FFF2-40B4-BE49-F238E27FC236}">
              <a16:creationId xmlns:a16="http://schemas.microsoft.com/office/drawing/2014/main" id="{00000000-0008-0000-0E00-0000D7000000}"/>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11701</xdr:rowOff>
    </xdr:from>
    <xdr:ext cx="405111" cy="259045"/>
    <xdr:sp macro="" textlink="">
      <xdr:nvSpPr>
        <xdr:cNvPr id="216" name="n_1mainValue【公営住宅】&#10;有形固定資産減価償却率">
          <a:extLst>
            <a:ext uri="{FF2B5EF4-FFF2-40B4-BE49-F238E27FC236}">
              <a16:creationId xmlns:a16="http://schemas.microsoft.com/office/drawing/2014/main" id="{00000000-0008-0000-0E00-0000D8000000}"/>
            </a:ext>
          </a:extLst>
        </xdr:cNvPr>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217" name="n_2mainValue【公営住宅】&#10;有形固定資産減価償却率">
          <a:extLst>
            <a:ext uri="{FF2B5EF4-FFF2-40B4-BE49-F238E27FC236}">
              <a16:creationId xmlns:a16="http://schemas.microsoft.com/office/drawing/2014/main" id="{00000000-0008-0000-0E00-0000D9000000}"/>
            </a:ext>
          </a:extLst>
        </xdr:cNvPr>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98569</xdr:rowOff>
    </xdr:from>
    <xdr:ext cx="405111" cy="259045"/>
    <xdr:sp macro="" textlink="">
      <xdr:nvSpPr>
        <xdr:cNvPr id="218" name="n_3mainValue【公営住宅】&#10;有形固定資産減価償却率">
          <a:extLst>
            <a:ext uri="{FF2B5EF4-FFF2-40B4-BE49-F238E27FC236}">
              <a16:creationId xmlns:a16="http://schemas.microsoft.com/office/drawing/2014/main" id="{00000000-0008-0000-0E00-0000DA000000}"/>
            </a:ext>
          </a:extLst>
        </xdr:cNvPr>
        <xdr:cNvSpPr txBox="1"/>
      </xdr:nvSpPr>
      <xdr:spPr>
        <a:xfrm>
          <a:off x="1816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55135</xdr:rowOff>
    </xdr:from>
    <xdr:ext cx="405111" cy="259045"/>
    <xdr:sp macro="" textlink="">
      <xdr:nvSpPr>
        <xdr:cNvPr id="219" name="n_4mainValue【公営住宅】&#10;有形固定資産減価償却率">
          <a:extLst>
            <a:ext uri="{FF2B5EF4-FFF2-40B4-BE49-F238E27FC236}">
              <a16:creationId xmlns:a16="http://schemas.microsoft.com/office/drawing/2014/main" id="{00000000-0008-0000-0E00-0000DB000000}"/>
            </a:ext>
          </a:extLst>
        </xdr:cNvPr>
        <xdr:cNvSpPr txBox="1"/>
      </xdr:nvSpPr>
      <xdr:spPr>
        <a:xfrm>
          <a:off x="927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E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E00-0000F400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246" name="【公営住宅】&#10;一人当たり面積最大値テキスト">
          <a:extLst>
            <a:ext uri="{FF2B5EF4-FFF2-40B4-BE49-F238E27FC236}">
              <a16:creationId xmlns:a16="http://schemas.microsoft.com/office/drawing/2014/main" id="{00000000-0008-0000-0E00-0000F600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248" name="【公営住宅】&#10;一人当たり面積平均値テキスト">
          <a:extLst>
            <a:ext uri="{FF2B5EF4-FFF2-40B4-BE49-F238E27FC236}">
              <a16:creationId xmlns:a16="http://schemas.microsoft.com/office/drawing/2014/main" id="{00000000-0008-0000-0E00-0000F800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49785</xdr:rowOff>
    </xdr:from>
    <xdr:to>
      <xdr:col>55</xdr:col>
      <xdr:colOff>50800</xdr:colOff>
      <xdr:row>84</xdr:row>
      <xdr:rowOff>151385</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10426700" y="144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28212</xdr:rowOff>
    </xdr:from>
    <xdr:ext cx="469744" cy="259045"/>
    <xdr:sp macro="" textlink="">
      <xdr:nvSpPr>
        <xdr:cNvPr id="260" name="【公営住宅】&#10;一人当たり面積該当値テキスト">
          <a:extLst>
            <a:ext uri="{FF2B5EF4-FFF2-40B4-BE49-F238E27FC236}">
              <a16:creationId xmlns:a16="http://schemas.microsoft.com/office/drawing/2014/main" id="{00000000-0008-0000-0E00-000004010000}"/>
            </a:ext>
          </a:extLst>
        </xdr:cNvPr>
        <xdr:cNvSpPr txBox="1"/>
      </xdr:nvSpPr>
      <xdr:spPr>
        <a:xfrm>
          <a:off x="10515600"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39115</xdr:rowOff>
    </xdr:from>
    <xdr:to>
      <xdr:col>50</xdr:col>
      <xdr:colOff>165100</xdr:colOff>
      <xdr:row>84</xdr:row>
      <xdr:rowOff>140715</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9588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89915</xdr:rowOff>
    </xdr:from>
    <xdr:to>
      <xdr:col>55</xdr:col>
      <xdr:colOff>0</xdr:colOff>
      <xdr:row>84</xdr:row>
      <xdr:rowOff>100585</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9639300" y="14491715"/>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41402</xdr:rowOff>
    </xdr:from>
    <xdr:to>
      <xdr:col>46</xdr:col>
      <xdr:colOff>38100</xdr:colOff>
      <xdr:row>84</xdr:row>
      <xdr:rowOff>143002</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8699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89915</xdr:rowOff>
    </xdr:from>
    <xdr:to>
      <xdr:col>50</xdr:col>
      <xdr:colOff>114300</xdr:colOff>
      <xdr:row>84</xdr:row>
      <xdr:rowOff>92202</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8750300" y="144917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92202</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861300" y="144932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6921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92963</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6972300" y="144932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269" name="n_1aveValue【公営住宅】&#10;一人当たり面積">
          <a:extLst>
            <a:ext uri="{FF2B5EF4-FFF2-40B4-BE49-F238E27FC236}">
              <a16:creationId xmlns:a16="http://schemas.microsoft.com/office/drawing/2014/main" id="{00000000-0008-0000-0E00-00000D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270" name="n_2aveValue【公営住宅】&#10;一人当たり面積">
          <a:extLst>
            <a:ext uri="{FF2B5EF4-FFF2-40B4-BE49-F238E27FC236}">
              <a16:creationId xmlns:a16="http://schemas.microsoft.com/office/drawing/2014/main" id="{00000000-0008-0000-0E00-00000E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271" name="n_3aveValue【公営住宅】&#10;一人当たり面積">
          <a:extLst>
            <a:ext uri="{FF2B5EF4-FFF2-40B4-BE49-F238E27FC236}">
              <a16:creationId xmlns:a16="http://schemas.microsoft.com/office/drawing/2014/main" id="{00000000-0008-0000-0E00-00000F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272" name="n_4aveValue【公営住宅】&#10;一人当たり面積">
          <a:extLst>
            <a:ext uri="{FF2B5EF4-FFF2-40B4-BE49-F238E27FC236}">
              <a16:creationId xmlns:a16="http://schemas.microsoft.com/office/drawing/2014/main" id="{00000000-0008-0000-0E00-000010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131842</xdr:rowOff>
    </xdr:from>
    <xdr:ext cx="469744" cy="259045"/>
    <xdr:sp macro="" textlink="">
      <xdr:nvSpPr>
        <xdr:cNvPr id="273" name="n_1mainValue【公営住宅】&#10;一人当たり面積">
          <a:extLst>
            <a:ext uri="{FF2B5EF4-FFF2-40B4-BE49-F238E27FC236}">
              <a16:creationId xmlns:a16="http://schemas.microsoft.com/office/drawing/2014/main" id="{00000000-0008-0000-0E00-000011010000}"/>
            </a:ext>
          </a:extLst>
        </xdr:cNvPr>
        <xdr:cNvSpPr txBox="1"/>
      </xdr:nvSpPr>
      <xdr:spPr>
        <a:xfrm>
          <a:off x="9391727" y="1453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134129</xdr:rowOff>
    </xdr:from>
    <xdr:ext cx="469744" cy="259045"/>
    <xdr:sp macro="" textlink="">
      <xdr:nvSpPr>
        <xdr:cNvPr id="274" name="n_2mainValue【公営住宅】&#10;一人当たり面積">
          <a:extLst>
            <a:ext uri="{FF2B5EF4-FFF2-40B4-BE49-F238E27FC236}">
              <a16:creationId xmlns:a16="http://schemas.microsoft.com/office/drawing/2014/main" id="{00000000-0008-0000-0E00-000012010000}"/>
            </a:ext>
          </a:extLst>
        </xdr:cNvPr>
        <xdr:cNvSpPr txBox="1"/>
      </xdr:nvSpPr>
      <xdr:spPr>
        <a:xfrm>
          <a:off x="8515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133366</xdr:rowOff>
    </xdr:from>
    <xdr:ext cx="469744" cy="259045"/>
    <xdr:sp macro="" textlink="">
      <xdr:nvSpPr>
        <xdr:cNvPr id="275" name="n_3mainValue【公営住宅】&#10;一人当たり面積">
          <a:extLst>
            <a:ext uri="{FF2B5EF4-FFF2-40B4-BE49-F238E27FC236}">
              <a16:creationId xmlns:a16="http://schemas.microsoft.com/office/drawing/2014/main" id="{00000000-0008-0000-0E00-000013010000}"/>
            </a:ext>
          </a:extLst>
        </xdr:cNvPr>
        <xdr:cNvSpPr txBox="1"/>
      </xdr:nvSpPr>
      <xdr:spPr>
        <a:xfrm>
          <a:off x="7626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134890</xdr:rowOff>
    </xdr:from>
    <xdr:ext cx="469744" cy="259045"/>
    <xdr:sp macro="" textlink="">
      <xdr:nvSpPr>
        <xdr:cNvPr id="276" name="n_4mainValue【公営住宅】&#10;一人当たり面積">
          <a:extLst>
            <a:ext uri="{FF2B5EF4-FFF2-40B4-BE49-F238E27FC236}">
              <a16:creationId xmlns:a16="http://schemas.microsoft.com/office/drawing/2014/main" id="{00000000-0008-0000-0E00-000014010000}"/>
            </a:ext>
          </a:extLst>
        </xdr:cNvPr>
        <xdr:cNvSpPr txBox="1"/>
      </xdr:nvSpPr>
      <xdr:spPr>
        <a:xfrm>
          <a:off x="6737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a:extLst>
            <a:ext uri="{FF2B5EF4-FFF2-40B4-BE49-F238E27FC236}">
              <a16:creationId xmlns:a16="http://schemas.microsoft.com/office/drawing/2014/main" id="{00000000-0008-0000-0E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02" name="【港湾・漁港】&#10;有形固定資産減価償却率最小値テキスト">
          <a:extLst>
            <a:ext uri="{FF2B5EF4-FFF2-40B4-BE49-F238E27FC236}">
              <a16:creationId xmlns:a16="http://schemas.microsoft.com/office/drawing/2014/main" id="{00000000-0008-0000-0E00-00002E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04" name="【港湾・漁港】&#10;有形固定資産減価償却率最大値テキスト">
          <a:extLst>
            <a:ext uri="{FF2B5EF4-FFF2-40B4-BE49-F238E27FC236}">
              <a16:creationId xmlns:a16="http://schemas.microsoft.com/office/drawing/2014/main" id="{00000000-0008-0000-0E00-000030010000}"/>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306" name="【港湾・漁港】&#10;有形固定資産減価償却率平均値テキスト">
          <a:extLst>
            <a:ext uri="{FF2B5EF4-FFF2-40B4-BE49-F238E27FC236}">
              <a16:creationId xmlns:a16="http://schemas.microsoft.com/office/drawing/2014/main" id="{00000000-0008-0000-0E00-000032010000}"/>
            </a:ext>
          </a:extLst>
        </xdr:cNvPr>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114936</xdr:rowOff>
    </xdr:from>
    <xdr:to>
      <xdr:col>24</xdr:col>
      <xdr:colOff>114300</xdr:colOff>
      <xdr:row>104</xdr:row>
      <xdr:rowOff>45086</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4584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137813</xdr:rowOff>
    </xdr:from>
    <xdr:ext cx="405111" cy="259045"/>
    <xdr:sp macro="" textlink="">
      <xdr:nvSpPr>
        <xdr:cNvPr id="318" name="【港湾・漁港】&#10;有形固定資産減価償却率該当値テキスト">
          <a:extLst>
            <a:ext uri="{FF2B5EF4-FFF2-40B4-BE49-F238E27FC236}">
              <a16:creationId xmlns:a16="http://schemas.microsoft.com/office/drawing/2014/main" id="{00000000-0008-0000-0E00-00003E010000}"/>
            </a:ext>
          </a:extLst>
        </xdr:cNvPr>
        <xdr:cNvSpPr txBox="1"/>
      </xdr:nvSpPr>
      <xdr:spPr>
        <a:xfrm>
          <a:off x="4673600"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104</xdr:row>
      <xdr:rowOff>83820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3797300" y="17825086"/>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83820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2908300" y="178936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24764</xdr:rowOff>
    </xdr:from>
    <xdr:to>
      <xdr:col>15</xdr:col>
      <xdr:colOff>50800</xdr:colOff>
      <xdr:row>104</xdr:row>
      <xdr:rowOff>62864</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2019300" y="1785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107314</xdr:rowOff>
    </xdr:from>
    <xdr:to>
      <xdr:col>6</xdr:col>
      <xdr:colOff>38100</xdr:colOff>
      <xdr:row>104</xdr:row>
      <xdr:rowOff>37464</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07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158114</xdr:rowOff>
    </xdr:from>
    <xdr:to>
      <xdr:col>10</xdr:col>
      <xdr:colOff>114300</xdr:colOff>
      <xdr:row>104</xdr:row>
      <xdr:rowOff>24764</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130300" y="1781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327" name="n_1aveValue【港湾・漁港】&#10;有形固定資産減価償却率">
          <a:extLst>
            <a:ext uri="{FF2B5EF4-FFF2-40B4-BE49-F238E27FC236}">
              <a16:creationId xmlns:a16="http://schemas.microsoft.com/office/drawing/2014/main" id="{00000000-0008-0000-0E00-000047010000}"/>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328" name="n_2aveValue【港湾・漁港】&#10;有形固定資産減価償却率">
          <a:extLst>
            <a:ext uri="{FF2B5EF4-FFF2-40B4-BE49-F238E27FC236}">
              <a16:creationId xmlns:a16="http://schemas.microsoft.com/office/drawing/2014/main" id="{00000000-0008-0000-0E00-000048010000}"/>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329" name="n_3aveValue【港湾・漁港】&#10;有形固定資産減価償却率">
          <a:extLst>
            <a:ext uri="{FF2B5EF4-FFF2-40B4-BE49-F238E27FC236}">
              <a16:creationId xmlns:a16="http://schemas.microsoft.com/office/drawing/2014/main" id="{00000000-0008-0000-0E00-000049010000}"/>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330" name="n_4aveValue【港湾・漁港】&#10;有形固定資産減価償却率">
          <a:extLst>
            <a:ext uri="{FF2B5EF4-FFF2-40B4-BE49-F238E27FC236}">
              <a16:creationId xmlns:a16="http://schemas.microsoft.com/office/drawing/2014/main" id="{00000000-0008-0000-0E00-00004A010000}"/>
            </a:ext>
          </a:extLst>
        </xdr:cNvPr>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125747</xdr:rowOff>
    </xdr:from>
    <xdr:ext cx="405111" cy="259045"/>
    <xdr:sp macro="" textlink="">
      <xdr:nvSpPr>
        <xdr:cNvPr id="331" name="n_1mainValue【港湾・漁港】&#10;有形固定資産減価償却率">
          <a:extLst>
            <a:ext uri="{FF2B5EF4-FFF2-40B4-BE49-F238E27FC236}">
              <a16:creationId xmlns:a16="http://schemas.microsoft.com/office/drawing/2014/main" id="{00000000-0008-0000-0E00-00004B010000}"/>
            </a:ext>
          </a:extLst>
        </xdr:cNvPr>
        <xdr:cNvSpPr txBox="1"/>
      </xdr:nvSpPr>
      <xdr:spPr>
        <a:xfrm>
          <a:off x="3582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104791</xdr:rowOff>
    </xdr:from>
    <xdr:ext cx="405111" cy="259045"/>
    <xdr:sp macro="" textlink="">
      <xdr:nvSpPr>
        <xdr:cNvPr id="332" name="n_2mainValue【港湾・漁港】&#10;有形固定資産減価償却率">
          <a:extLst>
            <a:ext uri="{FF2B5EF4-FFF2-40B4-BE49-F238E27FC236}">
              <a16:creationId xmlns:a16="http://schemas.microsoft.com/office/drawing/2014/main" id="{00000000-0008-0000-0E00-00004C010000}"/>
            </a:ext>
          </a:extLst>
        </xdr:cNvPr>
        <xdr:cNvSpPr txBox="1"/>
      </xdr:nvSpPr>
      <xdr:spPr>
        <a:xfrm>
          <a:off x="2705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92091</xdr:rowOff>
    </xdr:from>
    <xdr:ext cx="405111" cy="259045"/>
    <xdr:sp macro="" textlink="">
      <xdr:nvSpPr>
        <xdr:cNvPr id="333" name="n_3mainValue【港湾・漁港】&#10;有形固定資産減価償却率">
          <a:extLst>
            <a:ext uri="{FF2B5EF4-FFF2-40B4-BE49-F238E27FC236}">
              <a16:creationId xmlns:a16="http://schemas.microsoft.com/office/drawing/2014/main" id="{00000000-0008-0000-0E00-00004D010000}"/>
            </a:ext>
          </a:extLst>
        </xdr:cNvPr>
        <xdr:cNvSpPr txBox="1"/>
      </xdr:nvSpPr>
      <xdr:spPr>
        <a:xfrm>
          <a:off x="1816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53991</xdr:rowOff>
    </xdr:from>
    <xdr:ext cx="405111" cy="259045"/>
    <xdr:sp macro="" textlink="">
      <xdr:nvSpPr>
        <xdr:cNvPr id="334" name="n_4mainValue【港湾・漁港】&#10;有形固定資産減価償却率">
          <a:extLst>
            <a:ext uri="{FF2B5EF4-FFF2-40B4-BE49-F238E27FC236}">
              <a16:creationId xmlns:a16="http://schemas.microsoft.com/office/drawing/2014/main" id="{00000000-0008-0000-0E00-00004E010000}"/>
            </a:ext>
          </a:extLst>
        </xdr:cNvPr>
        <xdr:cNvSpPr txBox="1"/>
      </xdr:nvSpPr>
      <xdr:spPr>
        <a:xfrm>
          <a:off x="927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a:extLst>
            <a:ext uri="{FF2B5EF4-FFF2-40B4-BE49-F238E27FC236}">
              <a16:creationId xmlns:a16="http://schemas.microsoft.com/office/drawing/2014/main" id="{00000000-0008-0000-0E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359" name="【港湾・漁港】&#10;一人当たり有形固定資産（償却資産）額最小値テキスト">
          <a:extLst>
            <a:ext uri="{FF2B5EF4-FFF2-40B4-BE49-F238E27FC236}">
              <a16:creationId xmlns:a16="http://schemas.microsoft.com/office/drawing/2014/main" id="{00000000-0008-0000-0E00-000067010000}"/>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361" name="【港湾・漁港】&#10;一人当たり有形固定資産（償却資産）額最大値テキスト">
          <a:extLst>
            <a:ext uri="{FF2B5EF4-FFF2-40B4-BE49-F238E27FC236}">
              <a16:creationId xmlns:a16="http://schemas.microsoft.com/office/drawing/2014/main" id="{00000000-0008-0000-0E00-000069010000}"/>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363" name="【港湾・漁港】&#10;一人当たり有形固定資産（償却資産）額平均値テキスト">
          <a:extLst>
            <a:ext uri="{FF2B5EF4-FFF2-40B4-BE49-F238E27FC236}">
              <a16:creationId xmlns:a16="http://schemas.microsoft.com/office/drawing/2014/main" id="{00000000-0008-0000-0E00-00006B010000}"/>
            </a:ext>
          </a:extLst>
        </xdr:cNvPr>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48473</xdr:rowOff>
    </xdr:from>
    <xdr:to>
      <xdr:col>55</xdr:col>
      <xdr:colOff>50800</xdr:colOff>
      <xdr:row>108</xdr:row>
      <xdr:rowOff>150073</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0426700" y="185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134850</xdr:rowOff>
    </xdr:from>
    <xdr:ext cx="534377" cy="259045"/>
    <xdr:sp macro="" textlink="">
      <xdr:nvSpPr>
        <xdr:cNvPr id="375" name="【港湾・漁港】&#10;一人当たり有形固定資産（償却資産）額該当値テキスト">
          <a:extLst>
            <a:ext uri="{FF2B5EF4-FFF2-40B4-BE49-F238E27FC236}">
              <a16:creationId xmlns:a16="http://schemas.microsoft.com/office/drawing/2014/main" id="{00000000-0008-0000-0E00-000077010000}"/>
            </a:ext>
          </a:extLst>
        </xdr:cNvPr>
        <xdr:cNvSpPr txBox="1"/>
      </xdr:nvSpPr>
      <xdr:spPr>
        <a:xfrm>
          <a:off x="10515600" y="184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54899</xdr:rowOff>
    </xdr:from>
    <xdr:to>
      <xdr:col>50</xdr:col>
      <xdr:colOff>165100</xdr:colOff>
      <xdr:row>108</xdr:row>
      <xdr:rowOff>156499</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9588500" y="185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99273</xdr:rowOff>
    </xdr:from>
    <xdr:to>
      <xdr:col>55</xdr:col>
      <xdr:colOff>0</xdr:colOff>
      <xdr:row>108</xdr:row>
      <xdr:rowOff>105699</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9639300" y="18615873"/>
          <a:ext cx="8382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56122</xdr:rowOff>
    </xdr:from>
    <xdr:to>
      <xdr:col>46</xdr:col>
      <xdr:colOff>38100</xdr:colOff>
      <xdr:row>108</xdr:row>
      <xdr:rowOff>157722</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8699500" y="185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105699</xdr:rowOff>
    </xdr:from>
    <xdr:to>
      <xdr:col>50</xdr:col>
      <xdr:colOff>114300</xdr:colOff>
      <xdr:row>108</xdr:row>
      <xdr:rowOff>106922</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8750300" y="1862229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56432</xdr:rowOff>
    </xdr:from>
    <xdr:to>
      <xdr:col>41</xdr:col>
      <xdr:colOff>101600</xdr:colOff>
      <xdr:row>108</xdr:row>
      <xdr:rowOff>158032</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7810500" y="18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106922</xdr:rowOff>
    </xdr:from>
    <xdr:to>
      <xdr:col>45</xdr:col>
      <xdr:colOff>177800</xdr:colOff>
      <xdr:row>108</xdr:row>
      <xdr:rowOff>107232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7861300" y="18623522"/>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56680</xdr:rowOff>
    </xdr:from>
    <xdr:to>
      <xdr:col>36</xdr:col>
      <xdr:colOff>165100</xdr:colOff>
      <xdr:row>108</xdr:row>
      <xdr:rowOff>158280</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6921500" y="185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107232</xdr:rowOff>
    </xdr:from>
    <xdr:to>
      <xdr:col>41</xdr:col>
      <xdr:colOff>50800</xdr:colOff>
      <xdr:row>108</xdr:row>
      <xdr:rowOff>107480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6972300" y="1862383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id="{00000000-0008-0000-0E00-000080010000}"/>
            </a:ext>
          </a:extLst>
        </xdr:cNvPr>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385" name="n_2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386" name="n_3ave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387" name="n_4ave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147626</xdr:rowOff>
    </xdr:from>
    <xdr:ext cx="534377" cy="259045"/>
    <xdr:sp macro="" textlink="">
      <xdr:nvSpPr>
        <xdr:cNvPr id="388" name="n_1mainValue【港湾・漁港】&#10;一人当たり有形固定資産（償却資産）額">
          <a:extLst>
            <a:ext uri="{FF2B5EF4-FFF2-40B4-BE49-F238E27FC236}">
              <a16:creationId xmlns:a16="http://schemas.microsoft.com/office/drawing/2014/main" id="{00000000-0008-0000-0E00-000084010000}"/>
            </a:ext>
          </a:extLst>
        </xdr:cNvPr>
        <xdr:cNvSpPr txBox="1"/>
      </xdr:nvSpPr>
      <xdr:spPr>
        <a:xfrm>
          <a:off x="9359411" y="186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148849</xdr:rowOff>
    </xdr:from>
    <xdr:ext cx="534377" cy="259045"/>
    <xdr:sp macro="" textlink="">
      <xdr:nvSpPr>
        <xdr:cNvPr id="389" name="n_2mainValue【港湾・漁港】&#10;一人当たり有形固定資産（償却資産）額">
          <a:extLst>
            <a:ext uri="{FF2B5EF4-FFF2-40B4-BE49-F238E27FC236}">
              <a16:creationId xmlns:a16="http://schemas.microsoft.com/office/drawing/2014/main" id="{00000000-0008-0000-0E00-000085010000}"/>
            </a:ext>
          </a:extLst>
        </xdr:cNvPr>
        <xdr:cNvSpPr txBox="1"/>
      </xdr:nvSpPr>
      <xdr:spPr>
        <a:xfrm>
          <a:off x="8483111" y="186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149159</xdr:rowOff>
    </xdr:from>
    <xdr:ext cx="534377" cy="259045"/>
    <xdr:sp macro="" textlink="">
      <xdr:nvSpPr>
        <xdr:cNvPr id="390" name="n_3mainValue【港湾・漁港】&#10;一人当たり有形固定資産（償却資産）額">
          <a:extLst>
            <a:ext uri="{FF2B5EF4-FFF2-40B4-BE49-F238E27FC236}">
              <a16:creationId xmlns:a16="http://schemas.microsoft.com/office/drawing/2014/main" id="{00000000-0008-0000-0E00-000086010000}"/>
            </a:ext>
          </a:extLst>
        </xdr:cNvPr>
        <xdr:cNvSpPr txBox="1"/>
      </xdr:nvSpPr>
      <xdr:spPr>
        <a:xfrm>
          <a:off x="7594111" y="18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149407</xdr:rowOff>
    </xdr:from>
    <xdr:ext cx="534377" cy="259045"/>
    <xdr:sp macro="" textlink="">
      <xdr:nvSpPr>
        <xdr:cNvPr id="391" name="n_4mainValue【港湾・漁港】&#10;一人当たり有形固定資産（償却資産）額">
          <a:extLst>
            <a:ext uri="{FF2B5EF4-FFF2-40B4-BE49-F238E27FC236}">
              <a16:creationId xmlns:a16="http://schemas.microsoft.com/office/drawing/2014/main" id="{00000000-0008-0000-0E00-000087010000}"/>
            </a:ext>
          </a:extLst>
        </xdr:cNvPr>
        <xdr:cNvSpPr txBox="1"/>
      </xdr:nvSpPr>
      <xdr:spPr>
        <a:xfrm>
          <a:off x="6705111" y="186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169545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284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106680</xdr:rowOff>
    </xdr:from>
    <xdr:to>
      <xdr:col>81</xdr:col>
      <xdr:colOff>50800</xdr:colOff>
      <xdr:row>36</xdr:row>
      <xdr:rowOff>112395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278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106680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225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53340</xdr:rowOff>
    </xdr:from>
    <xdr:to>
      <xdr:col>71</xdr:col>
      <xdr:colOff>177800</xdr:colOff>
      <xdr:row>36</xdr:row>
      <xdr:rowOff>87630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2814300" y="6225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68580</xdr:rowOff>
    </xdr:from>
    <xdr:to>
      <xdr:col>116</xdr:col>
      <xdr:colOff>63500</xdr:colOff>
      <xdr:row>36</xdr:row>
      <xdr:rowOff>87630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24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87630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24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55880</xdr:rowOff>
    </xdr:from>
    <xdr:to>
      <xdr:col>102</xdr:col>
      <xdr:colOff>165100</xdr:colOff>
      <xdr:row>36</xdr:row>
      <xdr:rowOff>157480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106680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24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105410</xdr:rowOff>
    </xdr:from>
    <xdr:to>
      <xdr:col>98</xdr:col>
      <xdr:colOff>38100</xdr:colOff>
      <xdr:row>37</xdr:row>
      <xdr:rowOff>35560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106680</xdr:rowOff>
    </xdr:from>
    <xdr:to>
      <xdr:col>102</xdr:col>
      <xdr:colOff>114300</xdr:colOff>
      <xdr:row>36</xdr:row>
      <xdr:rowOff>156210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278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52087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1795</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29718</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0858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141732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4592300" y="10058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157226</xdr:rowOff>
    </xdr:from>
    <xdr:to>
      <xdr:col>72</xdr:col>
      <xdr:colOff>38100</xdr:colOff>
      <xdr:row>58</xdr:row>
      <xdr:rowOff>87376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36576</xdr:rowOff>
    </xdr:from>
    <xdr:to>
      <xdr:col>76</xdr:col>
      <xdr:colOff>114300</xdr:colOff>
      <xdr:row>58</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9980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111506</xdr:rowOff>
    </xdr:from>
    <xdr:to>
      <xdr:col>67</xdr:col>
      <xdr:colOff>101600</xdr:colOff>
      <xdr:row>58</xdr:row>
      <xdr:rowOff>41656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162306</xdr:rowOff>
    </xdr:from>
    <xdr:to>
      <xdr:col>71</xdr:col>
      <xdr:colOff>177800</xdr:colOff>
      <xdr:row>58</xdr:row>
      <xdr:rowOff>36576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9934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103903</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58183</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60452</xdr:rowOff>
    </xdr:from>
    <xdr:to>
      <xdr:col>116</xdr:col>
      <xdr:colOff>114300</xdr:colOff>
      <xdr:row>60</xdr:row>
      <xdr:rowOff>162052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3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83329</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73406</xdr:rowOff>
    </xdr:from>
    <xdr:to>
      <xdr:col>112</xdr:col>
      <xdr:colOff>38100</xdr:colOff>
      <xdr:row>61</xdr:row>
      <xdr:rowOff>3556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111252</xdr:rowOff>
    </xdr:from>
    <xdr:to>
      <xdr:col>116</xdr:col>
      <xdr:colOff>63500</xdr:colOff>
      <xdr:row>60</xdr:row>
      <xdr:rowOff>124206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39825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81788</xdr:rowOff>
    </xdr:from>
    <xdr:to>
      <xdr:col>107</xdr:col>
      <xdr:colOff>101600</xdr:colOff>
      <xdr:row>61</xdr:row>
      <xdr:rowOff>11938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124206</xdr:rowOff>
    </xdr:from>
    <xdr:to>
      <xdr:col>111</xdr:col>
      <xdr:colOff>177800</xdr:colOff>
      <xdr:row>60</xdr:row>
      <xdr:rowOff>132588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4112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91694</xdr:rowOff>
    </xdr:from>
    <xdr:to>
      <xdr:col>102</xdr:col>
      <xdr:colOff>165100</xdr:colOff>
      <xdr:row>61</xdr:row>
      <xdr:rowOff>21844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132588</xdr:rowOff>
    </xdr:from>
    <xdr:to>
      <xdr:col>107</xdr:col>
      <xdr:colOff>50800</xdr:colOff>
      <xdr:row>60</xdr:row>
      <xdr:rowOff>142494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41958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95504</xdr:rowOff>
    </xdr:from>
    <xdr:to>
      <xdr:col>98</xdr:col>
      <xdr:colOff>38100</xdr:colOff>
      <xdr:row>61</xdr:row>
      <xdr:rowOff>25654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142494</xdr:rowOff>
    </xdr:from>
    <xdr:to>
      <xdr:col>102</xdr:col>
      <xdr:colOff>114300</xdr:colOff>
      <xdr:row>60</xdr:row>
      <xdr:rowOff>146304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4294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20083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1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28465</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38371</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42181</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69214</xdr:rowOff>
    </xdr:from>
    <xdr:to>
      <xdr:col>85</xdr:col>
      <xdr:colOff>177800</xdr:colOff>
      <xdr:row>84</xdr:row>
      <xdr:rowOff>170814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47641</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84</xdr:row>
      <xdr:rowOff>120014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5027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137795</xdr:rowOff>
    </xdr:from>
    <xdr:to>
      <xdr:col>76</xdr:col>
      <xdr:colOff>165100</xdr:colOff>
      <xdr:row>85</xdr:row>
      <xdr:rowOff>67945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100964</xdr:rowOff>
    </xdr:from>
    <xdr:to>
      <xdr:col>81</xdr:col>
      <xdr:colOff>50800</xdr:colOff>
      <xdr:row>85</xdr:row>
      <xdr:rowOff>17145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4592300" y="145027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160655</xdr:rowOff>
    </xdr:from>
    <xdr:to>
      <xdr:col>72</xdr:col>
      <xdr:colOff>38100</xdr:colOff>
      <xdr:row>84</xdr:row>
      <xdr:rowOff>90805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40005</xdr:rowOff>
    </xdr:from>
    <xdr:to>
      <xdr:col>76</xdr:col>
      <xdr:colOff>114300</xdr:colOff>
      <xdr:row>85</xdr:row>
      <xdr:rowOff>17145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4418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61595</xdr:rowOff>
    </xdr:from>
    <xdr:to>
      <xdr:col>67</xdr:col>
      <xdr:colOff>101600</xdr:colOff>
      <xdr:row>84</xdr:row>
      <xdr:rowOff>163195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40005</xdr:rowOff>
    </xdr:from>
    <xdr:to>
      <xdr:col>71</xdr:col>
      <xdr:colOff>177800</xdr:colOff>
      <xdr:row>84</xdr:row>
      <xdr:rowOff>112395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2814300" y="14441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59072</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81932</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154322</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82</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3925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82</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45300" y="13925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82</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3944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157843</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60492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74568</xdr:rowOff>
    </xdr:from>
    <xdr:to>
      <xdr:col>81</xdr:col>
      <xdr:colOff>50800</xdr:colOff>
      <xdr:row>102</xdr:row>
      <xdr:rowOff>117021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75624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49893</xdr:rowOff>
    </xdr:from>
    <xdr:to>
      <xdr:col>72</xdr:col>
      <xdr:colOff>38100</xdr:colOff>
      <xdr:row>102</xdr:row>
      <xdr:rowOff>151493</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102</xdr:row>
      <xdr:rowOff>100693</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3703300" y="175624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100693</xdr:rowOff>
    </xdr:from>
    <xdr:to>
      <xdr:col>71</xdr:col>
      <xdr:colOff>177800</xdr:colOff>
      <xdr:row>103</xdr:row>
      <xdr:rowOff>117021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2814300" y="17588593"/>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12898</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168020</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E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E00-000031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E00-000033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E00-00003503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148844</xdr:rowOff>
    </xdr:from>
    <xdr:to>
      <xdr:col>116</xdr:col>
      <xdr:colOff>114300</xdr:colOff>
      <xdr:row>102</xdr:row>
      <xdr:rowOff>78994</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21107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271</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E00-000041030000}"/>
            </a:ext>
          </a:extLst>
        </xdr:cNvPr>
        <xdr:cNvSpPr txBox="1"/>
      </xdr:nvSpPr>
      <xdr:spPr>
        <a:xfrm>
          <a:off x="22199600"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28194</xdr:rowOff>
    </xdr:from>
    <xdr:to>
      <xdr:col>116</xdr:col>
      <xdr:colOff>63500</xdr:colOff>
      <xdr:row>102</xdr:row>
      <xdr:rowOff>53339</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1323300" y="1751609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146558</xdr:rowOff>
    </xdr:from>
    <xdr:to>
      <xdr:col>107</xdr:col>
      <xdr:colOff>101600</xdr:colOff>
      <xdr:row>103</xdr:row>
      <xdr:rowOff>76708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0383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103</xdr:row>
      <xdr:rowOff>25908</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0434300" y="17541239"/>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160274</xdr:rowOff>
    </xdr:from>
    <xdr:to>
      <xdr:col>102</xdr:col>
      <xdr:colOff>165100</xdr:colOff>
      <xdr:row>103</xdr:row>
      <xdr:rowOff>90424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9494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25908</xdr:rowOff>
    </xdr:from>
    <xdr:to>
      <xdr:col>107</xdr:col>
      <xdr:colOff>50800</xdr:colOff>
      <xdr:row>103</xdr:row>
      <xdr:rowOff>39624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9545300" y="1768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57404</xdr:rowOff>
    </xdr:from>
    <xdr:to>
      <xdr:col>98</xdr:col>
      <xdr:colOff>38100</xdr:colOff>
      <xdr:row>104</xdr:row>
      <xdr:rowOff>159004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8605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39624</xdr:rowOff>
    </xdr:from>
    <xdr:to>
      <xdr:col>102</xdr:col>
      <xdr:colOff>114300</xdr:colOff>
      <xdr:row>104</xdr:row>
      <xdr:rowOff>108204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8656300" y="17698974"/>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5" name="n_4aveValue【公民館】&#10;一人当たり面積">
          <a:extLst>
            <a:ext uri="{FF2B5EF4-FFF2-40B4-BE49-F238E27FC236}">
              <a16:creationId xmlns:a16="http://schemas.microsoft.com/office/drawing/2014/main" id="{00000000-0008-0000-0E00-00004D03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846" name="n_1mainValue【公民館】&#10;一人当たり面積">
          <a:extLst>
            <a:ext uri="{FF2B5EF4-FFF2-40B4-BE49-F238E27FC236}">
              <a16:creationId xmlns:a16="http://schemas.microsoft.com/office/drawing/2014/main" id="{00000000-0008-0000-0E00-00004E030000}"/>
            </a:ext>
          </a:extLst>
        </xdr:cNvPr>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93235</xdr:rowOff>
    </xdr:from>
    <xdr:ext cx="469744" cy="259045"/>
    <xdr:sp macro="" textlink="">
      <xdr:nvSpPr>
        <xdr:cNvPr id="847" name="n_2mainValue【公民館】&#10;一人当たり面積">
          <a:extLst>
            <a:ext uri="{FF2B5EF4-FFF2-40B4-BE49-F238E27FC236}">
              <a16:creationId xmlns:a16="http://schemas.microsoft.com/office/drawing/2014/main" id="{00000000-0008-0000-0E00-00004F030000}"/>
            </a:ext>
          </a:extLst>
        </xdr:cNvPr>
        <xdr:cNvSpPr txBox="1"/>
      </xdr:nvSpPr>
      <xdr:spPr>
        <a:xfrm>
          <a:off x="201994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106951</xdr:rowOff>
    </xdr:from>
    <xdr:ext cx="469744" cy="259045"/>
    <xdr:sp macro="" textlink="">
      <xdr:nvSpPr>
        <xdr:cNvPr id="848" name="n_3mainValue【公民館】&#10;一人当たり面積">
          <a:extLst>
            <a:ext uri="{FF2B5EF4-FFF2-40B4-BE49-F238E27FC236}">
              <a16:creationId xmlns:a16="http://schemas.microsoft.com/office/drawing/2014/main" id="{00000000-0008-0000-0E00-000050030000}"/>
            </a:ext>
          </a:extLst>
        </xdr:cNvPr>
        <xdr:cNvSpPr txBox="1"/>
      </xdr:nvSpPr>
      <xdr:spPr>
        <a:xfrm>
          <a:off x="19310427" y="174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4081</xdr:rowOff>
    </xdr:from>
    <xdr:ext cx="469744" cy="259045"/>
    <xdr:sp macro="" textlink="">
      <xdr:nvSpPr>
        <xdr:cNvPr id="849" name="n_4mainValue【公民館】&#10;一人当たり面積">
          <a:extLst>
            <a:ext uri="{FF2B5EF4-FFF2-40B4-BE49-F238E27FC236}">
              <a16:creationId xmlns:a16="http://schemas.microsoft.com/office/drawing/2014/main" id="{00000000-0008-0000-0E00-000051030000}"/>
            </a:ext>
          </a:extLst>
        </xdr:cNvPr>
        <xdr:cNvSpPr txBox="1"/>
      </xdr:nvSpPr>
      <xdr:spPr>
        <a:xfrm>
          <a:off x="18421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児童館である。児童館について坂井市公共施設等総合管理計画では、耐久性がなく老朽化が著しい施設はその機能をコミュニティセンター等に移転し閉館していく計画となっており、個別の児童館の機能が完全にコミュニティセンター等に移管完了後に当該施設の利活用あるいは解体となるため、現時点では償却率は高くなっていると考えられる。逆に償却率が特に低い施設は、認定こども園等・公民館（コミュニティセンター）である。両施設とも近年継続して改修工事等を行っており、それによって類似団体を大きく下回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また、港湾・漁港については、令和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年度に三国港のリフレッシュ工事を行っており、それによって前年度より下がったと考えられる。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2024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148046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115389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152763</xdr:rowOff>
    </xdr:from>
    <xdr:to>
      <xdr:col>6</xdr:col>
      <xdr:colOff>38100</xdr:colOff>
      <xdr:row>36</xdr:row>
      <xdr:rowOff>82913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32113</xdr:rowOff>
    </xdr:from>
    <xdr:to>
      <xdr:col>10</xdr:col>
      <xdr:colOff>114300</xdr:colOff>
      <xdr:row>36</xdr:row>
      <xdr:rowOff>82731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0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99440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139700</xdr:rowOff>
    </xdr:from>
    <xdr:to>
      <xdr:col>55</xdr:col>
      <xdr:colOff>0</xdr:colOff>
      <xdr:row>36</xdr:row>
      <xdr:rowOff>152400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31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36</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19050</xdr:rowOff>
    </xdr:from>
    <xdr:to>
      <xdr:col>36</xdr:col>
      <xdr:colOff>165100</xdr:colOff>
      <xdr:row>37</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37</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22860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7964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166551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76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66766</xdr:rowOff>
    </xdr:from>
    <xdr:to>
      <xdr:col>10</xdr:col>
      <xdr:colOff>165100</xdr:colOff>
      <xdr:row>62</xdr:row>
      <xdr:rowOff>168366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117566</xdr:rowOff>
    </xdr:from>
    <xdr:to>
      <xdr:col>15</xdr:col>
      <xdr:colOff>50800</xdr:colOff>
      <xdr:row>62</xdr:row>
      <xdr:rowOff>133894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474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117566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27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159493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141605</xdr:rowOff>
    </xdr:from>
    <xdr:to>
      <xdr:col>50</xdr:col>
      <xdr:colOff>165100</xdr:colOff>
      <xdr:row>60</xdr:row>
      <xdr:rowOff>71755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22860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307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145415</xdr:rowOff>
    </xdr:from>
    <xdr:to>
      <xdr:col>46</xdr:col>
      <xdr:colOff>38100</xdr:colOff>
      <xdr:row>60</xdr:row>
      <xdr:rowOff>75565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20955</xdr:rowOff>
    </xdr:from>
    <xdr:to>
      <xdr:col>50</xdr:col>
      <xdr:colOff>114300</xdr:colOff>
      <xdr:row>60</xdr:row>
      <xdr:rowOff>24765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3079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xdr:rowOff>
    </xdr:from>
    <xdr:to>
      <xdr:col>41</xdr:col>
      <xdr:colOff>101600</xdr:colOff>
      <xdr:row>60</xdr:row>
      <xdr:rowOff>113665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24765</xdr:rowOff>
    </xdr:from>
    <xdr:to>
      <xdr:col>45</xdr:col>
      <xdr:colOff>177800</xdr:colOff>
      <xdr:row>60</xdr:row>
      <xdr:rowOff>62865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31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158750</xdr:rowOff>
    </xdr:from>
    <xdr:to>
      <xdr:col>36</xdr:col>
      <xdr:colOff>165100</xdr:colOff>
      <xdr:row>60</xdr:row>
      <xdr:rowOff>88900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38100</xdr:rowOff>
    </xdr:from>
    <xdr:to>
      <xdr:col>41</xdr:col>
      <xdr:colOff>50800</xdr:colOff>
      <xdr:row>60</xdr:row>
      <xdr:rowOff>62865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325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88282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92092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130192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105427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33020</xdr:rowOff>
    </xdr:from>
    <xdr:to>
      <xdr:col>24</xdr:col>
      <xdr:colOff>114300</xdr:colOff>
      <xdr:row>100</xdr:row>
      <xdr:rowOff>134620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55897</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113030</xdr:rowOff>
    </xdr:from>
    <xdr:to>
      <xdr:col>20</xdr:col>
      <xdr:colOff>38100</xdr:colOff>
      <xdr:row>100</xdr:row>
      <xdr:rowOff>43180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163830</xdr:rowOff>
    </xdr:from>
    <xdr:to>
      <xdr:col>24</xdr:col>
      <xdr:colOff>63500</xdr:colOff>
      <xdr:row>100</xdr:row>
      <xdr:rowOff>83820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7137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61595</xdr:rowOff>
    </xdr:from>
    <xdr:to>
      <xdr:col>15</xdr:col>
      <xdr:colOff>101600</xdr:colOff>
      <xdr:row>100</xdr:row>
      <xdr:rowOff>163195</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163830</xdr:rowOff>
    </xdr:from>
    <xdr:to>
      <xdr:col>19</xdr:col>
      <xdr:colOff>177800</xdr:colOff>
      <xdr:row>100</xdr:row>
      <xdr:rowOff>112395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2908300" y="171373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147320</xdr:rowOff>
    </xdr:from>
    <xdr:to>
      <xdr:col>10</xdr:col>
      <xdr:colOff>165100</xdr:colOff>
      <xdr:row>100</xdr:row>
      <xdr:rowOff>77470</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26670</xdr:rowOff>
    </xdr:from>
    <xdr:to>
      <xdr:col>15</xdr:col>
      <xdr:colOff>50800</xdr:colOff>
      <xdr:row>100</xdr:row>
      <xdr:rowOff>112395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171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78739</xdr:rowOff>
    </xdr:from>
    <xdr:to>
      <xdr:col>6</xdr:col>
      <xdr:colOff>38100</xdr:colOff>
      <xdr:row>101</xdr:row>
      <xdr:rowOff>8889</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26670</xdr:rowOff>
    </xdr:from>
    <xdr:to>
      <xdr:col>10</xdr:col>
      <xdr:colOff>114300</xdr:colOff>
      <xdr:row>100</xdr:row>
      <xdr:rowOff>129539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130300" y="17171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59707</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8272</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93997</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25416</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44466</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72389</xdr:rowOff>
    </xdr:from>
    <xdr:to>
      <xdr:col>55</xdr:col>
      <xdr:colOff>0</xdr:colOff>
      <xdr:row>105</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9639300" y="18074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80011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62230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80011</xdr:rowOff>
    </xdr:from>
    <xdr:to>
      <xdr:col>45</xdr:col>
      <xdr:colOff>177800</xdr:colOff>
      <xdr:row>108</xdr:row>
      <xdr:rowOff>11430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7861300" y="18082261"/>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132080</xdr:rowOff>
    </xdr:from>
    <xdr:to>
      <xdr:col>36</xdr:col>
      <xdr:colOff>165100</xdr:colOff>
      <xdr:row>108</xdr:row>
      <xdr:rowOff>62230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xdr:rowOff>
    </xdr:from>
    <xdr:to>
      <xdr:col>41</xdr:col>
      <xdr:colOff>50800</xdr:colOff>
      <xdr:row>108</xdr:row>
      <xdr:rowOff>11430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972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143527</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53357</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53357</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F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保健センター・保健所】&#10;有形固定資産減価償却率最小値テキスト">
          <a:extLst>
            <a:ext uri="{FF2B5EF4-FFF2-40B4-BE49-F238E27FC236}">
              <a16:creationId xmlns:a16="http://schemas.microsoft.com/office/drawing/2014/main" id="{00000000-0008-0000-0F00-0000B6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F00-0000B801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F00-0000BA01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6268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53720</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F00-0000C6010000}"/>
            </a:ext>
          </a:extLst>
        </xdr:cNvPr>
        <xdr:cNvSpPr txBox="1"/>
      </xdr:nvSpPr>
      <xdr:spPr>
        <a:xfrm>
          <a:off x="16357600" y="999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81643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5481300" y="101596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44087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4592300" y="101237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140244</xdr:rowOff>
    </xdr:from>
    <xdr:to>
      <xdr:col>72</xdr:col>
      <xdr:colOff>38100</xdr:colOff>
      <xdr:row>59</xdr:row>
      <xdr:rowOff>70394</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3652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19594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3703300" y="101237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19594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814300" y="1010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86921</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3500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F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F00-0000F101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F00-0000F301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F00-0000F501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52615</xdr:rowOff>
    </xdr:from>
    <xdr:to>
      <xdr:col>116</xdr:col>
      <xdr:colOff>114300</xdr:colOff>
      <xdr:row>58</xdr:row>
      <xdr:rowOff>154215</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2110700" y="99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75492</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F00-000001020000}"/>
            </a:ext>
          </a:extLst>
        </xdr:cNvPr>
        <xdr:cNvSpPr txBox="1"/>
      </xdr:nvSpPr>
      <xdr:spPr>
        <a:xfrm>
          <a:off x="22199600"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103415</xdr:rowOff>
    </xdr:from>
    <xdr:to>
      <xdr:col>116</xdr:col>
      <xdr:colOff>63500</xdr:colOff>
      <xdr:row>58</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1323300" y="100475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74385</xdr:rowOff>
    </xdr:from>
    <xdr:to>
      <xdr:col>107</xdr:col>
      <xdr:colOff>101600</xdr:colOff>
      <xdr:row>59</xdr:row>
      <xdr:rowOff>4535</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0383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125185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0434300" y="10058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74385</xdr:rowOff>
    </xdr:from>
    <xdr:to>
      <xdr:col>102</xdr:col>
      <xdr:colOff>165100</xdr:colOff>
      <xdr:row>59</xdr:row>
      <xdr:rowOff>4535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9494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125185</xdr:rowOff>
    </xdr:from>
    <xdr:to>
      <xdr:col>107</xdr:col>
      <xdr:colOff>50800</xdr:colOff>
      <xdr:row>58</xdr:row>
      <xdr:rowOff>125185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9545300" y="1006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85272</xdr:rowOff>
    </xdr:from>
    <xdr:to>
      <xdr:col>98</xdr:col>
      <xdr:colOff>38100</xdr:colOff>
      <xdr:row>59</xdr:row>
      <xdr:rowOff>15422</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8605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125185</xdr:rowOff>
    </xdr:from>
    <xdr:to>
      <xdr:col>102</xdr:col>
      <xdr:colOff>114300</xdr:colOff>
      <xdr:row>58</xdr:row>
      <xdr:rowOff>136072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8656300" y="10069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523" name="n_2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524" name="n_3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525" name="n_4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526" name="n_1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21062</xdr:rowOff>
    </xdr:from>
    <xdr:ext cx="469744" cy="259045"/>
    <xdr:sp macro="" textlink="">
      <xdr:nvSpPr>
        <xdr:cNvPr id="527" name="n_2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0199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21062</xdr:rowOff>
    </xdr:from>
    <xdr:ext cx="469744" cy="259045"/>
    <xdr:sp macro="" textlink="">
      <xdr:nvSpPr>
        <xdr:cNvPr id="528" name="n_3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93104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31949</xdr:rowOff>
    </xdr:from>
    <xdr:ext cx="469744" cy="259045"/>
    <xdr:sp macro="" textlink="">
      <xdr:nvSpPr>
        <xdr:cNvPr id="529" name="n_4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8421427" y="98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00000000-0008-0000-0F00-00002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556" name="【消防施設】&#10;有形固定資産減価償却率最小値テキスト">
          <a:extLst>
            <a:ext uri="{FF2B5EF4-FFF2-40B4-BE49-F238E27FC236}">
              <a16:creationId xmlns:a16="http://schemas.microsoft.com/office/drawing/2014/main" id="{00000000-0008-0000-0F00-00002C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558" name="【消防施設】&#10;有形固定資産減価償却率最大値テキスト">
          <a:extLst>
            <a:ext uri="{FF2B5EF4-FFF2-40B4-BE49-F238E27FC236}">
              <a16:creationId xmlns:a16="http://schemas.microsoft.com/office/drawing/2014/main" id="{00000000-0008-0000-0F00-00002E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00000000-0008-0000-0F00-000030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165281</xdr:rowOff>
    </xdr:from>
    <xdr:to>
      <xdr:col>85</xdr:col>
      <xdr:colOff>177800</xdr:colOff>
      <xdr:row>78</xdr:row>
      <xdr:rowOff>95431</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6268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118308</xdr:rowOff>
    </xdr:from>
    <xdr:ext cx="340478" cy="259045"/>
    <xdr:sp macro="" textlink="">
      <xdr:nvSpPr>
        <xdr:cNvPr id="572" name="【消防施設】&#10;有形固定資産減価償却率該当値テキスト">
          <a:extLst>
            <a:ext uri="{FF2B5EF4-FFF2-40B4-BE49-F238E27FC236}">
              <a16:creationId xmlns:a16="http://schemas.microsoft.com/office/drawing/2014/main" id="{00000000-0008-0000-0F00-00003C020000}"/>
            </a:ext>
          </a:extLst>
        </xdr:cNvPr>
        <xdr:cNvSpPr txBox="1"/>
      </xdr:nvSpPr>
      <xdr:spPr>
        <a:xfrm>
          <a:off x="16357600" y="1331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78</xdr:row>
      <xdr:rowOff>44631</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5481300" y="1328057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5" name="n_1aveValue【消防施設】&#10;有形固定資産減価償却率">
          <a:extLst>
            <a:ext uri="{FF2B5EF4-FFF2-40B4-BE49-F238E27FC236}">
              <a16:creationId xmlns:a16="http://schemas.microsoft.com/office/drawing/2014/main" id="{00000000-0008-0000-0F00-00003F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576" name="n_2aveValue【消防施設】&#10;有形固定資産減価償却率">
          <a:extLst>
            <a:ext uri="{FF2B5EF4-FFF2-40B4-BE49-F238E27FC236}">
              <a16:creationId xmlns:a16="http://schemas.microsoft.com/office/drawing/2014/main" id="{00000000-0008-0000-0F00-00004002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77" name="n_3aveValue【消防施設】&#10;有形固定資産減価償却率">
          <a:extLst>
            <a:ext uri="{FF2B5EF4-FFF2-40B4-BE49-F238E27FC236}">
              <a16:creationId xmlns:a16="http://schemas.microsoft.com/office/drawing/2014/main" id="{00000000-0008-0000-0F00-00004102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578" name="n_4aveValue【消防施設】&#10;有形固定資産減価償却率">
          <a:extLst>
            <a:ext uri="{FF2B5EF4-FFF2-40B4-BE49-F238E27FC236}">
              <a16:creationId xmlns:a16="http://schemas.microsoft.com/office/drawing/2014/main" id="{00000000-0008-0000-0F00-00004202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75</xdr:row>
      <xdr:rowOff>146248</xdr:rowOff>
    </xdr:from>
    <xdr:ext cx="340478" cy="259045"/>
    <xdr:sp macro="" textlink="">
      <xdr:nvSpPr>
        <xdr:cNvPr id="579" name="n_1mainValue【消防施設】&#10;有形固定資産減価償却率">
          <a:extLst>
            <a:ext uri="{FF2B5EF4-FFF2-40B4-BE49-F238E27FC236}">
              <a16:creationId xmlns:a16="http://schemas.microsoft.com/office/drawing/2014/main" id="{00000000-0008-0000-0F00-000043020000}"/>
            </a:ext>
          </a:extLst>
        </xdr:cNvPr>
        <xdr:cNvSpPr txBox="1"/>
      </xdr:nvSpPr>
      <xdr:spPr>
        <a:xfrm>
          <a:off x="15298361" y="1300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F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F00-00005A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F00-00005C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F00-00005E02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F00-00006A020000}"/>
            </a:ext>
          </a:extLst>
        </xdr:cNvPr>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621" name="n_1aveValue【消防施設】&#10;一人当たり面積">
          <a:extLst>
            <a:ext uri="{FF2B5EF4-FFF2-40B4-BE49-F238E27FC236}">
              <a16:creationId xmlns:a16="http://schemas.microsoft.com/office/drawing/2014/main" id="{00000000-0008-0000-0F00-00006D02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22" name="n_2aveValue【消防施設】&#10;一人当たり面積">
          <a:extLst>
            <a:ext uri="{FF2B5EF4-FFF2-40B4-BE49-F238E27FC236}">
              <a16:creationId xmlns:a16="http://schemas.microsoft.com/office/drawing/2014/main" id="{00000000-0008-0000-0F00-00006E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23" name="n_3aveValue【消防施設】&#10;一人当たり面積">
          <a:extLst>
            <a:ext uri="{FF2B5EF4-FFF2-40B4-BE49-F238E27FC236}">
              <a16:creationId xmlns:a16="http://schemas.microsoft.com/office/drawing/2014/main" id="{00000000-0008-0000-0F00-00006F02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24" name="n_4aveValue【消防施設】&#10;一人当たり面積">
          <a:extLst>
            <a:ext uri="{FF2B5EF4-FFF2-40B4-BE49-F238E27FC236}">
              <a16:creationId xmlns:a16="http://schemas.microsoft.com/office/drawing/2014/main" id="{00000000-0008-0000-0F00-000070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25" name="n_1mainValue【消防施設】&#10;一人当たり面積">
          <a:extLst>
            <a:ext uri="{FF2B5EF4-FFF2-40B4-BE49-F238E27FC236}">
              <a16:creationId xmlns:a16="http://schemas.microsoft.com/office/drawing/2014/main" id="{00000000-0008-0000-0F00-000071020000}"/>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52" name="【庁舎】&#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654" name="【庁舎】&#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656" name="【庁舎】&#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68" name="【庁舎】&#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125186</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755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106</xdr:row>
      <xdr:rowOff>27214</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592300" y="17555936"/>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27214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81862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12519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81764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677" name="n_1aveValue【庁舎】&#10;有形固定資産減価償却率">
          <a:extLst>
            <a:ext uri="{FF2B5EF4-FFF2-40B4-BE49-F238E27FC236}">
              <a16:creationId xmlns:a16="http://schemas.microsoft.com/office/drawing/2014/main" id="{00000000-0008-0000-0F00-0000A5020000}"/>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78" name="n_2aveValue【庁舎】&#10;有形固定資産減価償却率">
          <a:extLst>
            <a:ext uri="{FF2B5EF4-FFF2-40B4-BE49-F238E27FC236}">
              <a16:creationId xmlns:a16="http://schemas.microsoft.com/office/drawing/2014/main" id="{00000000-0008-0000-0F00-0000A6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679" name="n_3aveValue【庁舎】&#10;有形固定資産減価償却率">
          <a:extLst>
            <a:ext uri="{FF2B5EF4-FFF2-40B4-BE49-F238E27FC236}">
              <a16:creationId xmlns:a16="http://schemas.microsoft.com/office/drawing/2014/main" id="{00000000-0008-0000-0F00-0000A702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80" name="n_4aveValue【庁舎】&#10;有形固定資産減価償却率">
          <a:extLst>
            <a:ext uri="{FF2B5EF4-FFF2-40B4-BE49-F238E27FC236}">
              <a16:creationId xmlns:a16="http://schemas.microsoft.com/office/drawing/2014/main" id="{00000000-0008-0000-0F00-0000A802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81" name="n_1mainValue【庁舎】&#10;有形固定資産減価償却率">
          <a:extLst>
            <a:ext uri="{FF2B5EF4-FFF2-40B4-BE49-F238E27FC236}">
              <a16:creationId xmlns:a16="http://schemas.microsoft.com/office/drawing/2014/main" id="{00000000-0008-0000-0F00-0000A9020000}"/>
            </a:ext>
          </a:extLst>
        </xdr:cNvPr>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82" name="n_2mainValue【庁舎】&#10;有形固定資産減価償却率">
          <a:extLst>
            <a:ext uri="{FF2B5EF4-FFF2-40B4-BE49-F238E27FC236}">
              <a16:creationId xmlns:a16="http://schemas.microsoft.com/office/drawing/2014/main" id="{00000000-0008-0000-0F00-0000AA020000}"/>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683" name="n_3mainValue【庁舎】&#10;有形固定資産減価償却率">
          <a:extLst>
            <a:ext uri="{FF2B5EF4-FFF2-40B4-BE49-F238E27FC236}">
              <a16:creationId xmlns:a16="http://schemas.microsoft.com/office/drawing/2014/main" id="{00000000-0008-0000-0F00-0000AB020000}"/>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684" name="n_4mainValue【庁舎】&#10;有形固定資産減価償却率">
          <a:extLst>
            <a:ext uri="{FF2B5EF4-FFF2-40B4-BE49-F238E27FC236}">
              <a16:creationId xmlns:a16="http://schemas.microsoft.com/office/drawing/2014/main" id="{00000000-0008-0000-0F00-0000AC020000}"/>
            </a:ext>
          </a:extLst>
        </xdr:cNvPr>
        <xdr:cNvSpPr txBox="1"/>
      </xdr:nvSpPr>
      <xdr:spPr>
        <a:xfrm>
          <a:off x="12611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F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13" name="【庁舎】&#10;一人当たり面積最小値テキスト">
          <a:extLst>
            <a:ext uri="{FF2B5EF4-FFF2-40B4-BE49-F238E27FC236}">
              <a16:creationId xmlns:a16="http://schemas.microsoft.com/office/drawing/2014/main" id="{00000000-0008-0000-0F00-0000C902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5" name="【庁舎】&#10;一人当たり面積最大値テキスト">
          <a:extLst>
            <a:ext uri="{FF2B5EF4-FFF2-40B4-BE49-F238E27FC236}">
              <a16:creationId xmlns:a16="http://schemas.microsoft.com/office/drawing/2014/main" id="{00000000-0008-0000-0F00-0000CB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717" name="【庁舎】&#10;一人当たり面積平均値テキスト">
          <a:extLst>
            <a:ext uri="{FF2B5EF4-FFF2-40B4-BE49-F238E27FC236}">
              <a16:creationId xmlns:a16="http://schemas.microsoft.com/office/drawing/2014/main" id="{00000000-0008-0000-0F00-0000CD02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45402</xdr:rowOff>
    </xdr:from>
    <xdr:to>
      <xdr:col>116</xdr:col>
      <xdr:colOff>114300</xdr:colOff>
      <xdr:row>103</xdr:row>
      <xdr:rowOff>147002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2110700" y="17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68279</xdr:rowOff>
    </xdr:from>
    <xdr:ext cx="469744" cy="259045"/>
    <xdr:sp macro="" textlink="">
      <xdr:nvSpPr>
        <xdr:cNvPr id="729" name="【庁舎】&#10;一人当たり面積該当値テキスト">
          <a:extLst>
            <a:ext uri="{FF2B5EF4-FFF2-40B4-BE49-F238E27FC236}">
              <a16:creationId xmlns:a16="http://schemas.microsoft.com/office/drawing/2014/main" id="{00000000-0008-0000-0F00-0000D9020000}"/>
            </a:ext>
          </a:extLst>
        </xdr:cNvPr>
        <xdr:cNvSpPr txBox="1"/>
      </xdr:nvSpPr>
      <xdr:spPr>
        <a:xfrm>
          <a:off x="22199600" y="175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53975</xdr:rowOff>
    </xdr:from>
    <xdr:to>
      <xdr:col>112</xdr:col>
      <xdr:colOff>38100</xdr:colOff>
      <xdr:row>103</xdr:row>
      <xdr:rowOff>155575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96202</xdr:rowOff>
    </xdr:from>
    <xdr:to>
      <xdr:col>116</xdr:col>
      <xdr:colOff>63500</xdr:colOff>
      <xdr:row>103</xdr:row>
      <xdr:rowOff>104775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1323300" y="1775555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142557</xdr:rowOff>
    </xdr:from>
    <xdr:to>
      <xdr:col>107</xdr:col>
      <xdr:colOff>101600</xdr:colOff>
      <xdr:row>107</xdr:row>
      <xdr:rowOff>72707</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0383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104775</xdr:rowOff>
    </xdr:from>
    <xdr:to>
      <xdr:col>111</xdr:col>
      <xdr:colOff>177800</xdr:colOff>
      <xdr:row>107</xdr:row>
      <xdr:rowOff>21907</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0434300" y="17764125"/>
          <a:ext cx="889000" cy="6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21907</xdr:rowOff>
    </xdr:from>
    <xdr:to>
      <xdr:col>107</xdr:col>
      <xdr:colOff>50800</xdr:colOff>
      <xdr:row>107</xdr:row>
      <xdr:rowOff>53339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9545300" y="1836705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85407</xdr:rowOff>
    </xdr:from>
    <xdr:to>
      <xdr:col>98</xdr:col>
      <xdr:colOff>38100</xdr:colOff>
      <xdr:row>107</xdr:row>
      <xdr:rowOff>15557</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8605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136207</xdr:rowOff>
    </xdr:from>
    <xdr:to>
      <xdr:col>102</xdr:col>
      <xdr:colOff>114300</xdr:colOff>
      <xdr:row>107</xdr:row>
      <xdr:rowOff>53339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656300" y="18309907"/>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38" name="n_1aveValue【庁舎】&#10;一人当たり面積">
          <a:extLst>
            <a:ext uri="{FF2B5EF4-FFF2-40B4-BE49-F238E27FC236}">
              <a16:creationId xmlns:a16="http://schemas.microsoft.com/office/drawing/2014/main" id="{00000000-0008-0000-0F00-0000E202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739" name="n_2aveValue【庁舎】&#10;一人当たり面積">
          <a:extLst>
            <a:ext uri="{FF2B5EF4-FFF2-40B4-BE49-F238E27FC236}">
              <a16:creationId xmlns:a16="http://schemas.microsoft.com/office/drawing/2014/main" id="{00000000-0008-0000-0F00-0000E302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740" name="n_3aveValue【庁舎】&#10;一人当たり面積">
          <a:extLst>
            <a:ext uri="{FF2B5EF4-FFF2-40B4-BE49-F238E27FC236}">
              <a16:creationId xmlns:a16="http://schemas.microsoft.com/office/drawing/2014/main" id="{00000000-0008-0000-0F00-0000E402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741" name="n_4aveValue【庁舎】&#10;一人当たり面積">
          <a:extLst>
            <a:ext uri="{FF2B5EF4-FFF2-40B4-BE49-F238E27FC236}">
              <a16:creationId xmlns:a16="http://schemas.microsoft.com/office/drawing/2014/main" id="{00000000-0008-0000-0F00-0000E502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652</xdr:rowOff>
    </xdr:from>
    <xdr:ext cx="469744" cy="259045"/>
    <xdr:sp macro="" textlink="">
      <xdr:nvSpPr>
        <xdr:cNvPr id="742" name="n_1mainValue【庁舎】&#10;一人当たり面積">
          <a:extLst>
            <a:ext uri="{FF2B5EF4-FFF2-40B4-BE49-F238E27FC236}">
              <a16:creationId xmlns:a16="http://schemas.microsoft.com/office/drawing/2014/main" id="{00000000-0008-0000-0F00-0000E6020000}"/>
            </a:ext>
          </a:extLst>
        </xdr:cNvPr>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63834</xdr:rowOff>
    </xdr:from>
    <xdr:ext cx="469744" cy="259045"/>
    <xdr:sp macro="" textlink="">
      <xdr:nvSpPr>
        <xdr:cNvPr id="743" name="n_2mainValue【庁舎】&#10;一人当たり面積">
          <a:extLst>
            <a:ext uri="{FF2B5EF4-FFF2-40B4-BE49-F238E27FC236}">
              <a16:creationId xmlns:a16="http://schemas.microsoft.com/office/drawing/2014/main" id="{00000000-0008-0000-0F00-0000E7020000}"/>
            </a:ext>
          </a:extLst>
        </xdr:cNvPr>
        <xdr:cNvSpPr txBox="1"/>
      </xdr:nvSpPr>
      <xdr:spPr>
        <a:xfrm>
          <a:off x="201994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744" name="n_3mainValue【庁舎】&#10;一人当たり面積">
          <a:extLst>
            <a:ext uri="{FF2B5EF4-FFF2-40B4-BE49-F238E27FC236}">
              <a16:creationId xmlns:a16="http://schemas.microsoft.com/office/drawing/2014/main" id="{00000000-0008-0000-0F00-0000E8020000}"/>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6684</xdr:rowOff>
    </xdr:from>
    <xdr:ext cx="469744" cy="259045"/>
    <xdr:sp macro="" textlink="">
      <xdr:nvSpPr>
        <xdr:cNvPr id="745" name="n_4mainValue【庁舎】&#10;一人当たり面積">
          <a:extLst>
            <a:ext uri="{FF2B5EF4-FFF2-40B4-BE49-F238E27FC236}">
              <a16:creationId xmlns:a16="http://schemas.microsoft.com/office/drawing/2014/main" id="{00000000-0008-0000-0F00-0000E9020000}"/>
            </a:ext>
          </a:extLst>
        </xdr:cNvPr>
        <xdr:cNvSpPr txBox="1"/>
      </xdr:nvSpPr>
      <xdr:spPr>
        <a:xfrm>
          <a:off x="18421427" y="1835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体育館・プールである。体育館・プールについて坂井市公共施設等総合管理計画では、民間等への移譲を計画している。現時点では指定管理者に運営を任せている状況であるため、施設の改修等も含め管理者とも協力しながら適正な管理を行っていく。逆に償却率が特に低い施設は市民会館と庁舎である。市民会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年度のみくに市民センターの建築、令和２年度のハートピア春江の大規模改修があったため、また庁舎は令和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年度の既存庁舎の解体・改修および新庁舎の建築があったためと考えられる。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また消防施設については、令和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年度に旧雄島コミュニティセンター跡地を消防分団倉庫として整備を行った。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数はほぼ横ばいになっているものの、依然として類似団体平均を下回っている。合併特例債などの公債費の増加により、基準財政需要額は今後も増加することが予測される。民間的経営手法の導入による事務事業費削減など行財政改革をより一層推進して歳出削減を図るとともに、徴収率向上や企業立地の推進などにより自主財源の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人件費や物件費、補助費等の経常経費が増加したが、地方交付税及び臨時財政対策債等で構成される歳入がそれを上回る増加となったことにより、経常収支比率が前年度と比べてポイント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生産年齢人口は減少の一途をたどり税収の伸びは期待できないことに加え、公債費等の支出も増嵩することと予想されるが、補助金の合理化、事業の整理・統廃合による事務事業の見直しなど、行財政改革の推進による経費削減の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169672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976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169672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1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94742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35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94742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30243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人口一人当たりの人件費・物件費の決算額は、前年度比</a:t>
          </a:r>
          <a:r>
            <a:rPr kumimoji="1" lang="en-US" altLang="ja-JP" sz="1300">
              <a:latin typeface="ＭＳ Ｐゴシック" panose="020B0600070205080204" pitchFamily="50" charset="-128"/>
              <a:ea typeface="ＭＳ Ｐゴシック" panose="020B0600070205080204" pitchFamily="50" charset="-128"/>
            </a:rPr>
            <a:t>1,445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144,064</a:t>
          </a:r>
          <a:r>
            <a:rPr kumimoji="1" lang="ja-JP" altLang="en-US" sz="1300">
              <a:latin typeface="ＭＳ Ｐゴシック" panose="020B0600070205080204" pitchFamily="50" charset="-128"/>
              <a:ea typeface="ＭＳ Ｐゴシック" panose="020B0600070205080204" pitchFamily="50" charset="-128"/>
            </a:rPr>
            <a:t>円となった。主な要因として、給与手当改定の反映による人件費の増、コロナワクチン接種推進、ふるさと納税推進による物件費の増が挙げられる。</a:t>
          </a:r>
        </a:p>
        <a:p>
          <a:r>
            <a:rPr kumimoji="1" lang="ja-JP" altLang="en-US" sz="1300">
              <a:latin typeface="ＭＳ Ｐゴシック" panose="020B0600070205080204" pitchFamily="50" charset="-128"/>
              <a:ea typeface="ＭＳ Ｐゴシック" panose="020B0600070205080204" pitchFamily="50" charset="-128"/>
            </a:rPr>
            <a:t>今後も事業の必要性と経費とのバランスを見極める取捨選択をしていく必要がある。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62108</xdr:rowOff>
    </xdr:from>
    <xdr:to>
      <xdr:col>23</xdr:col>
      <xdr:colOff>133350</xdr:colOff>
      <xdr:row>83</xdr:row>
      <xdr:rowOff>76056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2458"/>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151209</xdr:rowOff>
    </xdr:from>
    <xdr:to>
      <xdr:col>19</xdr:col>
      <xdr:colOff>133350</xdr:colOff>
      <xdr:row>83</xdr:row>
      <xdr:rowOff>62108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8659"/>
          <a:ext cx="889000" cy="2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151209</xdr:rowOff>
    </xdr:from>
    <xdr:to>
      <xdr:col>15</xdr:col>
      <xdr:colOff>82550</xdr:colOff>
      <xdr:row>81</xdr:row>
      <xdr:rowOff>160243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38659"/>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160243</xdr:rowOff>
    </xdr:from>
    <xdr:to>
      <xdr:col>11</xdr:col>
      <xdr:colOff>31750</xdr:colOff>
      <xdr:row>82</xdr:row>
      <xdr:rowOff>28029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47693"/>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25256</xdr:rowOff>
    </xdr:from>
    <xdr:to>
      <xdr:col>23</xdr:col>
      <xdr:colOff>184150</xdr:colOff>
      <xdr:row>83</xdr:row>
      <xdr:rowOff>126856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41783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0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11308</xdr:rowOff>
    </xdr:from>
    <xdr:to>
      <xdr:col>19</xdr:col>
      <xdr:colOff>184150</xdr:colOff>
      <xdr:row>83</xdr:row>
      <xdr:rowOff>112908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97685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100409</xdr:rowOff>
    </xdr:from>
    <xdr:to>
      <xdr:col>15</xdr:col>
      <xdr:colOff>133350</xdr:colOff>
      <xdr:row>82</xdr:row>
      <xdr:rowOff>30559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40736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109443</xdr:rowOff>
    </xdr:from>
    <xdr:to>
      <xdr:col>11</xdr:col>
      <xdr:colOff>82550</xdr:colOff>
      <xdr:row>82</xdr:row>
      <xdr:rowOff>39593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49770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148679</xdr:rowOff>
    </xdr:from>
    <xdr:to>
      <xdr:col>7</xdr:col>
      <xdr:colOff>31750</xdr:colOff>
      <xdr:row>82</xdr:row>
      <xdr:rowOff>78829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89006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ラスパイレス指数は人事院勧告に基づき適正に給与を引き上げたことにより、近年は類似団体平均と同等となっている。今後も引き続き国や他団体の動向を注視しながら、適正な給与水準の維持に努める。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45155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人となった。市町村合併により人口が膨らむとともに職員数も膨れ上がったため、定員適正化計画を作成し、退職者補充の抑制、民間委託の推進、指定管理者制度の導入により計画的な職員数の削減に取り組んだことにより、近年はほぼ横ばいとなっている。今後も市民サービスの低下を招かないように人員の適正配置や職員の資質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86678</xdr:rowOff>
    </xdr:from>
    <xdr:to>
      <xdr:col>81</xdr:col>
      <xdr:colOff>44450</xdr:colOff>
      <xdr:row>62</xdr:row>
      <xdr:rowOff>100754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1657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86678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025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72602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924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78634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9244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49954</xdr:rowOff>
    </xdr:from>
    <xdr:to>
      <xdr:col>81</xdr:col>
      <xdr:colOff>95250</xdr:colOff>
      <xdr:row>62</xdr:row>
      <xdr:rowOff>151554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22031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35878</xdr:rowOff>
    </xdr:from>
    <xdr:to>
      <xdr:col>77</xdr:col>
      <xdr:colOff>95250</xdr:colOff>
      <xdr:row>62</xdr:row>
      <xdr:rowOff>137478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122255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98124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114211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ポイント増加となっており、類似団体の平均値より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ポイント高い状態である。単年度比率においても、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整備事業の償還が始まったことにより合併特例事業債等の元金償還額が増加したことが考えられる。今後も普通建設事業の地方債の発行は避けられないため、普通建設事業の必要性を各々精査し、地方債の発行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30480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6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20828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ポイント減少となったが、類似団体の平均値より</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ポイント高い状態である。前年度比減の主な要因としては、地方債現在高の減少及び充当可能基金の増加によるものである。地方債の現在高は、令和３年度末時点で</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億円となり、合併特例事業債等の発行額が減少傾向にある。</a:t>
          </a:r>
        </a:p>
        <a:p>
          <a:r>
            <a:rPr kumimoji="1" lang="ja-JP" altLang="en-US" sz="1300">
              <a:latin typeface="ＭＳ Ｐゴシック" panose="020B0600070205080204" pitchFamily="50" charset="-128"/>
              <a:ea typeface="ＭＳ Ｐゴシック" panose="020B0600070205080204" pitchFamily="50" charset="-128"/>
            </a:rPr>
            <a:t>　今後も合併特例事業債等の交付税算入率の高い有利な起債の借入や他の財源確保に努め、均衡ある事業の執行により公債費の健全化に努める。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140310</xdr:rowOff>
    </xdr:from>
    <xdr:to>
      <xdr:col>81</xdr:col>
      <xdr:colOff>44450</xdr:colOff>
      <xdr:row>17</xdr:row>
      <xdr:rowOff>169621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83510"/>
          <a:ext cx="8382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169621</xdr:rowOff>
    </xdr:from>
    <xdr:to>
      <xdr:col>77</xdr:col>
      <xdr:colOff>44450</xdr:colOff>
      <xdr:row>18</xdr:row>
      <xdr:rowOff>121717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084271"/>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121717</xdr:rowOff>
    </xdr:from>
    <xdr:to>
      <xdr:col>72</xdr:col>
      <xdr:colOff>203200</xdr:colOff>
      <xdr:row>18</xdr:row>
      <xdr:rowOff>135230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20781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135230</xdr:rowOff>
    </xdr:from>
    <xdr:to>
      <xdr:col>68</xdr:col>
      <xdr:colOff>152400</xdr:colOff>
      <xdr:row>21</xdr:row>
      <xdr:rowOff>150775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221330"/>
          <a:ext cx="889000" cy="5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89510</xdr:rowOff>
    </xdr:from>
    <xdr:to>
      <xdr:col>81</xdr:col>
      <xdr:colOff>95250</xdr:colOff>
      <xdr:row>17</xdr:row>
      <xdr:rowOff>19660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61587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118821</xdr:rowOff>
    </xdr:from>
    <xdr:to>
      <xdr:col>77</xdr:col>
      <xdr:colOff>95250</xdr:colOff>
      <xdr:row>18</xdr:row>
      <xdr:rowOff>48971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33748</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11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70917</xdr:rowOff>
    </xdr:from>
    <xdr:to>
      <xdr:col>73</xdr:col>
      <xdr:colOff>44450</xdr:colOff>
      <xdr:row>19</xdr:row>
      <xdr:rowOff>1067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157294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84430</xdr:rowOff>
    </xdr:from>
    <xdr:to>
      <xdr:col>68</xdr:col>
      <xdr:colOff>203200</xdr:colOff>
      <xdr:row>19</xdr:row>
      <xdr:rowOff>14580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170807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99975</xdr:rowOff>
    </xdr:from>
    <xdr:to>
      <xdr:col>64</xdr:col>
      <xdr:colOff>152400</xdr:colOff>
      <xdr:row>22</xdr:row>
      <xdr:rowOff>30125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7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14902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78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132669</xdr:colOff>
      <xdr:row>26</xdr:row>
      <xdr:rowOff>60551</xdr:rowOff>
    </xdr:from>
    <xdr:ext cx="9099176" cy="425758"/>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744990" y="465976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ポイント下回っている。人件費に係る比率が減少したのは、人件費の増加以上に物件費、補助費等が増加したことによる。　今後も国に準じた適正な給与体系を維持するとともに、民間委託の推進、指定管理者制度の導入および効率的な行政組織体制の確立に取り組み、消防業務などの一部事務組合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住民ニーズにこたえるサービス向上とコスト削減を図るため、公の施設の指定管理者制度の導入や業務の民間委託を活用しているため物件費は増加傾向にあるが、施設の統廃合や使用料等の運用改善を検討し、物件費が著しく上昇し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3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費関係の扶助費は増加傾向にある。今後も高齢化や幼児教育関連施策により扶助費を抑制することは難しいが、行政改革を通じて事務的経費の抑制に努めるとともに、引き続き資格審査を適正に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22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853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維持補修費、貸付金、繰出金等に係る比率は、前年度比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％となった。類似団体平均より下回っている。今後、維持補修費について年々増加していく傾向にあるため、公共施設の管理形態なども含め施設運営などの改善を図る。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113393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79120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補助費等に係る比率は前年度比と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なり、依然として類似団体平均より上回っている。要因として、消防業務及びごみ処理業務などを一部事務組合で行っていることや下水道、病院事業等の公営企業に対する負担が大きいことなどが挙げられる。縮減の取組として、補助金交付基準の見直しや廃止の検討を行うこと、また、公営企業としての独立採算制を前提として経営健全化の促進も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10414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741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ものの、嶺北丸岡消防署移転改築事業等の大型事業の償還開始による元利償還金増加の影響もあり、類似団体の平均を前年度に引き続き上回った。今後も大型整備事業の償還開始により比率の上昇が見込まれるため、中長期的な財政計画のもと、慎重な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143002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97282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74422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となった。人件費、扶助費、物件費は類似団体平均より下回っているが、補助費等が平均を大きく上回っている。今後も定員適正化をはじめとする行財政改革を推進し、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120885</xdr:rowOff>
    </xdr:from>
    <xdr:to>
      <xdr:col>29</xdr:col>
      <xdr:colOff>127000</xdr:colOff>
      <xdr:row>15</xdr:row>
      <xdr:rowOff>141516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0260"/>
          <a:ext cx="647700" cy="2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141516</xdr:rowOff>
    </xdr:from>
    <xdr:to>
      <xdr:col>26</xdr:col>
      <xdr:colOff>50800</xdr:colOff>
      <xdr:row>16</xdr:row>
      <xdr:rowOff>61868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0891"/>
          <a:ext cx="698500" cy="9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28778</xdr:rowOff>
    </xdr:from>
    <xdr:to>
      <xdr:col>22</xdr:col>
      <xdr:colOff>114300</xdr:colOff>
      <xdr:row>16</xdr:row>
      <xdr:rowOff>61868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19603"/>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28778</xdr:rowOff>
    </xdr:from>
    <xdr:to>
      <xdr:col>18</xdr:col>
      <xdr:colOff>177800</xdr:colOff>
      <xdr:row>16</xdr:row>
      <xdr:rowOff>55563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9603"/>
          <a:ext cx="698500" cy="2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70085</xdr:rowOff>
    </xdr:from>
    <xdr:to>
      <xdr:col>29</xdr:col>
      <xdr:colOff>177800</xdr:colOff>
      <xdr:row>16</xdr:row>
      <xdr:rowOff>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8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86612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3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90716</xdr:rowOff>
    </xdr:from>
    <xdr:to>
      <xdr:col>26</xdr:col>
      <xdr:colOff>101600</xdr:colOff>
      <xdr:row>16</xdr:row>
      <xdr:rowOff>20866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31043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11068</xdr:rowOff>
    </xdr:from>
    <xdr:to>
      <xdr:col>22</xdr:col>
      <xdr:colOff>165100</xdr:colOff>
      <xdr:row>16</xdr:row>
      <xdr:rowOff>112668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122845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149428</xdr:rowOff>
    </xdr:from>
    <xdr:to>
      <xdr:col>19</xdr:col>
      <xdr:colOff>38100</xdr:colOff>
      <xdr:row>16</xdr:row>
      <xdr:rowOff>79578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89755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4763</xdr:rowOff>
    </xdr:from>
    <xdr:to>
      <xdr:col>15</xdr:col>
      <xdr:colOff>101600</xdr:colOff>
      <xdr:row>16</xdr:row>
      <xdr:rowOff>106363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116540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286144</xdr:rowOff>
    </xdr:from>
    <xdr:to>
      <xdr:col>29</xdr:col>
      <xdr:colOff>127000</xdr:colOff>
      <xdr:row>36</xdr:row>
      <xdr:rowOff>5652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6494"/>
          <a:ext cx="6477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5652</xdr:rowOff>
    </xdr:from>
    <xdr:to>
      <xdr:col>26</xdr:col>
      <xdr:colOff>50800</xdr:colOff>
      <xdr:row>36</xdr:row>
      <xdr:rowOff>136220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8902"/>
          <a:ext cx="698500" cy="13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123113</xdr:rowOff>
    </xdr:from>
    <xdr:to>
      <xdr:col>22</xdr:col>
      <xdr:colOff>114300</xdr:colOff>
      <xdr:row>36</xdr:row>
      <xdr:rowOff>136220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6363"/>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81814</xdr:rowOff>
    </xdr:from>
    <xdr:to>
      <xdr:col>18</xdr:col>
      <xdr:colOff>177800</xdr:colOff>
      <xdr:row>36</xdr:row>
      <xdr:rowOff>123113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5064"/>
          <a:ext cx="698500" cy="4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235344</xdr:rowOff>
    </xdr:from>
    <xdr:to>
      <xdr:col>29</xdr:col>
      <xdr:colOff>177800</xdr:colOff>
      <xdr:row>35</xdr:row>
      <xdr:rowOff>336944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80421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297752</xdr:rowOff>
    </xdr:from>
    <xdr:to>
      <xdr:col>26</xdr:col>
      <xdr:colOff>101600</xdr:colOff>
      <xdr:row>36</xdr:row>
      <xdr:rowOff>56452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66629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85420</xdr:rowOff>
    </xdr:from>
    <xdr:to>
      <xdr:col>22</xdr:col>
      <xdr:colOff>165100</xdr:colOff>
      <xdr:row>37</xdr:row>
      <xdr:rowOff>15570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72313</xdr:rowOff>
    </xdr:from>
    <xdr:to>
      <xdr:col>19</xdr:col>
      <xdr:colOff>38100</xdr:colOff>
      <xdr:row>37</xdr:row>
      <xdr:rowOff>2463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158690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31014</xdr:rowOff>
    </xdr:from>
    <xdr:to>
      <xdr:col>15</xdr:col>
      <xdr:colOff>101600</xdr:colOff>
      <xdr:row>36</xdr:row>
      <xdr:rowOff>132614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117391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122326</xdr:rowOff>
    </xdr:from>
    <xdr:to>
      <xdr:col>24</xdr:col>
      <xdr:colOff>63500</xdr:colOff>
      <xdr:row>35</xdr:row>
      <xdr:rowOff>159626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3076"/>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159626</xdr:rowOff>
    </xdr:from>
    <xdr:to>
      <xdr:col>19</xdr:col>
      <xdr:colOff>177800</xdr:colOff>
      <xdr:row>37</xdr:row>
      <xdr:rowOff>80264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0376"/>
          <a:ext cx="889000" cy="2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50393</xdr:rowOff>
    </xdr:from>
    <xdr:to>
      <xdr:col>15</xdr:col>
      <xdr:colOff>50800</xdr:colOff>
      <xdr:row>37</xdr:row>
      <xdr:rowOff>80264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4043"/>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50393</xdr:rowOff>
    </xdr:from>
    <xdr:to>
      <xdr:col>10</xdr:col>
      <xdr:colOff>114300</xdr:colOff>
      <xdr:row>37</xdr:row>
      <xdr:rowOff>74987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4043"/>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71526</xdr:rowOff>
    </xdr:from>
    <xdr:to>
      <xdr:col>24</xdr:col>
      <xdr:colOff>114300</xdr:colOff>
      <xdr:row>36</xdr:row>
      <xdr:rowOff>1676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108826</xdr:rowOff>
    </xdr:from>
    <xdr:to>
      <xdr:col>20</xdr:col>
      <xdr:colOff>38100</xdr:colOff>
      <xdr:row>36</xdr:row>
      <xdr:rowOff>38976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30103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171043</xdr:rowOff>
    </xdr:from>
    <xdr:to>
      <xdr:col>10</xdr:col>
      <xdr:colOff>165100</xdr:colOff>
      <xdr:row>37</xdr:row>
      <xdr:rowOff>101193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92320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24187</xdr:rowOff>
    </xdr:from>
    <xdr:to>
      <xdr:col>6</xdr:col>
      <xdr:colOff>38100</xdr:colOff>
      <xdr:row>37</xdr:row>
      <xdr:rowOff>125787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116914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16675</xdr:rowOff>
    </xdr:from>
    <xdr:to>
      <xdr:col>24</xdr:col>
      <xdr:colOff>63500</xdr:colOff>
      <xdr:row>56</xdr:row>
      <xdr:rowOff>51321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7875"/>
          <a:ext cx="8382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51321</xdr:rowOff>
    </xdr:from>
    <xdr:to>
      <xdr:col>19</xdr:col>
      <xdr:colOff>177800</xdr:colOff>
      <xdr:row>56</xdr:row>
      <xdr:rowOff>158432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2521"/>
          <a:ext cx="889000" cy="1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156642</xdr:rowOff>
    </xdr:from>
    <xdr:to>
      <xdr:col>15</xdr:col>
      <xdr:colOff>50800</xdr:colOff>
      <xdr:row>56</xdr:row>
      <xdr:rowOff>158432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57842"/>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156642</xdr:rowOff>
    </xdr:from>
    <xdr:to>
      <xdr:col>10</xdr:col>
      <xdr:colOff>114300</xdr:colOff>
      <xdr:row>57</xdr:row>
      <xdr:rowOff>2540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7842"/>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137325</xdr:rowOff>
    </xdr:from>
    <xdr:to>
      <xdr:col>24</xdr:col>
      <xdr:colOff>114300</xdr:colOff>
      <xdr:row>56</xdr:row>
      <xdr:rowOff>67475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160202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521</xdr:rowOff>
    </xdr:from>
    <xdr:to>
      <xdr:col>20</xdr:col>
      <xdr:colOff>38100</xdr:colOff>
      <xdr:row>56</xdr:row>
      <xdr:rowOff>102121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118648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107632</xdr:rowOff>
    </xdr:from>
    <xdr:to>
      <xdr:col>15</xdr:col>
      <xdr:colOff>101600</xdr:colOff>
      <xdr:row>57</xdr:row>
      <xdr:rowOff>37782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28909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105842</xdr:rowOff>
    </xdr:from>
    <xdr:to>
      <xdr:col>10</xdr:col>
      <xdr:colOff>165100</xdr:colOff>
      <xdr:row>57</xdr:row>
      <xdr:rowOff>35992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123190</xdr:rowOff>
    </xdr:from>
    <xdr:to>
      <xdr:col>6</xdr:col>
      <xdr:colOff>38100</xdr:colOff>
      <xdr:row>57</xdr:row>
      <xdr:rowOff>53340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44467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116726</xdr:rowOff>
    </xdr:from>
    <xdr:to>
      <xdr:col>24</xdr:col>
      <xdr:colOff>63500</xdr:colOff>
      <xdr:row>78</xdr:row>
      <xdr:rowOff>46774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8376"/>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116726</xdr:rowOff>
    </xdr:from>
    <xdr:to>
      <xdr:col>19</xdr:col>
      <xdr:colOff>177800</xdr:colOff>
      <xdr:row>78</xdr:row>
      <xdr:rowOff>129527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8376"/>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115315</xdr:rowOff>
    </xdr:from>
    <xdr:to>
      <xdr:col>15</xdr:col>
      <xdr:colOff>50800</xdr:colOff>
      <xdr:row>78</xdr:row>
      <xdr:rowOff>129527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8841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32638</xdr:rowOff>
    </xdr:from>
    <xdr:to>
      <xdr:col>10</xdr:col>
      <xdr:colOff>114300</xdr:colOff>
      <xdr:row>78</xdr:row>
      <xdr:rowOff>115315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4288"/>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167424</xdr:rowOff>
    </xdr:from>
    <xdr:to>
      <xdr:col>24</xdr:col>
      <xdr:colOff>114300</xdr:colOff>
      <xdr:row>78</xdr:row>
      <xdr:rowOff>97574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65926</xdr:rowOff>
    </xdr:from>
    <xdr:to>
      <xdr:col>20</xdr:col>
      <xdr:colOff>38100</xdr:colOff>
      <xdr:row>77</xdr:row>
      <xdr:rowOff>167526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12603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78727</xdr:rowOff>
    </xdr:from>
    <xdr:to>
      <xdr:col>15</xdr:col>
      <xdr:colOff>101600</xdr:colOff>
      <xdr:row>79</xdr:row>
      <xdr:rowOff>8877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64515</xdr:rowOff>
    </xdr:from>
    <xdr:to>
      <xdr:col>10</xdr:col>
      <xdr:colOff>165100</xdr:colOff>
      <xdr:row>78</xdr:row>
      <xdr:rowOff>166115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153288</xdr:rowOff>
    </xdr:from>
    <xdr:to>
      <xdr:col>6</xdr:col>
      <xdr:colOff>38100</xdr:colOff>
      <xdr:row>77</xdr:row>
      <xdr:rowOff>83438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99966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5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10460</xdr:rowOff>
    </xdr:from>
    <xdr:to>
      <xdr:col>24</xdr:col>
      <xdr:colOff>63500</xdr:colOff>
      <xdr:row>99</xdr:row>
      <xdr:rowOff>95531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12560"/>
          <a:ext cx="838200" cy="25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54367</xdr:rowOff>
    </xdr:from>
    <xdr:to>
      <xdr:col>19</xdr:col>
      <xdr:colOff>177800</xdr:colOff>
      <xdr:row>99</xdr:row>
      <xdr:rowOff>95531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7027917"/>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54367</xdr:rowOff>
    </xdr:from>
    <xdr:to>
      <xdr:col>15</xdr:col>
      <xdr:colOff>50800</xdr:colOff>
      <xdr:row>99</xdr:row>
      <xdr:rowOff>117461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7917"/>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86289</xdr:rowOff>
    </xdr:from>
    <xdr:to>
      <xdr:col>10</xdr:col>
      <xdr:colOff>114300</xdr:colOff>
      <xdr:row>99</xdr:row>
      <xdr:rowOff>117461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59839"/>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131110</xdr:rowOff>
    </xdr:from>
    <xdr:to>
      <xdr:col>24</xdr:col>
      <xdr:colOff>114300</xdr:colOff>
      <xdr:row>98</xdr:row>
      <xdr:rowOff>61260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109537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44731</xdr:rowOff>
    </xdr:from>
    <xdr:to>
      <xdr:col>20</xdr:col>
      <xdr:colOff>38100</xdr:colOff>
      <xdr:row>99</xdr:row>
      <xdr:rowOff>146331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70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137458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1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3567</xdr:rowOff>
    </xdr:from>
    <xdr:to>
      <xdr:col>15</xdr:col>
      <xdr:colOff>101600</xdr:colOff>
      <xdr:row>99</xdr:row>
      <xdr:rowOff>105167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96294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66661</xdr:rowOff>
    </xdr:from>
    <xdr:to>
      <xdr:col>10</xdr:col>
      <xdr:colOff>165100</xdr:colOff>
      <xdr:row>99</xdr:row>
      <xdr:rowOff>168261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159388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35489</xdr:rowOff>
    </xdr:from>
    <xdr:to>
      <xdr:col>6</xdr:col>
      <xdr:colOff>38100</xdr:colOff>
      <xdr:row>99</xdr:row>
      <xdr:rowOff>137089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153616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8354</xdr:rowOff>
    </xdr:from>
    <xdr:to>
      <xdr:col>55</xdr:col>
      <xdr:colOff>0</xdr:colOff>
      <xdr:row>35</xdr:row>
      <xdr:rowOff>101044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23304"/>
          <a:ext cx="838200" cy="77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8354</xdr:rowOff>
    </xdr:from>
    <xdr:to>
      <xdr:col>50</xdr:col>
      <xdr:colOff>114300</xdr:colOff>
      <xdr:row>34</xdr:row>
      <xdr:rowOff>94643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23304"/>
          <a:ext cx="889000" cy="6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94643</xdr:rowOff>
    </xdr:from>
    <xdr:to>
      <xdr:col>45</xdr:col>
      <xdr:colOff>177800</xdr:colOff>
      <xdr:row>36</xdr:row>
      <xdr:rowOff>22359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23943"/>
          <a:ext cx="889000" cy="27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22359</xdr:rowOff>
    </xdr:from>
    <xdr:to>
      <xdr:col>41</xdr:col>
      <xdr:colOff>50800</xdr:colOff>
      <xdr:row>36</xdr:row>
      <xdr:rowOff>22596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94559"/>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50244</xdr:rowOff>
    </xdr:from>
    <xdr:to>
      <xdr:col>55</xdr:col>
      <xdr:colOff>50800</xdr:colOff>
      <xdr:row>35</xdr:row>
      <xdr:rowOff>151844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73121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129004</xdr:rowOff>
    </xdr:from>
    <xdr:to>
      <xdr:col>50</xdr:col>
      <xdr:colOff>165100</xdr:colOff>
      <xdr:row>31</xdr:row>
      <xdr:rowOff>59154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75681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0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43843</xdr:rowOff>
    </xdr:from>
    <xdr:to>
      <xdr:col>46</xdr:col>
      <xdr:colOff>38100</xdr:colOff>
      <xdr:row>34</xdr:row>
      <xdr:rowOff>145443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161970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4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143009</xdr:rowOff>
    </xdr:from>
    <xdr:to>
      <xdr:col>41</xdr:col>
      <xdr:colOff>101600</xdr:colOff>
      <xdr:row>36</xdr:row>
      <xdr:rowOff>73159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89686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143246</xdr:rowOff>
    </xdr:from>
    <xdr:to>
      <xdr:col>36</xdr:col>
      <xdr:colOff>165100</xdr:colOff>
      <xdr:row>36</xdr:row>
      <xdr:rowOff>73396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89923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1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19176</xdr:rowOff>
    </xdr:from>
    <xdr:to>
      <xdr:col>55</xdr:col>
      <xdr:colOff>0</xdr:colOff>
      <xdr:row>56</xdr:row>
      <xdr:rowOff>37722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48926"/>
          <a:ext cx="838200" cy="18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4883</xdr:rowOff>
    </xdr:from>
    <xdr:to>
      <xdr:col>50</xdr:col>
      <xdr:colOff>114300</xdr:colOff>
      <xdr:row>55</xdr:row>
      <xdr:rowOff>19176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34633"/>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4883</xdr:rowOff>
    </xdr:from>
    <xdr:to>
      <xdr:col>45</xdr:col>
      <xdr:colOff>177800</xdr:colOff>
      <xdr:row>56</xdr:row>
      <xdr:rowOff>10135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34633"/>
          <a:ext cx="889000" cy="1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143569</xdr:rowOff>
    </xdr:from>
    <xdr:to>
      <xdr:col>41</xdr:col>
      <xdr:colOff>50800</xdr:colOff>
      <xdr:row>56</xdr:row>
      <xdr:rowOff>10135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73319"/>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158372</xdr:rowOff>
    </xdr:from>
    <xdr:to>
      <xdr:col>55</xdr:col>
      <xdr:colOff>50800</xdr:colOff>
      <xdr:row>56</xdr:row>
      <xdr:rowOff>88522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9799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139826</xdr:rowOff>
    </xdr:from>
    <xdr:to>
      <xdr:col>50</xdr:col>
      <xdr:colOff>165100</xdr:colOff>
      <xdr:row>55</xdr:row>
      <xdr:rowOff>69976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86503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125533</xdr:rowOff>
    </xdr:from>
    <xdr:to>
      <xdr:col>46</xdr:col>
      <xdr:colOff>38100</xdr:colOff>
      <xdr:row>55</xdr:row>
      <xdr:rowOff>55683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1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130785</xdr:rowOff>
    </xdr:from>
    <xdr:to>
      <xdr:col>41</xdr:col>
      <xdr:colOff>101600</xdr:colOff>
      <xdr:row>56</xdr:row>
      <xdr:rowOff>60935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77462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3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92769</xdr:rowOff>
    </xdr:from>
    <xdr:to>
      <xdr:col>36</xdr:col>
      <xdr:colOff>165100</xdr:colOff>
      <xdr:row>56</xdr:row>
      <xdr:rowOff>22919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39446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26036</xdr:rowOff>
    </xdr:from>
    <xdr:to>
      <xdr:col>55</xdr:col>
      <xdr:colOff>0</xdr:colOff>
      <xdr:row>79</xdr:row>
      <xdr:rowOff>44005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0586"/>
          <a:ext cx="8382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26036</xdr:rowOff>
    </xdr:from>
    <xdr:to>
      <xdr:col>50</xdr:col>
      <xdr:colOff>114300</xdr:colOff>
      <xdr:row>79</xdr:row>
      <xdr:rowOff>31572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0586"/>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31572</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76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12179</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5279"/>
          <a:ext cx="8890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164655</xdr:rowOff>
    </xdr:from>
    <xdr:to>
      <xdr:col>55</xdr:col>
      <xdr:colOff>50800</xdr:colOff>
      <xdr:row>79</xdr:row>
      <xdr:rowOff>94805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79582</xdr:rowOff>
    </xdr:from>
    <xdr:ext cx="313932"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2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146686</xdr:rowOff>
    </xdr:from>
    <xdr:to>
      <xdr:col>50</xdr:col>
      <xdr:colOff>165100</xdr:colOff>
      <xdr:row>79</xdr:row>
      <xdr:rowOff>76836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67963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152222</xdr:rowOff>
    </xdr:from>
    <xdr:to>
      <xdr:col>46</xdr:col>
      <xdr:colOff>38100</xdr:colOff>
      <xdr:row>79</xdr:row>
      <xdr:rowOff>82372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73499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132829</xdr:rowOff>
    </xdr:from>
    <xdr:to>
      <xdr:col>36</xdr:col>
      <xdr:colOff>165100</xdr:colOff>
      <xdr:row>78</xdr:row>
      <xdr:rowOff>62979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54106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37249</xdr:rowOff>
    </xdr:from>
    <xdr:to>
      <xdr:col>55</xdr:col>
      <xdr:colOff>0</xdr:colOff>
      <xdr:row>95</xdr:row>
      <xdr:rowOff>139331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82099"/>
          <a:ext cx="838200" cy="4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37249</xdr:rowOff>
    </xdr:from>
    <xdr:to>
      <xdr:col>50</xdr:col>
      <xdr:colOff>114300</xdr:colOff>
      <xdr:row>94</xdr:row>
      <xdr:rowOff>51867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82099"/>
          <a:ext cx="889000" cy="1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51867</xdr:rowOff>
    </xdr:from>
    <xdr:to>
      <xdr:col>45</xdr:col>
      <xdr:colOff>177800</xdr:colOff>
      <xdr:row>95</xdr:row>
      <xdr:rowOff>165188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68167"/>
          <a:ext cx="889000" cy="2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165188</xdr:rowOff>
    </xdr:from>
    <xdr:to>
      <xdr:col>41</xdr:col>
      <xdr:colOff>50800</xdr:colOff>
      <xdr:row>96</xdr:row>
      <xdr:rowOff>21146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52938"/>
          <a:ext cx="889000" cy="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88531</xdr:rowOff>
    </xdr:from>
    <xdr:to>
      <xdr:col>55</xdr:col>
      <xdr:colOff>50800</xdr:colOff>
      <xdr:row>96</xdr:row>
      <xdr:rowOff>18681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111408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157899</xdr:rowOff>
    </xdr:from>
    <xdr:to>
      <xdr:col>50</xdr:col>
      <xdr:colOff>165100</xdr:colOff>
      <xdr:row>93</xdr:row>
      <xdr:rowOff>88049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104576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1067</xdr:rowOff>
    </xdr:from>
    <xdr:to>
      <xdr:col>46</xdr:col>
      <xdr:colOff>38100</xdr:colOff>
      <xdr:row>94</xdr:row>
      <xdr:rowOff>102667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119194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114388</xdr:rowOff>
    </xdr:from>
    <xdr:to>
      <xdr:col>41</xdr:col>
      <xdr:colOff>101600</xdr:colOff>
      <xdr:row>96</xdr:row>
      <xdr:rowOff>44538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61065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141796</xdr:rowOff>
    </xdr:from>
    <xdr:to>
      <xdr:col>36</xdr:col>
      <xdr:colOff>165100</xdr:colOff>
      <xdr:row>96</xdr:row>
      <xdr:rowOff>71946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88473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40030</xdr:rowOff>
    </xdr:from>
    <xdr:to>
      <xdr:col>85</xdr:col>
      <xdr:colOff>127000</xdr:colOff>
      <xdr:row>39</xdr:row>
      <xdr:rowOff>41173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6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33515</xdr:rowOff>
    </xdr:from>
    <xdr:to>
      <xdr:col>81</xdr:col>
      <xdr:colOff>50800</xdr:colOff>
      <xdr:row>39</xdr:row>
      <xdr:rowOff>41173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0065"/>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33515</xdr:rowOff>
    </xdr:from>
    <xdr:to>
      <xdr:col>76</xdr:col>
      <xdr:colOff>114300</xdr:colOff>
      <xdr:row>39</xdr:row>
      <xdr:rowOff>35306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006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35306</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160680</xdr:rowOff>
    </xdr:from>
    <xdr:to>
      <xdr:col>85</xdr:col>
      <xdr:colOff>177800</xdr:colOff>
      <xdr:row>39</xdr:row>
      <xdr:rowOff>90830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75607</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161823</xdr:rowOff>
    </xdr:from>
    <xdr:to>
      <xdr:col>81</xdr:col>
      <xdr:colOff>101600</xdr:colOff>
      <xdr:row>39</xdr:row>
      <xdr:rowOff>91973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83100</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154165</xdr:rowOff>
    </xdr:from>
    <xdr:to>
      <xdr:col>76</xdr:col>
      <xdr:colOff>165100</xdr:colOff>
      <xdr:row>39</xdr:row>
      <xdr:rowOff>84315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75442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155956</xdr:rowOff>
    </xdr:from>
    <xdr:to>
      <xdr:col>72</xdr:col>
      <xdr:colOff>38100</xdr:colOff>
      <xdr:row>39</xdr:row>
      <xdr:rowOff>86106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77233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50383</xdr:rowOff>
    </xdr:from>
    <xdr:to>
      <xdr:col>85</xdr:col>
      <xdr:colOff>127000</xdr:colOff>
      <xdr:row>75</xdr:row>
      <xdr:rowOff>73634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09133"/>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73634</xdr:rowOff>
    </xdr:from>
    <xdr:to>
      <xdr:col>81</xdr:col>
      <xdr:colOff>50800</xdr:colOff>
      <xdr:row>75</xdr:row>
      <xdr:rowOff>136532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32384"/>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136532</xdr:rowOff>
    </xdr:from>
    <xdr:to>
      <xdr:col>76</xdr:col>
      <xdr:colOff>114300</xdr:colOff>
      <xdr:row>75</xdr:row>
      <xdr:rowOff>160617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95282"/>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160617</xdr:rowOff>
    </xdr:from>
    <xdr:to>
      <xdr:col>71</xdr:col>
      <xdr:colOff>177800</xdr:colOff>
      <xdr:row>76</xdr:row>
      <xdr:rowOff>30397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19367"/>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171033</xdr:rowOff>
    </xdr:from>
    <xdr:to>
      <xdr:col>85</xdr:col>
      <xdr:colOff>177800</xdr:colOff>
      <xdr:row>75</xdr:row>
      <xdr:rowOff>101183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22460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22834</xdr:rowOff>
    </xdr:from>
    <xdr:to>
      <xdr:col>81</xdr:col>
      <xdr:colOff>101600</xdr:colOff>
      <xdr:row>75</xdr:row>
      <xdr:rowOff>124434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140961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85732</xdr:rowOff>
    </xdr:from>
    <xdr:to>
      <xdr:col>76</xdr:col>
      <xdr:colOff>165100</xdr:colOff>
      <xdr:row>76</xdr:row>
      <xdr:rowOff>15881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44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7010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109817</xdr:rowOff>
    </xdr:from>
    <xdr:to>
      <xdr:col>72</xdr:col>
      <xdr:colOff>38100</xdr:colOff>
      <xdr:row>76</xdr:row>
      <xdr:rowOff>39967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151047</xdr:rowOff>
    </xdr:from>
    <xdr:to>
      <xdr:col>67</xdr:col>
      <xdr:colOff>101600</xdr:colOff>
      <xdr:row>76</xdr:row>
      <xdr:rowOff>81197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72324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30886</xdr:rowOff>
    </xdr:from>
    <xdr:to>
      <xdr:col>85</xdr:col>
      <xdr:colOff>127000</xdr:colOff>
      <xdr:row>94</xdr:row>
      <xdr:rowOff>157607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975736"/>
          <a:ext cx="838200" cy="2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157607</xdr:rowOff>
    </xdr:from>
    <xdr:to>
      <xdr:col>81</xdr:col>
      <xdr:colOff>50800</xdr:colOff>
      <xdr:row>96</xdr:row>
      <xdr:rowOff>153988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73907"/>
          <a:ext cx="889000" cy="3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153988</xdr:rowOff>
    </xdr:from>
    <xdr:to>
      <xdr:col>76</xdr:col>
      <xdr:colOff>114300</xdr:colOff>
      <xdr:row>97</xdr:row>
      <xdr:rowOff>85750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1318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85750</xdr:rowOff>
    </xdr:from>
    <xdr:to>
      <xdr:col>71</xdr:col>
      <xdr:colOff>177800</xdr:colOff>
      <xdr:row>98</xdr:row>
      <xdr:rowOff>17247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16400"/>
          <a:ext cx="8890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151536</xdr:rowOff>
    </xdr:from>
    <xdr:to>
      <xdr:col>85</xdr:col>
      <xdr:colOff>177800</xdr:colOff>
      <xdr:row>93</xdr:row>
      <xdr:rowOff>81686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2963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7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106807</xdr:rowOff>
    </xdr:from>
    <xdr:to>
      <xdr:col>81</xdr:col>
      <xdr:colOff>101600</xdr:colOff>
      <xdr:row>95</xdr:row>
      <xdr:rowOff>36957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53484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103188</xdr:rowOff>
    </xdr:from>
    <xdr:to>
      <xdr:col>76</xdr:col>
      <xdr:colOff>165100</xdr:colOff>
      <xdr:row>97</xdr:row>
      <xdr:rowOff>33338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49865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34950</xdr:rowOff>
    </xdr:from>
    <xdr:to>
      <xdr:col>72</xdr:col>
      <xdr:colOff>38100</xdr:colOff>
      <xdr:row>97</xdr:row>
      <xdr:rowOff>136550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153077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137897</xdr:rowOff>
    </xdr:from>
    <xdr:to>
      <xdr:col>67</xdr:col>
      <xdr:colOff>101600</xdr:colOff>
      <xdr:row>98</xdr:row>
      <xdr:rowOff>68047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59174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114211</xdr:rowOff>
    </xdr:from>
    <xdr:to>
      <xdr:col>116</xdr:col>
      <xdr:colOff>63500</xdr:colOff>
      <xdr:row>37</xdr:row>
      <xdr:rowOff>76321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286411"/>
          <a:ext cx="838200" cy="13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70263</xdr:rowOff>
    </xdr:from>
    <xdr:to>
      <xdr:col>111</xdr:col>
      <xdr:colOff>177800</xdr:colOff>
      <xdr:row>37</xdr:row>
      <xdr:rowOff>76321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41391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70263</xdr:rowOff>
    </xdr:from>
    <xdr:to>
      <xdr:col>107</xdr:col>
      <xdr:colOff>50800</xdr:colOff>
      <xdr:row>37</xdr:row>
      <xdr:rowOff>87922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13913"/>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87922</xdr:rowOff>
    </xdr:from>
    <xdr:to>
      <xdr:col>102</xdr:col>
      <xdr:colOff>114300</xdr:colOff>
      <xdr:row>37</xdr:row>
      <xdr:rowOff>94266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431572"/>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63411</xdr:rowOff>
    </xdr:from>
    <xdr:to>
      <xdr:col>116</xdr:col>
      <xdr:colOff>114300</xdr:colOff>
      <xdr:row>36</xdr:row>
      <xdr:rowOff>165011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86288</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25521</xdr:rowOff>
    </xdr:from>
    <xdr:to>
      <xdr:col>112</xdr:col>
      <xdr:colOff>38100</xdr:colOff>
      <xdr:row>37</xdr:row>
      <xdr:rowOff>127121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118248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46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19463</xdr:rowOff>
    </xdr:from>
    <xdr:to>
      <xdr:col>107</xdr:col>
      <xdr:colOff>101600</xdr:colOff>
      <xdr:row>37</xdr:row>
      <xdr:rowOff>121063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112190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5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37122</xdr:rowOff>
    </xdr:from>
    <xdr:to>
      <xdr:col>102</xdr:col>
      <xdr:colOff>165100</xdr:colOff>
      <xdr:row>37</xdr:row>
      <xdr:rowOff>138722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129849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4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43466</xdr:rowOff>
    </xdr:from>
    <xdr:to>
      <xdr:col>98</xdr:col>
      <xdr:colOff>38100</xdr:colOff>
      <xdr:row>37</xdr:row>
      <xdr:rowOff>145066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136193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47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34201</xdr:rowOff>
    </xdr:from>
    <xdr:to>
      <xdr:col>116</xdr:col>
      <xdr:colOff>63500</xdr:colOff>
      <xdr:row>58</xdr:row>
      <xdr:rowOff>42621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78301"/>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32410</xdr:rowOff>
    </xdr:from>
    <xdr:to>
      <xdr:col>111</xdr:col>
      <xdr:colOff>177800</xdr:colOff>
      <xdr:row>58</xdr:row>
      <xdr:rowOff>42621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76510"/>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13741</xdr:rowOff>
    </xdr:from>
    <xdr:to>
      <xdr:col>107</xdr:col>
      <xdr:colOff>50800</xdr:colOff>
      <xdr:row>58</xdr:row>
      <xdr:rowOff>32410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5784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149796</xdr:rowOff>
    </xdr:from>
    <xdr:to>
      <xdr:col>102</xdr:col>
      <xdr:colOff>114300</xdr:colOff>
      <xdr:row>58</xdr:row>
      <xdr:rowOff>13741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2244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154851</xdr:rowOff>
    </xdr:from>
    <xdr:to>
      <xdr:col>116</xdr:col>
      <xdr:colOff>114300</xdr:colOff>
      <xdr:row>58</xdr:row>
      <xdr:rowOff>85001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6278</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163271</xdr:rowOff>
    </xdr:from>
    <xdr:to>
      <xdr:col>112</xdr:col>
      <xdr:colOff>38100</xdr:colOff>
      <xdr:row>58</xdr:row>
      <xdr:rowOff>93421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84548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153060</xdr:rowOff>
    </xdr:from>
    <xdr:to>
      <xdr:col>107</xdr:col>
      <xdr:colOff>101600</xdr:colOff>
      <xdr:row>58</xdr:row>
      <xdr:rowOff>83210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74337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134391</xdr:rowOff>
    </xdr:from>
    <xdr:to>
      <xdr:col>102</xdr:col>
      <xdr:colOff>165100</xdr:colOff>
      <xdr:row>58</xdr:row>
      <xdr:rowOff>64541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55668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98996</xdr:rowOff>
    </xdr:from>
    <xdr:to>
      <xdr:col>98</xdr:col>
      <xdr:colOff>38100</xdr:colOff>
      <xdr:row>58</xdr:row>
      <xdr:rowOff>29146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45673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16971</xdr:rowOff>
    </xdr:from>
    <xdr:to>
      <xdr:col>116</xdr:col>
      <xdr:colOff>63500</xdr:colOff>
      <xdr:row>76</xdr:row>
      <xdr:rowOff>42887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47171"/>
          <a:ext cx="838200" cy="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42887</xdr:rowOff>
    </xdr:from>
    <xdr:to>
      <xdr:col>111</xdr:col>
      <xdr:colOff>177800</xdr:colOff>
      <xdr:row>76</xdr:row>
      <xdr:rowOff>48316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7308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48316</xdr:rowOff>
    </xdr:from>
    <xdr:to>
      <xdr:col>107</xdr:col>
      <xdr:colOff>50800</xdr:colOff>
      <xdr:row>76</xdr:row>
      <xdr:rowOff>81693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7851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81693</xdr:rowOff>
    </xdr:from>
    <xdr:to>
      <xdr:col>102</xdr:col>
      <xdr:colOff>114300</xdr:colOff>
      <xdr:row>76</xdr:row>
      <xdr:rowOff>86179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11893"/>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137620</xdr:rowOff>
    </xdr:from>
    <xdr:to>
      <xdr:col>116</xdr:col>
      <xdr:colOff>114300</xdr:colOff>
      <xdr:row>76</xdr:row>
      <xdr:rowOff>67770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116048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163537</xdr:rowOff>
    </xdr:from>
    <xdr:to>
      <xdr:col>112</xdr:col>
      <xdr:colOff>38100</xdr:colOff>
      <xdr:row>76</xdr:row>
      <xdr:rowOff>93687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84814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168966</xdr:rowOff>
    </xdr:from>
    <xdr:to>
      <xdr:col>107</xdr:col>
      <xdr:colOff>101600</xdr:colOff>
      <xdr:row>76</xdr:row>
      <xdr:rowOff>99116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90243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2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30893</xdr:rowOff>
    </xdr:from>
    <xdr:to>
      <xdr:col>102</xdr:col>
      <xdr:colOff>165100</xdr:colOff>
      <xdr:row>76</xdr:row>
      <xdr:rowOff>132493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123620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35379</xdr:rowOff>
    </xdr:from>
    <xdr:to>
      <xdr:col>98</xdr:col>
      <xdr:colOff>38100</xdr:colOff>
      <xdr:row>76</xdr:row>
      <xdr:rowOff>136979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128106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526,677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97,107</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71,912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72,687</a:t>
          </a:r>
          <a:r>
            <a:rPr kumimoji="1" lang="ja-JP" altLang="en-US" sz="1300">
              <a:latin typeface="ＭＳ Ｐゴシック" panose="020B0600070205080204" pitchFamily="50" charset="-128"/>
              <a:ea typeface="ＭＳ Ｐゴシック" panose="020B0600070205080204" pitchFamily="50" charset="-128"/>
            </a:rPr>
            <a:t>円となっており、コロナワクチン接種推進やふるさと納税返礼品の増加があったため前年度と比較して</a:t>
          </a:r>
          <a:r>
            <a:rPr kumimoji="1" lang="en-US" altLang="ja-JP" sz="1300">
              <a:latin typeface="ＭＳ Ｐゴシック" panose="020B0600070205080204" pitchFamily="50" charset="-128"/>
              <a:ea typeface="ＭＳ Ｐゴシック" panose="020B0600070205080204" pitchFamily="50" charset="-128"/>
            </a:rPr>
            <a:t>2,728</a:t>
          </a:r>
          <a:r>
            <a:rPr kumimoji="1" lang="ja-JP" altLang="en-US" sz="1300">
              <a:latin typeface="ＭＳ Ｐゴシック" panose="020B0600070205080204" pitchFamily="50" charset="-128"/>
              <a:ea typeface="ＭＳ Ｐゴシック" panose="020B0600070205080204" pitchFamily="50" charset="-128"/>
            </a:rPr>
            <a:t>円の増となった。維持補修費については住民一人当たり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4,439</a:t>
          </a:r>
          <a:r>
            <a:rPr kumimoji="1" lang="ja-JP" altLang="en-US" sz="1300">
              <a:latin typeface="ＭＳ Ｐゴシック" panose="020B0600070205080204" pitchFamily="50" charset="-128"/>
              <a:ea typeface="ＭＳ Ｐゴシック" panose="020B0600070205080204" pitchFamily="50" charset="-128"/>
            </a:rPr>
            <a:t>円となっており、除排雪経費が減少したことにより</a:t>
          </a:r>
          <a:r>
            <a:rPr kumimoji="1" lang="en-US" altLang="ja-JP" sz="1300">
              <a:latin typeface="ＭＳ Ｐゴシック" panose="020B0600070205080204" pitchFamily="50" charset="-128"/>
              <a:ea typeface="ＭＳ Ｐゴシック" panose="020B0600070205080204" pitchFamily="50" charset="-128"/>
            </a:rPr>
            <a:t>1775</a:t>
          </a:r>
          <a:r>
            <a:rPr kumimoji="1" lang="ja-JP" altLang="en-US" sz="1300">
              <a:latin typeface="ＭＳ Ｐゴシック" panose="020B0600070205080204" pitchFamily="50" charset="-128"/>
              <a:ea typeface="ＭＳ Ｐゴシック" panose="020B0600070205080204" pitchFamily="50" charset="-128"/>
            </a:rPr>
            <a:t>円の減となった。扶助費については、住民一人当たり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95,915</a:t>
          </a:r>
          <a:r>
            <a:rPr kumimoji="1" lang="ja-JP" altLang="en-US" sz="1300">
              <a:latin typeface="ＭＳ Ｐゴシック" panose="020B0600070205080204" pitchFamily="50" charset="-128"/>
              <a:ea typeface="ＭＳ Ｐゴシック" panose="020B0600070205080204" pitchFamily="50" charset="-128"/>
            </a:rPr>
            <a:t>円となっており、近年は私立保育所入所児童数の増等の影響により児童福祉費が増加傾向にあるが、人口減少により横ばいとなる可能性もある。補助費等については、住民一人当たり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82,573</a:t>
          </a:r>
          <a:r>
            <a:rPr kumimoji="1" lang="ja-JP" altLang="en-US" sz="1300">
              <a:latin typeface="ＭＳ Ｐゴシック" panose="020B0600070205080204" pitchFamily="50" charset="-128"/>
              <a:ea typeface="ＭＳ Ｐゴシック" panose="020B0600070205080204" pitchFamily="50" charset="-128"/>
            </a:rPr>
            <a:t>円となっており、国の特別定額給付金や市独自の生活応援給付金等の新型コロナウイルス感染症対策事業が終了したことに伴い前年度と比較して</a:t>
          </a:r>
          <a:r>
            <a:rPr kumimoji="1" lang="en-US" altLang="ja-JP" sz="1300">
              <a:latin typeface="ＭＳ Ｐゴシック" panose="020B0600070205080204" pitchFamily="50" charset="-128"/>
              <a:ea typeface="ＭＳ Ｐゴシック" panose="020B0600070205080204" pitchFamily="50" charset="-128"/>
            </a:rPr>
            <a:t>102,164</a:t>
          </a:r>
          <a:r>
            <a:rPr kumimoji="1" lang="ja-JP" altLang="en-US" sz="1300">
              <a:latin typeface="ＭＳ Ｐゴシック" panose="020B0600070205080204" pitchFamily="50" charset="-128"/>
              <a:ea typeface="ＭＳ Ｐゴシック" panose="020B0600070205080204" pitchFamily="50" charset="-128"/>
            </a:rPr>
            <a:t>円の減となった。また、消防業務及びごみ処理業務などを一部事務組合で行っているため、例年、類似団体平均を上回っている状況となっている。普通建設事業費については、住民一人当たり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57,844</a:t>
          </a:r>
          <a:r>
            <a:rPr kumimoji="1" lang="ja-JP" altLang="en-US" sz="1300">
              <a:latin typeface="ＭＳ Ｐゴシック" panose="020B0600070205080204" pitchFamily="50" charset="-128"/>
              <a:ea typeface="ＭＳ Ｐゴシック" panose="020B0600070205080204" pitchFamily="50" charset="-128"/>
            </a:rPr>
            <a:t>円となっており、前年度に大型事業が完了したこともあり前年度と比較して</a:t>
          </a:r>
          <a:r>
            <a:rPr kumimoji="1" lang="en-US" altLang="ja-JP" sz="1300">
              <a:latin typeface="ＭＳ Ｐゴシック" panose="020B0600070205080204" pitchFamily="50" charset="-128"/>
              <a:ea typeface="ＭＳ Ｐゴシック" panose="020B0600070205080204" pitchFamily="50" charset="-128"/>
            </a:rPr>
            <a:t>33,245</a:t>
          </a:r>
          <a:r>
            <a:rPr kumimoji="1" lang="ja-JP" altLang="en-US" sz="1300">
              <a:latin typeface="ＭＳ Ｐゴシック" panose="020B0600070205080204" pitchFamily="50" charset="-128"/>
              <a:ea typeface="ＭＳ Ｐゴシック" panose="020B0600070205080204" pitchFamily="50" charset="-128"/>
            </a:rPr>
            <a:t>円減少した。しかし、今後も観光拠点整備事業などの大型事業が続くため、横ばいまたは増加していくことが予想される。公債費については、住民一人当たり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44,970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円となっており、類似団体平均より上回ることとなった。近年の大型建設事業の影響で、今後も増加する見込みである。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89,961
88,494
209.67
49,339,357
47,380,415
1,621,534
24,083,015
56,318,220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168961</xdr:rowOff>
    </xdr:from>
    <xdr:to>
      <xdr:col>24</xdr:col>
      <xdr:colOff>63500</xdr:colOff>
      <xdr:row>36</xdr:row>
      <xdr:rowOff>24486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971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31801</xdr:rowOff>
    </xdr:from>
    <xdr:to>
      <xdr:col>19</xdr:col>
      <xdr:colOff>177800</xdr:colOff>
      <xdr:row>36</xdr:row>
      <xdr:rowOff>24486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1101"/>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31801</xdr:rowOff>
    </xdr:from>
    <xdr:to>
      <xdr:col>15</xdr:col>
      <xdr:colOff>50800</xdr:colOff>
      <xdr:row>35</xdr:row>
      <xdr:rowOff>128727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1101"/>
          <a:ext cx="889000" cy="26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105867</xdr:rowOff>
    </xdr:from>
    <xdr:to>
      <xdr:col>10</xdr:col>
      <xdr:colOff>114300</xdr:colOff>
      <xdr:row>35</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66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118161</xdr:rowOff>
    </xdr:from>
    <xdr:to>
      <xdr:col>24</xdr:col>
      <xdr:colOff>114300</xdr:colOff>
      <xdr:row>36</xdr:row>
      <xdr:rowOff>48311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96588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145136</xdr:rowOff>
    </xdr:from>
    <xdr:to>
      <xdr:col>20</xdr:col>
      <xdr:colOff>38100</xdr:colOff>
      <xdr:row>36</xdr:row>
      <xdr:rowOff>75286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66413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152451</xdr:rowOff>
    </xdr:from>
    <xdr:to>
      <xdr:col>15</xdr:col>
      <xdr:colOff>101600</xdr:colOff>
      <xdr:row>34</xdr:row>
      <xdr:rowOff>82601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99128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77927</xdr:rowOff>
    </xdr:from>
    <xdr:to>
      <xdr:col>10</xdr:col>
      <xdr:colOff>165100</xdr:colOff>
      <xdr:row>36</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55067</xdr:rowOff>
    </xdr:from>
    <xdr:to>
      <xdr:col>6</xdr:col>
      <xdr:colOff>38100</xdr:colOff>
      <xdr:row>35</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18588</xdr:rowOff>
    </xdr:from>
    <xdr:to>
      <xdr:col>24</xdr:col>
      <xdr:colOff>62865</xdr:colOff>
      <xdr:row>58</xdr:row>
      <xdr:rowOff>54164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933988"/>
          <a:ext cx="1270" cy="10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54164</xdr:rowOff>
    </xdr:from>
    <xdr:to>
      <xdr:col>24</xdr:col>
      <xdr:colOff>152400</xdr:colOff>
      <xdr:row>58</xdr:row>
      <xdr:rowOff>54164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9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136715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7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18588</xdr:rowOff>
    </xdr:from>
    <xdr:to>
      <xdr:col>24</xdr:col>
      <xdr:colOff>152400</xdr:colOff>
      <xdr:row>52</xdr:row>
      <xdr:rowOff>18588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93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146454</xdr:rowOff>
    </xdr:from>
    <xdr:to>
      <xdr:col>24</xdr:col>
      <xdr:colOff>63500</xdr:colOff>
      <xdr:row>55</xdr:row>
      <xdr:rowOff>161475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18954"/>
          <a:ext cx="838200" cy="8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65322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6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86895</xdr:rowOff>
    </xdr:from>
    <xdr:to>
      <xdr:col>24</xdr:col>
      <xdr:colOff>114300</xdr:colOff>
      <xdr:row>57</xdr:row>
      <xdr:rowOff>17045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146454</xdr:rowOff>
    </xdr:from>
    <xdr:to>
      <xdr:col>19</xdr:col>
      <xdr:colOff>177800</xdr:colOff>
      <xdr:row>56</xdr:row>
      <xdr:rowOff>36980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18954"/>
          <a:ext cx="889000" cy="9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155704</xdr:rowOff>
    </xdr:from>
    <xdr:to>
      <xdr:col>20</xdr:col>
      <xdr:colOff>38100</xdr:colOff>
      <xdr:row>53</xdr:row>
      <xdr:rowOff>85854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36980</xdr:rowOff>
    </xdr:from>
    <xdr:to>
      <xdr:col>15</xdr:col>
      <xdr:colOff>50800</xdr:colOff>
      <xdr:row>56</xdr:row>
      <xdr:rowOff>104411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38180"/>
          <a:ext cx="889000" cy="6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82780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104411</xdr:rowOff>
    </xdr:from>
    <xdr:to>
      <xdr:col>10</xdr:col>
      <xdr:colOff>114300</xdr:colOff>
      <xdr:row>56</xdr:row>
      <xdr:rowOff>112347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561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127769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110675</xdr:rowOff>
    </xdr:from>
    <xdr:to>
      <xdr:col>24</xdr:col>
      <xdr:colOff>114300</xdr:colOff>
      <xdr:row>56</xdr:row>
      <xdr:rowOff>40825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133552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95654</xdr:rowOff>
    </xdr:from>
    <xdr:to>
      <xdr:col>20</xdr:col>
      <xdr:colOff>38100</xdr:colOff>
      <xdr:row>51</xdr:row>
      <xdr:rowOff>25804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42331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157630</xdr:rowOff>
    </xdr:from>
    <xdr:to>
      <xdr:col>15</xdr:col>
      <xdr:colOff>101600</xdr:colOff>
      <xdr:row>56</xdr:row>
      <xdr:rowOff>87780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104307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3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53611</xdr:rowOff>
    </xdr:from>
    <xdr:to>
      <xdr:col>10</xdr:col>
      <xdr:colOff>165100</xdr:colOff>
      <xdr:row>56</xdr:row>
      <xdr:rowOff>155211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61547</xdr:rowOff>
    </xdr:from>
    <xdr:to>
      <xdr:col>6</xdr:col>
      <xdr:colOff>38100</xdr:colOff>
      <xdr:row>56</xdr:row>
      <xdr:rowOff>163147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168377</xdr:rowOff>
    </xdr:from>
    <xdr:to>
      <xdr:col>24</xdr:col>
      <xdr:colOff>63500</xdr:colOff>
      <xdr:row>76</xdr:row>
      <xdr:rowOff>90856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5677"/>
          <a:ext cx="838200" cy="2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90856</xdr:rowOff>
    </xdr:from>
    <xdr:to>
      <xdr:col>19</xdr:col>
      <xdr:colOff>177800</xdr:colOff>
      <xdr:row>76</xdr:row>
      <xdr:rowOff>146596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1056"/>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146596</xdr:rowOff>
    </xdr:from>
    <xdr:to>
      <xdr:col>15</xdr:col>
      <xdr:colOff>50800</xdr:colOff>
      <xdr:row>77</xdr:row>
      <xdr:rowOff>20104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679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169787</xdr:rowOff>
    </xdr:from>
    <xdr:to>
      <xdr:col>10</xdr:col>
      <xdr:colOff>114300</xdr:colOff>
      <xdr:row>77</xdr:row>
      <xdr:rowOff>20104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9987"/>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117577</xdr:rowOff>
    </xdr:from>
    <xdr:to>
      <xdr:col>24</xdr:col>
      <xdr:colOff>114300</xdr:colOff>
      <xdr:row>75</xdr:row>
      <xdr:rowOff>47727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140454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40056</xdr:rowOff>
    </xdr:from>
    <xdr:to>
      <xdr:col>20</xdr:col>
      <xdr:colOff>38100</xdr:colOff>
      <xdr:row>76</xdr:row>
      <xdr:rowOff>141656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158183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4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95796</xdr:rowOff>
    </xdr:from>
    <xdr:to>
      <xdr:col>15</xdr:col>
      <xdr:colOff>101600</xdr:colOff>
      <xdr:row>77</xdr:row>
      <xdr:rowOff>25946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140754</xdr:rowOff>
    </xdr:from>
    <xdr:to>
      <xdr:col>10</xdr:col>
      <xdr:colOff>165100</xdr:colOff>
      <xdr:row>77</xdr:row>
      <xdr:rowOff>70904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87431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118987</xdr:rowOff>
    </xdr:from>
    <xdr:to>
      <xdr:col>6</xdr:col>
      <xdr:colOff>38100</xdr:colOff>
      <xdr:row>77</xdr:row>
      <xdr:rowOff>49137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65664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2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39680</xdr:rowOff>
    </xdr:from>
    <xdr:to>
      <xdr:col>24</xdr:col>
      <xdr:colOff>63500</xdr:colOff>
      <xdr:row>99</xdr:row>
      <xdr:rowOff>3820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41780"/>
          <a:ext cx="8382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3820</xdr:rowOff>
    </xdr:from>
    <xdr:to>
      <xdr:col>19</xdr:col>
      <xdr:colOff>177800</xdr:colOff>
      <xdr:row>99</xdr:row>
      <xdr:rowOff>57344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77370"/>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57344</xdr:rowOff>
    </xdr:from>
    <xdr:to>
      <xdr:col>15</xdr:col>
      <xdr:colOff>50800</xdr:colOff>
      <xdr:row>99</xdr:row>
      <xdr:rowOff>69169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7030894"/>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68438</xdr:rowOff>
    </xdr:from>
    <xdr:to>
      <xdr:col>10</xdr:col>
      <xdr:colOff>114300</xdr:colOff>
      <xdr:row>99</xdr:row>
      <xdr:rowOff>69169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704198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160330</xdr:rowOff>
    </xdr:from>
    <xdr:to>
      <xdr:col>24</xdr:col>
      <xdr:colOff>114300</xdr:colOff>
      <xdr:row>98</xdr:row>
      <xdr:rowOff>90480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138757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124470</xdr:rowOff>
    </xdr:from>
    <xdr:to>
      <xdr:col>20</xdr:col>
      <xdr:colOff>38100</xdr:colOff>
      <xdr:row>99</xdr:row>
      <xdr:rowOff>54620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45747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6544</xdr:rowOff>
    </xdr:from>
    <xdr:to>
      <xdr:col>15</xdr:col>
      <xdr:colOff>101600</xdr:colOff>
      <xdr:row>99</xdr:row>
      <xdr:rowOff>108144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99271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18369</xdr:rowOff>
    </xdr:from>
    <xdr:to>
      <xdr:col>10</xdr:col>
      <xdr:colOff>165100</xdr:colOff>
      <xdr:row>99</xdr:row>
      <xdr:rowOff>119969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111096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17638</xdr:rowOff>
    </xdr:from>
    <xdr:to>
      <xdr:col>6</xdr:col>
      <xdr:colOff>38100</xdr:colOff>
      <xdr:row>99</xdr:row>
      <xdr:rowOff>119238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110365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147854</xdr:rowOff>
    </xdr:from>
    <xdr:to>
      <xdr:col>55</xdr:col>
      <xdr:colOff>0</xdr:colOff>
      <xdr:row>38</xdr:row>
      <xdr:rowOff>148768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6295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147854</xdr:rowOff>
    </xdr:from>
    <xdr:to>
      <xdr:col>50</xdr:col>
      <xdr:colOff>114300</xdr:colOff>
      <xdr:row>38</xdr:row>
      <xdr:rowOff>149149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6295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149149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0913"/>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125375</xdr:rowOff>
    </xdr:from>
    <xdr:to>
      <xdr:col>41</xdr:col>
      <xdr:colOff>50800</xdr:colOff>
      <xdr:row>38</xdr:row>
      <xdr:rowOff>135813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0475"/>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97968</xdr:rowOff>
    </xdr:from>
    <xdr:to>
      <xdr:col>55</xdr:col>
      <xdr:colOff>50800</xdr:colOff>
      <xdr:row>39</xdr:row>
      <xdr:rowOff>28118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97054</xdr:rowOff>
    </xdr:from>
    <xdr:to>
      <xdr:col>50</xdr:col>
      <xdr:colOff>165100</xdr:colOff>
      <xdr:row>39</xdr:row>
      <xdr:rowOff>27204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18331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98349</xdr:rowOff>
    </xdr:from>
    <xdr:to>
      <xdr:col>46</xdr:col>
      <xdr:colOff>38100</xdr:colOff>
      <xdr:row>39</xdr:row>
      <xdr:rowOff>28499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19626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6290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6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74575</xdr:rowOff>
    </xdr:from>
    <xdr:to>
      <xdr:col>36</xdr:col>
      <xdr:colOff>165100</xdr:colOff>
      <xdr:row>39</xdr:row>
      <xdr:rowOff>4725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167302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52951</xdr:rowOff>
    </xdr:from>
    <xdr:to>
      <xdr:col>55</xdr:col>
      <xdr:colOff>0</xdr:colOff>
      <xdr:row>57</xdr:row>
      <xdr:rowOff>119656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25601"/>
          <a:ext cx="8382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106023</xdr:rowOff>
    </xdr:from>
    <xdr:to>
      <xdr:col>50</xdr:col>
      <xdr:colOff>114300</xdr:colOff>
      <xdr:row>57</xdr:row>
      <xdr:rowOff>119656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364323"/>
          <a:ext cx="889000" cy="52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106023</xdr:rowOff>
    </xdr:from>
    <xdr:to>
      <xdr:col>45</xdr:col>
      <xdr:colOff>177800</xdr:colOff>
      <xdr:row>57</xdr:row>
      <xdr:rowOff>95681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364323"/>
          <a:ext cx="889000" cy="50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95681</xdr:rowOff>
    </xdr:from>
    <xdr:to>
      <xdr:col>41</xdr:col>
      <xdr:colOff>50800</xdr:colOff>
      <xdr:row>57</xdr:row>
      <xdr:rowOff>110092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8331"/>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2151</xdr:rowOff>
    </xdr:from>
    <xdr:to>
      <xdr:col>55</xdr:col>
      <xdr:colOff>50800</xdr:colOff>
      <xdr:row>57</xdr:row>
      <xdr:rowOff>103751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25028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68856</xdr:rowOff>
    </xdr:from>
    <xdr:to>
      <xdr:col>50</xdr:col>
      <xdr:colOff>165100</xdr:colOff>
      <xdr:row>57</xdr:row>
      <xdr:rowOff>170456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15533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55223</xdr:rowOff>
    </xdr:from>
    <xdr:to>
      <xdr:col>46</xdr:col>
      <xdr:colOff>38100</xdr:colOff>
      <xdr:row>54</xdr:row>
      <xdr:rowOff>156823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3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1900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08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44881</xdr:rowOff>
    </xdr:from>
    <xdr:to>
      <xdr:col>41</xdr:col>
      <xdr:colOff>101600</xdr:colOff>
      <xdr:row>57</xdr:row>
      <xdr:rowOff>146481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163008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5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59292</xdr:rowOff>
    </xdr:from>
    <xdr:to>
      <xdr:col>36</xdr:col>
      <xdr:colOff>165100</xdr:colOff>
      <xdr:row>57</xdr:row>
      <xdr:rowOff>160892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6907</xdr:rowOff>
    </xdr:from>
    <xdr:to>
      <xdr:col>55</xdr:col>
      <xdr:colOff>0</xdr:colOff>
      <xdr:row>76</xdr:row>
      <xdr:rowOff>133596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037107"/>
          <a:ext cx="838200" cy="1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133596</xdr:rowOff>
    </xdr:from>
    <xdr:to>
      <xdr:col>50</xdr:col>
      <xdr:colOff>114300</xdr:colOff>
      <xdr:row>77</xdr:row>
      <xdr:rowOff>81110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163796"/>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49563</xdr:rowOff>
    </xdr:from>
    <xdr:to>
      <xdr:col>45</xdr:col>
      <xdr:colOff>177800</xdr:colOff>
      <xdr:row>77</xdr:row>
      <xdr:rowOff>81110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25121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37630</xdr:rowOff>
    </xdr:from>
    <xdr:to>
      <xdr:col>41</xdr:col>
      <xdr:colOff>50800</xdr:colOff>
      <xdr:row>77</xdr:row>
      <xdr:rowOff>49563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23928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127557</xdr:rowOff>
    </xdr:from>
    <xdr:to>
      <xdr:col>55</xdr:col>
      <xdr:colOff>50800</xdr:colOff>
      <xdr:row>76</xdr:row>
      <xdr:rowOff>57707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9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150434</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8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82796</xdr:rowOff>
    </xdr:from>
    <xdr:to>
      <xdr:col>50</xdr:col>
      <xdr:colOff>165100</xdr:colOff>
      <xdr:row>77</xdr:row>
      <xdr:rowOff>12946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1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4073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2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30310</xdr:rowOff>
    </xdr:from>
    <xdr:to>
      <xdr:col>46</xdr:col>
      <xdr:colOff>38100</xdr:colOff>
      <xdr:row>77</xdr:row>
      <xdr:rowOff>131910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123037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3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170213</xdr:rowOff>
    </xdr:from>
    <xdr:to>
      <xdr:col>41</xdr:col>
      <xdr:colOff>101600</xdr:colOff>
      <xdr:row>77</xdr:row>
      <xdr:rowOff>100363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91490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2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158280</xdr:rowOff>
    </xdr:from>
    <xdr:to>
      <xdr:col>36</xdr:col>
      <xdr:colOff>165100</xdr:colOff>
      <xdr:row>77</xdr:row>
      <xdr:rowOff>88430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53232</xdr:rowOff>
    </xdr:from>
    <xdr:to>
      <xdr:col>55</xdr:col>
      <xdr:colOff>0</xdr:colOff>
      <xdr:row>97</xdr:row>
      <xdr:rowOff>56317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83882"/>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56317</xdr:rowOff>
    </xdr:from>
    <xdr:to>
      <xdr:col>50</xdr:col>
      <xdr:colOff>114300</xdr:colOff>
      <xdr:row>98</xdr:row>
      <xdr:rowOff>42583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86967"/>
          <a:ext cx="889000" cy="1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4883</xdr:rowOff>
    </xdr:from>
    <xdr:to>
      <xdr:col>45</xdr:col>
      <xdr:colOff>177800</xdr:colOff>
      <xdr:row>98</xdr:row>
      <xdr:rowOff>42583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06983"/>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23037</xdr:rowOff>
    </xdr:from>
    <xdr:to>
      <xdr:col>41</xdr:col>
      <xdr:colOff>50800</xdr:colOff>
      <xdr:row>98</xdr:row>
      <xdr:rowOff>4883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3687"/>
          <a:ext cx="889000" cy="1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2432</xdr:rowOff>
    </xdr:from>
    <xdr:to>
      <xdr:col>55</xdr:col>
      <xdr:colOff>50800</xdr:colOff>
      <xdr:row>97</xdr:row>
      <xdr:rowOff>104032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152309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5517</xdr:rowOff>
    </xdr:from>
    <xdr:to>
      <xdr:col>50</xdr:col>
      <xdr:colOff>165100</xdr:colOff>
      <xdr:row>97</xdr:row>
      <xdr:rowOff>107117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98244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163233</xdr:rowOff>
    </xdr:from>
    <xdr:to>
      <xdr:col>46</xdr:col>
      <xdr:colOff>38100</xdr:colOff>
      <xdr:row>98</xdr:row>
      <xdr:rowOff>93383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125533</xdr:rowOff>
    </xdr:from>
    <xdr:to>
      <xdr:col>41</xdr:col>
      <xdr:colOff>101600</xdr:colOff>
      <xdr:row>98</xdr:row>
      <xdr:rowOff>55683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143687</xdr:rowOff>
    </xdr:from>
    <xdr:to>
      <xdr:col>36</xdr:col>
      <xdr:colOff>165100</xdr:colOff>
      <xdr:row>97</xdr:row>
      <xdr:rowOff>73837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64964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98323</xdr:rowOff>
    </xdr:from>
    <xdr:to>
      <xdr:col>85</xdr:col>
      <xdr:colOff>127000</xdr:colOff>
      <xdr:row>36</xdr:row>
      <xdr:rowOff>126350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70523"/>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98323</xdr:rowOff>
    </xdr:from>
    <xdr:to>
      <xdr:col>81</xdr:col>
      <xdr:colOff>50800</xdr:colOff>
      <xdr:row>37</xdr:row>
      <xdr:rowOff>4369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70523"/>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4369</xdr:rowOff>
    </xdr:from>
    <xdr:to>
      <xdr:col>76</xdr:col>
      <xdr:colOff>114300</xdr:colOff>
      <xdr:row>37</xdr:row>
      <xdr:rowOff>15342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4801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125573</xdr:rowOff>
    </xdr:from>
    <xdr:to>
      <xdr:col>71</xdr:col>
      <xdr:colOff>177800</xdr:colOff>
      <xdr:row>37</xdr:row>
      <xdr:rowOff>15342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26323"/>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75550</xdr:rowOff>
    </xdr:from>
    <xdr:to>
      <xdr:col>85</xdr:col>
      <xdr:colOff>177800</xdr:colOff>
      <xdr:row>37</xdr:row>
      <xdr:rowOff>5700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98427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47523</xdr:rowOff>
    </xdr:from>
    <xdr:to>
      <xdr:col>81</xdr:col>
      <xdr:colOff>101600</xdr:colOff>
      <xdr:row>36</xdr:row>
      <xdr:rowOff>149123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165650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125019</xdr:rowOff>
    </xdr:from>
    <xdr:to>
      <xdr:col>76</xdr:col>
      <xdr:colOff>165100</xdr:colOff>
      <xdr:row>37</xdr:row>
      <xdr:rowOff>55169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71696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135992</xdr:rowOff>
    </xdr:from>
    <xdr:to>
      <xdr:col>72</xdr:col>
      <xdr:colOff>38100</xdr:colOff>
      <xdr:row>37</xdr:row>
      <xdr:rowOff>66142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82669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74773</xdr:rowOff>
    </xdr:from>
    <xdr:to>
      <xdr:col>67</xdr:col>
      <xdr:colOff>101600</xdr:colOff>
      <xdr:row>36</xdr:row>
      <xdr:rowOff>4923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21450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105658</xdr:rowOff>
    </xdr:from>
    <xdr:to>
      <xdr:col>85</xdr:col>
      <xdr:colOff>127000</xdr:colOff>
      <xdr:row>54</xdr:row>
      <xdr:rowOff>72015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192508"/>
          <a:ext cx="8382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105658</xdr:rowOff>
    </xdr:from>
    <xdr:to>
      <xdr:col>81</xdr:col>
      <xdr:colOff>50800</xdr:colOff>
      <xdr:row>55</xdr:row>
      <xdr:rowOff>13684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192508"/>
          <a:ext cx="889000" cy="2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13684</xdr:rowOff>
    </xdr:from>
    <xdr:to>
      <xdr:col>76</xdr:col>
      <xdr:colOff>114300</xdr:colOff>
      <xdr:row>55</xdr:row>
      <xdr:rowOff>157817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43434"/>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157817</xdr:rowOff>
    </xdr:from>
    <xdr:to>
      <xdr:col>71</xdr:col>
      <xdr:colOff>177800</xdr:colOff>
      <xdr:row>56</xdr:row>
      <xdr:rowOff>81979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87567"/>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21215</xdr:rowOff>
    </xdr:from>
    <xdr:to>
      <xdr:col>85</xdr:col>
      <xdr:colOff>177800</xdr:colOff>
      <xdr:row>54</xdr:row>
      <xdr:rowOff>122815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44092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54858</xdr:rowOff>
    </xdr:from>
    <xdr:to>
      <xdr:col>81</xdr:col>
      <xdr:colOff>101600</xdr:colOff>
      <xdr:row>53</xdr:row>
      <xdr:rowOff>156458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1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89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134334</xdr:rowOff>
    </xdr:from>
    <xdr:to>
      <xdr:col>76</xdr:col>
      <xdr:colOff>165100</xdr:colOff>
      <xdr:row>55</xdr:row>
      <xdr:rowOff>64484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3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81011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107017</xdr:rowOff>
    </xdr:from>
    <xdr:to>
      <xdr:col>72</xdr:col>
      <xdr:colOff>38100</xdr:colOff>
      <xdr:row>56</xdr:row>
      <xdr:rowOff>37167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53694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31179</xdr:rowOff>
    </xdr:from>
    <xdr:to>
      <xdr:col>67</xdr:col>
      <xdr:colOff>101600</xdr:colOff>
      <xdr:row>56</xdr:row>
      <xdr:rowOff>132779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123906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40030</xdr:rowOff>
    </xdr:from>
    <xdr:to>
      <xdr:col>85</xdr:col>
      <xdr:colOff>127000</xdr:colOff>
      <xdr:row>79</xdr:row>
      <xdr:rowOff>41173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45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33516</xdr:rowOff>
    </xdr:from>
    <xdr:to>
      <xdr:col>81</xdr:col>
      <xdr:colOff>50800</xdr:colOff>
      <xdr:row>79</xdr:row>
      <xdr:rowOff>41173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8066"/>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33516</xdr:rowOff>
    </xdr:from>
    <xdr:to>
      <xdr:col>76</xdr:col>
      <xdr:colOff>114300</xdr:colOff>
      <xdr:row>79</xdr:row>
      <xdr:rowOff>35306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806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35306</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9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160680</xdr:rowOff>
    </xdr:from>
    <xdr:to>
      <xdr:col>85</xdr:col>
      <xdr:colOff>177800</xdr:colOff>
      <xdr:row>79</xdr:row>
      <xdr:rowOff>90830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75607</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161823</xdr:rowOff>
    </xdr:from>
    <xdr:to>
      <xdr:col>81</xdr:col>
      <xdr:colOff>101600</xdr:colOff>
      <xdr:row>79</xdr:row>
      <xdr:rowOff>91973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83100</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154166</xdr:rowOff>
    </xdr:from>
    <xdr:to>
      <xdr:col>76</xdr:col>
      <xdr:colOff>165100</xdr:colOff>
      <xdr:row>79</xdr:row>
      <xdr:rowOff>84316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75443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155956</xdr:rowOff>
    </xdr:from>
    <xdr:to>
      <xdr:col>72</xdr:col>
      <xdr:colOff>38100</xdr:colOff>
      <xdr:row>79</xdr:row>
      <xdr:rowOff>86106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77233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50383</xdr:rowOff>
    </xdr:from>
    <xdr:to>
      <xdr:col>85</xdr:col>
      <xdr:colOff>127000</xdr:colOff>
      <xdr:row>95</xdr:row>
      <xdr:rowOff>73634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38133"/>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73634</xdr:rowOff>
    </xdr:from>
    <xdr:to>
      <xdr:col>81</xdr:col>
      <xdr:colOff>50800</xdr:colOff>
      <xdr:row>95</xdr:row>
      <xdr:rowOff>136533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61384"/>
          <a:ext cx="8890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136533</xdr:rowOff>
    </xdr:from>
    <xdr:to>
      <xdr:col>76</xdr:col>
      <xdr:colOff>114300</xdr:colOff>
      <xdr:row>95</xdr:row>
      <xdr:rowOff>160617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24283"/>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160617</xdr:rowOff>
    </xdr:from>
    <xdr:to>
      <xdr:col>71</xdr:col>
      <xdr:colOff>177800</xdr:colOff>
      <xdr:row>96</xdr:row>
      <xdr:rowOff>30397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48367"/>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171033</xdr:rowOff>
    </xdr:from>
    <xdr:to>
      <xdr:col>85</xdr:col>
      <xdr:colOff>177800</xdr:colOff>
      <xdr:row>95</xdr:row>
      <xdr:rowOff>101183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22460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22834</xdr:rowOff>
    </xdr:from>
    <xdr:to>
      <xdr:col>81</xdr:col>
      <xdr:colOff>101600</xdr:colOff>
      <xdr:row>95</xdr:row>
      <xdr:rowOff>124434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140961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85733</xdr:rowOff>
    </xdr:from>
    <xdr:to>
      <xdr:col>76</xdr:col>
      <xdr:colOff>165100</xdr:colOff>
      <xdr:row>96</xdr:row>
      <xdr:rowOff>15883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7010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109817</xdr:rowOff>
    </xdr:from>
    <xdr:to>
      <xdr:col>72</xdr:col>
      <xdr:colOff>38100</xdr:colOff>
      <xdr:row>96</xdr:row>
      <xdr:rowOff>39967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151047</xdr:rowOff>
    </xdr:from>
    <xdr:to>
      <xdr:col>67</xdr:col>
      <xdr:colOff>101600</xdr:colOff>
      <xdr:row>96</xdr:row>
      <xdr:rowOff>81197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72324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95,416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133,550</a:t>
          </a:r>
          <a:r>
            <a:rPr kumimoji="1" lang="ja-JP" altLang="en-US" sz="1300">
              <a:latin typeface="ＭＳ Ｐゴシック" panose="020B0600070205080204" pitchFamily="50" charset="-128"/>
              <a:ea typeface="ＭＳ Ｐゴシック" panose="020B0600070205080204" pitchFamily="50" charset="-128"/>
            </a:rPr>
            <a:t>円減少した。主な要因として、国の特別定額給付金や庁舎等施設整備事業の終了が挙げられる。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177,742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20,896</a:t>
          </a:r>
          <a:r>
            <a:rPr kumimoji="1" lang="ja-JP" altLang="en-US" sz="1300">
              <a:latin typeface="ＭＳ Ｐゴシック" panose="020B0600070205080204" pitchFamily="50" charset="-128"/>
              <a:ea typeface="ＭＳ Ｐゴシック" panose="020B0600070205080204" pitchFamily="50" charset="-128"/>
            </a:rPr>
            <a:t>円増加し、依然として類似団体平均よりも高くなっている。増加の要因は、子育て世帯臨時特別給付金や住民税非課税世帯等臨時特別給付金である。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28,237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7,295</a:t>
          </a:r>
          <a:r>
            <a:rPr kumimoji="1" lang="ja-JP" altLang="en-US" sz="1300">
              <a:latin typeface="ＭＳ Ｐゴシック" panose="020B0600070205080204" pitchFamily="50" charset="-128"/>
              <a:ea typeface="ＭＳ Ｐゴシック" panose="020B0600070205080204" pitchFamily="50" charset="-128"/>
            </a:rPr>
            <a:t>円増加した。増加の要因は三国港市場リフレッシュ工事の実施が挙げられる。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37,539</a:t>
          </a:r>
          <a:r>
            <a:rPr kumimoji="1" lang="ja-JP" altLang="en-US" sz="1300">
              <a:latin typeface="ＭＳ Ｐゴシック" panose="020B0600070205080204" pitchFamily="50" charset="-128"/>
              <a:ea typeface="ＭＳ Ｐゴシック" panose="020B0600070205080204" pitchFamily="50" charset="-128"/>
            </a:rPr>
            <a:t>円と類似団体平均よりも低くなっているが、道路改良事業及び下水道事業会計補助金の増額により前年度と比較して</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63,553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年度から増加傾向にある中、前年度に比べて</a:t>
          </a:r>
          <a:r>
            <a:rPr kumimoji="1" lang="en-US" altLang="ja-JP" sz="1300">
              <a:latin typeface="ＭＳ Ｐゴシック" panose="020B0600070205080204" pitchFamily="50" charset="-128"/>
              <a:ea typeface="ＭＳ Ｐゴシック" panose="020B0600070205080204" pitchFamily="50" charset="-128"/>
            </a:rPr>
            <a:t>7,234</a:t>
          </a:r>
          <a:r>
            <a:rPr kumimoji="1" lang="ja-JP" altLang="en-US" sz="1300">
              <a:latin typeface="ＭＳ Ｐゴシック" panose="020B0600070205080204" pitchFamily="50" charset="-128"/>
              <a:ea typeface="ＭＳ Ｐゴシック" panose="020B0600070205080204" pitchFamily="50" charset="-128"/>
            </a:rPr>
            <a:t>円減少した。減少した主な要因は、ハートピア春江改修工事の終了及び学校内通信ネットワーク整備事業の終了が挙げられるが、今後も小学校の大規模改造事業等が控えているため、横ばいもしくは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公債費は近年実施した大型整備事業の償還開始により増加傾向となっており、今後も増加することが予想される。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財政調整基金の残高は、決算余剰金の一部である</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4406</a:t>
          </a:r>
          <a:r>
            <a:rPr kumimoji="1" lang="ja-JP" altLang="en-US" sz="1400">
              <a:latin typeface="ＭＳ ゴシック" pitchFamily="49" charset="-128"/>
              <a:ea typeface="ＭＳ ゴシック" pitchFamily="49" charset="-128"/>
            </a:rPr>
            <a:t>万円を積み立て、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8,323</a:t>
          </a:r>
          <a:r>
            <a:rPr kumimoji="1" lang="ja-JP" altLang="en-US" sz="1400">
              <a:latin typeface="ＭＳ ゴシック" pitchFamily="49" charset="-128"/>
              <a:ea typeface="ＭＳ ゴシック" pitchFamily="49" charset="-128"/>
            </a:rPr>
            <a:t>万円となった。将来の財源不足に備えるため、今後も計画的に積み立てを行う。</a:t>
          </a:r>
        </a:p>
        <a:p>
          <a:r>
            <a:rPr kumimoji="1" lang="ja-JP" altLang="en-US" sz="1400">
              <a:latin typeface="ＭＳ ゴシック" pitchFamily="49" charset="-128"/>
              <a:ea typeface="ＭＳ ゴシック" pitchFamily="49" charset="-128"/>
            </a:rPr>
            <a:t>　実質収支額については、望ましいとされる標準財政規模の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％を目標とし、翌年度の補正財源のため財政基盤の強化に努める。</a:t>
          </a:r>
        </a:p>
        <a:p>
          <a:r>
            <a:rPr kumimoji="1" lang="ja-JP" altLang="en-US" sz="1400">
              <a:latin typeface="ＭＳ ゴシック" pitchFamily="49" charset="-128"/>
              <a:ea typeface="ＭＳ ゴシック" pitchFamily="49" charset="-128"/>
            </a:rPr>
            <a:t>　実質単年度収支については、昨年度よりも改善されたが、引き続き行政改革を推進して歳出削減を図るとともに、適正な賦課と徴収の強化による市税等自主財源の確保に努める。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普通交付税の増加などの要因により、実質収支が増加となったため、比率が増加した。国民健康保険特別会計は、国保税等の歳入総額の増加、保険給付費等の歳出総額の増加により、全体の比率は増加した。公共下水道事業会計は、水道使用量の減少及び修繕費の増加等の要因により、余剰額が減少し、比率が減少した。病院事業会計は現金預金の増加に伴い流動資産が増加となったため、比率が増加した。</a:t>
          </a:r>
        </a:p>
        <a:p>
          <a:r>
            <a:rPr kumimoji="1" lang="ja-JP" altLang="en-US" sz="1400">
              <a:latin typeface="ＭＳ ゴシック" pitchFamily="49" charset="-128"/>
              <a:ea typeface="ＭＳ ゴシック" pitchFamily="49" charset="-128"/>
            </a:rPr>
            <a:t>　すべての会計で赤字は生じていないが、今後も各会計の実質収支額または資金不足・余剰額に注視し健全な財政運営に努める。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49339357</v>
      </c>
      <c r="BO4" s="488"/>
      <c r="BP4" s="488"/>
      <c r="BQ4" s="488"/>
      <c r="BR4" s="488"/>
      <c r="BS4" s="488"/>
      <c r="BT4" s="488"/>
      <c r="BU4" s="489"/>
      <c r="BV4" s="487">
        <v>58189122</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6.7</v>
      </c>
      <c r="CU4" s="628"/>
      <c r="CV4" s="628"/>
      <c r="CW4" s="628"/>
      <c r="CX4" s="628"/>
      <c r="CY4" s="628"/>
      <c r="CZ4" s="628"/>
      <c r="DA4" s="629"/>
      <c r="DB4" s="627">
        <v>5.6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47380415</v>
      </c>
      <c r="BO5" s="459"/>
      <c r="BP5" s="459"/>
      <c r="BQ5" s="459"/>
      <c r="BR5" s="459"/>
      <c r="BS5" s="459"/>
      <c r="BT5" s="459"/>
      <c r="BU5" s="460"/>
      <c r="BV5" s="458">
        <v>56648912</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89.6</v>
      </c>
      <c r="CU5" s="456"/>
      <c r="CV5" s="456"/>
      <c r="CW5" s="456"/>
      <c r="CX5" s="456"/>
      <c r="CY5" s="456"/>
      <c r="CZ5" s="456"/>
      <c r="DA5" s="457"/>
      <c r="DB5" s="455">
        <v>91.1</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1958942</v>
      </c>
      <c r="BO6" s="459"/>
      <c r="BP6" s="459"/>
      <c r="BQ6" s="459"/>
      <c r="BR6" s="459"/>
      <c r="BS6" s="459"/>
      <c r="BT6" s="459"/>
      <c r="BU6" s="460"/>
      <c r="BV6" s="458">
        <v>1540210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96</v>
      </c>
      <c r="CU6" s="602"/>
      <c r="CV6" s="602"/>
      <c r="CW6" s="602"/>
      <c r="CX6" s="602"/>
      <c r="CY6" s="602"/>
      <c r="CZ6" s="602"/>
      <c r="DA6" s="603"/>
      <c r="DB6" s="601">
        <v>96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93</v>
      </c>
      <c r="AV7" s="517"/>
      <c r="AW7" s="517"/>
      <c r="AX7" s="517"/>
      <c r="AY7" s="472" t="s">
        <v>105</v>
      </c>
      <c r="AZ7" s="473"/>
      <c r="BA7" s="473"/>
      <c r="BB7" s="473"/>
      <c r="BC7" s="473"/>
      <c r="BD7" s="473"/>
      <c r="BE7" s="473"/>
      <c r="BF7" s="473"/>
      <c r="BG7" s="473"/>
      <c r="BH7" s="473"/>
      <c r="BI7" s="473"/>
      <c r="BJ7" s="473"/>
      <c r="BK7" s="473"/>
      <c r="BL7" s="473"/>
      <c r="BM7" s="474"/>
      <c r="BN7" s="458">
        <v>337408</v>
      </c>
      <c r="BO7" s="459"/>
      <c r="BP7" s="459"/>
      <c r="BQ7" s="459"/>
      <c r="BR7" s="459"/>
      <c r="BS7" s="459"/>
      <c r="BT7" s="459"/>
      <c r="BU7" s="460"/>
      <c r="BV7" s="458">
        <v>254425</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24083015</v>
      </c>
      <c r="CU7" s="459"/>
      <c r="CV7" s="459"/>
      <c r="CW7" s="459"/>
      <c r="CX7" s="459"/>
      <c r="CY7" s="459"/>
      <c r="CZ7" s="459"/>
      <c r="DA7" s="460"/>
      <c r="DB7" s="458">
        <v>23149714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1621534</v>
      </c>
      <c r="BO8" s="459"/>
      <c r="BP8" s="459"/>
      <c r="BQ8" s="459"/>
      <c r="BR8" s="459"/>
      <c r="BS8" s="459"/>
      <c r="BT8" s="459"/>
      <c r="BU8" s="460"/>
      <c r="BV8" s="458">
        <v>1285785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0.65</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88481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335749</v>
      </c>
      <c r="BO9" s="459"/>
      <c r="BP9" s="459"/>
      <c r="BQ9" s="459"/>
      <c r="BR9" s="459"/>
      <c r="BS9" s="459"/>
      <c r="BT9" s="459"/>
      <c r="BU9" s="460"/>
      <c r="BV9" s="458">
        <v>-158397</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12.8</v>
      </c>
      <c r="CU9" s="456"/>
      <c r="CV9" s="456"/>
      <c r="CW9" s="456"/>
      <c r="CX9" s="456"/>
      <c r="CY9" s="456"/>
      <c r="CZ9" s="456"/>
      <c r="DA9" s="457"/>
      <c r="DB9" s="455">
        <v>12.9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90280</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444060</v>
      </c>
      <c r="BO10" s="459"/>
      <c r="BP10" s="459"/>
      <c r="BQ10" s="459"/>
      <c r="BR10" s="459"/>
      <c r="BS10" s="459"/>
      <c r="BT10" s="459"/>
      <c r="BU10" s="460"/>
      <c r="BV10" s="458">
        <v>114</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108</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89961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124804</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88494</v>
      </c>
      <c r="S13" s="546"/>
      <c r="T13" s="546"/>
      <c r="U13" s="546"/>
      <c r="V13" s="547"/>
      <c r="W13" s="548" t="s">
        <v>140</v>
      </c>
      <c r="X13" s="444"/>
      <c r="Y13" s="444"/>
      <c r="Z13" s="444"/>
      <c r="AA13" s="444"/>
      <c r="AB13" s="445"/>
      <c r="AC13" s="411">
        <v>1739</v>
      </c>
      <c r="AD13" s="412"/>
      <c r="AE13" s="412"/>
      <c r="AF13" s="412"/>
      <c r="AG13" s="413"/>
      <c r="AH13" s="411">
        <v>2050</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779809</v>
      </c>
      <c r="BO13" s="459"/>
      <c r="BP13" s="459"/>
      <c r="BQ13" s="459"/>
      <c r="BR13" s="459"/>
      <c r="BS13" s="459"/>
      <c r="BT13" s="459"/>
      <c r="BU13" s="460"/>
      <c r="BV13" s="458">
        <v>-283087</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7</v>
      </c>
      <c r="CU13" s="456"/>
      <c r="CV13" s="456"/>
      <c r="CW13" s="456"/>
      <c r="CX13" s="456"/>
      <c r="CY13" s="456"/>
      <c r="CZ13" s="456"/>
      <c r="DA13" s="457"/>
      <c r="DB13" s="455">
        <v>6.5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90815</v>
      </c>
      <c r="S14" s="546"/>
      <c r="T14" s="546"/>
      <c r="U14" s="546"/>
      <c r="V14" s="547"/>
      <c r="W14" s="549"/>
      <c r="X14" s="447"/>
      <c r="Y14" s="447"/>
      <c r="Z14" s="447"/>
      <c r="AA14" s="447"/>
      <c r="AB14" s="448"/>
      <c r="AC14" s="538">
        <v>3.8</v>
      </c>
      <c r="AD14" s="539"/>
      <c r="AE14" s="539"/>
      <c r="AF14" s="539"/>
      <c r="AG14" s="540"/>
      <c r="AH14" s="538">
        <v>4.3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44.8</v>
      </c>
      <c r="CU14" s="556"/>
      <c r="CV14" s="556"/>
      <c r="CW14" s="556"/>
      <c r="CX14" s="556"/>
      <c r="CY14" s="556"/>
      <c r="CZ14" s="556"/>
      <c r="DA14" s="557"/>
      <c r="DB14" s="555">
        <v>65.599999999999994</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89174</v>
      </c>
      <c r="S15" s="546"/>
      <c r="T15" s="546"/>
      <c r="U15" s="546"/>
      <c r="V15" s="547"/>
      <c r="W15" s="548" t="s">
        <v>147</v>
      </c>
      <c r="X15" s="444"/>
      <c r="Y15" s="444"/>
      <c r="Z15" s="444"/>
      <c r="AA15" s="444"/>
      <c r="AB15" s="445"/>
      <c r="AC15" s="411">
        <v>15592</v>
      </c>
      <c r="AD15" s="412"/>
      <c r="AE15" s="412"/>
      <c r="AF15" s="412"/>
      <c r="AG15" s="413"/>
      <c r="AH15" s="411">
        <v>16003</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11509379</v>
      </c>
      <c r="BO15" s="488"/>
      <c r="BP15" s="488"/>
      <c r="BQ15" s="488"/>
      <c r="BR15" s="488"/>
      <c r="BS15" s="488"/>
      <c r="BT15" s="488"/>
      <c r="BU15" s="489"/>
      <c r="BV15" s="487">
        <v>11826579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34</v>
      </c>
      <c r="AD16" s="539"/>
      <c r="AE16" s="539"/>
      <c r="AF16" s="539"/>
      <c r="AG16" s="540"/>
      <c r="AH16" s="538">
        <v>33.700000000000003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19355079</v>
      </c>
      <c r="BO16" s="459"/>
      <c r="BP16" s="459"/>
      <c r="BQ16" s="459"/>
      <c r="BR16" s="459"/>
      <c r="BS16" s="459"/>
      <c r="BT16" s="459"/>
      <c r="BU16" s="460"/>
      <c r="BV16" s="458">
        <v>18573879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28591</v>
      </c>
      <c r="AD17" s="412"/>
      <c r="AE17" s="412"/>
      <c r="AF17" s="412"/>
      <c r="AG17" s="413"/>
      <c r="AH17" s="411">
        <v>29388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14518057</v>
      </c>
      <c r="BO17" s="459"/>
      <c r="BP17" s="459"/>
      <c r="BQ17" s="459"/>
      <c r="BR17" s="459"/>
      <c r="BS17" s="459"/>
      <c r="BT17" s="459"/>
      <c r="BU17" s="460"/>
      <c r="BV17" s="458">
        <v>14946536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209.67</v>
      </c>
      <c r="M18" s="511"/>
      <c r="N18" s="511"/>
      <c r="O18" s="511"/>
      <c r="P18" s="511"/>
      <c r="Q18" s="511"/>
      <c r="R18" s="512"/>
      <c r="S18" s="512"/>
      <c r="T18" s="512"/>
      <c r="U18" s="512"/>
      <c r="V18" s="513"/>
      <c r="W18" s="529"/>
      <c r="X18" s="530"/>
      <c r="Y18" s="530"/>
      <c r="Z18" s="530"/>
      <c r="AA18" s="530"/>
      <c r="AB18" s="554"/>
      <c r="AC18" s="428">
        <v>62.3</v>
      </c>
      <c r="AD18" s="429"/>
      <c r="AE18" s="429"/>
      <c r="AF18" s="429"/>
      <c r="AG18" s="514"/>
      <c r="AH18" s="428">
        <v>61.9</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22600893</v>
      </c>
      <c r="BO18" s="459"/>
      <c r="BP18" s="459"/>
      <c r="BQ18" s="459"/>
      <c r="BR18" s="459"/>
      <c r="BS18" s="459"/>
      <c r="BT18" s="459"/>
      <c r="BU18" s="460"/>
      <c r="BV18" s="458">
        <v>21377763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422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31270089</v>
      </c>
      <c r="BO19" s="459"/>
      <c r="BP19" s="459"/>
      <c r="BQ19" s="459"/>
      <c r="BR19" s="459"/>
      <c r="BS19" s="459"/>
      <c r="BT19" s="459"/>
      <c r="BU19" s="460"/>
      <c r="BV19" s="458">
        <v>30219171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31067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56318220</v>
      </c>
      <c r="BO22" s="488"/>
      <c r="BP22" s="488"/>
      <c r="BQ22" s="488"/>
      <c r="BR22" s="488"/>
      <c r="BS22" s="488"/>
      <c r="BT22" s="488"/>
      <c r="BU22" s="489"/>
      <c r="BV22" s="487">
        <v>56919893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36541560</v>
      </c>
      <c r="BO23" s="459"/>
      <c r="BP23" s="459"/>
      <c r="BQ23" s="459"/>
      <c r="BR23" s="459"/>
      <c r="BS23" s="459"/>
      <c r="BT23" s="459"/>
      <c r="BU23" s="460"/>
      <c r="BV23" s="458">
        <v>36032906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9500</v>
      </c>
      <c r="R24" s="412"/>
      <c r="S24" s="412"/>
      <c r="T24" s="412"/>
      <c r="U24" s="412"/>
      <c r="V24" s="413"/>
      <c r="W24" s="501"/>
      <c r="X24" s="438"/>
      <c r="Y24" s="439"/>
      <c r="Z24" s="414" t="s">
        <v>172</v>
      </c>
      <c r="AA24" s="415"/>
      <c r="AB24" s="415"/>
      <c r="AC24" s="415"/>
      <c r="AD24" s="415"/>
      <c r="AE24" s="415"/>
      <c r="AF24" s="415"/>
      <c r="AG24" s="416"/>
      <c r="AH24" s="411">
        <v>689</v>
      </c>
      <c r="AI24" s="412"/>
      <c r="AJ24" s="412"/>
      <c r="AK24" s="412"/>
      <c r="AL24" s="413"/>
      <c r="AM24" s="411">
        <v>2013947</v>
      </c>
      <c r="AN24" s="412"/>
      <c r="AO24" s="412"/>
      <c r="AP24" s="412"/>
      <c r="AQ24" s="412"/>
      <c r="AR24" s="413"/>
      <c r="AS24" s="411">
        <v>2923</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38527927</v>
      </c>
      <c r="BO24" s="459"/>
      <c r="BP24" s="459"/>
      <c r="BQ24" s="459"/>
      <c r="BR24" s="459"/>
      <c r="BS24" s="459"/>
      <c r="BT24" s="459"/>
      <c r="BU24" s="460"/>
      <c r="BV24" s="458">
        <v>39304112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7800</v>
      </c>
      <c r="R25" s="412"/>
      <c r="S25" s="412"/>
      <c r="T25" s="412"/>
      <c r="U25" s="412"/>
      <c r="V25" s="413"/>
      <c r="W25" s="501"/>
      <c r="X25" s="438"/>
      <c r="Y25" s="439"/>
      <c r="Z25" s="414" t="s">
        <v>175</v>
      </c>
      <c r="AA25" s="415"/>
      <c r="AB25" s="415"/>
      <c r="AC25" s="415"/>
      <c r="AD25" s="415"/>
      <c r="AE25" s="415"/>
      <c r="AF25" s="415"/>
      <c r="AG25" s="416"/>
      <c r="AH25" s="411" t="s">
        <v>128</v>
      </c>
      <c r="AI25" s="412"/>
      <c r="AJ25" s="412"/>
      <c r="AK25" s="412"/>
      <c r="AL25" s="413"/>
      <c r="AM25" s="411" t="s">
        <v>138</v>
      </c>
      <c r="AN25" s="412"/>
      <c r="AO25" s="412"/>
      <c r="AP25" s="412"/>
      <c r="AQ25" s="412"/>
      <c r="AR25" s="413"/>
      <c r="AS25" s="411" t="s">
        <v>128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2295548</v>
      </c>
      <c r="BO25" s="488"/>
      <c r="BP25" s="488"/>
      <c r="BQ25" s="488"/>
      <c r="BR25" s="488"/>
      <c r="BS25" s="488"/>
      <c r="BT25" s="488"/>
      <c r="BU25" s="489"/>
      <c r="BV25" s="487">
        <v>2317921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6700</v>
      </c>
      <c r="R26" s="412"/>
      <c r="S26" s="412"/>
      <c r="T26" s="412"/>
      <c r="U26" s="412"/>
      <c r="V26" s="413"/>
      <c r="W26" s="501"/>
      <c r="X26" s="438"/>
      <c r="Y26" s="439"/>
      <c r="Z26" s="414" t="s">
        <v>178</v>
      </c>
      <c r="AA26" s="469"/>
      <c r="AB26" s="469"/>
      <c r="AC26" s="469"/>
      <c r="AD26" s="469"/>
      <c r="AE26" s="469"/>
      <c r="AF26" s="469"/>
      <c r="AG26" s="470"/>
      <c r="AH26" s="411">
        <v>44</v>
      </c>
      <c r="AI26" s="412"/>
      <c r="AJ26" s="412"/>
      <c r="AK26" s="412"/>
      <c r="AL26" s="413"/>
      <c r="AM26" s="411">
        <v>128348</v>
      </c>
      <c r="AN26" s="412"/>
      <c r="AO26" s="412"/>
      <c r="AP26" s="412"/>
      <c r="AQ26" s="412"/>
      <c r="AR26" s="413"/>
      <c r="AS26" s="411">
        <v>2917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v>2500000</v>
      </c>
      <c r="BO26" s="459"/>
      <c r="BP26" s="459"/>
      <c r="BQ26" s="459"/>
      <c r="BR26" s="459"/>
      <c r="BS26" s="459"/>
      <c r="BT26" s="459"/>
      <c r="BU26" s="460"/>
      <c r="BV26" s="458">
        <v>3000000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4900</v>
      </c>
      <c r="R27" s="412"/>
      <c r="S27" s="412"/>
      <c r="T27" s="412"/>
      <c r="U27" s="412"/>
      <c r="V27" s="413"/>
      <c r="W27" s="501"/>
      <c r="X27" s="438"/>
      <c r="Y27" s="439"/>
      <c r="Z27" s="414" t="s">
        <v>181</v>
      </c>
      <c r="AA27" s="415"/>
      <c r="AB27" s="415"/>
      <c r="AC27" s="415"/>
      <c r="AD27" s="415"/>
      <c r="AE27" s="415"/>
      <c r="AF27" s="415"/>
      <c r="AG27" s="416"/>
      <c r="AH27" s="411">
        <v>2</v>
      </c>
      <c r="AI27" s="412"/>
      <c r="AJ27" s="412"/>
      <c r="AK27" s="412"/>
      <c r="AL27" s="413"/>
      <c r="AM27" s="411" t="s">
        <v>182</v>
      </c>
      <c r="AN27" s="412"/>
      <c r="AO27" s="412"/>
      <c r="AP27" s="412"/>
      <c r="AQ27" s="412"/>
      <c r="AR27" s="413"/>
      <c r="AS27" s="411" t="s">
        <v>182</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1865756</v>
      </c>
      <c r="BO27" s="493"/>
      <c r="BP27" s="493"/>
      <c r="BQ27" s="493"/>
      <c r="BR27" s="493"/>
      <c r="BS27" s="493"/>
      <c r="BT27" s="493"/>
      <c r="BU27" s="494"/>
      <c r="BV27" s="492">
        <v>1865651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4200</v>
      </c>
      <c r="R28" s="412"/>
      <c r="S28" s="412"/>
      <c r="T28" s="412"/>
      <c r="U28" s="412"/>
      <c r="V28" s="413"/>
      <c r="W28" s="501"/>
      <c r="X28" s="438"/>
      <c r="Y28" s="439"/>
      <c r="Z28" s="414" t="s">
        <v>185</v>
      </c>
      <c r="AA28" s="415"/>
      <c r="AB28" s="415"/>
      <c r="AC28" s="415"/>
      <c r="AD28" s="415"/>
      <c r="AE28" s="415"/>
      <c r="AF28" s="415"/>
      <c r="AG28" s="416"/>
      <c r="AH28" s="411" t="s">
        <v>138</v>
      </c>
      <c r="AI28" s="412"/>
      <c r="AJ28" s="412"/>
      <c r="AK28" s="412"/>
      <c r="AL28" s="413"/>
      <c r="AM28" s="411" t="s">
        <v>129</v>
      </c>
      <c r="AN28" s="412"/>
      <c r="AO28" s="412"/>
      <c r="AP28" s="412"/>
      <c r="AQ28" s="412"/>
      <c r="AR28" s="413"/>
      <c r="AS28" s="411" t="s">
        <v>138</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3483237</v>
      </c>
      <c r="BO28" s="488"/>
      <c r="BP28" s="488"/>
      <c r="BQ28" s="488"/>
      <c r="BR28" s="488"/>
      <c r="BS28" s="488"/>
      <c r="BT28" s="488"/>
      <c r="BU28" s="489"/>
      <c r="BV28" s="487">
        <v>3039177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24</v>
      </c>
      <c r="M29" s="412"/>
      <c r="N29" s="412"/>
      <c r="O29" s="412"/>
      <c r="P29" s="413"/>
      <c r="Q29" s="411">
        <v>4000</v>
      </c>
      <c r="R29" s="412"/>
      <c r="S29" s="412"/>
      <c r="T29" s="412"/>
      <c r="U29" s="412"/>
      <c r="V29" s="413"/>
      <c r="W29" s="502"/>
      <c r="X29" s="503"/>
      <c r="Y29" s="504"/>
      <c r="Z29" s="414" t="s">
        <v>188</v>
      </c>
      <c r="AA29" s="415"/>
      <c r="AB29" s="415"/>
      <c r="AC29" s="415"/>
      <c r="AD29" s="415"/>
      <c r="AE29" s="415"/>
      <c r="AF29" s="415"/>
      <c r="AG29" s="416"/>
      <c r="AH29" s="411">
        <v>691</v>
      </c>
      <c r="AI29" s="412"/>
      <c r="AJ29" s="412"/>
      <c r="AK29" s="412"/>
      <c r="AL29" s="413"/>
      <c r="AM29" s="411">
        <v>2021803</v>
      </c>
      <c r="AN29" s="412"/>
      <c r="AO29" s="412"/>
      <c r="AP29" s="412"/>
      <c r="AQ29" s="412"/>
      <c r="AR29" s="413"/>
      <c r="AS29" s="411">
        <v>2926</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492501</v>
      </c>
      <c r="BO29" s="459"/>
      <c r="BP29" s="459"/>
      <c r="BQ29" s="459"/>
      <c r="BR29" s="459"/>
      <c r="BS29" s="459"/>
      <c r="BT29" s="459"/>
      <c r="BU29" s="460"/>
      <c r="BV29" s="458">
        <v>35870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98.7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6902841</v>
      </c>
      <c r="BO30" s="493"/>
      <c r="BP30" s="493"/>
      <c r="BQ30" s="493"/>
      <c r="BR30" s="493"/>
      <c r="BS30" s="493"/>
      <c r="BT30" s="493"/>
      <c r="BU30" s="494"/>
      <c r="BV30" s="492">
        <v>5329290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197</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福井県後期高齢者医療広域連合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坂井市農業公社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5</v>
      </c>
      <c r="AN35" s="406"/>
      <c r="AO35" s="407" t="str">
        <f>IF('各会計、関係団体の財政状況及び健全化判断比率'!B31="","",'各会計、関係団体の財政状況及び健全化判断比率'!B31)</f>
        <v>公共下水道事業会計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福井県後期高齢者医療広域連合（事業会計）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福井県下水道公社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f t="shared" si="0"/>
        <v>6</v>
      </c>
      <c r="AN36" s="406"/>
      <c r="AO36" s="407" t="str">
        <f>IF('各会計、関係団体の財政状況及び健全化判断比率'!B32="","",'各会計、関係団体の財政状況及び健全化判断比率'!B32)</f>
        <v>農業集落排水事業会計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福井県市町総合事務組合（普通会計分）</v>
      </c>
      <c r="BZ36" s="407"/>
      <c r="CA36" s="407"/>
      <c r="CB36" s="407"/>
      <c r="CC36" s="407"/>
      <c r="CD36" s="407"/>
      <c r="CE36" s="407"/>
      <c r="CF36" s="407"/>
      <c r="CG36" s="407"/>
      <c r="CH36" s="407"/>
      <c r="CI36" s="407"/>
      <c r="CJ36" s="407"/>
      <c r="CK36" s="407"/>
      <c r="CL36" s="407"/>
      <c r="CM36" s="407"/>
      <c r="CN36" s="178"/>
      <c r="CO36" s="406">
        <f t="shared" si="3"/>
        <v>20</v>
      </c>
      <c r="CP36" s="406"/>
      <c r="CQ36" s="407" t="str">
        <f>IF('各会計、関係団体の財政状況及び健全化判断比率'!BS9="","",'各会計、関係団体の財政状況及び健全化判断比率'!BS9)</f>
        <v>坂井市スポーツ協会</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f t="shared" si="0"/>
        <v>7</v>
      </c>
      <c r="AN37" s="406"/>
      <c r="AO37" s="407" t="str">
        <f>IF('各会計、関係団体の財政状況及び健全化判断比率'!B33="","",'各会計、関係団体の財政状況及び健全化判断比率'!B33)</f>
        <v>病院事業会計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福井県市町総合事務組合（事業会計分）</v>
      </c>
      <c r="BZ37" s="407"/>
      <c r="CA37" s="407"/>
      <c r="CB37" s="407"/>
      <c r="CC37" s="407"/>
      <c r="CD37" s="407"/>
      <c r="CE37" s="407"/>
      <c r="CF37" s="407"/>
      <c r="CG37" s="407"/>
      <c r="CH37" s="407"/>
      <c r="CI37" s="407"/>
      <c r="CJ37" s="407"/>
      <c r="CK37" s="407"/>
      <c r="CL37" s="407"/>
      <c r="CM37" s="407"/>
      <c r="CN37" s="178"/>
      <c r="CO37" s="406">
        <f t="shared" si="3"/>
        <v>21</v>
      </c>
      <c r="CP37" s="406"/>
      <c r="CQ37" s="407" t="str">
        <f>IF('各会計、関係団体の財政状況及び健全化判断比率'!BS10="","",'各会計、関係団体の財政状況及び健全化判断比率'!BS10)</f>
        <v>丸岡文化財団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福井県自治会館組合</v>
      </c>
      <c r="BZ38" s="407"/>
      <c r="CA38" s="407"/>
      <c r="CB38" s="407"/>
      <c r="CC38" s="407"/>
      <c r="CD38" s="407"/>
      <c r="CE38" s="407"/>
      <c r="CF38" s="407"/>
      <c r="CG38" s="407"/>
      <c r="CH38" s="407"/>
      <c r="CI38" s="407"/>
      <c r="CJ38" s="407"/>
      <c r="CK38" s="407"/>
      <c r="CL38" s="407"/>
      <c r="CM38" s="407"/>
      <c r="CN38" s="178"/>
      <c r="CO38" s="406">
        <f t="shared" si="3"/>
        <v>22</v>
      </c>
      <c r="CP38" s="406"/>
      <c r="CQ38" s="407" t="str">
        <f>IF('各会計、関係団体の財政状況及び健全化判断比率'!BS11="","",'各会計、関係団体の財政状況及び健全化判断比率'!BS11)</f>
        <v>坂井市文化振興事業団</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五領川公共下水道事務組合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坂井地区広域連合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坂井地区広域連合（事業会計）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越前三国競艇企業団</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17</v>
      </c>
      <c r="BX43" s="406"/>
      <c r="BY43" s="407" t="str">
        <f>IF('各会計、関係団体の財政状況及び健全化判断比率'!B77="","",'各会計、関係団体の財政状況及び健全化判断比率'!B77)</f>
        <v>福井坂井地区広域市町村圏事務組合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5" t="s">
        <v>555</v>
      </c>
      <c r="D34" s="1215"/>
      <c r="E34" s="1216"/>
      <c r="F34" s="32">
        <v>9.69</v>
      </c>
      <c r="G34" s="33">
        <v>11</v>
      </c>
      <c r="H34" s="33">
        <v>10.19</v>
      </c>
      <c r="I34" s="33">
        <v>10.8</v>
      </c>
      <c r="J34" s="34">
        <v>11.26</v>
      </c>
      <c r="K34" s="22"/>
      <c r="L34" s="22"/>
      <c r="M34" s="22"/>
      <c r="N34" s="22"/>
      <c r="O34" s="22"/>
      <c r="P34" s="22"/>
    </row>
    <row r="35" spans="1:16" ht="39" customHeight="1" x14ac:dyDescent="0.2">
      <c r="A35" s="22"/>
      <c r="B35" s="35"/>
      <c r="C35" s="1209" t="s">
        <v>556</v>
      </c>
      <c r="D35" s="1210"/>
      <c r="E35" s="1211"/>
      <c r="F35" s="36">
        <v>5.36</v>
      </c>
      <c r="G35" s="37">
        <v>4.83</v>
      </c>
      <c r="H35" s="37">
        <v>6.48</v>
      </c>
      <c r="I35" s="37">
        <v>5.55</v>
      </c>
      <c r="J35" s="38">
        <v>6.73</v>
      </c>
      <c r="K35" s="22"/>
      <c r="L35" s="22"/>
      <c r="M35" s="22"/>
      <c r="N35" s="22"/>
      <c r="O35" s="22"/>
      <c r="P35" s="22"/>
    </row>
    <row r="36" spans="1:16" ht="39" customHeight="1" x14ac:dyDescent="0.2">
      <c r="A36" s="22"/>
      <c r="B36" s="35"/>
      <c r="C36" s="1209" t="s">
        <v>557</v>
      </c>
      <c r="D36" s="1210"/>
      <c r="E36" s="1211"/>
      <c r="F36" s="36">
        <v>5.8</v>
      </c>
      <c r="G36" s="37">
        <v>5.08</v>
      </c>
      <c r="H36" s="37">
        <v>4.1399999999999997</v>
      </c>
      <c r="I36" s="37">
        <v>2.88</v>
      </c>
      <c r="J36" s="38">
        <v>2.54</v>
      </c>
      <c r="K36" s="22"/>
      <c r="L36" s="22"/>
      <c r="M36" s="22"/>
      <c r="N36" s="22"/>
      <c r="O36" s="22"/>
      <c r="P36" s="22"/>
    </row>
    <row r="37" spans="1:16" ht="39" customHeight="1" x14ac:dyDescent="0.2">
      <c r="A37" s="22"/>
      <c r="B37" s="35"/>
      <c r="C37" s="1209" t="s">
        <v>558</v>
      </c>
      <c r="D37" s="1210"/>
      <c r="E37" s="1211"/>
      <c r="F37" s="36">
        <v>0.6</v>
      </c>
      <c r="G37" s="37">
        <v>0.04</v>
      </c>
      <c r="H37" s="37">
        <v>0.06</v>
      </c>
      <c r="I37" s="37">
        <v>1.17</v>
      </c>
      <c r="J37" s="38">
        <v>1.96</v>
      </c>
      <c r="K37" s="22"/>
      <c r="L37" s="22"/>
      <c r="M37" s="22"/>
      <c r="N37" s="22"/>
      <c r="O37" s="22"/>
      <c r="P37" s="22"/>
    </row>
    <row r="38" spans="1:16" ht="39" customHeight="1" x14ac:dyDescent="0.2">
      <c r="A38" s="22"/>
      <c r="B38" s="35"/>
      <c r="C38" s="1209" t="s">
        <v>559</v>
      </c>
      <c r="D38" s="1210"/>
      <c r="E38" s="1211"/>
      <c r="F38" s="36">
        <v>2.23</v>
      </c>
      <c r="G38" s="37">
        <v>1.74</v>
      </c>
      <c r="H38" s="37">
        <v>1.32</v>
      </c>
      <c r="I38" s="37">
        <v>1.57</v>
      </c>
      <c r="J38" s="38">
        <v>1.75</v>
      </c>
      <c r="K38" s="22"/>
      <c r="L38" s="22"/>
      <c r="M38" s="22"/>
      <c r="N38" s="22"/>
      <c r="O38" s="22"/>
      <c r="P38" s="22"/>
    </row>
    <row r="39" spans="1:16" ht="39" customHeight="1" x14ac:dyDescent="0.2">
      <c r="A39" s="22"/>
      <c r="B39" s="35"/>
      <c r="C39" s="1209" t="s">
        <v>560</v>
      </c>
      <c r="D39" s="1210"/>
      <c r="E39" s="1211"/>
      <c r="F39" s="36">
        <v>0.25</v>
      </c>
      <c r="G39" s="37">
        <v>0.25</v>
      </c>
      <c r="H39" s="37">
        <v>0.24</v>
      </c>
      <c r="I39" s="37">
        <v>0.22</v>
      </c>
      <c r="J39" s="38">
        <v>0.18</v>
      </c>
      <c r="K39" s="22"/>
      <c r="L39" s="22"/>
      <c r="M39" s="22"/>
      <c r="N39" s="22"/>
      <c r="O39" s="22"/>
      <c r="P39" s="22"/>
    </row>
    <row r="40" spans="1:16" ht="39" customHeight="1" x14ac:dyDescent="0.2">
      <c r="A40" s="22"/>
      <c r="B40" s="35"/>
      <c r="C40" s="1209" t="s">
        <v>561</v>
      </c>
      <c r="D40" s="1210"/>
      <c r="E40" s="1211"/>
      <c r="F40" s="36">
        <v>0</v>
      </c>
      <c r="G40" s="37">
        <v>0</v>
      </c>
      <c r="H40" s="37">
        <v>0</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562</v>
      </c>
      <c r="D42" s="1210"/>
      <c r="E42" s="1211"/>
      <c r="F42" s="36" t="s">
        <v>506</v>
      </c>
      <c r="G42" s="37" t="s">
        <v>506</v>
      </c>
      <c r="H42" s="37" t="s">
        <v>506</v>
      </c>
      <c r="I42" s="37" t="s">
        <v>506</v>
      </c>
      <c r="J42" s="38" t="s">
        <v>506</v>
      </c>
      <c r="K42" s="22"/>
      <c r="L42" s="22"/>
      <c r="M42" s="22"/>
      <c r="N42" s="22"/>
      <c r="O42" s="22"/>
      <c r="P42" s="22"/>
    </row>
    <row r="43" spans="1:16" ht="39" customHeight="1" thickBot="1" x14ac:dyDescent="0.25">
      <c r="A43" s="22"/>
      <c r="B43" s="40"/>
      <c r="C43" s="1212" t="s">
        <v>563</v>
      </c>
      <c r="D43" s="1213"/>
      <c r="E43" s="1214"/>
      <c r="F43" s="41" t="s">
        <v>506</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l4rEGj/LRH4Y8w6O5vvx2rkaTKlDbqH4aUWBl5hXfD8YrXQeiGVO2R5yMmj9ygGBHn2bEgWi66TVewXC0ei+g==" saltValue="igXX7iWZFcA+5jyykl75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3302</v>
      </c>
      <c r="L45" s="60">
        <v>3499</v>
      </c>
      <c r="M45" s="60">
        <v>3627</v>
      </c>
      <c r="N45" s="60">
        <v>3955</v>
      </c>
      <c r="O45" s="61">
        <v>4046</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506</v>
      </c>
      <c r="L46" s="64" t="s">
        <v>506</v>
      </c>
      <c r="M46" s="64" t="s">
        <v>506</v>
      </c>
      <c r="N46" s="64" t="s">
        <v>506</v>
      </c>
      <c r="O46" s="65" t="s">
        <v>506</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506</v>
      </c>
      <c r="L47" s="64" t="s">
        <v>506</v>
      </c>
      <c r="M47" s="64" t="s">
        <v>506</v>
      </c>
      <c r="N47" s="64" t="s">
        <v>506</v>
      </c>
      <c r="O47" s="65" t="s">
        <v>506</v>
      </c>
      <c r="P47" s="48"/>
      <c r="Q47" s="48"/>
      <c r="R47" s="48"/>
      <c r="S47" s="48"/>
      <c r="T47" s="48"/>
      <c r="U47" s="48"/>
    </row>
    <row r="48" spans="1:21" ht="30.75" customHeight="1" x14ac:dyDescent="0.2">
      <c r="A48" s="48"/>
      <c r="B48" s="1237"/>
      <c r="C48" s="1238"/>
      <c r="D48" s="62"/>
      <c r="E48" s="1219" t="s">
        <v>14</v>
      </c>
      <c r="F48" s="1219"/>
      <c r="G48" s="1219"/>
      <c r="H48" s="1219"/>
      <c r="I48" s="1219"/>
      <c r="J48" s="1220"/>
      <c r="K48" s="63">
        <v>1299</v>
      </c>
      <c r="L48" s="64">
        <v>1121</v>
      </c>
      <c r="M48" s="64">
        <v>1078</v>
      </c>
      <c r="N48" s="64">
        <v>1106</v>
      </c>
      <c r="O48" s="65">
        <v>1206</v>
      </c>
      <c r="P48" s="48"/>
      <c r="Q48" s="48"/>
      <c r="R48" s="48"/>
      <c r="S48" s="48"/>
      <c r="T48" s="48"/>
      <c r="U48" s="48"/>
    </row>
    <row r="49" spans="1:21" ht="30.75" customHeight="1" x14ac:dyDescent="0.2">
      <c r="A49" s="48"/>
      <c r="B49" s="1237"/>
      <c r="C49" s="1238"/>
      <c r="D49" s="62"/>
      <c r="E49" s="1219" t="s">
        <v>15</v>
      </c>
      <c r="F49" s="1219"/>
      <c r="G49" s="1219"/>
      <c r="H49" s="1219"/>
      <c r="I49" s="1219"/>
      <c r="J49" s="1220"/>
      <c r="K49" s="63">
        <v>96</v>
      </c>
      <c r="L49" s="64">
        <v>140</v>
      </c>
      <c r="M49" s="64">
        <v>145</v>
      </c>
      <c r="N49" s="64">
        <v>293</v>
      </c>
      <c r="O49" s="65">
        <v>279</v>
      </c>
      <c r="P49" s="48"/>
      <c r="Q49" s="48"/>
      <c r="R49" s="48"/>
      <c r="S49" s="48"/>
      <c r="T49" s="48"/>
      <c r="U49" s="48"/>
    </row>
    <row r="50" spans="1:21" ht="30.75" customHeight="1" x14ac:dyDescent="0.2">
      <c r="A50" s="48"/>
      <c r="B50" s="1237"/>
      <c r="C50" s="1238"/>
      <c r="D50" s="62"/>
      <c r="E50" s="1219" t="s">
        <v>16</v>
      </c>
      <c r="F50" s="1219"/>
      <c r="G50" s="1219"/>
      <c r="H50" s="1219"/>
      <c r="I50" s="1219"/>
      <c r="J50" s="1220"/>
      <c r="K50" s="63" t="s">
        <v>506</v>
      </c>
      <c r="L50" s="64" t="s">
        <v>506</v>
      </c>
      <c r="M50" s="64" t="s">
        <v>506</v>
      </c>
      <c r="N50" s="64" t="s">
        <v>506</v>
      </c>
      <c r="O50" s="65" t="s">
        <v>506</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506</v>
      </c>
      <c r="L51" s="64" t="s">
        <v>506</v>
      </c>
      <c r="M51" s="64">
        <v>0</v>
      </c>
      <c r="N51" s="64">
        <v>0</v>
      </c>
      <c r="O51" s="65">
        <v>0</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3430</v>
      </c>
      <c r="L52" s="64">
        <v>3600</v>
      </c>
      <c r="M52" s="64">
        <v>3729</v>
      </c>
      <c r="N52" s="64">
        <v>3930</v>
      </c>
      <c r="O52" s="65">
        <v>3971</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1267</v>
      </c>
      <c r="L53" s="69">
        <v>1160</v>
      </c>
      <c r="M53" s="69">
        <v>1121</v>
      </c>
      <c r="N53" s="69">
        <v>1424</v>
      </c>
      <c r="O53" s="70">
        <v>1560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G6sish541ks6Hn2RUy+qPmvCo2S5cI+O+W4lz1FMWJIehwYbiOah3O2aD98MN+EZE8xq2rVGkQ0NpDm4JFyg==" saltValue="cSa368kYJ+iegYIXAJP3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548</v>
      </c>
      <c r="J40" s="100" t="s">
        <v>549</v>
      </c>
      <c r="K40" s="100" t="s">
        <v>550</v>
      </c>
      <c r="L40" s="100" t="s">
        <v>551</v>
      </c>
      <c r="M40" s="101" t="s">
        <v>552</v>
      </c>
    </row>
    <row r="41" spans="2:13" ht="27.75" customHeight="1" x14ac:dyDescent="0.2">
      <c r="B41" s="1255" t="s">
        <v>29</v>
      </c>
      <c r="C41" s="1256"/>
      <c r="D41" s="102"/>
      <c r="E41" s="1257" t="s">
        <v>30</v>
      </c>
      <c r="F41" s="1257"/>
      <c r="G41" s="1257"/>
      <c r="H41" s="1258"/>
      <c r="I41" s="351">
        <v>47246</v>
      </c>
      <c r="J41" s="352">
        <v>48416</v>
      </c>
      <c r="K41" s="352">
        <v>53814</v>
      </c>
      <c r="L41" s="352">
        <v>56920</v>
      </c>
      <c r="M41" s="353">
        <v>56318</v>
      </c>
    </row>
    <row r="42" spans="2:13" ht="27.75" customHeight="1" x14ac:dyDescent="0.2">
      <c r="B42" s="1245"/>
      <c r="C42" s="1246"/>
      <c r="D42" s="103"/>
      <c r="E42" s="1249" t="s">
        <v>31</v>
      </c>
      <c r="F42" s="1249"/>
      <c r="G42" s="1249"/>
      <c r="H42" s="1250"/>
      <c r="I42" s="354" t="s">
        <v>506</v>
      </c>
      <c r="J42" s="355" t="s">
        <v>506</v>
      </c>
      <c r="K42" s="355" t="s">
        <v>506</v>
      </c>
      <c r="L42" s="355" t="s">
        <v>506</v>
      </c>
      <c r="M42" s="356" t="s">
        <v>506</v>
      </c>
    </row>
    <row r="43" spans="2:13" ht="27.75" customHeight="1" x14ac:dyDescent="0.2">
      <c r="B43" s="1245"/>
      <c r="C43" s="1246"/>
      <c r="D43" s="103"/>
      <c r="E43" s="1249" t="s">
        <v>32</v>
      </c>
      <c r="F43" s="1249"/>
      <c r="G43" s="1249"/>
      <c r="H43" s="1250"/>
      <c r="I43" s="354">
        <v>27064</v>
      </c>
      <c r="J43" s="355">
        <v>17226</v>
      </c>
      <c r="K43" s="355">
        <v>15790</v>
      </c>
      <c r="L43" s="355">
        <v>14489</v>
      </c>
      <c r="M43" s="356">
        <v>13369</v>
      </c>
    </row>
    <row r="44" spans="2:13" ht="27.75" customHeight="1" x14ac:dyDescent="0.2">
      <c r="B44" s="1245"/>
      <c r="C44" s="1246"/>
      <c r="D44" s="103"/>
      <c r="E44" s="1249" t="s">
        <v>33</v>
      </c>
      <c r="F44" s="1249"/>
      <c r="G44" s="1249"/>
      <c r="H44" s="1250"/>
      <c r="I44" s="354">
        <v>2448</v>
      </c>
      <c r="J44" s="355">
        <v>2446</v>
      </c>
      <c r="K44" s="355">
        <v>2375</v>
      </c>
      <c r="L44" s="355">
        <v>2476</v>
      </c>
      <c r="M44" s="356">
        <v>2313</v>
      </c>
    </row>
    <row r="45" spans="2:13" ht="27.75" customHeight="1" x14ac:dyDescent="0.2">
      <c r="B45" s="1245"/>
      <c r="C45" s="1246"/>
      <c r="D45" s="103"/>
      <c r="E45" s="1249" t="s">
        <v>34</v>
      </c>
      <c r="F45" s="1249"/>
      <c r="G45" s="1249"/>
      <c r="H45" s="1250"/>
      <c r="I45" s="354">
        <v>4850</v>
      </c>
      <c r="J45" s="355">
        <v>4582</v>
      </c>
      <c r="K45" s="355">
        <v>4461</v>
      </c>
      <c r="L45" s="355">
        <v>4304</v>
      </c>
      <c r="M45" s="356">
        <v>4067</v>
      </c>
    </row>
    <row r="46" spans="2:13" ht="27.75" customHeight="1" x14ac:dyDescent="0.2">
      <c r="B46" s="1245"/>
      <c r="C46" s="1246"/>
      <c r="D46" s="104"/>
      <c r="E46" s="1249" t="s">
        <v>35</v>
      </c>
      <c r="F46" s="1249"/>
      <c r="G46" s="1249"/>
      <c r="H46" s="1250"/>
      <c r="I46" s="354" t="s">
        <v>506</v>
      </c>
      <c r="J46" s="355" t="s">
        <v>506</v>
      </c>
      <c r="K46" s="355" t="s">
        <v>506</v>
      </c>
      <c r="L46" s="355" t="s">
        <v>506</v>
      </c>
      <c r="M46" s="356" t="s">
        <v>506</v>
      </c>
    </row>
    <row r="47" spans="2:13" ht="27.75" customHeight="1" x14ac:dyDescent="0.2">
      <c r="B47" s="1245"/>
      <c r="C47" s="1246"/>
      <c r="D47" s="105"/>
      <c r="E47" s="1259" t="s">
        <v>36</v>
      </c>
      <c r="F47" s="1260"/>
      <c r="G47" s="1260"/>
      <c r="H47" s="1261"/>
      <c r="I47" s="354" t="s">
        <v>506</v>
      </c>
      <c r="J47" s="355" t="s">
        <v>506</v>
      </c>
      <c r="K47" s="355" t="s">
        <v>506</v>
      </c>
      <c r="L47" s="355" t="s">
        <v>506</v>
      </c>
      <c r="M47" s="356" t="s">
        <v>506</v>
      </c>
    </row>
    <row r="48" spans="2:13" ht="27.75" customHeight="1" x14ac:dyDescent="0.2">
      <c r="B48" s="1245"/>
      <c r="C48" s="1246"/>
      <c r="D48" s="103"/>
      <c r="E48" s="1249" t="s">
        <v>37</v>
      </c>
      <c r="F48" s="1249"/>
      <c r="G48" s="1249"/>
      <c r="H48" s="1250"/>
      <c r="I48" s="354" t="s">
        <v>506</v>
      </c>
      <c r="J48" s="355" t="s">
        <v>506</v>
      </c>
      <c r="K48" s="355" t="s">
        <v>506</v>
      </c>
      <c r="L48" s="355" t="s">
        <v>506</v>
      </c>
      <c r="M48" s="356" t="s">
        <v>506</v>
      </c>
    </row>
    <row r="49" spans="2:13" ht="27.75" customHeight="1" x14ac:dyDescent="0.2">
      <c r="B49" s="1247"/>
      <c r="C49" s="1248"/>
      <c r="D49" s="103"/>
      <c r="E49" s="1249" t="s">
        <v>38</v>
      </c>
      <c r="F49" s="1249"/>
      <c r="G49" s="1249"/>
      <c r="H49" s="1250"/>
      <c r="I49" s="354" t="s">
        <v>506</v>
      </c>
      <c r="J49" s="355" t="s">
        <v>506</v>
      </c>
      <c r="K49" s="355" t="s">
        <v>506</v>
      </c>
      <c r="L49" s="355" t="s">
        <v>506</v>
      </c>
      <c r="M49" s="356" t="s">
        <v>506</v>
      </c>
    </row>
    <row r="50" spans="2:13" ht="27.75" customHeight="1" x14ac:dyDescent="0.2">
      <c r="B50" s="1243" t="s">
        <v>39</v>
      </c>
      <c r="C50" s="1244"/>
      <c r="D50" s="106"/>
      <c r="E50" s="1249" t="s">
        <v>40</v>
      </c>
      <c r="F50" s="1249"/>
      <c r="G50" s="1249"/>
      <c r="H50" s="1250"/>
      <c r="I50" s="354">
        <v>4510</v>
      </c>
      <c r="J50" s="355">
        <v>5373</v>
      </c>
      <c r="K50" s="355">
        <v>6327</v>
      </c>
      <c r="L50" s="355">
        <v>8238</v>
      </c>
      <c r="M50" s="356">
        <v>11054</v>
      </c>
    </row>
    <row r="51" spans="2:13" ht="27.75" customHeight="1" x14ac:dyDescent="0.2">
      <c r="B51" s="1245"/>
      <c r="C51" s="1246"/>
      <c r="D51" s="103"/>
      <c r="E51" s="1249" t="s">
        <v>41</v>
      </c>
      <c r="F51" s="1249"/>
      <c r="G51" s="1249"/>
      <c r="H51" s="1250"/>
      <c r="I51" s="354">
        <v>587</v>
      </c>
      <c r="J51" s="355">
        <v>473</v>
      </c>
      <c r="K51" s="355">
        <v>418</v>
      </c>
      <c r="L51" s="355">
        <v>362</v>
      </c>
      <c r="M51" s="356">
        <v>323</v>
      </c>
    </row>
    <row r="52" spans="2:13" ht="27.75" customHeight="1" x14ac:dyDescent="0.2">
      <c r="B52" s="1247"/>
      <c r="C52" s="1248"/>
      <c r="D52" s="103"/>
      <c r="E52" s="1249" t="s">
        <v>42</v>
      </c>
      <c r="F52" s="1249"/>
      <c r="G52" s="1249"/>
      <c r="H52" s="1250"/>
      <c r="I52" s="354">
        <v>51447</v>
      </c>
      <c r="J52" s="355">
        <v>51966</v>
      </c>
      <c r="K52" s="355">
        <v>55121</v>
      </c>
      <c r="L52" s="355">
        <v>56937</v>
      </c>
      <c r="M52" s="356">
        <v>55636</v>
      </c>
    </row>
    <row r="53" spans="2:13" ht="27.75" customHeight="1" thickBot="1" x14ac:dyDescent="0.25">
      <c r="B53" s="1251" t="s">
        <v>43</v>
      </c>
      <c r="C53" s="1252"/>
      <c r="D53" s="107"/>
      <c r="E53" s="1253" t="s">
        <v>44</v>
      </c>
      <c r="F53" s="1253"/>
      <c r="G53" s="1253"/>
      <c r="H53" s="1254"/>
      <c r="I53" s="357">
        <v>25064</v>
      </c>
      <c r="J53" s="358">
        <v>14858</v>
      </c>
      <c r="K53" s="358">
        <v>14574</v>
      </c>
      <c r="L53" s="358">
        <v>12652</v>
      </c>
      <c r="M53" s="359">
        <v>9054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HUV1ms2nyUlSB/tLoNbSzbU6ZeTpR3ZPoj9P3Dv24Fmm4UDGXNJFja78sCdVJL/zhxUXawqwrQ8QXu5N/4Ri/Q==" saltValue="gVqHiJdaKPY3YcfNbW9d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70" t="s">
        <v>47</v>
      </c>
      <c r="D55" s="1270"/>
      <c r="E55" s="1271"/>
      <c r="F55" s="119">
        <v>3164</v>
      </c>
      <c r="G55" s="119">
        <v>3039</v>
      </c>
      <c r="H55" s="120">
        <v>3483</v>
      </c>
    </row>
    <row r="56" spans="2:8" ht="52.5" customHeight="1" x14ac:dyDescent="0.2">
      <c r="B56" s="121"/>
      <c r="C56" s="1272" t="s">
        <v>48</v>
      </c>
      <c r="D56" s="1272"/>
      <c r="E56" s="1273"/>
      <c r="F56" s="122">
        <v>36</v>
      </c>
      <c r="G56" s="122">
        <v>36</v>
      </c>
      <c r="H56" s="123">
        <v>493</v>
      </c>
    </row>
    <row r="57" spans="2:8" ht="53.25" customHeight="1" x14ac:dyDescent="0.2">
      <c r="B57" s="121"/>
      <c r="C57" s="1274" t="s">
        <v>49</v>
      </c>
      <c r="D57" s="1274"/>
      <c r="E57" s="1275"/>
      <c r="F57" s="124">
        <v>3612</v>
      </c>
      <c r="G57" s="124">
        <v>5329</v>
      </c>
      <c r="H57" s="125">
        <v>6903</v>
      </c>
    </row>
    <row r="58" spans="2:8" ht="45.75" customHeight="1" x14ac:dyDescent="0.2">
      <c r="B58" s="126"/>
      <c r="C58" s="1262" t="s">
        <v>576</v>
      </c>
      <c r="D58" s="1263"/>
      <c r="E58" s="1264"/>
      <c r="F58" s="127">
        <v>1046</v>
      </c>
      <c r="G58" s="127">
        <v>2512</v>
      </c>
      <c r="H58" s="128">
        <v>3972</v>
      </c>
    </row>
    <row r="59" spans="2:8" ht="45.75" customHeight="1" x14ac:dyDescent="0.2">
      <c r="B59" s="126"/>
      <c r="C59" s="1262" t="s">
        <v>577</v>
      </c>
      <c r="D59" s="1263"/>
      <c r="E59" s="1264"/>
      <c r="F59" s="127">
        <v>966</v>
      </c>
      <c r="G59" s="127">
        <v>1458</v>
      </c>
      <c r="H59" s="128">
        <v>1911</v>
      </c>
    </row>
    <row r="60" spans="2:8" ht="45.75" customHeight="1" x14ac:dyDescent="0.2">
      <c r="B60" s="126"/>
      <c r="C60" s="1262" t="s">
        <v>578</v>
      </c>
      <c r="D60" s="1263"/>
      <c r="E60" s="1264"/>
      <c r="F60" s="127">
        <v>1143</v>
      </c>
      <c r="G60" s="127">
        <v>769</v>
      </c>
      <c r="H60" s="128">
        <v>482</v>
      </c>
    </row>
    <row r="61" spans="2:8" ht="45.75" customHeight="1" x14ac:dyDescent="0.2">
      <c r="B61" s="126"/>
      <c r="C61" s="1262" t="s">
        <v>580</v>
      </c>
      <c r="D61" s="1263"/>
      <c r="E61" s="1264"/>
      <c r="F61" s="127">
        <v>184</v>
      </c>
      <c r="G61" s="127">
        <v>184</v>
      </c>
      <c r="H61" s="128">
        <v>184</v>
      </c>
    </row>
    <row r="62" spans="2:8" ht="45.75" customHeight="1" thickBot="1" x14ac:dyDescent="0.25">
      <c r="B62" s="129"/>
      <c r="C62" s="1265" t="s">
        <v>579</v>
      </c>
      <c r="D62" s="1266"/>
      <c r="E62" s="1267"/>
      <c r="F62" s="130">
        <v>73</v>
      </c>
      <c r="G62" s="130">
        <v>73</v>
      </c>
      <c r="H62" s="131">
        <v>75</v>
      </c>
    </row>
    <row r="63" spans="2:8" ht="52.5" customHeight="1" thickBot="1" x14ac:dyDescent="0.25">
      <c r="B63" s="132"/>
      <c r="C63" s="1268" t="s">
        <v>50</v>
      </c>
      <c r="D63" s="1268"/>
      <c r="E63" s="1269"/>
      <c r="F63" s="133">
        <v>6811</v>
      </c>
      <c r="G63" s="133">
        <v>8404</v>
      </c>
      <c r="H63" s="134">
        <v>10879</v>
      </c>
    </row>
    <row r="64" spans="2:8" ht="13.2" x14ac:dyDescent="0.2"/>
  </sheetData>
  <sheetProtection algorithmName="SHA-512" hashValue="QHrtm2BU+cYv+RYwjBLvvyAypxzV/DDekTOMX7Cfc6kS7487z1eyDGMjf+RTjUgrWEBk2d6JqhEe83O952cFoA==" saltValue="tiO7GewhwqLgmSjMksGy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597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598</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548</v>
      </c>
      <c r="BQ50" s="1282"/>
      <c r="BR50" s="1282"/>
      <c r="BS50" s="1282"/>
      <c r="BT50" s="1282"/>
      <c r="BU50" s="1282"/>
      <c r="BV50" s="1282"/>
      <c r="BW50" s="1282"/>
      <c r="BX50" s="1282" t="s">
        <v>549</v>
      </c>
      <c r="BY50" s="1282"/>
      <c r="BZ50" s="1282"/>
      <c r="CA50" s="1282"/>
      <c r="CB50" s="1282"/>
      <c r="CC50" s="1282"/>
      <c r="CD50" s="1282"/>
      <c r="CE50" s="1282"/>
      <c r="CF50" s="1282" t="s">
        <v>550</v>
      </c>
      <c r="CG50" s="1282"/>
      <c r="CH50" s="1282"/>
      <c r="CI50" s="1282"/>
      <c r="CJ50" s="1282"/>
      <c r="CK50" s="1282"/>
      <c r="CL50" s="1282"/>
      <c r="CM50" s="1282"/>
      <c r="CN50" s="1282" t="s">
        <v>551</v>
      </c>
      <c r="CO50" s="1282"/>
      <c r="CP50" s="1282"/>
      <c r="CQ50" s="1282"/>
      <c r="CR50" s="1282"/>
      <c r="CS50" s="1282"/>
      <c r="CT50" s="1282"/>
      <c r="CU50" s="1282"/>
      <c r="CV50" s="1282" t="s">
        <v>552</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599</v>
      </c>
      <c r="AO51" s="1281"/>
      <c r="AP51" s="1281"/>
      <c r="AQ51" s="1281"/>
      <c r="AR51" s="1281"/>
      <c r="AS51" s="1281"/>
      <c r="AT51" s="1281"/>
      <c r="AU51" s="1281"/>
      <c r="AV51" s="1281"/>
      <c r="AW51" s="1281"/>
      <c r="AX51" s="1281"/>
      <c r="AY51" s="1281"/>
      <c r="AZ51" s="1281"/>
      <c r="BA51" s="1281"/>
      <c r="BB51" s="1281" t="s">
        <v>600</v>
      </c>
      <c r="BC51" s="1281"/>
      <c r="BD51" s="1281"/>
      <c r="BE51" s="1281"/>
      <c r="BF51" s="1281"/>
      <c r="BG51" s="1281"/>
      <c r="BH51" s="1281"/>
      <c r="BI51" s="1281"/>
      <c r="BJ51" s="1281"/>
      <c r="BK51" s="1281"/>
      <c r="BL51" s="1281"/>
      <c r="BM51" s="1281"/>
      <c r="BN51" s="1281"/>
      <c r="BO51" s="1281"/>
      <c r="BP51" s="1278">
        <v>134.69999999999999</v>
      </c>
      <c r="BQ51" s="1278"/>
      <c r="BR51" s="1278"/>
      <c r="BS51" s="1278"/>
      <c r="BT51" s="1278"/>
      <c r="BU51" s="1278"/>
      <c r="BV51" s="1278"/>
      <c r="BW51" s="1278"/>
      <c r="BX51" s="1278">
        <v>79.8</v>
      </c>
      <c r="BY51" s="1278"/>
      <c r="BZ51" s="1278"/>
      <c r="CA51" s="1278"/>
      <c r="CB51" s="1278"/>
      <c r="CC51" s="1278"/>
      <c r="CD51" s="1278"/>
      <c r="CE51" s="1278"/>
      <c r="CF51" s="1278">
        <v>78.400000000000006</v>
      </c>
      <c r="CG51" s="1278"/>
      <c r="CH51" s="1278"/>
      <c r="CI51" s="1278"/>
      <c r="CJ51" s="1278"/>
      <c r="CK51" s="1278"/>
      <c r="CL51" s="1278"/>
      <c r="CM51" s="1278"/>
      <c r="CN51" s="1278">
        <v>65.599999999999994</v>
      </c>
      <c r="CO51" s="1278"/>
      <c r="CP51" s="1278"/>
      <c r="CQ51" s="1278"/>
      <c r="CR51" s="1278"/>
      <c r="CS51" s="1278"/>
      <c r="CT51" s="1278"/>
      <c r="CU51" s="1278"/>
      <c r="CV51" s="1278">
        <v>44.8</v>
      </c>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601</v>
      </c>
      <c r="BC53" s="1281"/>
      <c r="BD53" s="1281"/>
      <c r="BE53" s="1281"/>
      <c r="BF53" s="1281"/>
      <c r="BG53" s="1281"/>
      <c r="BH53" s="1281"/>
      <c r="BI53" s="1281"/>
      <c r="BJ53" s="1281"/>
      <c r="BK53" s="1281"/>
      <c r="BL53" s="1281"/>
      <c r="BM53" s="1281"/>
      <c r="BN53" s="1281"/>
      <c r="BO53" s="1281"/>
      <c r="BP53" s="1278">
        <v>59</v>
      </c>
      <c r="BQ53" s="1278"/>
      <c r="BR53" s="1278"/>
      <c r="BS53" s="1278"/>
      <c r="BT53" s="1278"/>
      <c r="BU53" s="1278"/>
      <c r="BV53" s="1278"/>
      <c r="BW53" s="1278"/>
      <c r="BX53" s="1278">
        <v>60.1</v>
      </c>
      <c r="BY53" s="1278"/>
      <c r="BZ53" s="1278"/>
      <c r="CA53" s="1278"/>
      <c r="CB53" s="1278"/>
      <c r="CC53" s="1278"/>
      <c r="CD53" s="1278"/>
      <c r="CE53" s="1278"/>
      <c r="CF53" s="1278">
        <v>61.1</v>
      </c>
      <c r="CG53" s="1278"/>
      <c r="CH53" s="1278"/>
      <c r="CI53" s="1278"/>
      <c r="CJ53" s="1278"/>
      <c r="CK53" s="1278"/>
      <c r="CL53" s="1278"/>
      <c r="CM53" s="1278"/>
      <c r="CN53" s="1278">
        <v>61.1</v>
      </c>
      <c r="CO53" s="1278"/>
      <c r="CP53" s="1278"/>
      <c r="CQ53" s="1278"/>
      <c r="CR53" s="1278"/>
      <c r="CS53" s="1278"/>
      <c r="CT53" s="1278"/>
      <c r="CU53" s="1278"/>
      <c r="CV53" s="1278">
        <v>62.5</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602</v>
      </c>
      <c r="AO55" s="1282"/>
      <c r="AP55" s="1282"/>
      <c r="AQ55" s="1282"/>
      <c r="AR55" s="1282"/>
      <c r="AS55" s="1282"/>
      <c r="AT55" s="1282"/>
      <c r="AU55" s="1282"/>
      <c r="AV55" s="1282"/>
      <c r="AW55" s="1282"/>
      <c r="AX55" s="1282"/>
      <c r="AY55" s="1282"/>
      <c r="AZ55" s="1282"/>
      <c r="BA55" s="1282"/>
      <c r="BB55" s="1281" t="s">
        <v>600</v>
      </c>
      <c r="BC55" s="1281"/>
      <c r="BD55" s="1281"/>
      <c r="BE55" s="1281"/>
      <c r="BF55" s="1281"/>
      <c r="BG55" s="1281"/>
      <c r="BH55" s="1281"/>
      <c r="BI55" s="1281"/>
      <c r="BJ55" s="1281"/>
      <c r="BK55" s="1281"/>
      <c r="BL55" s="1281"/>
      <c r="BM55" s="1281"/>
      <c r="BN55" s="1281"/>
      <c r="BO55" s="1281"/>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18</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601</v>
      </c>
      <c r="BC57" s="1281"/>
      <c r="BD57" s="1281"/>
      <c r="BE57" s="1281"/>
      <c r="BF57" s="1281"/>
      <c r="BG57" s="1281"/>
      <c r="BH57" s="1281"/>
      <c r="BI57" s="1281"/>
      <c r="BJ57" s="1281"/>
      <c r="BK57" s="1281"/>
      <c r="BL57" s="1281"/>
      <c r="BM57" s="1281"/>
      <c r="BN57" s="1281"/>
      <c r="BO57" s="1281"/>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62.4</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603</v>
      </c>
    </row>
    <row r="64" spans="1:109" ht="13.2" x14ac:dyDescent="0.2">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604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598</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548</v>
      </c>
      <c r="BQ72" s="1282"/>
      <c r="BR72" s="1282"/>
      <c r="BS72" s="1282"/>
      <c r="BT72" s="1282"/>
      <c r="BU72" s="1282"/>
      <c r="BV72" s="1282"/>
      <c r="BW72" s="1282"/>
      <c r="BX72" s="1282" t="s">
        <v>549</v>
      </c>
      <c r="BY72" s="1282"/>
      <c r="BZ72" s="1282"/>
      <c r="CA72" s="1282"/>
      <c r="CB72" s="1282"/>
      <c r="CC72" s="1282"/>
      <c r="CD72" s="1282"/>
      <c r="CE72" s="1282"/>
      <c r="CF72" s="1282" t="s">
        <v>550</v>
      </c>
      <c r="CG72" s="1282"/>
      <c r="CH72" s="1282"/>
      <c r="CI72" s="1282"/>
      <c r="CJ72" s="1282"/>
      <c r="CK72" s="1282"/>
      <c r="CL72" s="1282"/>
      <c r="CM72" s="1282"/>
      <c r="CN72" s="1282" t="s">
        <v>551</v>
      </c>
      <c r="CO72" s="1282"/>
      <c r="CP72" s="1282"/>
      <c r="CQ72" s="1282"/>
      <c r="CR72" s="1282"/>
      <c r="CS72" s="1282"/>
      <c r="CT72" s="1282"/>
      <c r="CU72" s="1282"/>
      <c r="CV72" s="1282" t="s">
        <v>552</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599</v>
      </c>
      <c r="AO73" s="1281"/>
      <c r="AP73" s="1281"/>
      <c r="AQ73" s="1281"/>
      <c r="AR73" s="1281"/>
      <c r="AS73" s="1281"/>
      <c r="AT73" s="1281"/>
      <c r="AU73" s="1281"/>
      <c r="AV73" s="1281"/>
      <c r="AW73" s="1281"/>
      <c r="AX73" s="1281"/>
      <c r="AY73" s="1281"/>
      <c r="AZ73" s="1281"/>
      <c r="BA73" s="1281"/>
      <c r="BB73" s="1281" t="s">
        <v>600</v>
      </c>
      <c r="BC73" s="1281"/>
      <c r="BD73" s="1281"/>
      <c r="BE73" s="1281"/>
      <c r="BF73" s="1281"/>
      <c r="BG73" s="1281"/>
      <c r="BH73" s="1281"/>
      <c r="BI73" s="1281"/>
      <c r="BJ73" s="1281"/>
      <c r="BK73" s="1281"/>
      <c r="BL73" s="1281"/>
      <c r="BM73" s="1281"/>
      <c r="BN73" s="1281"/>
      <c r="BO73" s="1281"/>
      <c r="BP73" s="1278">
        <v>134.69999999999999</v>
      </c>
      <c r="BQ73" s="1278"/>
      <c r="BR73" s="1278"/>
      <c r="BS73" s="1278"/>
      <c r="BT73" s="1278"/>
      <c r="BU73" s="1278"/>
      <c r="BV73" s="1278"/>
      <c r="BW73" s="1278"/>
      <c r="BX73" s="1278">
        <v>79.8</v>
      </c>
      <c r="BY73" s="1278"/>
      <c r="BZ73" s="1278"/>
      <c r="CA73" s="1278"/>
      <c r="CB73" s="1278"/>
      <c r="CC73" s="1278"/>
      <c r="CD73" s="1278"/>
      <c r="CE73" s="1278"/>
      <c r="CF73" s="1278">
        <v>78.400000000000006</v>
      </c>
      <c r="CG73" s="1278"/>
      <c r="CH73" s="1278"/>
      <c r="CI73" s="1278"/>
      <c r="CJ73" s="1278"/>
      <c r="CK73" s="1278"/>
      <c r="CL73" s="1278"/>
      <c r="CM73" s="1278"/>
      <c r="CN73" s="1278">
        <v>65.599999999999994</v>
      </c>
      <c r="CO73" s="1278"/>
      <c r="CP73" s="1278"/>
      <c r="CQ73" s="1278"/>
      <c r="CR73" s="1278"/>
      <c r="CS73" s="1278"/>
      <c r="CT73" s="1278"/>
      <c r="CU73" s="1278"/>
      <c r="CV73" s="1278">
        <v>44.8</v>
      </c>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605</v>
      </c>
      <c r="BC75" s="1281"/>
      <c r="BD75" s="1281"/>
      <c r="BE75" s="1281"/>
      <c r="BF75" s="1281"/>
      <c r="BG75" s="1281"/>
      <c r="BH75" s="1281"/>
      <c r="BI75" s="1281"/>
      <c r="BJ75" s="1281"/>
      <c r="BK75" s="1281"/>
      <c r="BL75" s="1281"/>
      <c r="BM75" s="1281"/>
      <c r="BN75" s="1281"/>
      <c r="BO75" s="1281"/>
      <c r="BP75" s="1278">
        <v>6.5</v>
      </c>
      <c r="BQ75" s="1278"/>
      <c r="BR75" s="1278"/>
      <c r="BS75" s="1278"/>
      <c r="BT75" s="1278"/>
      <c r="BU75" s="1278"/>
      <c r="BV75" s="1278"/>
      <c r="BW75" s="1278"/>
      <c r="BX75" s="1278">
        <v>6.4</v>
      </c>
      <c r="BY75" s="1278"/>
      <c r="BZ75" s="1278"/>
      <c r="CA75" s="1278"/>
      <c r="CB75" s="1278"/>
      <c r="CC75" s="1278"/>
      <c r="CD75" s="1278"/>
      <c r="CE75" s="1278"/>
      <c r="CF75" s="1278">
        <v>6.3</v>
      </c>
      <c r="CG75" s="1278"/>
      <c r="CH75" s="1278"/>
      <c r="CI75" s="1278"/>
      <c r="CJ75" s="1278"/>
      <c r="CK75" s="1278"/>
      <c r="CL75" s="1278"/>
      <c r="CM75" s="1278"/>
      <c r="CN75" s="1278">
        <v>6.5</v>
      </c>
      <c r="CO75" s="1278"/>
      <c r="CP75" s="1278"/>
      <c r="CQ75" s="1278"/>
      <c r="CR75" s="1278"/>
      <c r="CS75" s="1278"/>
      <c r="CT75" s="1278"/>
      <c r="CU75" s="1278"/>
      <c r="CV75" s="1278">
        <v>7</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602</v>
      </c>
      <c r="AO77" s="1282"/>
      <c r="AP77" s="1282"/>
      <c r="AQ77" s="1282"/>
      <c r="AR77" s="1282"/>
      <c r="AS77" s="1282"/>
      <c r="AT77" s="1282"/>
      <c r="AU77" s="1282"/>
      <c r="AV77" s="1282"/>
      <c r="AW77" s="1282"/>
      <c r="AX77" s="1282"/>
      <c r="AY77" s="1282"/>
      <c r="AZ77" s="1282"/>
      <c r="BA77" s="1282"/>
      <c r="BB77" s="1281" t="s">
        <v>600</v>
      </c>
      <c r="BC77" s="1281"/>
      <c r="BD77" s="1281"/>
      <c r="BE77" s="1281"/>
      <c r="BF77" s="1281"/>
      <c r="BG77" s="1281"/>
      <c r="BH77" s="1281"/>
      <c r="BI77" s="1281"/>
      <c r="BJ77" s="1281"/>
      <c r="BK77" s="1281"/>
      <c r="BL77" s="1281"/>
      <c r="BM77" s="1281"/>
      <c r="BN77" s="1281"/>
      <c r="BO77" s="1281"/>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605</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uXbHW1dP6yln01GVSUpncqoTl0e8QBG0XfCt9GO6STui8PEtzAcUHbMl6HxIe3n0kjqho61N4x57CslIjZbTIg==" saltValue="LA2tzjjU0s6GwpYe/Aix4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twAsz0HdlAYEKhBCcKsEJz6Q2wZTNcSRQGKkmJWgVEipJCc/wwzN4ULJv99nY7hZNbNysnJuRmwzxKOYlOydhQ==" saltValue="d5zNfP11pP2rUrhrO7dS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2azn9dMFiA/x5IV5bIjuYYkWU3Bsn48pOyuYR4h0c5RUt4XHcXAgb1ktwPWHM6Rg3crnGHq6n7GwzyOPo6C+aw==" saltValue="hpZOfXzLkaKRNRlqwL0W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545</v>
      </c>
      <c r="G2" s="148"/>
      <c r="H2" s="149"/>
    </row>
    <row r="3" spans="1:8" x14ac:dyDescent="0.2">
      <c r="A3" s="145" t="s">
        <v>538</v>
      </c>
      <c r="B3" s="150"/>
      <c r="C3" s="151"/>
      <c r="D3" s="152">
        <v>69323</v>
      </c>
      <c r="E3" s="153"/>
      <c r="F3" s="154">
        <v>54110</v>
      </c>
      <c r="G3" s="155"/>
      <c r="H3" s="156"/>
    </row>
    <row r="4" spans="1:8" x14ac:dyDescent="0.2">
      <c r="A4" s="157"/>
      <c r="B4" s="158"/>
      <c r="C4" s="159"/>
      <c r="D4" s="160">
        <v>57028</v>
      </c>
      <c r="E4" s="161"/>
      <c r="F4" s="162">
        <v>30620</v>
      </c>
      <c r="G4" s="163"/>
      <c r="H4" s="164"/>
    </row>
    <row r="5" spans="1:8" x14ac:dyDescent="0.2">
      <c r="A5" s="145" t="s">
        <v>540</v>
      </c>
      <c r="B5" s="150"/>
      <c r="C5" s="151"/>
      <c r="D5" s="152">
        <v>62671</v>
      </c>
      <c r="E5" s="153"/>
      <c r="F5" s="154">
        <v>54684</v>
      </c>
      <c r="G5" s="155"/>
      <c r="H5" s="156"/>
    </row>
    <row r="6" spans="1:8" x14ac:dyDescent="0.2">
      <c r="A6" s="157"/>
      <c r="B6" s="158"/>
      <c r="C6" s="159"/>
      <c r="D6" s="160">
        <v>42193</v>
      </c>
      <c r="E6" s="161"/>
      <c r="F6" s="162">
        <v>32829</v>
      </c>
      <c r="G6" s="163"/>
      <c r="H6" s="164"/>
    </row>
    <row r="7" spans="1:8" x14ac:dyDescent="0.2">
      <c r="A7" s="145" t="s">
        <v>541</v>
      </c>
      <c r="B7" s="150"/>
      <c r="C7" s="151"/>
      <c r="D7" s="152">
        <v>93590</v>
      </c>
      <c r="E7" s="153"/>
      <c r="F7" s="154">
        <v>62383</v>
      </c>
      <c r="G7" s="155"/>
      <c r="H7" s="156"/>
    </row>
    <row r="8" spans="1:8" x14ac:dyDescent="0.2">
      <c r="A8" s="157"/>
      <c r="B8" s="158"/>
      <c r="C8" s="159"/>
      <c r="D8" s="160">
        <v>52616</v>
      </c>
      <c r="E8" s="161"/>
      <c r="F8" s="162">
        <v>35325</v>
      </c>
      <c r="G8" s="163"/>
      <c r="H8" s="164"/>
    </row>
    <row r="9" spans="1:8" x14ac:dyDescent="0.2">
      <c r="A9" s="145" t="s">
        <v>542</v>
      </c>
      <c r="B9" s="150"/>
      <c r="C9" s="151"/>
      <c r="D9" s="152">
        <v>91089</v>
      </c>
      <c r="E9" s="153"/>
      <c r="F9" s="154">
        <v>63812</v>
      </c>
      <c r="G9" s="155"/>
      <c r="H9" s="156"/>
    </row>
    <row r="10" spans="1:8" x14ac:dyDescent="0.2">
      <c r="A10" s="157"/>
      <c r="B10" s="158"/>
      <c r="C10" s="159"/>
      <c r="D10" s="160">
        <v>69490</v>
      </c>
      <c r="E10" s="161"/>
      <c r="F10" s="162">
        <v>33848</v>
      </c>
      <c r="G10" s="163"/>
      <c r="H10" s="164"/>
    </row>
    <row r="11" spans="1:8" x14ac:dyDescent="0.2">
      <c r="A11" s="145" t="s">
        <v>543</v>
      </c>
      <c r="B11" s="150"/>
      <c r="C11" s="151"/>
      <c r="D11" s="152">
        <v>57844</v>
      </c>
      <c r="E11" s="153"/>
      <c r="F11" s="154">
        <v>54225</v>
      </c>
      <c r="G11" s="155"/>
      <c r="H11" s="156"/>
    </row>
    <row r="12" spans="1:8" x14ac:dyDescent="0.2">
      <c r="A12" s="157"/>
      <c r="B12" s="158"/>
      <c r="C12" s="165"/>
      <c r="D12" s="160">
        <v>35371</v>
      </c>
      <c r="E12" s="161"/>
      <c r="F12" s="162">
        <v>27337</v>
      </c>
      <c r="G12" s="163"/>
      <c r="H12" s="164"/>
    </row>
    <row r="13" spans="1:8" x14ac:dyDescent="0.2">
      <c r="A13" s="145"/>
      <c r="B13" s="150"/>
      <c r="C13" s="166"/>
      <c r="D13" s="167">
        <v>74903</v>
      </c>
      <c r="E13" s="168"/>
      <c r="F13" s="169">
        <v>57843</v>
      </c>
      <c r="G13" s="170"/>
      <c r="H13" s="156"/>
    </row>
    <row r="14" spans="1:8" x14ac:dyDescent="0.2">
      <c r="A14" s="157"/>
      <c r="B14" s="158"/>
      <c r="C14" s="159"/>
      <c r="D14" s="160">
        <v>51340</v>
      </c>
      <c r="E14" s="161"/>
      <c r="F14" s="162">
        <v>31992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5.36</v>
      </c>
      <c r="C19" s="171">
        <f>ROUND(VALUE(SUBSTITUTE(実質収支比率等に係る経年分析!G$48,"▲","-")),2)</f>
        <v>4.84</v>
      </c>
      <c r="D19" s="171">
        <f>ROUND(VALUE(SUBSTITUTE(実質収支比率等に係る経年分析!H$48,"▲","-")),2)</f>
        <v>6.49</v>
      </c>
      <c r="E19" s="171">
        <f>ROUND(VALUE(SUBSTITUTE(実質収支比率等に係る経年分析!I$48,"▲","-")),2)</f>
        <v>5.55</v>
      </c>
      <c r="F19" s="171">
        <f>ROUND(VALUE(SUBSTITUTE(実質収支比率等に係る経年分析!J$48,"▲","-")),2)</f>
        <v>6.73</v>
      </c>
    </row>
    <row r="20" spans="1:11" x14ac:dyDescent="0.2">
      <c r="A20" s="171" t="s">
        <v>54</v>
      </c>
      <c r="B20" s="171">
        <f>ROUND(VALUE(SUBSTITUTE(実質収支比率等に係る経年分析!F$47,"▲","-")),2)</f>
        <v>12.04</v>
      </c>
      <c r="C20" s="171">
        <f>ROUND(VALUE(SUBSTITUTE(実質収支比率等に係る経年分析!G$47,"▲","-")),2)</f>
        <v>13.73</v>
      </c>
      <c r="D20" s="171">
        <f>ROUND(VALUE(SUBSTITUTE(実質収支比率等に係る経年分析!H$47,"▲","-")),2)</f>
        <v>14.21</v>
      </c>
      <c r="E20" s="171">
        <f>ROUND(VALUE(SUBSTITUTE(実質収支比率等に係る経年分析!I$47,"▲","-")),2)</f>
        <v>13.13</v>
      </c>
      <c r="F20" s="171">
        <f>ROUND(VALUE(SUBSTITUTE(実質収支比率等に係る経年分析!J$47,"▲","-")),2)</f>
        <v>14.46</v>
      </c>
    </row>
    <row r="21" spans="1:11" x14ac:dyDescent="0.2">
      <c r="A21" s="171" t="s">
        <v>55</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1.39</v>
      </c>
      <c r="D21" s="171">
        <f>IF(ISNUMBER(VALUE(SUBSTITUTE(実質収支比率等に係る経年分析!H$49,"▲","-"))),ROUND(VALUE(SUBSTITUTE(実質収支比率等に係る経年分析!H$49,"▲","-")),2),NA())</f>
        <v>2.2400000000000002</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3.24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1.75</v>
      </c>
    </row>
    <row r="33" spans="1:16" x14ac:dyDescent="0.2">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1.96</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4.1399999999999997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3430</v>
      </c>
      <c r="E42" s="173"/>
      <c r="F42" s="173"/>
      <c r="G42" s="173">
        <f>'実質公債費比率（分子）の構造'!L$52</f>
        <v>3600</v>
      </c>
      <c r="H42" s="173"/>
      <c r="I42" s="173"/>
      <c r="J42" s="173">
        <f>'実質公債費比率（分子）の構造'!M$52</f>
        <v>3729</v>
      </c>
      <c r="K42" s="173"/>
      <c r="L42" s="173"/>
      <c r="M42" s="173">
        <f>'実質公債費比率（分子）の構造'!N$52</f>
        <v>3930</v>
      </c>
      <c r="N42" s="173"/>
      <c r="O42" s="173"/>
      <c r="P42" s="173">
        <f>'実質公債費比率（分子）の構造'!O$52</f>
        <v>3971</v>
      </c>
    </row>
    <row r="43" spans="1:16" x14ac:dyDescent="0.2">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96</v>
      </c>
      <c r="C45" s="173"/>
      <c r="D45" s="173"/>
      <c r="E45" s="173">
        <f>'実質公債費比率（分子）の構造'!L$49</f>
        <v>140</v>
      </c>
      <c r="F45" s="173"/>
      <c r="G45" s="173"/>
      <c r="H45" s="173">
        <f>'実質公債費比率（分子）の構造'!M$49</f>
        <v>145</v>
      </c>
      <c r="I45" s="173"/>
      <c r="J45" s="173"/>
      <c r="K45" s="173">
        <f>'実質公債費比率（分子）の構造'!N$49</f>
        <v>293</v>
      </c>
      <c r="L45" s="173"/>
      <c r="M45" s="173"/>
      <c r="N45" s="173">
        <f>'実質公債費比率（分子）の構造'!O$49</f>
        <v>279</v>
      </c>
      <c r="O45" s="173"/>
      <c r="P45" s="173"/>
    </row>
    <row r="46" spans="1:16" x14ac:dyDescent="0.2">
      <c r="A46" s="173" t="s">
        <v>66</v>
      </c>
      <c r="B46" s="173">
        <f>'実質公債費比率（分子）の構造'!K$48</f>
        <v>1299</v>
      </c>
      <c r="C46" s="173"/>
      <c r="D46" s="173"/>
      <c r="E46" s="173">
        <f>'実質公債費比率（分子）の構造'!L$48</f>
        <v>1121</v>
      </c>
      <c r="F46" s="173"/>
      <c r="G46" s="173"/>
      <c r="H46" s="173">
        <f>'実質公債費比率（分子）の構造'!M$48</f>
        <v>1078</v>
      </c>
      <c r="I46" s="173"/>
      <c r="J46" s="173"/>
      <c r="K46" s="173">
        <f>'実質公債費比率（分子）の構造'!N$48</f>
        <v>1106</v>
      </c>
      <c r="L46" s="173"/>
      <c r="M46" s="173"/>
      <c r="N46" s="173">
        <f>'実質公債費比率（分子）の構造'!O$48</f>
        <v>1206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3302</v>
      </c>
      <c r="C49" s="173"/>
      <c r="D49" s="173"/>
      <c r="E49" s="173">
        <f>'実質公債費比率（分子）の構造'!L$45</f>
        <v>3499</v>
      </c>
      <c r="F49" s="173"/>
      <c r="G49" s="173"/>
      <c r="H49" s="173">
        <f>'実質公債費比率（分子）の構造'!M$45</f>
        <v>3627</v>
      </c>
      <c r="I49" s="173"/>
      <c r="J49" s="173"/>
      <c r="K49" s="173">
        <f>'実質公債費比率（分子）の構造'!N$45</f>
        <v>3955</v>
      </c>
      <c r="L49" s="173"/>
      <c r="M49" s="173"/>
      <c r="N49" s="173">
        <f>'実質公債費比率（分子）の構造'!O$45</f>
        <v>4046</v>
      </c>
      <c r="O49" s="173"/>
      <c r="P49" s="173"/>
    </row>
    <row r="50" spans="1:16" x14ac:dyDescent="0.2">
      <c r="A50" s="173" t="s">
        <v>70</v>
      </c>
      <c r="B50" s="173" t="e">
        <f>NA()</f>
        <v>#N/A</v>
      </c>
      <c r="C50" s="173">
        <f>IF(ISNUMBER('実質公債費比率（分子）の構造'!K$53),'実質公債費比率（分子）の構造'!K$53,NA())</f>
        <v>1267</v>
      </c>
      <c r="D50" s="173" t="e">
        <f>NA()</f>
        <v>#N/A</v>
      </c>
      <c r="E50" s="173" t="e">
        <f>NA()</f>
        <v>#N/A</v>
      </c>
      <c r="F50" s="173">
        <f>IF(ISNUMBER('実質公債費比率（分子）の構造'!L$53),'実質公債費比率（分子）の構造'!L$53,NA())</f>
        <v>1160</v>
      </c>
      <c r="G50" s="173" t="e">
        <f>NA()</f>
        <v>#N/A</v>
      </c>
      <c r="H50" s="173" t="e">
        <f>NA()</f>
        <v>#N/A</v>
      </c>
      <c r="I50" s="173">
        <f>IF(ISNUMBER('実質公債費比率（分子）の構造'!M$53),'実質公債費比率（分子）の構造'!M$53,NA())</f>
        <v>1121</v>
      </c>
      <c r="J50" s="173" t="e">
        <f>NA()</f>
        <v>#N/A</v>
      </c>
      <c r="K50" s="173" t="e">
        <f>NA()</f>
        <v>#N/A</v>
      </c>
      <c r="L50" s="173">
        <f>IF(ISNUMBER('実質公債費比率（分子）の構造'!N$53),'実質公債費比率（分子）の構造'!N$53,NA())</f>
        <v>1424</v>
      </c>
      <c r="M50" s="173" t="e">
        <f>NA()</f>
        <v>#N/A</v>
      </c>
      <c r="N50" s="173" t="e">
        <f>NA()</f>
        <v>#N/A</v>
      </c>
      <c r="O50" s="173">
        <f>IF(ISNUMBER('実質公債費比率（分子）の構造'!O$53),'実質公債費比率（分子）の構造'!O$53,NA())</f>
        <v>1560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51447</v>
      </c>
      <c r="E56" s="172"/>
      <c r="F56" s="172"/>
      <c r="G56" s="172">
        <f>'将来負担比率（分子）の構造'!J$52</f>
        <v>51966</v>
      </c>
      <c r="H56" s="172"/>
      <c r="I56" s="172"/>
      <c r="J56" s="172">
        <f>'将来負担比率（分子）の構造'!K$52</f>
        <v>55121</v>
      </c>
      <c r="K56" s="172"/>
      <c r="L56" s="172"/>
      <c r="M56" s="172">
        <f>'将来負担比率（分子）の構造'!L$52</f>
        <v>56937</v>
      </c>
      <c r="N56" s="172"/>
      <c r="O56" s="172"/>
      <c r="P56" s="172">
        <f>'将来負担比率（分子）の構造'!M$52</f>
        <v>55636</v>
      </c>
    </row>
    <row r="57" spans="1:16" x14ac:dyDescent="0.2">
      <c r="A57" s="172" t="s">
        <v>41</v>
      </c>
      <c r="B57" s="172"/>
      <c r="C57" s="172"/>
      <c r="D57" s="172">
        <f>'将来負担比率（分子）の構造'!I$51</f>
        <v>587</v>
      </c>
      <c r="E57" s="172"/>
      <c r="F57" s="172"/>
      <c r="G57" s="172">
        <f>'将来負担比率（分子）の構造'!J$51</f>
        <v>473</v>
      </c>
      <c r="H57" s="172"/>
      <c r="I57" s="172"/>
      <c r="J57" s="172">
        <f>'将来負担比率（分子）の構造'!K$51</f>
        <v>418</v>
      </c>
      <c r="K57" s="172"/>
      <c r="L57" s="172"/>
      <c r="M57" s="172">
        <f>'将来負担比率（分子）の構造'!L$51</f>
        <v>362</v>
      </c>
      <c r="N57" s="172"/>
      <c r="O57" s="172"/>
      <c r="P57" s="172">
        <f>'将来負担比率（分子）の構造'!M$51</f>
        <v>323</v>
      </c>
    </row>
    <row r="58" spans="1:16" x14ac:dyDescent="0.2">
      <c r="A58" s="172" t="s">
        <v>40</v>
      </c>
      <c r="B58" s="172"/>
      <c r="C58" s="172"/>
      <c r="D58" s="172">
        <f>'将来負担比率（分子）の構造'!I$50</f>
        <v>4510</v>
      </c>
      <c r="E58" s="172"/>
      <c r="F58" s="172"/>
      <c r="G58" s="172">
        <f>'将来負担比率（分子）の構造'!J$50</f>
        <v>5373</v>
      </c>
      <c r="H58" s="172"/>
      <c r="I58" s="172"/>
      <c r="J58" s="172">
        <f>'将来負担比率（分子）の構造'!K$50</f>
        <v>6327</v>
      </c>
      <c r="K58" s="172"/>
      <c r="L58" s="172"/>
      <c r="M58" s="172">
        <f>'将来負担比率（分子）の構造'!L$50</f>
        <v>8238</v>
      </c>
      <c r="N58" s="172"/>
      <c r="O58" s="172"/>
      <c r="P58" s="172">
        <f>'将来負担比率（分子）の構造'!M$50</f>
        <v>11054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4850</v>
      </c>
      <c r="C62" s="172"/>
      <c r="D62" s="172"/>
      <c r="E62" s="172">
        <f>'将来負担比率（分子）の構造'!J$45</f>
        <v>4582</v>
      </c>
      <c r="F62" s="172"/>
      <c r="G62" s="172"/>
      <c r="H62" s="172">
        <f>'将来負担比率（分子）の構造'!K$45</f>
        <v>4461</v>
      </c>
      <c r="I62" s="172"/>
      <c r="J62" s="172"/>
      <c r="K62" s="172">
        <f>'将来負担比率（分子）の構造'!L$45</f>
        <v>4304</v>
      </c>
      <c r="L62" s="172"/>
      <c r="M62" s="172"/>
      <c r="N62" s="172">
        <f>'将来負担比率（分子）の構造'!M$45</f>
        <v>4067</v>
      </c>
      <c r="O62" s="172"/>
      <c r="P62" s="172"/>
    </row>
    <row r="63" spans="1:16" x14ac:dyDescent="0.2">
      <c r="A63" s="172" t="s">
        <v>33</v>
      </c>
      <c r="B63" s="172">
        <f>'将来負担比率（分子）の構造'!I$44</f>
        <v>2448</v>
      </c>
      <c r="C63" s="172"/>
      <c r="D63" s="172"/>
      <c r="E63" s="172">
        <f>'将来負担比率（分子）の構造'!J$44</f>
        <v>2446</v>
      </c>
      <c r="F63" s="172"/>
      <c r="G63" s="172"/>
      <c r="H63" s="172">
        <f>'将来負担比率（分子）の構造'!K$44</f>
        <v>2375</v>
      </c>
      <c r="I63" s="172"/>
      <c r="J63" s="172"/>
      <c r="K63" s="172">
        <f>'将来負担比率（分子）の構造'!L$44</f>
        <v>2476</v>
      </c>
      <c r="L63" s="172"/>
      <c r="M63" s="172"/>
      <c r="N63" s="172">
        <f>'将来負担比率（分子）の構造'!M$44</f>
        <v>2313</v>
      </c>
      <c r="O63" s="172"/>
      <c r="P63" s="172"/>
    </row>
    <row r="64" spans="1:16" x14ac:dyDescent="0.2">
      <c r="A64" s="172" t="s">
        <v>32</v>
      </c>
      <c r="B64" s="172">
        <f>'将来負担比率（分子）の構造'!I$43</f>
        <v>27064</v>
      </c>
      <c r="C64" s="172"/>
      <c r="D64" s="172"/>
      <c r="E64" s="172">
        <f>'将来負担比率（分子）の構造'!J$43</f>
        <v>17226</v>
      </c>
      <c r="F64" s="172"/>
      <c r="G64" s="172"/>
      <c r="H64" s="172">
        <f>'将来負担比率（分子）の構造'!K$43</f>
        <v>15790</v>
      </c>
      <c r="I64" s="172"/>
      <c r="J64" s="172"/>
      <c r="K64" s="172">
        <f>'将来負担比率（分子）の構造'!L$43</f>
        <v>14489</v>
      </c>
      <c r="L64" s="172"/>
      <c r="M64" s="172"/>
      <c r="N64" s="172">
        <f>'将来負担比率（分子）の構造'!M$43</f>
        <v>13369</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47246</v>
      </c>
      <c r="C66" s="172"/>
      <c r="D66" s="172"/>
      <c r="E66" s="172">
        <f>'将来負担比率（分子）の構造'!J$41</f>
        <v>48416</v>
      </c>
      <c r="F66" s="172"/>
      <c r="G66" s="172"/>
      <c r="H66" s="172">
        <f>'将来負担比率（分子）の構造'!K$41</f>
        <v>53814</v>
      </c>
      <c r="I66" s="172"/>
      <c r="J66" s="172"/>
      <c r="K66" s="172">
        <f>'将来負担比率（分子）の構造'!L$41</f>
        <v>56920</v>
      </c>
      <c r="L66" s="172"/>
      <c r="M66" s="172"/>
      <c r="N66" s="172">
        <f>'将来負担比率（分子）の構造'!M$41</f>
        <v>56318</v>
      </c>
      <c r="O66" s="172"/>
      <c r="P66" s="172"/>
    </row>
    <row r="67" spans="1:16" x14ac:dyDescent="0.2">
      <c r="A67" s="172" t="s">
        <v>74</v>
      </c>
      <c r="B67" s="172" t="e">
        <f>NA()</f>
        <v>#N/A</v>
      </c>
      <c r="C67" s="172">
        <f>IF(ISNUMBER('将来負担比率（分子）の構造'!I$53), IF('将来負担比率（分子）の構造'!I$53 &lt; 0, 0, '将来負担比率（分子）の構造'!I$53), NA())</f>
        <v>25064</v>
      </c>
      <c r="D67" s="172" t="e">
        <f>NA()</f>
        <v>#N/A</v>
      </c>
      <c r="E67" s="172" t="e">
        <f>NA()</f>
        <v>#N/A</v>
      </c>
      <c r="F67" s="172">
        <f>IF(ISNUMBER('将来負担比率（分子）の構造'!J$53), IF('将来負担比率（分子）の構造'!J$53 &lt; 0, 0, '将来負担比率（分子）の構造'!J$53), NA())</f>
        <v>14858</v>
      </c>
      <c r="G67" s="172" t="e">
        <f>NA()</f>
        <v>#N/A</v>
      </c>
      <c r="H67" s="172" t="e">
        <f>NA()</f>
        <v>#N/A</v>
      </c>
      <c r="I67" s="172">
        <f>IF(ISNUMBER('将来負担比率（分子）の構造'!K$53), IF('将来負担比率（分子）の構造'!K$53 &lt; 0, 0, '将来負担比率（分子）の構造'!K$53), NA())</f>
        <v>14574</v>
      </c>
      <c r="J67" s="172" t="e">
        <f>NA()</f>
        <v>#N/A</v>
      </c>
      <c r="K67" s="172" t="e">
        <f>NA()</f>
        <v>#N/A</v>
      </c>
      <c r="L67" s="172">
        <f>IF(ISNUMBER('将来負担比率（分子）の構造'!L$53), IF('将来負担比率（分子）の構造'!L$53 &lt; 0, 0, '将来負担比率（分子）の構造'!L$53), NA())</f>
        <v>12652</v>
      </c>
      <c r="M67" s="172" t="e">
        <f>NA()</f>
        <v>#N/A</v>
      </c>
      <c r="N67" s="172" t="e">
        <f>NA()</f>
        <v>#N/A</v>
      </c>
      <c r="O67" s="172">
        <f>IF(ISNUMBER('将来負担比率（分子）の構造'!M$53), IF('将来負担比率（分子）の構造'!M$53 &lt; 0, 0, '将来負担比率（分子）の構造'!M$53), NA())</f>
        <v>9054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3164</v>
      </c>
      <c r="C72" s="176">
        <f>基金残高に係る経年分析!G55</f>
        <v>3039</v>
      </c>
      <c r="D72" s="176">
        <f>基金残高に係る経年分析!H55</f>
        <v>3483</v>
      </c>
    </row>
    <row r="73" spans="1:16" x14ac:dyDescent="0.2">
      <c r="A73" s="175" t="s">
        <v>77</v>
      </c>
      <c r="B73" s="176">
        <f>基金残高に係る経年分析!F56</f>
        <v>36</v>
      </c>
      <c r="C73" s="176">
        <f>基金残高に係る経年分析!G56</f>
        <v>36</v>
      </c>
      <c r="D73" s="176">
        <f>基金残高に係る経年分析!H56</f>
        <v>493</v>
      </c>
    </row>
    <row r="74" spans="1:16" x14ac:dyDescent="0.2">
      <c r="A74" s="175" t="s">
        <v>78</v>
      </c>
      <c r="B74" s="176">
        <f>基金残高に係る経年分析!F57</f>
        <v>3612</v>
      </c>
      <c r="C74" s="176">
        <f>基金残高に係る経年分析!G57</f>
        <v>5329</v>
      </c>
      <c r="D74" s="176">
        <f>基金残高に係る経年分析!H57</f>
        <v>6903</v>
      </c>
    </row>
  </sheetData>
  <sheetProtection algorithmName="SHA-512" hashValue="g6j2+OR58Qw7r463o0TGRU7Kg9HINCFL8wshKG7YEH8Gxjjw1YdEzS+psZCx3sSil03x5JU71epgADICwJ9uBw==" saltValue="ikrNdZv3ZxsCzcTFqhnp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1" t="s">
        <v>228</v>
      </c>
      <c r="C5" s="732"/>
      <c r="D5" s="732"/>
      <c r="E5" s="732"/>
      <c r="F5" s="732"/>
      <c r="G5" s="732"/>
      <c r="H5" s="732"/>
      <c r="I5" s="732"/>
      <c r="J5" s="732"/>
      <c r="K5" s="732"/>
      <c r="L5" s="732"/>
      <c r="M5" s="732"/>
      <c r="N5" s="732"/>
      <c r="O5" s="732"/>
      <c r="P5" s="732"/>
      <c r="Q5" s="733"/>
      <c r="R5" s="717">
        <v>12385480</v>
      </c>
      <c r="S5" s="718"/>
      <c r="T5" s="718"/>
      <c r="U5" s="718"/>
      <c r="V5" s="718"/>
      <c r="W5" s="718"/>
      <c r="X5" s="718"/>
      <c r="Y5" s="761"/>
      <c r="Z5" s="779">
        <v>25.1</v>
      </c>
      <c r="AA5" s="779"/>
      <c r="AB5" s="779"/>
      <c r="AC5" s="779"/>
      <c r="AD5" s="780">
        <v>12385480</v>
      </c>
      <c r="AE5" s="780"/>
      <c r="AF5" s="780"/>
      <c r="AG5" s="780"/>
      <c r="AH5" s="780"/>
      <c r="AI5" s="780"/>
      <c r="AJ5" s="780"/>
      <c r="AK5" s="780"/>
      <c r="AL5" s="762">
        <v>52.6</v>
      </c>
      <c r="AM5" s="736"/>
      <c r="AN5" s="736"/>
      <c r="AO5" s="763"/>
      <c r="AP5" s="731" t="s">
        <v>229</v>
      </c>
      <c r="AQ5" s="732"/>
      <c r="AR5" s="732"/>
      <c r="AS5" s="732"/>
      <c r="AT5" s="732"/>
      <c r="AU5" s="732"/>
      <c r="AV5" s="732"/>
      <c r="AW5" s="732"/>
      <c r="AX5" s="732"/>
      <c r="AY5" s="732"/>
      <c r="AZ5" s="732"/>
      <c r="BA5" s="732"/>
      <c r="BB5" s="732"/>
      <c r="BC5" s="732"/>
      <c r="BD5" s="732"/>
      <c r="BE5" s="732"/>
      <c r="BF5" s="733"/>
      <c r="BG5" s="664">
        <v>12329572</v>
      </c>
      <c r="BH5" s="665"/>
      <c r="BI5" s="665"/>
      <c r="BJ5" s="665"/>
      <c r="BK5" s="665"/>
      <c r="BL5" s="665"/>
      <c r="BM5" s="665"/>
      <c r="BN5" s="666"/>
      <c r="BO5" s="691">
        <v>99.5</v>
      </c>
      <c r="BP5" s="691"/>
      <c r="BQ5" s="691"/>
      <c r="BR5" s="691"/>
      <c r="BS5" s="692">
        <v>228878</v>
      </c>
      <c r="BT5" s="692"/>
      <c r="BU5" s="692"/>
      <c r="BV5" s="692"/>
      <c r="BW5" s="692"/>
      <c r="BX5" s="692"/>
      <c r="BY5" s="692"/>
      <c r="BZ5" s="692"/>
      <c r="CA5" s="692"/>
      <c r="CB5" s="759"/>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337912</v>
      </c>
      <c r="S6" s="665"/>
      <c r="T6" s="665"/>
      <c r="U6" s="665"/>
      <c r="V6" s="665"/>
      <c r="W6" s="665"/>
      <c r="X6" s="665"/>
      <c r="Y6" s="666"/>
      <c r="Z6" s="691">
        <v>0.7</v>
      </c>
      <c r="AA6" s="691"/>
      <c r="AB6" s="691"/>
      <c r="AC6" s="691"/>
      <c r="AD6" s="692">
        <v>337912</v>
      </c>
      <c r="AE6" s="692"/>
      <c r="AF6" s="692"/>
      <c r="AG6" s="692"/>
      <c r="AH6" s="692"/>
      <c r="AI6" s="692"/>
      <c r="AJ6" s="692"/>
      <c r="AK6" s="692"/>
      <c r="AL6" s="667">
        <v>1.4</v>
      </c>
      <c r="AM6" s="668"/>
      <c r="AN6" s="668"/>
      <c r="AO6" s="693"/>
      <c r="AP6" s="661" t="s">
        <v>234</v>
      </c>
      <c r="AQ6" s="662"/>
      <c r="AR6" s="662"/>
      <c r="AS6" s="662"/>
      <c r="AT6" s="662"/>
      <c r="AU6" s="662"/>
      <c r="AV6" s="662"/>
      <c r="AW6" s="662"/>
      <c r="AX6" s="662"/>
      <c r="AY6" s="662"/>
      <c r="AZ6" s="662"/>
      <c r="BA6" s="662"/>
      <c r="BB6" s="662"/>
      <c r="BC6" s="662"/>
      <c r="BD6" s="662"/>
      <c r="BE6" s="662"/>
      <c r="BF6" s="663"/>
      <c r="BG6" s="664">
        <v>12329572</v>
      </c>
      <c r="BH6" s="665"/>
      <c r="BI6" s="665"/>
      <c r="BJ6" s="665"/>
      <c r="BK6" s="665"/>
      <c r="BL6" s="665"/>
      <c r="BM6" s="665"/>
      <c r="BN6" s="666"/>
      <c r="BO6" s="691">
        <v>99.5</v>
      </c>
      <c r="BP6" s="691"/>
      <c r="BQ6" s="691"/>
      <c r="BR6" s="691"/>
      <c r="BS6" s="692">
        <v>228878</v>
      </c>
      <c r="BT6" s="692"/>
      <c r="BU6" s="692"/>
      <c r="BV6" s="692"/>
      <c r="BW6" s="692"/>
      <c r="BX6" s="692"/>
      <c r="BY6" s="692"/>
      <c r="BZ6" s="692"/>
      <c r="CA6" s="692"/>
      <c r="CB6" s="759"/>
      <c r="CD6" s="720" t="s">
        <v>235</v>
      </c>
      <c r="CE6" s="721"/>
      <c r="CF6" s="721"/>
      <c r="CG6" s="721"/>
      <c r="CH6" s="721"/>
      <c r="CI6" s="721"/>
      <c r="CJ6" s="721"/>
      <c r="CK6" s="721"/>
      <c r="CL6" s="721"/>
      <c r="CM6" s="721"/>
      <c r="CN6" s="721"/>
      <c r="CO6" s="721"/>
      <c r="CP6" s="721"/>
      <c r="CQ6" s="722"/>
      <c r="CR6" s="664">
        <v>275337</v>
      </c>
      <c r="CS6" s="665"/>
      <c r="CT6" s="665"/>
      <c r="CU6" s="665"/>
      <c r="CV6" s="665"/>
      <c r="CW6" s="665"/>
      <c r="CX6" s="665"/>
      <c r="CY6" s="666"/>
      <c r="CZ6" s="762">
        <v>0.6</v>
      </c>
      <c r="DA6" s="736"/>
      <c r="DB6" s="736"/>
      <c r="DC6" s="765"/>
      <c r="DD6" s="670" t="s">
        <v>128</v>
      </c>
      <c r="DE6" s="665"/>
      <c r="DF6" s="665"/>
      <c r="DG6" s="665"/>
      <c r="DH6" s="665"/>
      <c r="DI6" s="665"/>
      <c r="DJ6" s="665"/>
      <c r="DK6" s="665"/>
      <c r="DL6" s="665"/>
      <c r="DM6" s="665"/>
      <c r="DN6" s="665"/>
      <c r="DO6" s="665"/>
      <c r="DP6" s="666"/>
      <c r="DQ6" s="670">
        <v>275135</v>
      </c>
      <c r="DR6" s="665"/>
      <c r="DS6" s="665"/>
      <c r="DT6" s="665"/>
      <c r="DU6" s="665"/>
      <c r="DV6" s="665"/>
      <c r="DW6" s="665"/>
      <c r="DX6" s="665"/>
      <c r="DY6" s="665"/>
      <c r="DZ6" s="665"/>
      <c r="EA6" s="665"/>
      <c r="EB6" s="665"/>
      <c r="EC6" s="705"/>
    </row>
    <row r="7" spans="2:143" ht="11.25" customHeight="1" x14ac:dyDescent="0.2">
      <c r="B7" s="661" t="s">
        <v>236</v>
      </c>
      <c r="C7" s="662"/>
      <c r="D7" s="662"/>
      <c r="E7" s="662"/>
      <c r="F7" s="662"/>
      <c r="G7" s="662"/>
      <c r="H7" s="662"/>
      <c r="I7" s="662"/>
      <c r="J7" s="662"/>
      <c r="K7" s="662"/>
      <c r="L7" s="662"/>
      <c r="M7" s="662"/>
      <c r="N7" s="662"/>
      <c r="O7" s="662"/>
      <c r="P7" s="662"/>
      <c r="Q7" s="663"/>
      <c r="R7" s="664">
        <v>10670</v>
      </c>
      <c r="S7" s="665"/>
      <c r="T7" s="665"/>
      <c r="U7" s="665"/>
      <c r="V7" s="665"/>
      <c r="W7" s="665"/>
      <c r="X7" s="665"/>
      <c r="Y7" s="666"/>
      <c r="Z7" s="691">
        <v>0</v>
      </c>
      <c r="AA7" s="691"/>
      <c r="AB7" s="691"/>
      <c r="AC7" s="691"/>
      <c r="AD7" s="692">
        <v>10670</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5570805</v>
      </c>
      <c r="BH7" s="665"/>
      <c r="BI7" s="665"/>
      <c r="BJ7" s="665"/>
      <c r="BK7" s="665"/>
      <c r="BL7" s="665"/>
      <c r="BM7" s="665"/>
      <c r="BN7" s="666"/>
      <c r="BO7" s="691">
        <v>45</v>
      </c>
      <c r="BP7" s="691"/>
      <c r="BQ7" s="691"/>
      <c r="BR7" s="691"/>
      <c r="BS7" s="692">
        <v>228878</v>
      </c>
      <c r="BT7" s="692"/>
      <c r="BU7" s="692"/>
      <c r="BV7" s="692"/>
      <c r="BW7" s="692"/>
      <c r="BX7" s="692"/>
      <c r="BY7" s="692"/>
      <c r="BZ7" s="692"/>
      <c r="CA7" s="692"/>
      <c r="CB7" s="759"/>
      <c r="CD7" s="706" t="s">
        <v>238</v>
      </c>
      <c r="CE7" s="703"/>
      <c r="CF7" s="703"/>
      <c r="CG7" s="703"/>
      <c r="CH7" s="703"/>
      <c r="CI7" s="703"/>
      <c r="CJ7" s="703"/>
      <c r="CK7" s="703"/>
      <c r="CL7" s="703"/>
      <c r="CM7" s="703"/>
      <c r="CN7" s="703"/>
      <c r="CO7" s="703"/>
      <c r="CP7" s="703"/>
      <c r="CQ7" s="704"/>
      <c r="CR7" s="664">
        <v>8583675</v>
      </c>
      <c r="CS7" s="665"/>
      <c r="CT7" s="665"/>
      <c r="CU7" s="665"/>
      <c r="CV7" s="665"/>
      <c r="CW7" s="665"/>
      <c r="CX7" s="665"/>
      <c r="CY7" s="666"/>
      <c r="CZ7" s="691">
        <v>18.100000000000001</v>
      </c>
      <c r="DA7" s="691"/>
      <c r="DB7" s="691"/>
      <c r="DC7" s="691"/>
      <c r="DD7" s="670">
        <v>197556</v>
      </c>
      <c r="DE7" s="665"/>
      <c r="DF7" s="665"/>
      <c r="DG7" s="665"/>
      <c r="DH7" s="665"/>
      <c r="DI7" s="665"/>
      <c r="DJ7" s="665"/>
      <c r="DK7" s="665"/>
      <c r="DL7" s="665"/>
      <c r="DM7" s="665"/>
      <c r="DN7" s="665"/>
      <c r="DO7" s="665"/>
      <c r="DP7" s="666"/>
      <c r="DQ7" s="670">
        <v>6634350</v>
      </c>
      <c r="DR7" s="665"/>
      <c r="DS7" s="665"/>
      <c r="DT7" s="665"/>
      <c r="DU7" s="665"/>
      <c r="DV7" s="665"/>
      <c r="DW7" s="665"/>
      <c r="DX7" s="665"/>
      <c r="DY7" s="665"/>
      <c r="DZ7" s="665"/>
      <c r="EA7" s="665"/>
      <c r="EB7" s="665"/>
      <c r="EC7" s="705"/>
    </row>
    <row r="8" spans="2:143" ht="11.25" customHeight="1" x14ac:dyDescent="0.2">
      <c r="B8" s="661" t="s">
        <v>239</v>
      </c>
      <c r="C8" s="662"/>
      <c r="D8" s="662"/>
      <c r="E8" s="662"/>
      <c r="F8" s="662"/>
      <c r="G8" s="662"/>
      <c r="H8" s="662"/>
      <c r="I8" s="662"/>
      <c r="J8" s="662"/>
      <c r="K8" s="662"/>
      <c r="L8" s="662"/>
      <c r="M8" s="662"/>
      <c r="N8" s="662"/>
      <c r="O8" s="662"/>
      <c r="P8" s="662"/>
      <c r="Q8" s="663"/>
      <c r="R8" s="664">
        <v>67184</v>
      </c>
      <c r="S8" s="665"/>
      <c r="T8" s="665"/>
      <c r="U8" s="665"/>
      <c r="V8" s="665"/>
      <c r="W8" s="665"/>
      <c r="X8" s="665"/>
      <c r="Y8" s="666"/>
      <c r="Z8" s="691">
        <v>0.1</v>
      </c>
      <c r="AA8" s="691"/>
      <c r="AB8" s="691"/>
      <c r="AC8" s="691"/>
      <c r="AD8" s="692">
        <v>67184</v>
      </c>
      <c r="AE8" s="692"/>
      <c r="AF8" s="692"/>
      <c r="AG8" s="692"/>
      <c r="AH8" s="692"/>
      <c r="AI8" s="692"/>
      <c r="AJ8" s="692"/>
      <c r="AK8" s="692"/>
      <c r="AL8" s="667">
        <v>0.3</v>
      </c>
      <c r="AM8" s="668"/>
      <c r="AN8" s="668"/>
      <c r="AO8" s="693"/>
      <c r="AP8" s="661" t="s">
        <v>240</v>
      </c>
      <c r="AQ8" s="662"/>
      <c r="AR8" s="662"/>
      <c r="AS8" s="662"/>
      <c r="AT8" s="662"/>
      <c r="AU8" s="662"/>
      <c r="AV8" s="662"/>
      <c r="AW8" s="662"/>
      <c r="AX8" s="662"/>
      <c r="AY8" s="662"/>
      <c r="AZ8" s="662"/>
      <c r="BA8" s="662"/>
      <c r="BB8" s="662"/>
      <c r="BC8" s="662"/>
      <c r="BD8" s="662"/>
      <c r="BE8" s="662"/>
      <c r="BF8" s="663"/>
      <c r="BG8" s="664">
        <v>175603</v>
      </c>
      <c r="BH8" s="665"/>
      <c r="BI8" s="665"/>
      <c r="BJ8" s="665"/>
      <c r="BK8" s="665"/>
      <c r="BL8" s="665"/>
      <c r="BM8" s="665"/>
      <c r="BN8" s="666"/>
      <c r="BO8" s="691">
        <v>1.4</v>
      </c>
      <c r="BP8" s="691"/>
      <c r="BQ8" s="691"/>
      <c r="BR8" s="691"/>
      <c r="BS8" s="692" t="s">
        <v>128</v>
      </c>
      <c r="BT8" s="692"/>
      <c r="BU8" s="692"/>
      <c r="BV8" s="692"/>
      <c r="BW8" s="692"/>
      <c r="BX8" s="692"/>
      <c r="BY8" s="692"/>
      <c r="BZ8" s="692"/>
      <c r="CA8" s="692"/>
      <c r="CB8" s="759"/>
      <c r="CD8" s="706" t="s">
        <v>241</v>
      </c>
      <c r="CE8" s="703"/>
      <c r="CF8" s="703"/>
      <c r="CG8" s="703"/>
      <c r="CH8" s="703"/>
      <c r="CI8" s="703"/>
      <c r="CJ8" s="703"/>
      <c r="CK8" s="703"/>
      <c r="CL8" s="703"/>
      <c r="CM8" s="703"/>
      <c r="CN8" s="703"/>
      <c r="CO8" s="703"/>
      <c r="CP8" s="703"/>
      <c r="CQ8" s="704"/>
      <c r="CR8" s="664">
        <v>15989820</v>
      </c>
      <c r="CS8" s="665"/>
      <c r="CT8" s="665"/>
      <c r="CU8" s="665"/>
      <c r="CV8" s="665"/>
      <c r="CW8" s="665"/>
      <c r="CX8" s="665"/>
      <c r="CY8" s="666"/>
      <c r="CZ8" s="691">
        <v>33.700000000000003</v>
      </c>
      <c r="DA8" s="691"/>
      <c r="DB8" s="691"/>
      <c r="DC8" s="691"/>
      <c r="DD8" s="670">
        <v>170256</v>
      </c>
      <c r="DE8" s="665"/>
      <c r="DF8" s="665"/>
      <c r="DG8" s="665"/>
      <c r="DH8" s="665"/>
      <c r="DI8" s="665"/>
      <c r="DJ8" s="665"/>
      <c r="DK8" s="665"/>
      <c r="DL8" s="665"/>
      <c r="DM8" s="665"/>
      <c r="DN8" s="665"/>
      <c r="DO8" s="665"/>
      <c r="DP8" s="666"/>
      <c r="DQ8" s="670">
        <v>7459748</v>
      </c>
      <c r="DR8" s="665"/>
      <c r="DS8" s="665"/>
      <c r="DT8" s="665"/>
      <c r="DU8" s="665"/>
      <c r="DV8" s="665"/>
      <c r="DW8" s="665"/>
      <c r="DX8" s="665"/>
      <c r="DY8" s="665"/>
      <c r="DZ8" s="665"/>
      <c r="EA8" s="665"/>
      <c r="EB8" s="665"/>
      <c r="EC8" s="705"/>
    </row>
    <row r="9" spans="2:143" ht="11.25" customHeight="1" x14ac:dyDescent="0.2">
      <c r="B9" s="661" t="s">
        <v>242</v>
      </c>
      <c r="C9" s="662"/>
      <c r="D9" s="662"/>
      <c r="E9" s="662"/>
      <c r="F9" s="662"/>
      <c r="G9" s="662"/>
      <c r="H9" s="662"/>
      <c r="I9" s="662"/>
      <c r="J9" s="662"/>
      <c r="K9" s="662"/>
      <c r="L9" s="662"/>
      <c r="M9" s="662"/>
      <c r="N9" s="662"/>
      <c r="O9" s="662"/>
      <c r="P9" s="662"/>
      <c r="Q9" s="663"/>
      <c r="R9" s="664">
        <v>78067</v>
      </c>
      <c r="S9" s="665"/>
      <c r="T9" s="665"/>
      <c r="U9" s="665"/>
      <c r="V9" s="665"/>
      <c r="W9" s="665"/>
      <c r="X9" s="665"/>
      <c r="Y9" s="666"/>
      <c r="Z9" s="691">
        <v>0.2</v>
      </c>
      <c r="AA9" s="691"/>
      <c r="AB9" s="691"/>
      <c r="AC9" s="691"/>
      <c r="AD9" s="692">
        <v>78067</v>
      </c>
      <c r="AE9" s="692"/>
      <c r="AF9" s="692"/>
      <c r="AG9" s="692"/>
      <c r="AH9" s="692"/>
      <c r="AI9" s="692"/>
      <c r="AJ9" s="692"/>
      <c r="AK9" s="692"/>
      <c r="AL9" s="667">
        <v>0.3</v>
      </c>
      <c r="AM9" s="668"/>
      <c r="AN9" s="668"/>
      <c r="AO9" s="693"/>
      <c r="AP9" s="661" t="s">
        <v>243</v>
      </c>
      <c r="AQ9" s="662"/>
      <c r="AR9" s="662"/>
      <c r="AS9" s="662"/>
      <c r="AT9" s="662"/>
      <c r="AU9" s="662"/>
      <c r="AV9" s="662"/>
      <c r="AW9" s="662"/>
      <c r="AX9" s="662"/>
      <c r="AY9" s="662"/>
      <c r="AZ9" s="662"/>
      <c r="BA9" s="662"/>
      <c r="BB9" s="662"/>
      <c r="BC9" s="662"/>
      <c r="BD9" s="662"/>
      <c r="BE9" s="662"/>
      <c r="BF9" s="663"/>
      <c r="BG9" s="664">
        <v>4465418</v>
      </c>
      <c r="BH9" s="665"/>
      <c r="BI9" s="665"/>
      <c r="BJ9" s="665"/>
      <c r="BK9" s="665"/>
      <c r="BL9" s="665"/>
      <c r="BM9" s="665"/>
      <c r="BN9" s="666"/>
      <c r="BO9" s="691">
        <v>36.1</v>
      </c>
      <c r="BP9" s="691"/>
      <c r="BQ9" s="691"/>
      <c r="BR9" s="691"/>
      <c r="BS9" s="692" t="s">
        <v>128</v>
      </c>
      <c r="BT9" s="692"/>
      <c r="BU9" s="692"/>
      <c r="BV9" s="692"/>
      <c r="BW9" s="692"/>
      <c r="BX9" s="692"/>
      <c r="BY9" s="692"/>
      <c r="BZ9" s="692"/>
      <c r="CA9" s="692"/>
      <c r="CB9" s="759"/>
      <c r="CD9" s="706" t="s">
        <v>244</v>
      </c>
      <c r="CE9" s="703"/>
      <c r="CF9" s="703"/>
      <c r="CG9" s="703"/>
      <c r="CH9" s="703"/>
      <c r="CI9" s="703"/>
      <c r="CJ9" s="703"/>
      <c r="CK9" s="703"/>
      <c r="CL9" s="703"/>
      <c r="CM9" s="703"/>
      <c r="CN9" s="703"/>
      <c r="CO9" s="703"/>
      <c r="CP9" s="703"/>
      <c r="CQ9" s="704"/>
      <c r="CR9" s="664">
        <v>3289230</v>
      </c>
      <c r="CS9" s="665"/>
      <c r="CT9" s="665"/>
      <c r="CU9" s="665"/>
      <c r="CV9" s="665"/>
      <c r="CW9" s="665"/>
      <c r="CX9" s="665"/>
      <c r="CY9" s="666"/>
      <c r="CZ9" s="691">
        <v>6.9</v>
      </c>
      <c r="DA9" s="691"/>
      <c r="DB9" s="691"/>
      <c r="DC9" s="691"/>
      <c r="DD9" s="670">
        <v>39709</v>
      </c>
      <c r="DE9" s="665"/>
      <c r="DF9" s="665"/>
      <c r="DG9" s="665"/>
      <c r="DH9" s="665"/>
      <c r="DI9" s="665"/>
      <c r="DJ9" s="665"/>
      <c r="DK9" s="665"/>
      <c r="DL9" s="665"/>
      <c r="DM9" s="665"/>
      <c r="DN9" s="665"/>
      <c r="DO9" s="665"/>
      <c r="DP9" s="666"/>
      <c r="DQ9" s="670">
        <v>2266094</v>
      </c>
      <c r="DR9" s="665"/>
      <c r="DS9" s="665"/>
      <c r="DT9" s="665"/>
      <c r="DU9" s="665"/>
      <c r="DV9" s="665"/>
      <c r="DW9" s="665"/>
      <c r="DX9" s="665"/>
      <c r="DY9" s="665"/>
      <c r="DZ9" s="665"/>
      <c r="EA9" s="665"/>
      <c r="EB9" s="665"/>
      <c r="EC9" s="705"/>
    </row>
    <row r="10" spans="2:143" ht="11.25" customHeight="1" x14ac:dyDescent="0.2">
      <c r="B10" s="661" t="s">
        <v>245</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294644</v>
      </c>
      <c r="BH10" s="665"/>
      <c r="BI10" s="665"/>
      <c r="BJ10" s="665"/>
      <c r="BK10" s="665"/>
      <c r="BL10" s="665"/>
      <c r="BM10" s="665"/>
      <c r="BN10" s="666"/>
      <c r="BO10" s="691">
        <v>2.4</v>
      </c>
      <c r="BP10" s="691"/>
      <c r="BQ10" s="691"/>
      <c r="BR10" s="691"/>
      <c r="BS10" s="692">
        <v>48766</v>
      </c>
      <c r="BT10" s="692"/>
      <c r="BU10" s="692"/>
      <c r="BV10" s="692"/>
      <c r="BW10" s="692"/>
      <c r="BX10" s="692"/>
      <c r="BY10" s="692"/>
      <c r="BZ10" s="692"/>
      <c r="CA10" s="692"/>
      <c r="CB10" s="759"/>
      <c r="CD10" s="706" t="s">
        <v>247</v>
      </c>
      <c r="CE10" s="703"/>
      <c r="CF10" s="703"/>
      <c r="CG10" s="703"/>
      <c r="CH10" s="703"/>
      <c r="CI10" s="703"/>
      <c r="CJ10" s="703"/>
      <c r="CK10" s="703"/>
      <c r="CL10" s="703"/>
      <c r="CM10" s="703"/>
      <c r="CN10" s="703"/>
      <c r="CO10" s="703"/>
      <c r="CP10" s="703"/>
      <c r="CQ10" s="704"/>
      <c r="CR10" s="664">
        <v>79268</v>
      </c>
      <c r="CS10" s="665"/>
      <c r="CT10" s="665"/>
      <c r="CU10" s="665"/>
      <c r="CV10" s="665"/>
      <c r="CW10" s="665"/>
      <c r="CX10" s="665"/>
      <c r="CY10" s="666"/>
      <c r="CZ10" s="691">
        <v>0.2</v>
      </c>
      <c r="DA10" s="691"/>
      <c r="DB10" s="691"/>
      <c r="DC10" s="691"/>
      <c r="DD10" s="670" t="s">
        <v>128</v>
      </c>
      <c r="DE10" s="665"/>
      <c r="DF10" s="665"/>
      <c r="DG10" s="665"/>
      <c r="DH10" s="665"/>
      <c r="DI10" s="665"/>
      <c r="DJ10" s="665"/>
      <c r="DK10" s="665"/>
      <c r="DL10" s="665"/>
      <c r="DM10" s="665"/>
      <c r="DN10" s="665"/>
      <c r="DO10" s="665"/>
      <c r="DP10" s="666"/>
      <c r="DQ10" s="670">
        <v>25268</v>
      </c>
      <c r="DR10" s="665"/>
      <c r="DS10" s="665"/>
      <c r="DT10" s="665"/>
      <c r="DU10" s="665"/>
      <c r="DV10" s="665"/>
      <c r="DW10" s="665"/>
      <c r="DX10" s="665"/>
      <c r="DY10" s="665"/>
      <c r="DZ10" s="665"/>
      <c r="EA10" s="665"/>
      <c r="EB10" s="665"/>
      <c r="EC10" s="705"/>
    </row>
    <row r="11" spans="2:143" ht="11.25" customHeight="1" x14ac:dyDescent="0.2">
      <c r="B11" s="661" t="s">
        <v>248</v>
      </c>
      <c r="C11" s="662"/>
      <c r="D11" s="662"/>
      <c r="E11" s="662"/>
      <c r="F11" s="662"/>
      <c r="G11" s="662"/>
      <c r="H11" s="662"/>
      <c r="I11" s="662"/>
      <c r="J11" s="662"/>
      <c r="K11" s="662"/>
      <c r="L11" s="662"/>
      <c r="M11" s="662"/>
      <c r="N11" s="662"/>
      <c r="O11" s="662"/>
      <c r="P11" s="662"/>
      <c r="Q11" s="663"/>
      <c r="R11" s="664">
        <v>2052029</v>
      </c>
      <c r="S11" s="665"/>
      <c r="T11" s="665"/>
      <c r="U11" s="665"/>
      <c r="V11" s="665"/>
      <c r="W11" s="665"/>
      <c r="X11" s="665"/>
      <c r="Y11" s="666"/>
      <c r="Z11" s="667">
        <v>4.2</v>
      </c>
      <c r="AA11" s="668"/>
      <c r="AB11" s="668"/>
      <c r="AC11" s="669"/>
      <c r="AD11" s="670">
        <v>2052029</v>
      </c>
      <c r="AE11" s="665"/>
      <c r="AF11" s="665"/>
      <c r="AG11" s="665"/>
      <c r="AH11" s="665"/>
      <c r="AI11" s="665"/>
      <c r="AJ11" s="665"/>
      <c r="AK11" s="666"/>
      <c r="AL11" s="667">
        <v>8.6999999999999993</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635140</v>
      </c>
      <c r="BH11" s="665"/>
      <c r="BI11" s="665"/>
      <c r="BJ11" s="665"/>
      <c r="BK11" s="665"/>
      <c r="BL11" s="665"/>
      <c r="BM11" s="665"/>
      <c r="BN11" s="666"/>
      <c r="BO11" s="691">
        <v>5.0999999999999996</v>
      </c>
      <c r="BP11" s="691"/>
      <c r="BQ11" s="691"/>
      <c r="BR11" s="691"/>
      <c r="BS11" s="692">
        <v>180112</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2540197</v>
      </c>
      <c r="CS11" s="665"/>
      <c r="CT11" s="665"/>
      <c r="CU11" s="665"/>
      <c r="CV11" s="665"/>
      <c r="CW11" s="665"/>
      <c r="CX11" s="665"/>
      <c r="CY11" s="666"/>
      <c r="CZ11" s="691">
        <v>5.4</v>
      </c>
      <c r="DA11" s="691"/>
      <c r="DB11" s="691"/>
      <c r="DC11" s="691"/>
      <c r="DD11" s="670">
        <v>1126424</v>
      </c>
      <c r="DE11" s="665"/>
      <c r="DF11" s="665"/>
      <c r="DG11" s="665"/>
      <c r="DH11" s="665"/>
      <c r="DI11" s="665"/>
      <c r="DJ11" s="665"/>
      <c r="DK11" s="665"/>
      <c r="DL11" s="665"/>
      <c r="DM11" s="665"/>
      <c r="DN11" s="665"/>
      <c r="DO11" s="665"/>
      <c r="DP11" s="666"/>
      <c r="DQ11" s="670">
        <v>894672</v>
      </c>
      <c r="DR11" s="665"/>
      <c r="DS11" s="665"/>
      <c r="DT11" s="665"/>
      <c r="DU11" s="665"/>
      <c r="DV11" s="665"/>
      <c r="DW11" s="665"/>
      <c r="DX11" s="665"/>
      <c r="DY11" s="665"/>
      <c r="DZ11" s="665"/>
      <c r="EA11" s="665"/>
      <c r="EB11" s="665"/>
      <c r="EC11" s="705"/>
    </row>
    <row r="12" spans="2:143" ht="11.25" customHeight="1" x14ac:dyDescent="0.2">
      <c r="B12" s="661" t="s">
        <v>251</v>
      </c>
      <c r="C12" s="662"/>
      <c r="D12" s="662"/>
      <c r="E12" s="662"/>
      <c r="F12" s="662"/>
      <c r="G12" s="662"/>
      <c r="H12" s="662"/>
      <c r="I12" s="662"/>
      <c r="J12" s="662"/>
      <c r="K12" s="662"/>
      <c r="L12" s="662"/>
      <c r="M12" s="662"/>
      <c r="N12" s="662"/>
      <c r="O12" s="662"/>
      <c r="P12" s="662"/>
      <c r="Q12" s="663"/>
      <c r="R12" s="664">
        <v>23904</v>
      </c>
      <c r="S12" s="665"/>
      <c r="T12" s="665"/>
      <c r="U12" s="665"/>
      <c r="V12" s="665"/>
      <c r="W12" s="665"/>
      <c r="X12" s="665"/>
      <c r="Y12" s="666"/>
      <c r="Z12" s="691">
        <v>0</v>
      </c>
      <c r="AA12" s="691"/>
      <c r="AB12" s="691"/>
      <c r="AC12" s="691"/>
      <c r="AD12" s="692">
        <v>23904</v>
      </c>
      <c r="AE12" s="692"/>
      <c r="AF12" s="692"/>
      <c r="AG12" s="692"/>
      <c r="AH12" s="692"/>
      <c r="AI12" s="692"/>
      <c r="AJ12" s="692"/>
      <c r="AK12" s="692"/>
      <c r="AL12" s="667">
        <v>0.1</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5878325</v>
      </c>
      <c r="BH12" s="665"/>
      <c r="BI12" s="665"/>
      <c r="BJ12" s="665"/>
      <c r="BK12" s="665"/>
      <c r="BL12" s="665"/>
      <c r="BM12" s="665"/>
      <c r="BN12" s="666"/>
      <c r="BO12" s="691">
        <v>47.5</v>
      </c>
      <c r="BP12" s="691"/>
      <c r="BQ12" s="691"/>
      <c r="BR12" s="691"/>
      <c r="BS12" s="692" t="s">
        <v>128</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1872026</v>
      </c>
      <c r="CS12" s="665"/>
      <c r="CT12" s="665"/>
      <c r="CU12" s="665"/>
      <c r="CV12" s="665"/>
      <c r="CW12" s="665"/>
      <c r="CX12" s="665"/>
      <c r="CY12" s="666"/>
      <c r="CZ12" s="691">
        <v>4</v>
      </c>
      <c r="DA12" s="691"/>
      <c r="DB12" s="691"/>
      <c r="DC12" s="691"/>
      <c r="DD12" s="670">
        <v>700758</v>
      </c>
      <c r="DE12" s="665"/>
      <c r="DF12" s="665"/>
      <c r="DG12" s="665"/>
      <c r="DH12" s="665"/>
      <c r="DI12" s="665"/>
      <c r="DJ12" s="665"/>
      <c r="DK12" s="665"/>
      <c r="DL12" s="665"/>
      <c r="DM12" s="665"/>
      <c r="DN12" s="665"/>
      <c r="DO12" s="665"/>
      <c r="DP12" s="666"/>
      <c r="DQ12" s="670">
        <v>863747</v>
      </c>
      <c r="DR12" s="665"/>
      <c r="DS12" s="665"/>
      <c r="DT12" s="665"/>
      <c r="DU12" s="665"/>
      <c r="DV12" s="665"/>
      <c r="DW12" s="665"/>
      <c r="DX12" s="665"/>
      <c r="DY12" s="665"/>
      <c r="DZ12" s="665"/>
      <c r="EA12" s="665"/>
      <c r="EB12" s="665"/>
      <c r="EC12" s="705"/>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5786260</v>
      </c>
      <c r="BH13" s="665"/>
      <c r="BI13" s="665"/>
      <c r="BJ13" s="665"/>
      <c r="BK13" s="665"/>
      <c r="BL13" s="665"/>
      <c r="BM13" s="665"/>
      <c r="BN13" s="666"/>
      <c r="BO13" s="691">
        <v>46.7</v>
      </c>
      <c r="BP13" s="691"/>
      <c r="BQ13" s="691"/>
      <c r="BR13" s="691"/>
      <c r="BS13" s="692" t="s">
        <v>128</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3377046</v>
      </c>
      <c r="CS13" s="665"/>
      <c r="CT13" s="665"/>
      <c r="CU13" s="665"/>
      <c r="CV13" s="665"/>
      <c r="CW13" s="665"/>
      <c r="CX13" s="665"/>
      <c r="CY13" s="666"/>
      <c r="CZ13" s="691">
        <v>7.1</v>
      </c>
      <c r="DA13" s="691"/>
      <c r="DB13" s="691"/>
      <c r="DC13" s="691"/>
      <c r="DD13" s="670">
        <v>1258933</v>
      </c>
      <c r="DE13" s="665"/>
      <c r="DF13" s="665"/>
      <c r="DG13" s="665"/>
      <c r="DH13" s="665"/>
      <c r="DI13" s="665"/>
      <c r="DJ13" s="665"/>
      <c r="DK13" s="665"/>
      <c r="DL13" s="665"/>
      <c r="DM13" s="665"/>
      <c r="DN13" s="665"/>
      <c r="DO13" s="665"/>
      <c r="DP13" s="666"/>
      <c r="DQ13" s="670">
        <v>2189271</v>
      </c>
      <c r="DR13" s="665"/>
      <c r="DS13" s="665"/>
      <c r="DT13" s="665"/>
      <c r="DU13" s="665"/>
      <c r="DV13" s="665"/>
      <c r="DW13" s="665"/>
      <c r="DX13" s="665"/>
      <c r="DY13" s="665"/>
      <c r="DZ13" s="665"/>
      <c r="EA13" s="665"/>
      <c r="EB13" s="665"/>
      <c r="EC13" s="705"/>
    </row>
    <row r="14" spans="2:143" ht="11.25" customHeight="1" x14ac:dyDescent="0.2">
      <c r="B14" s="661" t="s">
        <v>257</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301473</v>
      </c>
      <c r="BH14" s="665"/>
      <c r="BI14" s="665"/>
      <c r="BJ14" s="665"/>
      <c r="BK14" s="665"/>
      <c r="BL14" s="665"/>
      <c r="BM14" s="665"/>
      <c r="BN14" s="666"/>
      <c r="BO14" s="691">
        <v>2.4</v>
      </c>
      <c r="BP14" s="691"/>
      <c r="BQ14" s="691"/>
      <c r="BR14" s="691"/>
      <c r="BS14" s="692" t="s">
        <v>128</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1600549</v>
      </c>
      <c r="CS14" s="665"/>
      <c r="CT14" s="665"/>
      <c r="CU14" s="665"/>
      <c r="CV14" s="665"/>
      <c r="CW14" s="665"/>
      <c r="CX14" s="665"/>
      <c r="CY14" s="666"/>
      <c r="CZ14" s="691">
        <v>3.4</v>
      </c>
      <c r="DA14" s="691"/>
      <c r="DB14" s="691"/>
      <c r="DC14" s="691"/>
      <c r="DD14" s="670" t="s">
        <v>128</v>
      </c>
      <c r="DE14" s="665"/>
      <c r="DF14" s="665"/>
      <c r="DG14" s="665"/>
      <c r="DH14" s="665"/>
      <c r="DI14" s="665"/>
      <c r="DJ14" s="665"/>
      <c r="DK14" s="665"/>
      <c r="DL14" s="665"/>
      <c r="DM14" s="665"/>
      <c r="DN14" s="665"/>
      <c r="DO14" s="665"/>
      <c r="DP14" s="666"/>
      <c r="DQ14" s="670">
        <v>1503691</v>
      </c>
      <c r="DR14" s="665"/>
      <c r="DS14" s="665"/>
      <c r="DT14" s="665"/>
      <c r="DU14" s="665"/>
      <c r="DV14" s="665"/>
      <c r="DW14" s="665"/>
      <c r="DX14" s="665"/>
      <c r="DY14" s="665"/>
      <c r="DZ14" s="665"/>
      <c r="EA14" s="665"/>
      <c r="EB14" s="665"/>
      <c r="EC14" s="705"/>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578969</v>
      </c>
      <c r="BH15" s="665"/>
      <c r="BI15" s="665"/>
      <c r="BJ15" s="665"/>
      <c r="BK15" s="665"/>
      <c r="BL15" s="665"/>
      <c r="BM15" s="665"/>
      <c r="BN15" s="666"/>
      <c r="BO15" s="691">
        <v>4.7</v>
      </c>
      <c r="BP15" s="691"/>
      <c r="BQ15" s="691"/>
      <c r="BR15" s="691"/>
      <c r="BS15" s="692" t="s">
        <v>128</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5717309</v>
      </c>
      <c r="CS15" s="665"/>
      <c r="CT15" s="665"/>
      <c r="CU15" s="665"/>
      <c r="CV15" s="665"/>
      <c r="CW15" s="665"/>
      <c r="CX15" s="665"/>
      <c r="CY15" s="666"/>
      <c r="CZ15" s="691">
        <v>12.1</v>
      </c>
      <c r="DA15" s="691"/>
      <c r="DB15" s="691"/>
      <c r="DC15" s="691"/>
      <c r="DD15" s="670">
        <v>1710062</v>
      </c>
      <c r="DE15" s="665"/>
      <c r="DF15" s="665"/>
      <c r="DG15" s="665"/>
      <c r="DH15" s="665"/>
      <c r="DI15" s="665"/>
      <c r="DJ15" s="665"/>
      <c r="DK15" s="665"/>
      <c r="DL15" s="665"/>
      <c r="DM15" s="665"/>
      <c r="DN15" s="665"/>
      <c r="DO15" s="665"/>
      <c r="DP15" s="666"/>
      <c r="DQ15" s="670">
        <v>3207850</v>
      </c>
      <c r="DR15" s="665"/>
      <c r="DS15" s="665"/>
      <c r="DT15" s="665"/>
      <c r="DU15" s="665"/>
      <c r="DV15" s="665"/>
      <c r="DW15" s="665"/>
      <c r="DX15" s="665"/>
      <c r="DY15" s="665"/>
      <c r="DZ15" s="665"/>
      <c r="EA15" s="665"/>
      <c r="EB15" s="665"/>
      <c r="EC15" s="705"/>
    </row>
    <row r="16" spans="2:143" ht="11.25" customHeight="1" x14ac:dyDescent="0.2">
      <c r="B16" s="661" t="s">
        <v>263</v>
      </c>
      <c r="C16" s="662"/>
      <c r="D16" s="662"/>
      <c r="E16" s="662"/>
      <c r="F16" s="662"/>
      <c r="G16" s="662"/>
      <c r="H16" s="662"/>
      <c r="I16" s="662"/>
      <c r="J16" s="662"/>
      <c r="K16" s="662"/>
      <c r="L16" s="662"/>
      <c r="M16" s="662"/>
      <c r="N16" s="662"/>
      <c r="O16" s="662"/>
      <c r="P16" s="662"/>
      <c r="Q16" s="663"/>
      <c r="R16" s="664">
        <v>30942</v>
      </c>
      <c r="S16" s="665"/>
      <c r="T16" s="665"/>
      <c r="U16" s="665"/>
      <c r="V16" s="665"/>
      <c r="W16" s="665"/>
      <c r="X16" s="665"/>
      <c r="Y16" s="666"/>
      <c r="Z16" s="691">
        <v>0.1</v>
      </c>
      <c r="AA16" s="691"/>
      <c r="AB16" s="691"/>
      <c r="AC16" s="691"/>
      <c r="AD16" s="692">
        <v>30942</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v>10403</v>
      </c>
      <c r="CS16" s="665"/>
      <c r="CT16" s="665"/>
      <c r="CU16" s="665"/>
      <c r="CV16" s="665"/>
      <c r="CW16" s="665"/>
      <c r="CX16" s="665"/>
      <c r="CY16" s="666"/>
      <c r="CZ16" s="691">
        <v>0</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2">
      <c r="B17" s="661" t="s">
        <v>266</v>
      </c>
      <c r="C17" s="662"/>
      <c r="D17" s="662"/>
      <c r="E17" s="662"/>
      <c r="F17" s="662"/>
      <c r="G17" s="662"/>
      <c r="H17" s="662"/>
      <c r="I17" s="662"/>
      <c r="J17" s="662"/>
      <c r="K17" s="662"/>
      <c r="L17" s="662"/>
      <c r="M17" s="662"/>
      <c r="N17" s="662"/>
      <c r="O17" s="662"/>
      <c r="P17" s="662"/>
      <c r="Q17" s="663"/>
      <c r="R17" s="664">
        <v>225047</v>
      </c>
      <c r="S17" s="665"/>
      <c r="T17" s="665"/>
      <c r="U17" s="665"/>
      <c r="V17" s="665"/>
      <c r="W17" s="665"/>
      <c r="X17" s="665"/>
      <c r="Y17" s="666"/>
      <c r="Z17" s="691">
        <v>0.5</v>
      </c>
      <c r="AA17" s="691"/>
      <c r="AB17" s="691"/>
      <c r="AC17" s="691"/>
      <c r="AD17" s="692">
        <v>225047</v>
      </c>
      <c r="AE17" s="692"/>
      <c r="AF17" s="692"/>
      <c r="AG17" s="692"/>
      <c r="AH17" s="692"/>
      <c r="AI17" s="692"/>
      <c r="AJ17" s="692"/>
      <c r="AK17" s="692"/>
      <c r="AL17" s="667">
        <v>1</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4045555</v>
      </c>
      <c r="CS17" s="665"/>
      <c r="CT17" s="665"/>
      <c r="CU17" s="665"/>
      <c r="CV17" s="665"/>
      <c r="CW17" s="665"/>
      <c r="CX17" s="665"/>
      <c r="CY17" s="666"/>
      <c r="CZ17" s="691">
        <v>8.5</v>
      </c>
      <c r="DA17" s="691"/>
      <c r="DB17" s="691"/>
      <c r="DC17" s="691"/>
      <c r="DD17" s="670" t="s">
        <v>128</v>
      </c>
      <c r="DE17" s="665"/>
      <c r="DF17" s="665"/>
      <c r="DG17" s="665"/>
      <c r="DH17" s="665"/>
      <c r="DI17" s="665"/>
      <c r="DJ17" s="665"/>
      <c r="DK17" s="665"/>
      <c r="DL17" s="665"/>
      <c r="DM17" s="665"/>
      <c r="DN17" s="665"/>
      <c r="DO17" s="665"/>
      <c r="DP17" s="666"/>
      <c r="DQ17" s="670">
        <v>3991321</v>
      </c>
      <c r="DR17" s="665"/>
      <c r="DS17" s="665"/>
      <c r="DT17" s="665"/>
      <c r="DU17" s="665"/>
      <c r="DV17" s="665"/>
      <c r="DW17" s="665"/>
      <c r="DX17" s="665"/>
      <c r="DY17" s="665"/>
      <c r="DZ17" s="665"/>
      <c r="EA17" s="665"/>
      <c r="EB17" s="665"/>
      <c r="EC17" s="705"/>
    </row>
    <row r="18" spans="2:133" ht="11.25" customHeight="1" x14ac:dyDescent="0.2">
      <c r="B18" s="661" t="s">
        <v>269</v>
      </c>
      <c r="C18" s="662"/>
      <c r="D18" s="662"/>
      <c r="E18" s="662"/>
      <c r="F18" s="662"/>
      <c r="G18" s="662"/>
      <c r="H18" s="662"/>
      <c r="I18" s="662"/>
      <c r="J18" s="662"/>
      <c r="K18" s="662"/>
      <c r="L18" s="662"/>
      <c r="M18" s="662"/>
      <c r="N18" s="662"/>
      <c r="O18" s="662"/>
      <c r="P18" s="662"/>
      <c r="Q18" s="663"/>
      <c r="R18" s="664">
        <v>339306</v>
      </c>
      <c r="S18" s="665"/>
      <c r="T18" s="665"/>
      <c r="U18" s="665"/>
      <c r="V18" s="665"/>
      <c r="W18" s="665"/>
      <c r="X18" s="665"/>
      <c r="Y18" s="666"/>
      <c r="Z18" s="691">
        <v>0.7</v>
      </c>
      <c r="AA18" s="691"/>
      <c r="AB18" s="691"/>
      <c r="AC18" s="691"/>
      <c r="AD18" s="692">
        <v>339306</v>
      </c>
      <c r="AE18" s="692"/>
      <c r="AF18" s="692"/>
      <c r="AG18" s="692"/>
      <c r="AH18" s="692"/>
      <c r="AI18" s="692"/>
      <c r="AJ18" s="692"/>
      <c r="AK18" s="692"/>
      <c r="AL18" s="667">
        <v>1.3999999761581421</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272</v>
      </c>
      <c r="C19" s="662"/>
      <c r="D19" s="662"/>
      <c r="E19" s="662"/>
      <c r="F19" s="662"/>
      <c r="G19" s="662"/>
      <c r="H19" s="662"/>
      <c r="I19" s="662"/>
      <c r="J19" s="662"/>
      <c r="K19" s="662"/>
      <c r="L19" s="662"/>
      <c r="M19" s="662"/>
      <c r="N19" s="662"/>
      <c r="O19" s="662"/>
      <c r="P19" s="662"/>
      <c r="Q19" s="663"/>
      <c r="R19" s="664">
        <v>82532</v>
      </c>
      <c r="S19" s="665"/>
      <c r="T19" s="665"/>
      <c r="U19" s="665"/>
      <c r="V19" s="665"/>
      <c r="W19" s="665"/>
      <c r="X19" s="665"/>
      <c r="Y19" s="666"/>
      <c r="Z19" s="691">
        <v>0.2</v>
      </c>
      <c r="AA19" s="691"/>
      <c r="AB19" s="691"/>
      <c r="AC19" s="691"/>
      <c r="AD19" s="692">
        <v>82532</v>
      </c>
      <c r="AE19" s="692"/>
      <c r="AF19" s="692"/>
      <c r="AG19" s="692"/>
      <c r="AH19" s="692"/>
      <c r="AI19" s="692"/>
      <c r="AJ19" s="692"/>
      <c r="AK19" s="692"/>
      <c r="AL19" s="667">
        <v>0.4</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55908</v>
      </c>
      <c r="BH19" s="665"/>
      <c r="BI19" s="665"/>
      <c r="BJ19" s="665"/>
      <c r="BK19" s="665"/>
      <c r="BL19" s="665"/>
      <c r="BM19" s="665"/>
      <c r="BN19" s="666"/>
      <c r="BO19" s="691">
        <v>0.5</v>
      </c>
      <c r="BP19" s="691"/>
      <c r="BQ19" s="691"/>
      <c r="BR19" s="691"/>
      <c r="BS19" s="692" t="s">
        <v>128</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275</v>
      </c>
      <c r="C20" s="662"/>
      <c r="D20" s="662"/>
      <c r="E20" s="662"/>
      <c r="F20" s="662"/>
      <c r="G20" s="662"/>
      <c r="H20" s="662"/>
      <c r="I20" s="662"/>
      <c r="J20" s="662"/>
      <c r="K20" s="662"/>
      <c r="L20" s="662"/>
      <c r="M20" s="662"/>
      <c r="N20" s="662"/>
      <c r="O20" s="662"/>
      <c r="P20" s="662"/>
      <c r="Q20" s="663"/>
      <c r="R20" s="664">
        <v>10078</v>
      </c>
      <c r="S20" s="665"/>
      <c r="T20" s="665"/>
      <c r="U20" s="665"/>
      <c r="V20" s="665"/>
      <c r="W20" s="665"/>
      <c r="X20" s="665"/>
      <c r="Y20" s="666"/>
      <c r="Z20" s="691">
        <v>0</v>
      </c>
      <c r="AA20" s="691"/>
      <c r="AB20" s="691"/>
      <c r="AC20" s="691"/>
      <c r="AD20" s="692">
        <v>10078</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55908</v>
      </c>
      <c r="BH20" s="665"/>
      <c r="BI20" s="665"/>
      <c r="BJ20" s="665"/>
      <c r="BK20" s="665"/>
      <c r="BL20" s="665"/>
      <c r="BM20" s="665"/>
      <c r="BN20" s="666"/>
      <c r="BO20" s="691">
        <v>0.5</v>
      </c>
      <c r="BP20" s="691"/>
      <c r="BQ20" s="691"/>
      <c r="BR20" s="691"/>
      <c r="BS20" s="692" t="s">
        <v>128</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47380415</v>
      </c>
      <c r="CS20" s="665"/>
      <c r="CT20" s="665"/>
      <c r="CU20" s="665"/>
      <c r="CV20" s="665"/>
      <c r="CW20" s="665"/>
      <c r="CX20" s="665"/>
      <c r="CY20" s="666"/>
      <c r="CZ20" s="691">
        <v>100</v>
      </c>
      <c r="DA20" s="691"/>
      <c r="DB20" s="691"/>
      <c r="DC20" s="691"/>
      <c r="DD20" s="670">
        <v>5203698</v>
      </c>
      <c r="DE20" s="665"/>
      <c r="DF20" s="665"/>
      <c r="DG20" s="665"/>
      <c r="DH20" s="665"/>
      <c r="DI20" s="665"/>
      <c r="DJ20" s="665"/>
      <c r="DK20" s="665"/>
      <c r="DL20" s="665"/>
      <c r="DM20" s="665"/>
      <c r="DN20" s="665"/>
      <c r="DO20" s="665"/>
      <c r="DP20" s="666"/>
      <c r="DQ20" s="670">
        <v>29311147</v>
      </c>
      <c r="DR20" s="665"/>
      <c r="DS20" s="665"/>
      <c r="DT20" s="665"/>
      <c r="DU20" s="665"/>
      <c r="DV20" s="665"/>
      <c r="DW20" s="665"/>
      <c r="DX20" s="665"/>
      <c r="DY20" s="665"/>
      <c r="DZ20" s="665"/>
      <c r="EA20" s="665"/>
      <c r="EB20" s="665"/>
      <c r="EC20" s="705"/>
    </row>
    <row r="21" spans="2:133" ht="11.25" customHeight="1" x14ac:dyDescent="0.2">
      <c r="B21" s="661" t="s">
        <v>278</v>
      </c>
      <c r="C21" s="662"/>
      <c r="D21" s="662"/>
      <c r="E21" s="662"/>
      <c r="F21" s="662"/>
      <c r="G21" s="662"/>
      <c r="H21" s="662"/>
      <c r="I21" s="662"/>
      <c r="J21" s="662"/>
      <c r="K21" s="662"/>
      <c r="L21" s="662"/>
      <c r="M21" s="662"/>
      <c r="N21" s="662"/>
      <c r="O21" s="662"/>
      <c r="P21" s="662"/>
      <c r="Q21" s="663"/>
      <c r="R21" s="664">
        <v>5232</v>
      </c>
      <c r="S21" s="665"/>
      <c r="T21" s="665"/>
      <c r="U21" s="665"/>
      <c r="V21" s="665"/>
      <c r="W21" s="665"/>
      <c r="X21" s="665"/>
      <c r="Y21" s="666"/>
      <c r="Z21" s="691">
        <v>0</v>
      </c>
      <c r="AA21" s="691"/>
      <c r="AB21" s="691"/>
      <c r="AC21" s="691"/>
      <c r="AD21" s="692">
        <v>5232</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v>55908</v>
      </c>
      <c r="BH21" s="665"/>
      <c r="BI21" s="665"/>
      <c r="BJ21" s="665"/>
      <c r="BK21" s="665"/>
      <c r="BL21" s="665"/>
      <c r="BM21" s="665"/>
      <c r="BN21" s="666"/>
      <c r="BO21" s="691">
        <v>0.5</v>
      </c>
      <c r="BP21" s="691"/>
      <c r="BQ21" s="691"/>
      <c r="BR21" s="691"/>
      <c r="BS21" s="692" t="s">
        <v>128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241464</v>
      </c>
      <c r="S22" s="665"/>
      <c r="T22" s="665"/>
      <c r="U22" s="665"/>
      <c r="V22" s="665"/>
      <c r="W22" s="665"/>
      <c r="X22" s="665"/>
      <c r="Y22" s="666"/>
      <c r="Z22" s="691">
        <v>0.5</v>
      </c>
      <c r="AA22" s="691"/>
      <c r="AB22" s="691"/>
      <c r="AC22" s="691"/>
      <c r="AD22" s="692">
        <v>241464</v>
      </c>
      <c r="AE22" s="692"/>
      <c r="AF22" s="692"/>
      <c r="AG22" s="692"/>
      <c r="AH22" s="692"/>
      <c r="AI22" s="692"/>
      <c r="AJ22" s="692"/>
      <c r="AK22" s="692"/>
      <c r="AL22" s="667">
        <v>1</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8752929</v>
      </c>
      <c r="S23" s="665"/>
      <c r="T23" s="665"/>
      <c r="U23" s="665"/>
      <c r="V23" s="665"/>
      <c r="W23" s="665"/>
      <c r="X23" s="665"/>
      <c r="Y23" s="666"/>
      <c r="Z23" s="691">
        <v>17.7</v>
      </c>
      <c r="AA23" s="691"/>
      <c r="AB23" s="691"/>
      <c r="AC23" s="691"/>
      <c r="AD23" s="692">
        <v>7898425</v>
      </c>
      <c r="AE23" s="692"/>
      <c r="AF23" s="692"/>
      <c r="AG23" s="692"/>
      <c r="AH23" s="692"/>
      <c r="AI23" s="692"/>
      <c r="AJ23" s="692"/>
      <c r="AK23" s="692"/>
      <c r="AL23" s="667">
        <v>33.5</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9"/>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7898425</v>
      </c>
      <c r="S24" s="665"/>
      <c r="T24" s="665"/>
      <c r="U24" s="665"/>
      <c r="V24" s="665"/>
      <c r="W24" s="665"/>
      <c r="X24" s="665"/>
      <c r="Y24" s="666"/>
      <c r="Z24" s="691">
        <v>16</v>
      </c>
      <c r="AA24" s="691"/>
      <c r="AB24" s="691"/>
      <c r="AC24" s="691"/>
      <c r="AD24" s="692">
        <v>7898425</v>
      </c>
      <c r="AE24" s="692"/>
      <c r="AF24" s="692"/>
      <c r="AG24" s="692"/>
      <c r="AH24" s="692"/>
      <c r="AI24" s="692"/>
      <c r="AJ24" s="692"/>
      <c r="AK24" s="692"/>
      <c r="AL24" s="667">
        <v>33.5</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19143475</v>
      </c>
      <c r="CS24" s="718"/>
      <c r="CT24" s="718"/>
      <c r="CU24" s="718"/>
      <c r="CV24" s="718"/>
      <c r="CW24" s="718"/>
      <c r="CX24" s="718"/>
      <c r="CY24" s="761"/>
      <c r="CZ24" s="762">
        <v>40.4</v>
      </c>
      <c r="DA24" s="736"/>
      <c r="DB24" s="736"/>
      <c r="DC24" s="765"/>
      <c r="DD24" s="760">
        <v>11927683</v>
      </c>
      <c r="DE24" s="718"/>
      <c r="DF24" s="718"/>
      <c r="DG24" s="718"/>
      <c r="DH24" s="718"/>
      <c r="DI24" s="718"/>
      <c r="DJ24" s="718"/>
      <c r="DK24" s="761"/>
      <c r="DL24" s="760">
        <v>11571206</v>
      </c>
      <c r="DM24" s="718"/>
      <c r="DN24" s="718"/>
      <c r="DO24" s="718"/>
      <c r="DP24" s="718"/>
      <c r="DQ24" s="718"/>
      <c r="DR24" s="718"/>
      <c r="DS24" s="718"/>
      <c r="DT24" s="718"/>
      <c r="DU24" s="718"/>
      <c r="DV24" s="761"/>
      <c r="DW24" s="762">
        <v>45.9</v>
      </c>
      <c r="DX24" s="736"/>
      <c r="DY24" s="736"/>
      <c r="DZ24" s="736"/>
      <c r="EA24" s="736"/>
      <c r="EB24" s="736"/>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854504</v>
      </c>
      <c r="S25" s="665"/>
      <c r="T25" s="665"/>
      <c r="U25" s="665"/>
      <c r="V25" s="665"/>
      <c r="W25" s="665"/>
      <c r="X25" s="665"/>
      <c r="Y25" s="666"/>
      <c r="Z25" s="691">
        <v>1.7</v>
      </c>
      <c r="AA25" s="691"/>
      <c r="AB25" s="691"/>
      <c r="AC25" s="691"/>
      <c r="AD25" s="692" t="s">
        <v>128</v>
      </c>
      <c r="AE25" s="692"/>
      <c r="AF25" s="692"/>
      <c r="AG25" s="692"/>
      <c r="AH25" s="692"/>
      <c r="AI25" s="692"/>
      <c r="AJ25" s="692"/>
      <c r="AK25" s="692"/>
      <c r="AL25" s="667" t="s">
        <v>128</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6469267</v>
      </c>
      <c r="CS25" s="675"/>
      <c r="CT25" s="675"/>
      <c r="CU25" s="675"/>
      <c r="CV25" s="675"/>
      <c r="CW25" s="675"/>
      <c r="CX25" s="675"/>
      <c r="CY25" s="676"/>
      <c r="CZ25" s="667">
        <v>13.7</v>
      </c>
      <c r="DA25" s="677"/>
      <c r="DB25" s="677"/>
      <c r="DC25" s="678"/>
      <c r="DD25" s="670">
        <v>5843838</v>
      </c>
      <c r="DE25" s="675"/>
      <c r="DF25" s="675"/>
      <c r="DG25" s="675"/>
      <c r="DH25" s="675"/>
      <c r="DI25" s="675"/>
      <c r="DJ25" s="675"/>
      <c r="DK25" s="676"/>
      <c r="DL25" s="670">
        <v>5755717</v>
      </c>
      <c r="DM25" s="675"/>
      <c r="DN25" s="675"/>
      <c r="DO25" s="675"/>
      <c r="DP25" s="675"/>
      <c r="DQ25" s="675"/>
      <c r="DR25" s="675"/>
      <c r="DS25" s="675"/>
      <c r="DT25" s="675"/>
      <c r="DU25" s="675"/>
      <c r="DV25" s="676"/>
      <c r="DW25" s="667">
        <v>22.8</v>
      </c>
      <c r="DX25" s="677"/>
      <c r="DY25" s="677"/>
      <c r="DZ25" s="677"/>
      <c r="EA25" s="677"/>
      <c r="EB25" s="677"/>
      <c r="EC25" s="698"/>
    </row>
    <row r="26" spans="2:133" ht="11.25" customHeight="1" x14ac:dyDescent="0.2">
      <c r="B26" s="661" t="s">
        <v>296</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4189673</v>
      </c>
      <c r="CS26" s="665"/>
      <c r="CT26" s="665"/>
      <c r="CU26" s="665"/>
      <c r="CV26" s="665"/>
      <c r="CW26" s="665"/>
      <c r="CX26" s="665"/>
      <c r="CY26" s="666"/>
      <c r="CZ26" s="667">
        <v>8.8000000000000007</v>
      </c>
      <c r="DA26" s="677"/>
      <c r="DB26" s="677"/>
      <c r="DC26" s="678"/>
      <c r="DD26" s="670">
        <v>3804166</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299</v>
      </c>
      <c r="C27" s="662"/>
      <c r="D27" s="662"/>
      <c r="E27" s="662"/>
      <c r="F27" s="662"/>
      <c r="G27" s="662"/>
      <c r="H27" s="662"/>
      <c r="I27" s="662"/>
      <c r="J27" s="662"/>
      <c r="K27" s="662"/>
      <c r="L27" s="662"/>
      <c r="M27" s="662"/>
      <c r="N27" s="662"/>
      <c r="O27" s="662"/>
      <c r="P27" s="662"/>
      <c r="Q27" s="663"/>
      <c r="R27" s="664">
        <v>24303470</v>
      </c>
      <c r="S27" s="665"/>
      <c r="T27" s="665"/>
      <c r="U27" s="665"/>
      <c r="V27" s="665"/>
      <c r="W27" s="665"/>
      <c r="X27" s="665"/>
      <c r="Y27" s="666"/>
      <c r="Z27" s="691">
        <v>49.3</v>
      </c>
      <c r="AA27" s="691"/>
      <c r="AB27" s="691"/>
      <c r="AC27" s="691"/>
      <c r="AD27" s="692">
        <v>23448966</v>
      </c>
      <c r="AE27" s="692"/>
      <c r="AF27" s="692"/>
      <c r="AG27" s="692"/>
      <c r="AH27" s="692"/>
      <c r="AI27" s="692"/>
      <c r="AJ27" s="692"/>
      <c r="AK27" s="692"/>
      <c r="AL27" s="667">
        <v>99.599998474121094</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12385480</v>
      </c>
      <c r="BH27" s="665"/>
      <c r="BI27" s="665"/>
      <c r="BJ27" s="665"/>
      <c r="BK27" s="665"/>
      <c r="BL27" s="665"/>
      <c r="BM27" s="665"/>
      <c r="BN27" s="666"/>
      <c r="BO27" s="691">
        <v>100</v>
      </c>
      <c r="BP27" s="691"/>
      <c r="BQ27" s="691"/>
      <c r="BR27" s="691"/>
      <c r="BS27" s="692">
        <v>228878</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8628653</v>
      </c>
      <c r="CS27" s="675"/>
      <c r="CT27" s="675"/>
      <c r="CU27" s="675"/>
      <c r="CV27" s="675"/>
      <c r="CW27" s="675"/>
      <c r="CX27" s="675"/>
      <c r="CY27" s="676"/>
      <c r="CZ27" s="667">
        <v>18.2</v>
      </c>
      <c r="DA27" s="677"/>
      <c r="DB27" s="677"/>
      <c r="DC27" s="678"/>
      <c r="DD27" s="670">
        <v>2092524</v>
      </c>
      <c r="DE27" s="675"/>
      <c r="DF27" s="675"/>
      <c r="DG27" s="675"/>
      <c r="DH27" s="675"/>
      <c r="DI27" s="675"/>
      <c r="DJ27" s="675"/>
      <c r="DK27" s="676"/>
      <c r="DL27" s="670">
        <v>1824168</v>
      </c>
      <c r="DM27" s="675"/>
      <c r="DN27" s="675"/>
      <c r="DO27" s="675"/>
      <c r="DP27" s="675"/>
      <c r="DQ27" s="675"/>
      <c r="DR27" s="675"/>
      <c r="DS27" s="675"/>
      <c r="DT27" s="675"/>
      <c r="DU27" s="675"/>
      <c r="DV27" s="676"/>
      <c r="DW27" s="667">
        <v>7.2</v>
      </c>
      <c r="DX27" s="677"/>
      <c r="DY27" s="677"/>
      <c r="DZ27" s="677"/>
      <c r="EA27" s="677"/>
      <c r="EB27" s="677"/>
      <c r="EC27" s="698"/>
    </row>
    <row r="28" spans="2:133" ht="11.25" customHeight="1" x14ac:dyDescent="0.2">
      <c r="B28" s="661" t="s">
        <v>302</v>
      </c>
      <c r="C28" s="662"/>
      <c r="D28" s="662"/>
      <c r="E28" s="662"/>
      <c r="F28" s="662"/>
      <c r="G28" s="662"/>
      <c r="H28" s="662"/>
      <c r="I28" s="662"/>
      <c r="J28" s="662"/>
      <c r="K28" s="662"/>
      <c r="L28" s="662"/>
      <c r="M28" s="662"/>
      <c r="N28" s="662"/>
      <c r="O28" s="662"/>
      <c r="P28" s="662"/>
      <c r="Q28" s="663"/>
      <c r="R28" s="664">
        <v>8839</v>
      </c>
      <c r="S28" s="665"/>
      <c r="T28" s="665"/>
      <c r="U28" s="665"/>
      <c r="V28" s="665"/>
      <c r="W28" s="665"/>
      <c r="X28" s="665"/>
      <c r="Y28" s="666"/>
      <c r="Z28" s="691">
        <v>0</v>
      </c>
      <c r="AA28" s="691"/>
      <c r="AB28" s="691"/>
      <c r="AC28" s="691"/>
      <c r="AD28" s="692">
        <v>8839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4045555</v>
      </c>
      <c r="CS28" s="665"/>
      <c r="CT28" s="665"/>
      <c r="CU28" s="665"/>
      <c r="CV28" s="665"/>
      <c r="CW28" s="665"/>
      <c r="CX28" s="665"/>
      <c r="CY28" s="666"/>
      <c r="CZ28" s="667">
        <v>8.5</v>
      </c>
      <c r="DA28" s="677"/>
      <c r="DB28" s="677"/>
      <c r="DC28" s="678"/>
      <c r="DD28" s="670">
        <v>3991321</v>
      </c>
      <c r="DE28" s="665"/>
      <c r="DF28" s="665"/>
      <c r="DG28" s="665"/>
      <c r="DH28" s="665"/>
      <c r="DI28" s="665"/>
      <c r="DJ28" s="665"/>
      <c r="DK28" s="666"/>
      <c r="DL28" s="670">
        <v>3991321</v>
      </c>
      <c r="DM28" s="665"/>
      <c r="DN28" s="665"/>
      <c r="DO28" s="665"/>
      <c r="DP28" s="665"/>
      <c r="DQ28" s="665"/>
      <c r="DR28" s="665"/>
      <c r="DS28" s="665"/>
      <c r="DT28" s="665"/>
      <c r="DU28" s="665"/>
      <c r="DV28" s="666"/>
      <c r="DW28" s="667">
        <v>15.8</v>
      </c>
      <c r="DX28" s="677"/>
      <c r="DY28" s="677"/>
      <c r="DZ28" s="677"/>
      <c r="EA28" s="677"/>
      <c r="EB28" s="677"/>
      <c r="EC28" s="698"/>
    </row>
    <row r="29" spans="2:133" ht="11.25" customHeight="1" x14ac:dyDescent="0.2">
      <c r="B29" s="661" t="s">
        <v>304</v>
      </c>
      <c r="C29" s="662"/>
      <c r="D29" s="662"/>
      <c r="E29" s="662"/>
      <c r="F29" s="662"/>
      <c r="G29" s="662"/>
      <c r="H29" s="662"/>
      <c r="I29" s="662"/>
      <c r="J29" s="662"/>
      <c r="K29" s="662"/>
      <c r="L29" s="662"/>
      <c r="M29" s="662"/>
      <c r="N29" s="662"/>
      <c r="O29" s="662"/>
      <c r="P29" s="662"/>
      <c r="Q29" s="663"/>
      <c r="R29" s="664">
        <v>387366</v>
      </c>
      <c r="S29" s="665"/>
      <c r="T29" s="665"/>
      <c r="U29" s="665"/>
      <c r="V29" s="665"/>
      <c r="W29" s="665"/>
      <c r="X29" s="665"/>
      <c r="Y29" s="666"/>
      <c r="Z29" s="691">
        <v>0.8</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69</v>
      </c>
      <c r="CG29" s="703"/>
      <c r="CH29" s="703"/>
      <c r="CI29" s="703"/>
      <c r="CJ29" s="703"/>
      <c r="CK29" s="703"/>
      <c r="CL29" s="703"/>
      <c r="CM29" s="703"/>
      <c r="CN29" s="703"/>
      <c r="CO29" s="703"/>
      <c r="CP29" s="703"/>
      <c r="CQ29" s="704"/>
      <c r="CR29" s="664">
        <v>4045555</v>
      </c>
      <c r="CS29" s="675"/>
      <c r="CT29" s="675"/>
      <c r="CU29" s="675"/>
      <c r="CV29" s="675"/>
      <c r="CW29" s="675"/>
      <c r="CX29" s="675"/>
      <c r="CY29" s="676"/>
      <c r="CZ29" s="667">
        <v>8.5</v>
      </c>
      <c r="DA29" s="677"/>
      <c r="DB29" s="677"/>
      <c r="DC29" s="678"/>
      <c r="DD29" s="670">
        <v>3991321</v>
      </c>
      <c r="DE29" s="675"/>
      <c r="DF29" s="675"/>
      <c r="DG29" s="675"/>
      <c r="DH29" s="675"/>
      <c r="DI29" s="675"/>
      <c r="DJ29" s="675"/>
      <c r="DK29" s="676"/>
      <c r="DL29" s="670">
        <v>3991321</v>
      </c>
      <c r="DM29" s="675"/>
      <c r="DN29" s="675"/>
      <c r="DO29" s="675"/>
      <c r="DP29" s="675"/>
      <c r="DQ29" s="675"/>
      <c r="DR29" s="675"/>
      <c r="DS29" s="675"/>
      <c r="DT29" s="675"/>
      <c r="DU29" s="675"/>
      <c r="DV29" s="676"/>
      <c r="DW29" s="667">
        <v>15.8</v>
      </c>
      <c r="DX29" s="677"/>
      <c r="DY29" s="677"/>
      <c r="DZ29" s="677"/>
      <c r="EA29" s="677"/>
      <c r="EB29" s="677"/>
      <c r="EC29" s="698"/>
    </row>
    <row r="30" spans="2:133" ht="11.25" customHeight="1" x14ac:dyDescent="0.2">
      <c r="B30" s="661" t="s">
        <v>306</v>
      </c>
      <c r="C30" s="662"/>
      <c r="D30" s="662"/>
      <c r="E30" s="662"/>
      <c r="F30" s="662"/>
      <c r="G30" s="662"/>
      <c r="H30" s="662"/>
      <c r="I30" s="662"/>
      <c r="J30" s="662"/>
      <c r="K30" s="662"/>
      <c r="L30" s="662"/>
      <c r="M30" s="662"/>
      <c r="N30" s="662"/>
      <c r="O30" s="662"/>
      <c r="P30" s="662"/>
      <c r="Q30" s="663"/>
      <c r="R30" s="664">
        <v>288358</v>
      </c>
      <c r="S30" s="665"/>
      <c r="T30" s="665"/>
      <c r="U30" s="665"/>
      <c r="V30" s="665"/>
      <c r="W30" s="665"/>
      <c r="X30" s="665"/>
      <c r="Y30" s="666"/>
      <c r="Z30" s="691">
        <v>0.6</v>
      </c>
      <c r="AA30" s="691"/>
      <c r="AB30" s="691"/>
      <c r="AC30" s="691"/>
      <c r="AD30" s="692">
        <v>29489</v>
      </c>
      <c r="AE30" s="692"/>
      <c r="AF30" s="692"/>
      <c r="AG30" s="692"/>
      <c r="AH30" s="692"/>
      <c r="AI30" s="692"/>
      <c r="AJ30" s="692"/>
      <c r="AK30" s="692"/>
      <c r="AL30" s="667">
        <v>0.1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39"/>
      <c r="BI30" s="739"/>
      <c r="BJ30" s="739"/>
      <c r="BK30" s="739"/>
      <c r="BL30" s="739"/>
      <c r="BM30" s="739"/>
      <c r="BN30" s="739"/>
      <c r="BO30" s="739"/>
      <c r="BP30" s="739"/>
      <c r="BQ30" s="740"/>
      <c r="BR30" s="723" t="s">
        <v>308</v>
      </c>
      <c r="BS30" s="739"/>
      <c r="BT30" s="739"/>
      <c r="BU30" s="739"/>
      <c r="BV30" s="739"/>
      <c r="BW30" s="739"/>
      <c r="BX30" s="739"/>
      <c r="BY30" s="739"/>
      <c r="BZ30" s="739"/>
      <c r="CA30" s="739"/>
      <c r="CB30" s="740"/>
      <c r="CD30" s="752"/>
      <c r="CE30" s="753"/>
      <c r="CF30" s="706" t="s">
        <v>309</v>
      </c>
      <c r="CG30" s="703"/>
      <c r="CH30" s="703"/>
      <c r="CI30" s="703"/>
      <c r="CJ30" s="703"/>
      <c r="CK30" s="703"/>
      <c r="CL30" s="703"/>
      <c r="CM30" s="703"/>
      <c r="CN30" s="703"/>
      <c r="CO30" s="703"/>
      <c r="CP30" s="703"/>
      <c r="CQ30" s="704"/>
      <c r="CR30" s="664">
        <v>3859706</v>
      </c>
      <c r="CS30" s="665"/>
      <c r="CT30" s="665"/>
      <c r="CU30" s="665"/>
      <c r="CV30" s="665"/>
      <c r="CW30" s="665"/>
      <c r="CX30" s="665"/>
      <c r="CY30" s="666"/>
      <c r="CZ30" s="667">
        <v>8.1</v>
      </c>
      <c r="DA30" s="677"/>
      <c r="DB30" s="677"/>
      <c r="DC30" s="678"/>
      <c r="DD30" s="670">
        <v>3805472</v>
      </c>
      <c r="DE30" s="665"/>
      <c r="DF30" s="665"/>
      <c r="DG30" s="665"/>
      <c r="DH30" s="665"/>
      <c r="DI30" s="665"/>
      <c r="DJ30" s="665"/>
      <c r="DK30" s="666"/>
      <c r="DL30" s="670">
        <v>3805472</v>
      </c>
      <c r="DM30" s="665"/>
      <c r="DN30" s="665"/>
      <c r="DO30" s="665"/>
      <c r="DP30" s="665"/>
      <c r="DQ30" s="665"/>
      <c r="DR30" s="665"/>
      <c r="DS30" s="665"/>
      <c r="DT30" s="665"/>
      <c r="DU30" s="665"/>
      <c r="DV30" s="666"/>
      <c r="DW30" s="667">
        <v>15.1</v>
      </c>
      <c r="DX30" s="677"/>
      <c r="DY30" s="677"/>
      <c r="DZ30" s="677"/>
      <c r="EA30" s="677"/>
      <c r="EB30" s="677"/>
      <c r="EC30" s="698"/>
    </row>
    <row r="31" spans="2:133" ht="11.25" customHeight="1" x14ac:dyDescent="0.2">
      <c r="B31" s="661" t="s">
        <v>310</v>
      </c>
      <c r="C31" s="662"/>
      <c r="D31" s="662"/>
      <c r="E31" s="662"/>
      <c r="F31" s="662"/>
      <c r="G31" s="662"/>
      <c r="H31" s="662"/>
      <c r="I31" s="662"/>
      <c r="J31" s="662"/>
      <c r="K31" s="662"/>
      <c r="L31" s="662"/>
      <c r="M31" s="662"/>
      <c r="N31" s="662"/>
      <c r="O31" s="662"/>
      <c r="P31" s="662"/>
      <c r="Q31" s="663"/>
      <c r="R31" s="664">
        <v>213866</v>
      </c>
      <c r="S31" s="665"/>
      <c r="T31" s="665"/>
      <c r="U31" s="665"/>
      <c r="V31" s="665"/>
      <c r="W31" s="665"/>
      <c r="X31" s="665"/>
      <c r="Y31" s="666"/>
      <c r="Z31" s="691">
        <v>0.4</v>
      </c>
      <c r="AA31" s="691"/>
      <c r="AB31" s="691"/>
      <c r="AC31" s="691"/>
      <c r="AD31" s="692">
        <v>895</v>
      </c>
      <c r="AE31" s="692"/>
      <c r="AF31" s="692"/>
      <c r="AG31" s="692"/>
      <c r="AH31" s="692"/>
      <c r="AI31" s="692"/>
      <c r="AJ31" s="692"/>
      <c r="AK31" s="692"/>
      <c r="AL31" s="667">
        <v>0</v>
      </c>
      <c r="AM31" s="668"/>
      <c r="AN31" s="668"/>
      <c r="AO31" s="693"/>
      <c r="AP31" s="741" t="s">
        <v>311</v>
      </c>
      <c r="AQ31" s="742"/>
      <c r="AR31" s="742"/>
      <c r="AS31" s="742"/>
      <c r="AT31" s="747" t="s">
        <v>312</v>
      </c>
      <c r="AU31" s="366"/>
      <c r="AV31" s="366"/>
      <c r="AW31" s="366"/>
      <c r="AX31" s="731" t="s">
        <v>188</v>
      </c>
      <c r="AY31" s="732"/>
      <c r="AZ31" s="732"/>
      <c r="BA31" s="732"/>
      <c r="BB31" s="732"/>
      <c r="BC31" s="732"/>
      <c r="BD31" s="732"/>
      <c r="BE31" s="732"/>
      <c r="BF31" s="733"/>
      <c r="BG31" s="734">
        <v>99.6</v>
      </c>
      <c r="BH31" s="735"/>
      <c r="BI31" s="735"/>
      <c r="BJ31" s="735"/>
      <c r="BK31" s="735"/>
      <c r="BL31" s="735"/>
      <c r="BM31" s="736">
        <v>97.8</v>
      </c>
      <c r="BN31" s="735"/>
      <c r="BO31" s="735"/>
      <c r="BP31" s="735"/>
      <c r="BQ31" s="737"/>
      <c r="BR31" s="734">
        <v>98.9</v>
      </c>
      <c r="BS31" s="735"/>
      <c r="BT31" s="735"/>
      <c r="BU31" s="735"/>
      <c r="BV31" s="735"/>
      <c r="BW31" s="735"/>
      <c r="BX31" s="736">
        <v>96.9</v>
      </c>
      <c r="BY31" s="735"/>
      <c r="BZ31" s="735"/>
      <c r="CA31" s="735"/>
      <c r="CB31" s="737"/>
      <c r="CD31" s="752"/>
      <c r="CE31" s="753"/>
      <c r="CF31" s="706" t="s">
        <v>313</v>
      </c>
      <c r="CG31" s="703"/>
      <c r="CH31" s="703"/>
      <c r="CI31" s="703"/>
      <c r="CJ31" s="703"/>
      <c r="CK31" s="703"/>
      <c r="CL31" s="703"/>
      <c r="CM31" s="703"/>
      <c r="CN31" s="703"/>
      <c r="CO31" s="703"/>
      <c r="CP31" s="703"/>
      <c r="CQ31" s="704"/>
      <c r="CR31" s="664">
        <v>185849</v>
      </c>
      <c r="CS31" s="675"/>
      <c r="CT31" s="675"/>
      <c r="CU31" s="675"/>
      <c r="CV31" s="675"/>
      <c r="CW31" s="675"/>
      <c r="CX31" s="675"/>
      <c r="CY31" s="676"/>
      <c r="CZ31" s="667">
        <v>0.4</v>
      </c>
      <c r="DA31" s="677"/>
      <c r="DB31" s="677"/>
      <c r="DC31" s="678"/>
      <c r="DD31" s="670">
        <v>185849</v>
      </c>
      <c r="DE31" s="675"/>
      <c r="DF31" s="675"/>
      <c r="DG31" s="675"/>
      <c r="DH31" s="675"/>
      <c r="DI31" s="675"/>
      <c r="DJ31" s="675"/>
      <c r="DK31" s="676"/>
      <c r="DL31" s="670">
        <v>185849</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2">
      <c r="B32" s="661" t="s">
        <v>314</v>
      </c>
      <c r="C32" s="662"/>
      <c r="D32" s="662"/>
      <c r="E32" s="662"/>
      <c r="F32" s="662"/>
      <c r="G32" s="662"/>
      <c r="H32" s="662"/>
      <c r="I32" s="662"/>
      <c r="J32" s="662"/>
      <c r="K32" s="662"/>
      <c r="L32" s="662"/>
      <c r="M32" s="662"/>
      <c r="N32" s="662"/>
      <c r="O32" s="662"/>
      <c r="P32" s="662"/>
      <c r="Q32" s="663"/>
      <c r="R32" s="664">
        <v>7995177</v>
      </c>
      <c r="S32" s="665"/>
      <c r="T32" s="665"/>
      <c r="U32" s="665"/>
      <c r="V32" s="665"/>
      <c r="W32" s="665"/>
      <c r="X32" s="665"/>
      <c r="Y32" s="666"/>
      <c r="Z32" s="691">
        <v>16.2</v>
      </c>
      <c r="AA32" s="691"/>
      <c r="AB32" s="691"/>
      <c r="AC32" s="691"/>
      <c r="AD32" s="692" t="s">
        <v>128</v>
      </c>
      <c r="AE32" s="692"/>
      <c r="AF32" s="692"/>
      <c r="AG32" s="692"/>
      <c r="AH32" s="692"/>
      <c r="AI32" s="692"/>
      <c r="AJ32" s="692"/>
      <c r="AK32" s="692"/>
      <c r="AL32" s="667" t="s">
        <v>128</v>
      </c>
      <c r="AM32" s="668"/>
      <c r="AN32" s="668"/>
      <c r="AO32" s="693"/>
      <c r="AP32" s="743"/>
      <c r="AQ32" s="744"/>
      <c r="AR32" s="744"/>
      <c r="AS32" s="744"/>
      <c r="AT32" s="748"/>
      <c r="AU32" s="362" t="s">
        <v>315</v>
      </c>
      <c r="AV32" s="362"/>
      <c r="AW32" s="362"/>
      <c r="AX32" s="661" t="s">
        <v>316</v>
      </c>
      <c r="AY32" s="662"/>
      <c r="AZ32" s="662"/>
      <c r="BA32" s="662"/>
      <c r="BB32" s="662"/>
      <c r="BC32" s="662"/>
      <c r="BD32" s="662"/>
      <c r="BE32" s="662"/>
      <c r="BF32" s="663"/>
      <c r="BG32" s="738">
        <v>99.6</v>
      </c>
      <c r="BH32" s="675"/>
      <c r="BI32" s="675"/>
      <c r="BJ32" s="675"/>
      <c r="BK32" s="675"/>
      <c r="BL32" s="675"/>
      <c r="BM32" s="668">
        <v>99</v>
      </c>
      <c r="BN32" s="730"/>
      <c r="BO32" s="730"/>
      <c r="BP32" s="730"/>
      <c r="BQ32" s="702"/>
      <c r="BR32" s="738">
        <v>99.4</v>
      </c>
      <c r="BS32" s="675"/>
      <c r="BT32" s="675"/>
      <c r="BU32" s="675"/>
      <c r="BV32" s="675"/>
      <c r="BW32" s="675"/>
      <c r="BX32" s="668">
        <v>98.9</v>
      </c>
      <c r="BY32" s="730"/>
      <c r="BZ32" s="730"/>
      <c r="CA32" s="730"/>
      <c r="CB32" s="702"/>
      <c r="CD32" s="754"/>
      <c r="CE32" s="755"/>
      <c r="CF32" s="706" t="s">
        <v>317</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2">
      <c r="B33" s="727" t="s">
        <v>318</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5"/>
      <c r="AQ33" s="746"/>
      <c r="AR33" s="746"/>
      <c r="AS33" s="746"/>
      <c r="AT33" s="749"/>
      <c r="AU33" s="360"/>
      <c r="AV33" s="360"/>
      <c r="AW33" s="360"/>
      <c r="AX33" s="641" t="s">
        <v>319</v>
      </c>
      <c r="AY33" s="642"/>
      <c r="AZ33" s="642"/>
      <c r="BA33" s="642"/>
      <c r="BB33" s="642"/>
      <c r="BC33" s="642"/>
      <c r="BD33" s="642"/>
      <c r="BE33" s="642"/>
      <c r="BF33" s="643"/>
      <c r="BG33" s="726">
        <v>99.5</v>
      </c>
      <c r="BH33" s="645"/>
      <c r="BI33" s="645"/>
      <c r="BJ33" s="645"/>
      <c r="BK33" s="645"/>
      <c r="BL33" s="645"/>
      <c r="BM33" s="683">
        <v>96.3</v>
      </c>
      <c r="BN33" s="645"/>
      <c r="BO33" s="645"/>
      <c r="BP33" s="645"/>
      <c r="BQ33" s="694"/>
      <c r="BR33" s="726">
        <v>98.3</v>
      </c>
      <c r="BS33" s="645"/>
      <c r="BT33" s="645"/>
      <c r="BU33" s="645"/>
      <c r="BV33" s="645"/>
      <c r="BW33" s="645"/>
      <c r="BX33" s="683">
        <v>94.6</v>
      </c>
      <c r="BY33" s="645"/>
      <c r="BZ33" s="645"/>
      <c r="CA33" s="645"/>
      <c r="CB33" s="694"/>
      <c r="CD33" s="706" t="s">
        <v>320</v>
      </c>
      <c r="CE33" s="703"/>
      <c r="CF33" s="703"/>
      <c r="CG33" s="703"/>
      <c r="CH33" s="703"/>
      <c r="CI33" s="703"/>
      <c r="CJ33" s="703"/>
      <c r="CK33" s="703"/>
      <c r="CL33" s="703"/>
      <c r="CM33" s="703"/>
      <c r="CN33" s="703"/>
      <c r="CO33" s="703"/>
      <c r="CP33" s="703"/>
      <c r="CQ33" s="704"/>
      <c r="CR33" s="664">
        <v>23022839</v>
      </c>
      <c r="CS33" s="675"/>
      <c r="CT33" s="675"/>
      <c r="CU33" s="675"/>
      <c r="CV33" s="675"/>
      <c r="CW33" s="675"/>
      <c r="CX33" s="675"/>
      <c r="CY33" s="676"/>
      <c r="CZ33" s="667">
        <v>48.6</v>
      </c>
      <c r="DA33" s="677"/>
      <c r="DB33" s="677"/>
      <c r="DC33" s="678"/>
      <c r="DD33" s="670">
        <v>16261572</v>
      </c>
      <c r="DE33" s="675"/>
      <c r="DF33" s="675"/>
      <c r="DG33" s="675"/>
      <c r="DH33" s="675"/>
      <c r="DI33" s="675"/>
      <c r="DJ33" s="675"/>
      <c r="DK33" s="676"/>
      <c r="DL33" s="670">
        <v>11029687</v>
      </c>
      <c r="DM33" s="675"/>
      <c r="DN33" s="675"/>
      <c r="DO33" s="675"/>
      <c r="DP33" s="675"/>
      <c r="DQ33" s="675"/>
      <c r="DR33" s="675"/>
      <c r="DS33" s="675"/>
      <c r="DT33" s="675"/>
      <c r="DU33" s="675"/>
      <c r="DV33" s="676"/>
      <c r="DW33" s="667">
        <v>43.7</v>
      </c>
      <c r="DX33" s="677"/>
      <c r="DY33" s="677"/>
      <c r="DZ33" s="677"/>
      <c r="EA33" s="677"/>
      <c r="EB33" s="677"/>
      <c r="EC33" s="698"/>
    </row>
    <row r="34" spans="2:133" ht="11.25" customHeight="1" x14ac:dyDescent="0.2">
      <c r="B34" s="661" t="s">
        <v>321</v>
      </c>
      <c r="C34" s="662"/>
      <c r="D34" s="662"/>
      <c r="E34" s="662"/>
      <c r="F34" s="662"/>
      <c r="G34" s="662"/>
      <c r="H34" s="662"/>
      <c r="I34" s="662"/>
      <c r="J34" s="662"/>
      <c r="K34" s="662"/>
      <c r="L34" s="662"/>
      <c r="M34" s="662"/>
      <c r="N34" s="662"/>
      <c r="O34" s="662"/>
      <c r="P34" s="662"/>
      <c r="Q34" s="663"/>
      <c r="R34" s="664">
        <v>3565408</v>
      </c>
      <c r="S34" s="665"/>
      <c r="T34" s="665"/>
      <c r="U34" s="665"/>
      <c r="V34" s="665"/>
      <c r="W34" s="665"/>
      <c r="X34" s="665"/>
      <c r="Y34" s="666"/>
      <c r="Z34" s="691">
        <v>7.2</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322</v>
      </c>
      <c r="CE34" s="703"/>
      <c r="CF34" s="703"/>
      <c r="CG34" s="703"/>
      <c r="CH34" s="703"/>
      <c r="CI34" s="703"/>
      <c r="CJ34" s="703"/>
      <c r="CK34" s="703"/>
      <c r="CL34" s="703"/>
      <c r="CM34" s="703"/>
      <c r="CN34" s="703"/>
      <c r="CO34" s="703"/>
      <c r="CP34" s="703"/>
      <c r="CQ34" s="704"/>
      <c r="CR34" s="664">
        <v>6538980</v>
      </c>
      <c r="CS34" s="665"/>
      <c r="CT34" s="665"/>
      <c r="CU34" s="665"/>
      <c r="CV34" s="665"/>
      <c r="CW34" s="665"/>
      <c r="CX34" s="665"/>
      <c r="CY34" s="666"/>
      <c r="CZ34" s="667">
        <v>13.8</v>
      </c>
      <c r="DA34" s="677"/>
      <c r="DB34" s="677"/>
      <c r="DC34" s="678"/>
      <c r="DD34" s="670">
        <v>3791951</v>
      </c>
      <c r="DE34" s="665"/>
      <c r="DF34" s="665"/>
      <c r="DG34" s="665"/>
      <c r="DH34" s="665"/>
      <c r="DI34" s="665"/>
      <c r="DJ34" s="665"/>
      <c r="DK34" s="666"/>
      <c r="DL34" s="670">
        <v>3248052</v>
      </c>
      <c r="DM34" s="665"/>
      <c r="DN34" s="665"/>
      <c r="DO34" s="665"/>
      <c r="DP34" s="665"/>
      <c r="DQ34" s="665"/>
      <c r="DR34" s="665"/>
      <c r="DS34" s="665"/>
      <c r="DT34" s="665"/>
      <c r="DU34" s="665"/>
      <c r="DV34" s="666"/>
      <c r="DW34" s="667">
        <v>12.9</v>
      </c>
      <c r="DX34" s="677"/>
      <c r="DY34" s="677"/>
      <c r="DZ34" s="677"/>
      <c r="EA34" s="677"/>
      <c r="EB34" s="677"/>
      <c r="EC34" s="698"/>
    </row>
    <row r="35" spans="2:133" ht="11.25" customHeight="1" x14ac:dyDescent="0.2">
      <c r="B35" s="661" t="s">
        <v>323</v>
      </c>
      <c r="C35" s="662"/>
      <c r="D35" s="662"/>
      <c r="E35" s="662"/>
      <c r="F35" s="662"/>
      <c r="G35" s="662"/>
      <c r="H35" s="662"/>
      <c r="I35" s="662"/>
      <c r="J35" s="662"/>
      <c r="K35" s="662"/>
      <c r="L35" s="662"/>
      <c r="M35" s="662"/>
      <c r="N35" s="662"/>
      <c r="O35" s="662"/>
      <c r="P35" s="662"/>
      <c r="Q35" s="663"/>
      <c r="R35" s="664">
        <v>54935</v>
      </c>
      <c r="S35" s="665"/>
      <c r="T35" s="665"/>
      <c r="U35" s="665"/>
      <c r="V35" s="665"/>
      <c r="W35" s="665"/>
      <c r="X35" s="665"/>
      <c r="Y35" s="666"/>
      <c r="Z35" s="691">
        <v>0.1</v>
      </c>
      <c r="AA35" s="691"/>
      <c r="AB35" s="691"/>
      <c r="AC35" s="691"/>
      <c r="AD35" s="692">
        <v>44436</v>
      </c>
      <c r="AE35" s="692"/>
      <c r="AF35" s="692"/>
      <c r="AG35" s="692"/>
      <c r="AH35" s="692"/>
      <c r="AI35" s="692"/>
      <c r="AJ35" s="692"/>
      <c r="AK35" s="692"/>
      <c r="AL35" s="667">
        <v>0.2</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399314</v>
      </c>
      <c r="CS35" s="675"/>
      <c r="CT35" s="675"/>
      <c r="CU35" s="675"/>
      <c r="CV35" s="675"/>
      <c r="CW35" s="675"/>
      <c r="CX35" s="675"/>
      <c r="CY35" s="676"/>
      <c r="CZ35" s="667">
        <v>0.8</v>
      </c>
      <c r="DA35" s="677"/>
      <c r="DB35" s="677"/>
      <c r="DC35" s="678"/>
      <c r="DD35" s="670">
        <v>331573</v>
      </c>
      <c r="DE35" s="675"/>
      <c r="DF35" s="675"/>
      <c r="DG35" s="675"/>
      <c r="DH35" s="675"/>
      <c r="DI35" s="675"/>
      <c r="DJ35" s="675"/>
      <c r="DK35" s="676"/>
      <c r="DL35" s="670">
        <v>302124</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2">
      <c r="B36" s="661" t="s">
        <v>327</v>
      </c>
      <c r="C36" s="662"/>
      <c r="D36" s="662"/>
      <c r="E36" s="662"/>
      <c r="F36" s="662"/>
      <c r="G36" s="662"/>
      <c r="H36" s="662"/>
      <c r="I36" s="662"/>
      <c r="J36" s="662"/>
      <c r="K36" s="662"/>
      <c r="L36" s="662"/>
      <c r="M36" s="662"/>
      <c r="N36" s="662"/>
      <c r="O36" s="662"/>
      <c r="P36" s="662"/>
      <c r="Q36" s="663"/>
      <c r="R36" s="664">
        <v>1480582</v>
      </c>
      <c r="S36" s="665"/>
      <c r="T36" s="665"/>
      <c r="U36" s="665"/>
      <c r="V36" s="665"/>
      <c r="W36" s="665"/>
      <c r="X36" s="665"/>
      <c r="Y36" s="666"/>
      <c r="Z36" s="691">
        <v>3</v>
      </c>
      <c r="AA36" s="691"/>
      <c r="AB36" s="691"/>
      <c r="AC36" s="691"/>
      <c r="AD36" s="692" t="s">
        <v>128</v>
      </c>
      <c r="AE36" s="692"/>
      <c r="AF36" s="692"/>
      <c r="AG36" s="692"/>
      <c r="AH36" s="692"/>
      <c r="AI36" s="692"/>
      <c r="AJ36" s="692"/>
      <c r="AK36" s="692"/>
      <c r="AL36" s="667" t="s">
        <v>128</v>
      </c>
      <c r="AM36" s="668"/>
      <c r="AN36" s="668"/>
      <c r="AO36" s="693"/>
      <c r="AP36" s="218"/>
      <c r="AQ36" s="714" t="s">
        <v>328</v>
      </c>
      <c r="AR36" s="715"/>
      <c r="AS36" s="715"/>
      <c r="AT36" s="715"/>
      <c r="AU36" s="715"/>
      <c r="AV36" s="715"/>
      <c r="AW36" s="715"/>
      <c r="AX36" s="715"/>
      <c r="AY36" s="716"/>
      <c r="AZ36" s="717">
        <v>4718447</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423111</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7428346</v>
      </c>
      <c r="CS36" s="665"/>
      <c r="CT36" s="665"/>
      <c r="CU36" s="665"/>
      <c r="CV36" s="665"/>
      <c r="CW36" s="665"/>
      <c r="CX36" s="665"/>
      <c r="CY36" s="666"/>
      <c r="CZ36" s="667">
        <v>15.7</v>
      </c>
      <c r="DA36" s="677"/>
      <c r="DB36" s="677"/>
      <c r="DC36" s="678"/>
      <c r="DD36" s="670">
        <v>5826771</v>
      </c>
      <c r="DE36" s="665"/>
      <c r="DF36" s="665"/>
      <c r="DG36" s="665"/>
      <c r="DH36" s="665"/>
      <c r="DI36" s="665"/>
      <c r="DJ36" s="665"/>
      <c r="DK36" s="666"/>
      <c r="DL36" s="670">
        <v>5047200</v>
      </c>
      <c r="DM36" s="665"/>
      <c r="DN36" s="665"/>
      <c r="DO36" s="665"/>
      <c r="DP36" s="665"/>
      <c r="DQ36" s="665"/>
      <c r="DR36" s="665"/>
      <c r="DS36" s="665"/>
      <c r="DT36" s="665"/>
      <c r="DU36" s="665"/>
      <c r="DV36" s="666"/>
      <c r="DW36" s="667">
        <v>20</v>
      </c>
      <c r="DX36" s="677"/>
      <c r="DY36" s="677"/>
      <c r="DZ36" s="677"/>
      <c r="EA36" s="677"/>
      <c r="EB36" s="677"/>
      <c r="EC36" s="698"/>
    </row>
    <row r="37" spans="2:133" ht="11.25" customHeight="1" x14ac:dyDescent="0.2">
      <c r="B37" s="661" t="s">
        <v>331</v>
      </c>
      <c r="C37" s="662"/>
      <c r="D37" s="662"/>
      <c r="E37" s="662"/>
      <c r="F37" s="662"/>
      <c r="G37" s="662"/>
      <c r="H37" s="662"/>
      <c r="I37" s="662"/>
      <c r="J37" s="662"/>
      <c r="K37" s="662"/>
      <c r="L37" s="662"/>
      <c r="M37" s="662"/>
      <c r="N37" s="662"/>
      <c r="O37" s="662"/>
      <c r="P37" s="662"/>
      <c r="Q37" s="663"/>
      <c r="R37" s="664">
        <v>2447696</v>
      </c>
      <c r="S37" s="665"/>
      <c r="T37" s="665"/>
      <c r="U37" s="665"/>
      <c r="V37" s="665"/>
      <c r="W37" s="665"/>
      <c r="X37" s="665"/>
      <c r="Y37" s="666"/>
      <c r="Z37" s="691">
        <v>5</v>
      </c>
      <c r="AA37" s="691"/>
      <c r="AB37" s="691"/>
      <c r="AC37" s="691"/>
      <c r="AD37" s="692" t="s">
        <v>128</v>
      </c>
      <c r="AE37" s="692"/>
      <c r="AF37" s="692"/>
      <c r="AG37" s="692"/>
      <c r="AH37" s="692"/>
      <c r="AI37" s="692"/>
      <c r="AJ37" s="692"/>
      <c r="AK37" s="692"/>
      <c r="AL37" s="667" t="s">
        <v>128</v>
      </c>
      <c r="AM37" s="668"/>
      <c r="AN37" s="668"/>
      <c r="AO37" s="693"/>
      <c r="AQ37" s="699" t="s">
        <v>332</v>
      </c>
      <c r="AR37" s="700"/>
      <c r="AS37" s="700"/>
      <c r="AT37" s="700"/>
      <c r="AU37" s="700"/>
      <c r="AV37" s="700"/>
      <c r="AW37" s="700"/>
      <c r="AX37" s="700"/>
      <c r="AY37" s="701"/>
      <c r="AZ37" s="664">
        <v>1271690</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395523</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2489884</v>
      </c>
      <c r="CS37" s="675"/>
      <c r="CT37" s="675"/>
      <c r="CU37" s="675"/>
      <c r="CV37" s="675"/>
      <c r="CW37" s="675"/>
      <c r="CX37" s="675"/>
      <c r="CY37" s="676"/>
      <c r="CZ37" s="667">
        <v>5.3</v>
      </c>
      <c r="DA37" s="677"/>
      <c r="DB37" s="677"/>
      <c r="DC37" s="678"/>
      <c r="DD37" s="670">
        <v>2415938</v>
      </c>
      <c r="DE37" s="675"/>
      <c r="DF37" s="675"/>
      <c r="DG37" s="675"/>
      <c r="DH37" s="675"/>
      <c r="DI37" s="675"/>
      <c r="DJ37" s="675"/>
      <c r="DK37" s="676"/>
      <c r="DL37" s="670">
        <v>2367490</v>
      </c>
      <c r="DM37" s="675"/>
      <c r="DN37" s="675"/>
      <c r="DO37" s="675"/>
      <c r="DP37" s="675"/>
      <c r="DQ37" s="675"/>
      <c r="DR37" s="675"/>
      <c r="DS37" s="675"/>
      <c r="DT37" s="675"/>
      <c r="DU37" s="675"/>
      <c r="DV37" s="676"/>
      <c r="DW37" s="667">
        <v>9.4</v>
      </c>
      <c r="DX37" s="677"/>
      <c r="DY37" s="677"/>
      <c r="DZ37" s="677"/>
      <c r="EA37" s="677"/>
      <c r="EB37" s="677"/>
      <c r="EC37" s="698"/>
    </row>
    <row r="38" spans="2:133" ht="11.25" customHeight="1" x14ac:dyDescent="0.2">
      <c r="B38" s="661" t="s">
        <v>335</v>
      </c>
      <c r="C38" s="662"/>
      <c r="D38" s="662"/>
      <c r="E38" s="662"/>
      <c r="F38" s="662"/>
      <c r="G38" s="662"/>
      <c r="H38" s="662"/>
      <c r="I38" s="662"/>
      <c r="J38" s="662"/>
      <c r="K38" s="662"/>
      <c r="L38" s="662"/>
      <c r="M38" s="662"/>
      <c r="N38" s="662"/>
      <c r="O38" s="662"/>
      <c r="P38" s="662"/>
      <c r="Q38" s="663"/>
      <c r="R38" s="664">
        <v>1540210</v>
      </c>
      <c r="S38" s="665"/>
      <c r="T38" s="665"/>
      <c r="U38" s="665"/>
      <c r="V38" s="665"/>
      <c r="W38" s="665"/>
      <c r="X38" s="665"/>
      <c r="Y38" s="666"/>
      <c r="Z38" s="691">
        <v>3.1</v>
      </c>
      <c r="AA38" s="691"/>
      <c r="AB38" s="691"/>
      <c r="AC38" s="691"/>
      <c r="AD38" s="692" t="s">
        <v>128</v>
      </c>
      <c r="AE38" s="692"/>
      <c r="AF38" s="692"/>
      <c r="AG38" s="692"/>
      <c r="AH38" s="692"/>
      <c r="AI38" s="692"/>
      <c r="AJ38" s="692"/>
      <c r="AK38" s="692"/>
      <c r="AL38" s="667" t="s">
        <v>128</v>
      </c>
      <c r="AM38" s="668"/>
      <c r="AN38" s="668"/>
      <c r="AO38" s="693"/>
      <c r="AQ38" s="699" t="s">
        <v>336</v>
      </c>
      <c r="AR38" s="700"/>
      <c r="AS38" s="700"/>
      <c r="AT38" s="700"/>
      <c r="AU38" s="700"/>
      <c r="AV38" s="700"/>
      <c r="AW38" s="700"/>
      <c r="AX38" s="700"/>
      <c r="AY38" s="701"/>
      <c r="AZ38" s="664">
        <v>500000</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9840</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2905261</v>
      </c>
      <c r="CS38" s="665"/>
      <c r="CT38" s="665"/>
      <c r="CU38" s="665"/>
      <c r="CV38" s="665"/>
      <c r="CW38" s="665"/>
      <c r="CX38" s="665"/>
      <c r="CY38" s="666"/>
      <c r="CZ38" s="667">
        <v>6.1</v>
      </c>
      <c r="DA38" s="677"/>
      <c r="DB38" s="677"/>
      <c r="DC38" s="678"/>
      <c r="DD38" s="670">
        <v>2466312</v>
      </c>
      <c r="DE38" s="665"/>
      <c r="DF38" s="665"/>
      <c r="DG38" s="665"/>
      <c r="DH38" s="665"/>
      <c r="DI38" s="665"/>
      <c r="DJ38" s="665"/>
      <c r="DK38" s="666"/>
      <c r="DL38" s="670">
        <v>2432311</v>
      </c>
      <c r="DM38" s="665"/>
      <c r="DN38" s="665"/>
      <c r="DO38" s="665"/>
      <c r="DP38" s="665"/>
      <c r="DQ38" s="665"/>
      <c r="DR38" s="665"/>
      <c r="DS38" s="665"/>
      <c r="DT38" s="665"/>
      <c r="DU38" s="665"/>
      <c r="DV38" s="666"/>
      <c r="DW38" s="667">
        <v>9.6</v>
      </c>
      <c r="DX38" s="677"/>
      <c r="DY38" s="677"/>
      <c r="DZ38" s="677"/>
      <c r="EA38" s="677"/>
      <c r="EB38" s="677"/>
      <c r="EC38" s="698"/>
    </row>
    <row r="39" spans="2:133" ht="11.25" customHeight="1" x14ac:dyDescent="0.2">
      <c r="B39" s="661" t="s">
        <v>339</v>
      </c>
      <c r="C39" s="662"/>
      <c r="D39" s="662"/>
      <c r="E39" s="662"/>
      <c r="F39" s="662"/>
      <c r="G39" s="662"/>
      <c r="H39" s="662"/>
      <c r="I39" s="662"/>
      <c r="J39" s="662"/>
      <c r="K39" s="662"/>
      <c r="L39" s="662"/>
      <c r="M39" s="662"/>
      <c r="N39" s="662"/>
      <c r="O39" s="662"/>
      <c r="P39" s="662"/>
      <c r="Q39" s="663"/>
      <c r="R39" s="664">
        <v>3795417</v>
      </c>
      <c r="S39" s="665"/>
      <c r="T39" s="665"/>
      <c r="U39" s="665"/>
      <c r="V39" s="665"/>
      <c r="W39" s="665"/>
      <c r="X39" s="665"/>
      <c r="Y39" s="666"/>
      <c r="Z39" s="691">
        <v>7.7</v>
      </c>
      <c r="AA39" s="691"/>
      <c r="AB39" s="691"/>
      <c r="AC39" s="691"/>
      <c r="AD39" s="692">
        <v>16339</v>
      </c>
      <c r="AE39" s="692"/>
      <c r="AF39" s="692"/>
      <c r="AG39" s="692"/>
      <c r="AH39" s="692"/>
      <c r="AI39" s="692"/>
      <c r="AJ39" s="692"/>
      <c r="AK39" s="692"/>
      <c r="AL39" s="667">
        <v>0.1</v>
      </c>
      <c r="AM39" s="668"/>
      <c r="AN39" s="668"/>
      <c r="AO39" s="693"/>
      <c r="AQ39" s="699" t="s">
        <v>340</v>
      </c>
      <c r="AR39" s="700"/>
      <c r="AS39" s="700"/>
      <c r="AT39" s="700"/>
      <c r="AU39" s="700"/>
      <c r="AV39" s="700"/>
      <c r="AW39" s="700"/>
      <c r="AX39" s="700"/>
      <c r="AY39" s="701"/>
      <c r="AZ39" s="664">
        <v>41496</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15249</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4921938</v>
      </c>
      <c r="CS39" s="675"/>
      <c r="CT39" s="675"/>
      <c r="CU39" s="675"/>
      <c r="CV39" s="675"/>
      <c r="CW39" s="675"/>
      <c r="CX39" s="675"/>
      <c r="CY39" s="676"/>
      <c r="CZ39" s="667">
        <v>10.4</v>
      </c>
      <c r="DA39" s="677"/>
      <c r="DB39" s="677"/>
      <c r="DC39" s="678"/>
      <c r="DD39" s="670">
        <v>3444965</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343</v>
      </c>
      <c r="C40" s="662"/>
      <c r="D40" s="662"/>
      <c r="E40" s="662"/>
      <c r="F40" s="662"/>
      <c r="G40" s="662"/>
      <c r="H40" s="662"/>
      <c r="I40" s="662"/>
      <c r="J40" s="662"/>
      <c r="K40" s="662"/>
      <c r="L40" s="662"/>
      <c r="M40" s="662"/>
      <c r="N40" s="662"/>
      <c r="O40" s="662"/>
      <c r="P40" s="662"/>
      <c r="Q40" s="663"/>
      <c r="R40" s="664">
        <v>3258033</v>
      </c>
      <c r="S40" s="665"/>
      <c r="T40" s="665"/>
      <c r="U40" s="665"/>
      <c r="V40" s="665"/>
      <c r="W40" s="665"/>
      <c r="X40" s="665"/>
      <c r="Y40" s="666"/>
      <c r="Z40" s="691">
        <v>6.6</v>
      </c>
      <c r="AA40" s="691"/>
      <c r="AB40" s="691"/>
      <c r="AC40" s="691"/>
      <c r="AD40" s="692" t="s">
        <v>128</v>
      </c>
      <c r="AE40" s="692"/>
      <c r="AF40" s="692"/>
      <c r="AG40" s="692"/>
      <c r="AH40" s="692"/>
      <c r="AI40" s="692"/>
      <c r="AJ40" s="692"/>
      <c r="AK40" s="692"/>
      <c r="AL40" s="667" t="s">
        <v>128</v>
      </c>
      <c r="AM40" s="668"/>
      <c r="AN40" s="668"/>
      <c r="AO40" s="693"/>
      <c r="AQ40" s="699" t="s">
        <v>344</v>
      </c>
      <c r="AR40" s="700"/>
      <c r="AS40" s="700"/>
      <c r="AT40" s="700"/>
      <c r="AU40" s="700"/>
      <c r="AV40" s="700"/>
      <c r="AW40" s="700"/>
      <c r="AX40" s="700"/>
      <c r="AY40" s="701"/>
      <c r="AZ40" s="664" t="s">
        <v>128</v>
      </c>
      <c r="BA40" s="665"/>
      <c r="BB40" s="665"/>
      <c r="BC40" s="665"/>
      <c r="BD40" s="675"/>
      <c r="BE40" s="675"/>
      <c r="BF40" s="702"/>
      <c r="BG40" s="707" t="s">
        <v>345</v>
      </c>
      <c r="BH40" s="708"/>
      <c r="BI40" s="708"/>
      <c r="BJ40" s="708"/>
      <c r="BK40" s="708"/>
      <c r="BL40" s="364"/>
      <c r="BM40" s="703" t="s">
        <v>346</v>
      </c>
      <c r="BN40" s="703"/>
      <c r="BO40" s="703"/>
      <c r="BP40" s="703"/>
      <c r="BQ40" s="703"/>
      <c r="BR40" s="703"/>
      <c r="BS40" s="703"/>
      <c r="BT40" s="703"/>
      <c r="BU40" s="704"/>
      <c r="BV40" s="664">
        <v>109</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829000</v>
      </c>
      <c r="CS40" s="665"/>
      <c r="CT40" s="665"/>
      <c r="CU40" s="665"/>
      <c r="CV40" s="665"/>
      <c r="CW40" s="665"/>
      <c r="CX40" s="665"/>
      <c r="CY40" s="666"/>
      <c r="CZ40" s="667">
        <v>1.7</v>
      </c>
      <c r="DA40" s="677"/>
      <c r="DB40" s="677"/>
      <c r="DC40" s="678"/>
      <c r="DD40" s="670">
        <v>400000</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2">
      <c r="B41" s="661" t="s">
        <v>348</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349</v>
      </c>
      <c r="AR41" s="700"/>
      <c r="AS41" s="700"/>
      <c r="AT41" s="700"/>
      <c r="AU41" s="700"/>
      <c r="AV41" s="700"/>
      <c r="AW41" s="700"/>
      <c r="AX41" s="700"/>
      <c r="AY41" s="701"/>
      <c r="AZ41" s="664">
        <v>512552</v>
      </c>
      <c r="BA41" s="665"/>
      <c r="BB41" s="665"/>
      <c r="BC41" s="665"/>
      <c r="BD41" s="675"/>
      <c r="BE41" s="675"/>
      <c r="BF41" s="702"/>
      <c r="BG41" s="707"/>
      <c r="BH41" s="708"/>
      <c r="BI41" s="708"/>
      <c r="BJ41" s="708"/>
      <c r="BK41" s="708"/>
      <c r="BL41" s="364"/>
      <c r="BM41" s="703" t="s">
        <v>350</v>
      </c>
      <c r="BN41" s="703"/>
      <c r="BO41" s="703"/>
      <c r="BP41" s="703"/>
      <c r="BQ41" s="703"/>
      <c r="BR41" s="703"/>
      <c r="BS41" s="703"/>
      <c r="BT41" s="703"/>
      <c r="BU41" s="704"/>
      <c r="BV41" s="664" t="s">
        <v>128</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352</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353</v>
      </c>
      <c r="AR42" s="712"/>
      <c r="AS42" s="712"/>
      <c r="AT42" s="712"/>
      <c r="AU42" s="712"/>
      <c r="AV42" s="712"/>
      <c r="AW42" s="712"/>
      <c r="AX42" s="712"/>
      <c r="AY42" s="713"/>
      <c r="AZ42" s="644">
        <v>2392709</v>
      </c>
      <c r="BA42" s="679"/>
      <c r="BB42" s="679"/>
      <c r="BC42" s="679"/>
      <c r="BD42" s="645"/>
      <c r="BE42" s="645"/>
      <c r="BF42" s="694"/>
      <c r="BG42" s="709"/>
      <c r="BH42" s="710"/>
      <c r="BI42" s="710"/>
      <c r="BJ42" s="710"/>
      <c r="BK42" s="710"/>
      <c r="BL42" s="365"/>
      <c r="BM42" s="695" t="s">
        <v>354</v>
      </c>
      <c r="BN42" s="695"/>
      <c r="BO42" s="695"/>
      <c r="BP42" s="695"/>
      <c r="BQ42" s="695"/>
      <c r="BR42" s="695"/>
      <c r="BS42" s="695"/>
      <c r="BT42" s="695"/>
      <c r="BU42" s="696"/>
      <c r="BV42" s="644">
        <v>378</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5214101</v>
      </c>
      <c r="CS42" s="675"/>
      <c r="CT42" s="675"/>
      <c r="CU42" s="675"/>
      <c r="CV42" s="675"/>
      <c r="CW42" s="675"/>
      <c r="CX42" s="675"/>
      <c r="CY42" s="676"/>
      <c r="CZ42" s="667">
        <v>11</v>
      </c>
      <c r="DA42" s="677"/>
      <c r="DB42" s="677"/>
      <c r="DC42" s="678"/>
      <c r="DD42" s="670">
        <v>1121892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356</v>
      </c>
      <c r="C43" s="662"/>
      <c r="D43" s="662"/>
      <c r="E43" s="662"/>
      <c r="F43" s="662"/>
      <c r="G43" s="662"/>
      <c r="H43" s="662"/>
      <c r="I43" s="662"/>
      <c r="J43" s="662"/>
      <c r="K43" s="662"/>
      <c r="L43" s="662"/>
      <c r="M43" s="662"/>
      <c r="N43" s="662"/>
      <c r="O43" s="662"/>
      <c r="P43" s="662"/>
      <c r="Q43" s="663"/>
      <c r="R43" s="664">
        <v>1666533</v>
      </c>
      <c r="S43" s="665"/>
      <c r="T43" s="665"/>
      <c r="U43" s="665"/>
      <c r="V43" s="665"/>
      <c r="W43" s="665"/>
      <c r="X43" s="665"/>
      <c r="Y43" s="666"/>
      <c r="Z43" s="691">
        <v>3.4</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86034</v>
      </c>
      <c r="CS43" s="675"/>
      <c r="CT43" s="675"/>
      <c r="CU43" s="675"/>
      <c r="CV43" s="675"/>
      <c r="CW43" s="675"/>
      <c r="CX43" s="675"/>
      <c r="CY43" s="676"/>
      <c r="CZ43" s="667">
        <v>0.2</v>
      </c>
      <c r="DA43" s="677"/>
      <c r="DB43" s="677"/>
      <c r="DC43" s="678"/>
      <c r="DD43" s="670">
        <v>86034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358</v>
      </c>
      <c r="C44" s="642"/>
      <c r="D44" s="642"/>
      <c r="E44" s="642"/>
      <c r="F44" s="642"/>
      <c r="G44" s="642"/>
      <c r="H44" s="642"/>
      <c r="I44" s="642"/>
      <c r="J44" s="642"/>
      <c r="K44" s="642"/>
      <c r="L44" s="642"/>
      <c r="M44" s="642"/>
      <c r="N44" s="642"/>
      <c r="O44" s="642"/>
      <c r="P44" s="642"/>
      <c r="Q44" s="643"/>
      <c r="R44" s="644">
        <v>49339357</v>
      </c>
      <c r="S44" s="679"/>
      <c r="T44" s="679"/>
      <c r="U44" s="679"/>
      <c r="V44" s="679"/>
      <c r="W44" s="679"/>
      <c r="X44" s="679"/>
      <c r="Y44" s="680"/>
      <c r="Z44" s="681">
        <v>100</v>
      </c>
      <c r="AA44" s="681"/>
      <c r="AB44" s="681"/>
      <c r="AC44" s="681"/>
      <c r="AD44" s="682">
        <v>23548964</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5203698</v>
      </c>
      <c r="CS44" s="665"/>
      <c r="CT44" s="665"/>
      <c r="CU44" s="665"/>
      <c r="CV44" s="665"/>
      <c r="CW44" s="665"/>
      <c r="CX44" s="665"/>
      <c r="CY44" s="666"/>
      <c r="CZ44" s="667">
        <v>11</v>
      </c>
      <c r="DA44" s="668"/>
      <c r="DB44" s="668"/>
      <c r="DC44" s="669"/>
      <c r="DD44" s="670">
        <v>1121892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1817436</v>
      </c>
      <c r="CS45" s="675"/>
      <c r="CT45" s="675"/>
      <c r="CU45" s="675"/>
      <c r="CV45" s="675"/>
      <c r="CW45" s="675"/>
      <c r="CX45" s="675"/>
      <c r="CY45" s="676"/>
      <c r="CZ45" s="667">
        <v>3.8</v>
      </c>
      <c r="DA45" s="677"/>
      <c r="DB45" s="677"/>
      <c r="DC45" s="678"/>
      <c r="DD45" s="670">
        <v>150138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3181989</v>
      </c>
      <c r="CS46" s="665"/>
      <c r="CT46" s="665"/>
      <c r="CU46" s="665"/>
      <c r="CV46" s="665"/>
      <c r="CW46" s="665"/>
      <c r="CX46" s="665"/>
      <c r="CY46" s="666"/>
      <c r="CZ46" s="667">
        <v>6.7</v>
      </c>
      <c r="DA46" s="668"/>
      <c r="DB46" s="668"/>
      <c r="DC46" s="669"/>
      <c r="DD46" s="670">
        <v>939801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10403</v>
      </c>
      <c r="CS47" s="675"/>
      <c r="CT47" s="675"/>
      <c r="CU47" s="675"/>
      <c r="CV47" s="675"/>
      <c r="CW47" s="675"/>
      <c r="CX47" s="675"/>
      <c r="CY47" s="676"/>
      <c r="CZ47" s="667">
        <v>0</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47380415</v>
      </c>
      <c r="CS49" s="645"/>
      <c r="CT49" s="645"/>
      <c r="CU49" s="645"/>
      <c r="CV49" s="645"/>
      <c r="CW49" s="645"/>
      <c r="CX49" s="645"/>
      <c r="CY49" s="646"/>
      <c r="CZ49" s="647">
        <v>100</v>
      </c>
      <c r="DA49" s="648"/>
      <c r="DB49" s="648"/>
      <c r="DC49" s="649"/>
      <c r="DD49" s="650">
        <v>29311147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v>49354</v>
      </c>
      <c r="R7" s="1167"/>
      <c r="S7" s="1167"/>
      <c r="T7" s="1167"/>
      <c r="U7" s="1167"/>
      <c r="V7" s="1167">
        <v>47395</v>
      </c>
      <c r="W7" s="1167"/>
      <c r="X7" s="1167"/>
      <c r="Y7" s="1167"/>
      <c r="Z7" s="1167"/>
      <c r="AA7" s="1167">
        <v>1959</v>
      </c>
      <c r="AB7" s="1167"/>
      <c r="AC7" s="1167"/>
      <c r="AD7" s="1167"/>
      <c r="AE7" s="1168"/>
      <c r="AF7" s="1169">
        <v>1622</v>
      </c>
      <c r="AG7" s="1170"/>
      <c r="AH7" s="1170"/>
      <c r="AI7" s="1170"/>
      <c r="AJ7" s="1171"/>
      <c r="AK7" s="1172">
        <v>2448</v>
      </c>
      <c r="AL7" s="1173"/>
      <c r="AM7" s="1173"/>
      <c r="AN7" s="1173"/>
      <c r="AO7" s="1173"/>
      <c r="AP7" s="1173">
        <v>56318</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570</v>
      </c>
      <c r="BT7" s="1164"/>
      <c r="BU7" s="1164"/>
      <c r="BV7" s="1164"/>
      <c r="BW7" s="1164"/>
      <c r="BX7" s="1164"/>
      <c r="BY7" s="1164"/>
      <c r="BZ7" s="1164"/>
      <c r="CA7" s="1164"/>
      <c r="CB7" s="1164"/>
      <c r="CC7" s="1164"/>
      <c r="CD7" s="1164"/>
      <c r="CE7" s="1164"/>
      <c r="CF7" s="1164"/>
      <c r="CG7" s="1176"/>
      <c r="CH7" s="1160">
        <v>-1</v>
      </c>
      <c r="CI7" s="1161"/>
      <c r="CJ7" s="1161"/>
      <c r="CK7" s="1161"/>
      <c r="CL7" s="1162"/>
      <c r="CM7" s="1160">
        <v>65</v>
      </c>
      <c r="CN7" s="1161"/>
      <c r="CO7" s="1161"/>
      <c r="CP7" s="1161"/>
      <c r="CQ7" s="1162"/>
      <c r="CR7" s="1160">
        <v>30</v>
      </c>
      <c r="CS7" s="1161"/>
      <c r="CT7" s="1161"/>
      <c r="CU7" s="1161"/>
      <c r="CV7" s="1162"/>
      <c r="CW7" s="1160">
        <v>0</v>
      </c>
      <c r="CX7" s="1161"/>
      <c r="CY7" s="1161"/>
      <c r="CZ7" s="1161"/>
      <c r="DA7" s="1162"/>
      <c r="DB7" s="1160" t="s">
        <v>575</v>
      </c>
      <c r="DC7" s="1161"/>
      <c r="DD7" s="1161"/>
      <c r="DE7" s="1161"/>
      <c r="DF7" s="1162"/>
      <c r="DG7" s="1160" t="s">
        <v>575</v>
      </c>
      <c r="DH7" s="1161"/>
      <c r="DI7" s="1161"/>
      <c r="DJ7" s="1161"/>
      <c r="DK7" s="1162"/>
      <c r="DL7" s="1160" t="s">
        <v>575</v>
      </c>
      <c r="DM7" s="1161"/>
      <c r="DN7" s="1161"/>
      <c r="DO7" s="1161"/>
      <c r="DP7" s="1162"/>
      <c r="DQ7" s="1160" t="s">
        <v>575</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571</v>
      </c>
      <c r="BT8" s="1057"/>
      <c r="BU8" s="1057"/>
      <c r="BV8" s="1057"/>
      <c r="BW8" s="1057"/>
      <c r="BX8" s="1057"/>
      <c r="BY8" s="1057"/>
      <c r="BZ8" s="1057"/>
      <c r="CA8" s="1057"/>
      <c r="CB8" s="1057"/>
      <c r="CC8" s="1057"/>
      <c r="CD8" s="1057"/>
      <c r="CE8" s="1057"/>
      <c r="CF8" s="1057"/>
      <c r="CG8" s="1078"/>
      <c r="CH8" s="1053">
        <v>0</v>
      </c>
      <c r="CI8" s="1054"/>
      <c r="CJ8" s="1054"/>
      <c r="CK8" s="1054"/>
      <c r="CL8" s="1055"/>
      <c r="CM8" s="1053">
        <v>13</v>
      </c>
      <c r="CN8" s="1054"/>
      <c r="CO8" s="1054"/>
      <c r="CP8" s="1054"/>
      <c r="CQ8" s="1055"/>
      <c r="CR8" s="1053">
        <v>3</v>
      </c>
      <c r="CS8" s="1054"/>
      <c r="CT8" s="1054"/>
      <c r="CU8" s="1054"/>
      <c r="CV8" s="1055"/>
      <c r="CW8" s="1053" t="s">
        <v>575</v>
      </c>
      <c r="CX8" s="1054"/>
      <c r="CY8" s="1054"/>
      <c r="CZ8" s="1054"/>
      <c r="DA8" s="1055"/>
      <c r="DB8" s="1053" t="s">
        <v>506</v>
      </c>
      <c r="DC8" s="1054"/>
      <c r="DD8" s="1054"/>
      <c r="DE8" s="1054"/>
      <c r="DF8" s="1055"/>
      <c r="DG8" s="1053" t="s">
        <v>506</v>
      </c>
      <c r="DH8" s="1054"/>
      <c r="DI8" s="1054"/>
      <c r="DJ8" s="1054"/>
      <c r="DK8" s="1055"/>
      <c r="DL8" s="1053" t="s">
        <v>506</v>
      </c>
      <c r="DM8" s="1054"/>
      <c r="DN8" s="1054"/>
      <c r="DO8" s="1054"/>
      <c r="DP8" s="1055"/>
      <c r="DQ8" s="1053" t="s">
        <v>506</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572</v>
      </c>
      <c r="BT9" s="1057"/>
      <c r="BU9" s="1057"/>
      <c r="BV9" s="1057"/>
      <c r="BW9" s="1057"/>
      <c r="BX9" s="1057"/>
      <c r="BY9" s="1057"/>
      <c r="BZ9" s="1057"/>
      <c r="CA9" s="1057"/>
      <c r="CB9" s="1057"/>
      <c r="CC9" s="1057"/>
      <c r="CD9" s="1057"/>
      <c r="CE9" s="1057"/>
      <c r="CF9" s="1057"/>
      <c r="CG9" s="1078"/>
      <c r="CH9" s="1053">
        <v>-9</v>
      </c>
      <c r="CI9" s="1054"/>
      <c r="CJ9" s="1054"/>
      <c r="CK9" s="1054"/>
      <c r="CL9" s="1055"/>
      <c r="CM9" s="1053">
        <v>67</v>
      </c>
      <c r="CN9" s="1054"/>
      <c r="CO9" s="1054"/>
      <c r="CP9" s="1054"/>
      <c r="CQ9" s="1055"/>
      <c r="CR9" s="1053">
        <v>10</v>
      </c>
      <c r="CS9" s="1054"/>
      <c r="CT9" s="1054"/>
      <c r="CU9" s="1054"/>
      <c r="CV9" s="1055"/>
      <c r="CW9" s="1053">
        <v>83</v>
      </c>
      <c r="CX9" s="1054"/>
      <c r="CY9" s="1054"/>
      <c r="CZ9" s="1054"/>
      <c r="DA9" s="1055"/>
      <c r="DB9" s="1053" t="s">
        <v>506</v>
      </c>
      <c r="DC9" s="1054"/>
      <c r="DD9" s="1054"/>
      <c r="DE9" s="1054"/>
      <c r="DF9" s="1055"/>
      <c r="DG9" s="1053" t="s">
        <v>506</v>
      </c>
      <c r="DH9" s="1054"/>
      <c r="DI9" s="1054"/>
      <c r="DJ9" s="1054"/>
      <c r="DK9" s="1055"/>
      <c r="DL9" s="1053" t="s">
        <v>506</v>
      </c>
      <c r="DM9" s="1054"/>
      <c r="DN9" s="1054"/>
      <c r="DO9" s="1054"/>
      <c r="DP9" s="1055"/>
      <c r="DQ9" s="1053" t="s">
        <v>506</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573</v>
      </c>
      <c r="BT10" s="1057"/>
      <c r="BU10" s="1057"/>
      <c r="BV10" s="1057"/>
      <c r="BW10" s="1057"/>
      <c r="BX10" s="1057"/>
      <c r="BY10" s="1057"/>
      <c r="BZ10" s="1057"/>
      <c r="CA10" s="1057"/>
      <c r="CB10" s="1057"/>
      <c r="CC10" s="1057"/>
      <c r="CD10" s="1057"/>
      <c r="CE10" s="1057"/>
      <c r="CF10" s="1057"/>
      <c r="CG10" s="1078"/>
      <c r="CH10" s="1053">
        <v>-2</v>
      </c>
      <c r="CI10" s="1054"/>
      <c r="CJ10" s="1054"/>
      <c r="CK10" s="1054"/>
      <c r="CL10" s="1055"/>
      <c r="CM10" s="1053">
        <v>110</v>
      </c>
      <c r="CN10" s="1054"/>
      <c r="CO10" s="1054"/>
      <c r="CP10" s="1054"/>
      <c r="CQ10" s="1055"/>
      <c r="CR10" s="1053">
        <v>50</v>
      </c>
      <c r="CS10" s="1054"/>
      <c r="CT10" s="1054"/>
      <c r="CU10" s="1054"/>
      <c r="CV10" s="1055"/>
      <c r="CW10" s="1053">
        <v>50</v>
      </c>
      <c r="CX10" s="1054"/>
      <c r="CY10" s="1054"/>
      <c r="CZ10" s="1054"/>
      <c r="DA10" s="1055"/>
      <c r="DB10" s="1053" t="s">
        <v>506</v>
      </c>
      <c r="DC10" s="1054"/>
      <c r="DD10" s="1054"/>
      <c r="DE10" s="1054"/>
      <c r="DF10" s="1055"/>
      <c r="DG10" s="1053" t="s">
        <v>506</v>
      </c>
      <c r="DH10" s="1054"/>
      <c r="DI10" s="1054"/>
      <c r="DJ10" s="1054"/>
      <c r="DK10" s="1055"/>
      <c r="DL10" s="1053" t="s">
        <v>506</v>
      </c>
      <c r="DM10" s="1054"/>
      <c r="DN10" s="1054"/>
      <c r="DO10" s="1054"/>
      <c r="DP10" s="1055"/>
      <c r="DQ10" s="1053" t="s">
        <v>506</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574</v>
      </c>
      <c r="BT11" s="1057"/>
      <c r="BU11" s="1057"/>
      <c r="BV11" s="1057"/>
      <c r="BW11" s="1057"/>
      <c r="BX11" s="1057"/>
      <c r="BY11" s="1057"/>
      <c r="BZ11" s="1057"/>
      <c r="CA11" s="1057"/>
      <c r="CB11" s="1057"/>
      <c r="CC11" s="1057"/>
      <c r="CD11" s="1057"/>
      <c r="CE11" s="1057"/>
      <c r="CF11" s="1057"/>
      <c r="CG11" s="1078"/>
      <c r="CH11" s="1053">
        <v>3</v>
      </c>
      <c r="CI11" s="1054"/>
      <c r="CJ11" s="1054"/>
      <c r="CK11" s="1054"/>
      <c r="CL11" s="1055"/>
      <c r="CM11" s="1053">
        <v>138</v>
      </c>
      <c r="CN11" s="1054"/>
      <c r="CO11" s="1054"/>
      <c r="CP11" s="1054"/>
      <c r="CQ11" s="1055"/>
      <c r="CR11" s="1053">
        <v>100</v>
      </c>
      <c r="CS11" s="1054"/>
      <c r="CT11" s="1054"/>
      <c r="CU11" s="1054"/>
      <c r="CV11" s="1055"/>
      <c r="CW11" s="1053">
        <v>68</v>
      </c>
      <c r="CX11" s="1054"/>
      <c r="CY11" s="1054"/>
      <c r="CZ11" s="1054"/>
      <c r="DA11" s="1055"/>
      <c r="DB11" s="1053" t="s">
        <v>575</v>
      </c>
      <c r="DC11" s="1054"/>
      <c r="DD11" s="1054"/>
      <c r="DE11" s="1054"/>
      <c r="DF11" s="1055"/>
      <c r="DG11" s="1053" t="s">
        <v>575</v>
      </c>
      <c r="DH11" s="1054"/>
      <c r="DI11" s="1054"/>
      <c r="DJ11" s="1054"/>
      <c r="DK11" s="1055"/>
      <c r="DL11" s="1053" t="s">
        <v>575</v>
      </c>
      <c r="DM11" s="1054"/>
      <c r="DN11" s="1054"/>
      <c r="DO11" s="1054"/>
      <c r="DP11" s="1055"/>
      <c r="DQ11" s="1053" t="s">
        <v>575</v>
      </c>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392</v>
      </c>
      <c r="B23" s="1001" t="s">
        <v>393</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1622</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129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404</v>
      </c>
      <c r="C28" s="1112"/>
      <c r="D28" s="1112"/>
      <c r="E28" s="1112"/>
      <c r="F28" s="1112"/>
      <c r="G28" s="1112"/>
      <c r="H28" s="1112"/>
      <c r="I28" s="1112"/>
      <c r="J28" s="1112"/>
      <c r="K28" s="1112"/>
      <c r="L28" s="1112"/>
      <c r="M28" s="1112"/>
      <c r="N28" s="1112"/>
      <c r="O28" s="1112"/>
      <c r="P28" s="1113"/>
      <c r="Q28" s="1114">
        <v>8489</v>
      </c>
      <c r="R28" s="1115"/>
      <c r="S28" s="1115"/>
      <c r="T28" s="1115"/>
      <c r="U28" s="1115"/>
      <c r="V28" s="1115">
        <v>8066</v>
      </c>
      <c r="W28" s="1115"/>
      <c r="X28" s="1115"/>
      <c r="Y28" s="1115"/>
      <c r="Z28" s="1115"/>
      <c r="AA28" s="1115">
        <v>423</v>
      </c>
      <c r="AB28" s="1115"/>
      <c r="AC28" s="1115"/>
      <c r="AD28" s="1115"/>
      <c r="AE28" s="1116"/>
      <c r="AF28" s="1117">
        <v>423</v>
      </c>
      <c r="AG28" s="1115"/>
      <c r="AH28" s="1115"/>
      <c r="AI28" s="1115"/>
      <c r="AJ28" s="1118"/>
      <c r="AK28" s="1106">
        <v>513</v>
      </c>
      <c r="AL28" s="1107"/>
      <c r="AM28" s="1107"/>
      <c r="AN28" s="1107"/>
      <c r="AO28" s="1107"/>
      <c r="AP28" s="1107" t="s">
        <v>506</v>
      </c>
      <c r="AQ28" s="1107"/>
      <c r="AR28" s="1107"/>
      <c r="AS28" s="1107"/>
      <c r="AT28" s="1107"/>
      <c r="AU28" s="1107" t="s">
        <v>506</v>
      </c>
      <c r="AV28" s="1107"/>
      <c r="AW28" s="1107"/>
      <c r="AX28" s="1107"/>
      <c r="AY28" s="1107"/>
      <c r="AZ28" s="1108" t="s">
        <v>506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405</v>
      </c>
      <c r="C29" s="1095"/>
      <c r="D29" s="1095"/>
      <c r="E29" s="1095"/>
      <c r="F29" s="1095"/>
      <c r="G29" s="1095"/>
      <c r="H29" s="1095"/>
      <c r="I29" s="1095"/>
      <c r="J29" s="1095"/>
      <c r="K29" s="1095"/>
      <c r="L29" s="1095"/>
      <c r="M29" s="1095"/>
      <c r="N29" s="1095"/>
      <c r="O29" s="1095"/>
      <c r="P29" s="1096"/>
      <c r="Q29" s="1102">
        <v>1118</v>
      </c>
      <c r="R29" s="1103"/>
      <c r="S29" s="1103"/>
      <c r="T29" s="1103"/>
      <c r="U29" s="1103"/>
      <c r="V29" s="1103">
        <v>1117</v>
      </c>
      <c r="W29" s="1103"/>
      <c r="X29" s="1103"/>
      <c r="Y29" s="1103"/>
      <c r="Z29" s="1103"/>
      <c r="AA29" s="1103">
        <v>1</v>
      </c>
      <c r="AB29" s="1103"/>
      <c r="AC29" s="1103"/>
      <c r="AD29" s="1103"/>
      <c r="AE29" s="1104"/>
      <c r="AF29" s="1099">
        <v>1</v>
      </c>
      <c r="AG29" s="1100"/>
      <c r="AH29" s="1100"/>
      <c r="AI29" s="1100"/>
      <c r="AJ29" s="1101"/>
      <c r="AK29" s="1044">
        <v>243</v>
      </c>
      <c r="AL29" s="1035"/>
      <c r="AM29" s="1035"/>
      <c r="AN29" s="1035"/>
      <c r="AO29" s="1035"/>
      <c r="AP29" s="1035" t="s">
        <v>506</v>
      </c>
      <c r="AQ29" s="1035"/>
      <c r="AR29" s="1035"/>
      <c r="AS29" s="1035"/>
      <c r="AT29" s="1035"/>
      <c r="AU29" s="1035" t="s">
        <v>506</v>
      </c>
      <c r="AV29" s="1035"/>
      <c r="AW29" s="1035"/>
      <c r="AX29" s="1035"/>
      <c r="AY29" s="1035"/>
      <c r="AZ29" s="1105" t="s">
        <v>506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406</v>
      </c>
      <c r="C30" s="1095"/>
      <c r="D30" s="1095"/>
      <c r="E30" s="1095"/>
      <c r="F30" s="1095"/>
      <c r="G30" s="1095"/>
      <c r="H30" s="1095"/>
      <c r="I30" s="1095"/>
      <c r="J30" s="1095"/>
      <c r="K30" s="1095"/>
      <c r="L30" s="1095"/>
      <c r="M30" s="1095"/>
      <c r="N30" s="1095"/>
      <c r="O30" s="1095"/>
      <c r="P30" s="1096"/>
      <c r="Q30" s="1102">
        <v>1667</v>
      </c>
      <c r="R30" s="1103"/>
      <c r="S30" s="1103"/>
      <c r="T30" s="1103"/>
      <c r="U30" s="1103"/>
      <c r="V30" s="1103">
        <v>1691</v>
      </c>
      <c r="W30" s="1103"/>
      <c r="X30" s="1103"/>
      <c r="Y30" s="1103"/>
      <c r="Z30" s="1103"/>
      <c r="AA30" s="1103">
        <v>-24</v>
      </c>
      <c r="AB30" s="1103"/>
      <c r="AC30" s="1103"/>
      <c r="AD30" s="1103"/>
      <c r="AE30" s="1104"/>
      <c r="AF30" s="1099">
        <v>2713</v>
      </c>
      <c r="AG30" s="1100"/>
      <c r="AH30" s="1100"/>
      <c r="AI30" s="1100"/>
      <c r="AJ30" s="1101"/>
      <c r="AK30" s="1044">
        <v>41</v>
      </c>
      <c r="AL30" s="1035"/>
      <c r="AM30" s="1035"/>
      <c r="AN30" s="1035"/>
      <c r="AO30" s="1035"/>
      <c r="AP30" s="1035">
        <v>4944</v>
      </c>
      <c r="AQ30" s="1035"/>
      <c r="AR30" s="1035"/>
      <c r="AS30" s="1035"/>
      <c r="AT30" s="1035"/>
      <c r="AU30" s="1035">
        <v>153</v>
      </c>
      <c r="AV30" s="1035"/>
      <c r="AW30" s="1035"/>
      <c r="AX30" s="1035"/>
      <c r="AY30" s="1035"/>
      <c r="AZ30" s="1105" t="s">
        <v>506</v>
      </c>
      <c r="BA30" s="1105"/>
      <c r="BB30" s="1105"/>
      <c r="BC30" s="1105"/>
      <c r="BD30" s="1105"/>
      <c r="BE30" s="1036" t="s">
        <v>593</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407</v>
      </c>
      <c r="C31" s="1095"/>
      <c r="D31" s="1095"/>
      <c r="E31" s="1095"/>
      <c r="F31" s="1095"/>
      <c r="G31" s="1095"/>
      <c r="H31" s="1095"/>
      <c r="I31" s="1095"/>
      <c r="J31" s="1095"/>
      <c r="K31" s="1095"/>
      <c r="L31" s="1095"/>
      <c r="M31" s="1095"/>
      <c r="N31" s="1095"/>
      <c r="O31" s="1095"/>
      <c r="P31" s="1096"/>
      <c r="Q31" s="1102">
        <v>2777</v>
      </c>
      <c r="R31" s="1103"/>
      <c r="S31" s="1103"/>
      <c r="T31" s="1103"/>
      <c r="U31" s="1103"/>
      <c r="V31" s="1103">
        <v>2782</v>
      </c>
      <c r="W31" s="1103"/>
      <c r="X31" s="1103"/>
      <c r="Y31" s="1103"/>
      <c r="Z31" s="1103"/>
      <c r="AA31" s="1103">
        <v>-5</v>
      </c>
      <c r="AB31" s="1103"/>
      <c r="AC31" s="1103"/>
      <c r="AD31" s="1103"/>
      <c r="AE31" s="1104"/>
      <c r="AF31" s="1099">
        <v>613</v>
      </c>
      <c r="AG31" s="1100"/>
      <c r="AH31" s="1100"/>
      <c r="AI31" s="1100"/>
      <c r="AJ31" s="1101"/>
      <c r="AK31" s="1044">
        <v>1200</v>
      </c>
      <c r="AL31" s="1035"/>
      <c r="AM31" s="1035"/>
      <c r="AN31" s="1035"/>
      <c r="AO31" s="1035"/>
      <c r="AP31" s="1035">
        <v>21657</v>
      </c>
      <c r="AQ31" s="1035"/>
      <c r="AR31" s="1035"/>
      <c r="AS31" s="1035"/>
      <c r="AT31" s="1035"/>
      <c r="AU31" s="1035">
        <v>11771</v>
      </c>
      <c r="AV31" s="1035"/>
      <c r="AW31" s="1035"/>
      <c r="AX31" s="1035"/>
      <c r="AY31" s="1035"/>
      <c r="AZ31" s="1105" t="s">
        <v>506</v>
      </c>
      <c r="BA31" s="1105"/>
      <c r="BB31" s="1105"/>
      <c r="BC31" s="1105"/>
      <c r="BD31" s="1105"/>
      <c r="BE31" s="1036" t="s">
        <v>593</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408</v>
      </c>
      <c r="C32" s="1095"/>
      <c r="D32" s="1095"/>
      <c r="E32" s="1095"/>
      <c r="F32" s="1095"/>
      <c r="G32" s="1095"/>
      <c r="H32" s="1095"/>
      <c r="I32" s="1095"/>
      <c r="J32" s="1095"/>
      <c r="K32" s="1095"/>
      <c r="L32" s="1095"/>
      <c r="M32" s="1095"/>
      <c r="N32" s="1095"/>
      <c r="O32" s="1095"/>
      <c r="P32" s="1096"/>
      <c r="Q32" s="1102">
        <v>32</v>
      </c>
      <c r="R32" s="1103"/>
      <c r="S32" s="1103"/>
      <c r="T32" s="1103"/>
      <c r="U32" s="1103"/>
      <c r="V32" s="1103">
        <v>33</v>
      </c>
      <c r="W32" s="1103"/>
      <c r="X32" s="1103"/>
      <c r="Y32" s="1103"/>
      <c r="Z32" s="1103"/>
      <c r="AA32" s="1103">
        <v>-1</v>
      </c>
      <c r="AB32" s="1103"/>
      <c r="AC32" s="1103"/>
      <c r="AD32" s="1103"/>
      <c r="AE32" s="1104"/>
      <c r="AF32" s="1099">
        <v>45</v>
      </c>
      <c r="AG32" s="1100"/>
      <c r="AH32" s="1100"/>
      <c r="AI32" s="1100"/>
      <c r="AJ32" s="1101"/>
      <c r="AK32" s="1044">
        <v>18</v>
      </c>
      <c r="AL32" s="1035"/>
      <c r="AM32" s="1035"/>
      <c r="AN32" s="1035"/>
      <c r="AO32" s="1035"/>
      <c r="AP32" s="1035">
        <v>68</v>
      </c>
      <c r="AQ32" s="1035"/>
      <c r="AR32" s="1035"/>
      <c r="AS32" s="1035"/>
      <c r="AT32" s="1035"/>
      <c r="AU32" s="1035">
        <v>57</v>
      </c>
      <c r="AV32" s="1035"/>
      <c r="AW32" s="1035"/>
      <c r="AX32" s="1035"/>
      <c r="AY32" s="1035"/>
      <c r="AZ32" s="1105" t="s">
        <v>506</v>
      </c>
      <c r="BA32" s="1105"/>
      <c r="BB32" s="1105"/>
      <c r="BC32" s="1105"/>
      <c r="BD32" s="1105"/>
      <c r="BE32" s="1036" t="s">
        <v>593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409</v>
      </c>
      <c r="C33" s="1095"/>
      <c r="D33" s="1095"/>
      <c r="E33" s="1095"/>
      <c r="F33" s="1095"/>
      <c r="G33" s="1095"/>
      <c r="H33" s="1095"/>
      <c r="I33" s="1095"/>
      <c r="J33" s="1095"/>
      <c r="K33" s="1095"/>
      <c r="L33" s="1095"/>
      <c r="M33" s="1095"/>
      <c r="N33" s="1095"/>
      <c r="O33" s="1095"/>
      <c r="P33" s="1096"/>
      <c r="Q33" s="1102">
        <v>2333</v>
      </c>
      <c r="R33" s="1103"/>
      <c r="S33" s="1103"/>
      <c r="T33" s="1103"/>
      <c r="U33" s="1103"/>
      <c r="V33" s="1103">
        <v>2158</v>
      </c>
      <c r="W33" s="1103"/>
      <c r="X33" s="1103"/>
      <c r="Y33" s="1103"/>
      <c r="Z33" s="1103"/>
      <c r="AA33" s="1103">
        <v>175</v>
      </c>
      <c r="AB33" s="1103"/>
      <c r="AC33" s="1103"/>
      <c r="AD33" s="1103"/>
      <c r="AE33" s="1104"/>
      <c r="AF33" s="1099">
        <v>473</v>
      </c>
      <c r="AG33" s="1100"/>
      <c r="AH33" s="1100"/>
      <c r="AI33" s="1100"/>
      <c r="AJ33" s="1101"/>
      <c r="AK33" s="1044">
        <v>500</v>
      </c>
      <c r="AL33" s="1035"/>
      <c r="AM33" s="1035"/>
      <c r="AN33" s="1035"/>
      <c r="AO33" s="1035"/>
      <c r="AP33" s="1035">
        <v>2154</v>
      </c>
      <c r="AQ33" s="1035"/>
      <c r="AR33" s="1035"/>
      <c r="AS33" s="1035"/>
      <c r="AT33" s="1035"/>
      <c r="AU33" s="1035">
        <v>1387</v>
      </c>
      <c r="AV33" s="1035"/>
      <c r="AW33" s="1035"/>
      <c r="AX33" s="1035"/>
      <c r="AY33" s="1035"/>
      <c r="AZ33" s="1105" t="s">
        <v>506</v>
      </c>
      <c r="BA33" s="1105"/>
      <c r="BB33" s="1105"/>
      <c r="BC33" s="1105"/>
      <c r="BD33" s="1105"/>
      <c r="BE33" s="1036" t="s">
        <v>593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392</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4268</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397</v>
      </c>
      <c r="W66" s="1066"/>
      <c r="X66" s="1066"/>
      <c r="Y66" s="1066"/>
      <c r="Z66" s="1067"/>
      <c r="AA66" s="1065" t="s">
        <v>415</v>
      </c>
      <c r="AB66" s="1066"/>
      <c r="AC66" s="1066"/>
      <c r="AD66" s="1066"/>
      <c r="AE66" s="1067"/>
      <c r="AF66" s="1071" t="s">
        <v>399</v>
      </c>
      <c r="AG66" s="1072"/>
      <c r="AH66" s="1072"/>
      <c r="AI66" s="1072"/>
      <c r="AJ66" s="1073"/>
      <c r="AK66" s="1065" t="s">
        <v>400</v>
      </c>
      <c r="AL66" s="1060"/>
      <c r="AM66" s="1060"/>
      <c r="AN66" s="1060"/>
      <c r="AO66" s="1061"/>
      <c r="AP66" s="1065" t="s">
        <v>401</v>
      </c>
      <c r="AQ66" s="1066"/>
      <c r="AR66" s="1066"/>
      <c r="AS66" s="1066"/>
      <c r="AT66" s="1067"/>
      <c r="AU66" s="1065" t="s">
        <v>416</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581</v>
      </c>
      <c r="C68" s="1050"/>
      <c r="D68" s="1050"/>
      <c r="E68" s="1050"/>
      <c r="F68" s="1050"/>
      <c r="G68" s="1050"/>
      <c r="H68" s="1050"/>
      <c r="I68" s="1050"/>
      <c r="J68" s="1050"/>
      <c r="K68" s="1050"/>
      <c r="L68" s="1050"/>
      <c r="M68" s="1050"/>
      <c r="N68" s="1050"/>
      <c r="O68" s="1050"/>
      <c r="P68" s="1051"/>
      <c r="Q68" s="1052">
        <v>503</v>
      </c>
      <c r="R68" s="1046"/>
      <c r="S68" s="1046"/>
      <c r="T68" s="1046"/>
      <c r="U68" s="1046"/>
      <c r="V68" s="1046">
        <v>470</v>
      </c>
      <c r="W68" s="1046"/>
      <c r="X68" s="1046"/>
      <c r="Y68" s="1046"/>
      <c r="Z68" s="1046"/>
      <c r="AA68" s="1046">
        <v>33</v>
      </c>
      <c r="AB68" s="1046"/>
      <c r="AC68" s="1046"/>
      <c r="AD68" s="1046"/>
      <c r="AE68" s="1046"/>
      <c r="AF68" s="1046">
        <v>33</v>
      </c>
      <c r="AG68" s="1046"/>
      <c r="AH68" s="1046"/>
      <c r="AI68" s="1046"/>
      <c r="AJ68" s="1046"/>
      <c r="AK68" s="1046" t="s">
        <v>592</v>
      </c>
      <c r="AL68" s="1046"/>
      <c r="AM68" s="1046"/>
      <c r="AN68" s="1046"/>
      <c r="AO68" s="1046"/>
      <c r="AP68" s="1046" t="s">
        <v>592</v>
      </c>
      <c r="AQ68" s="1046"/>
      <c r="AR68" s="1046"/>
      <c r="AS68" s="1046"/>
      <c r="AT68" s="1046"/>
      <c r="AU68" s="1046" t="s">
        <v>592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582</v>
      </c>
      <c r="C69" s="1039"/>
      <c r="D69" s="1039"/>
      <c r="E69" s="1039"/>
      <c r="F69" s="1039"/>
      <c r="G69" s="1039"/>
      <c r="H69" s="1039"/>
      <c r="I69" s="1039"/>
      <c r="J69" s="1039"/>
      <c r="K69" s="1039"/>
      <c r="L69" s="1039"/>
      <c r="M69" s="1039"/>
      <c r="N69" s="1039"/>
      <c r="O69" s="1039"/>
      <c r="P69" s="1040"/>
      <c r="Q69" s="1041">
        <v>110356</v>
      </c>
      <c r="R69" s="1035"/>
      <c r="S69" s="1035"/>
      <c r="T69" s="1035"/>
      <c r="U69" s="1035"/>
      <c r="V69" s="1035">
        <v>107577</v>
      </c>
      <c r="W69" s="1035"/>
      <c r="X69" s="1035"/>
      <c r="Y69" s="1035"/>
      <c r="Z69" s="1035"/>
      <c r="AA69" s="1035">
        <v>2779</v>
      </c>
      <c r="AB69" s="1035"/>
      <c r="AC69" s="1035"/>
      <c r="AD69" s="1035"/>
      <c r="AE69" s="1035"/>
      <c r="AF69" s="1035">
        <v>2779</v>
      </c>
      <c r="AG69" s="1035"/>
      <c r="AH69" s="1035"/>
      <c r="AI69" s="1035"/>
      <c r="AJ69" s="1035"/>
      <c r="AK69" s="1035">
        <v>90</v>
      </c>
      <c r="AL69" s="1035"/>
      <c r="AM69" s="1035"/>
      <c r="AN69" s="1035"/>
      <c r="AO69" s="1035"/>
      <c r="AP69" s="1035" t="s">
        <v>592</v>
      </c>
      <c r="AQ69" s="1035"/>
      <c r="AR69" s="1035"/>
      <c r="AS69" s="1035"/>
      <c r="AT69" s="1035"/>
      <c r="AU69" s="1035" t="s">
        <v>592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583</v>
      </c>
      <c r="C70" s="1039"/>
      <c r="D70" s="1039"/>
      <c r="E70" s="1039"/>
      <c r="F70" s="1039"/>
      <c r="G70" s="1039"/>
      <c r="H70" s="1039"/>
      <c r="I70" s="1039"/>
      <c r="J70" s="1039"/>
      <c r="K70" s="1039"/>
      <c r="L70" s="1039"/>
      <c r="M70" s="1039"/>
      <c r="N70" s="1039"/>
      <c r="O70" s="1039"/>
      <c r="P70" s="1040"/>
      <c r="Q70" s="1041">
        <v>4581</v>
      </c>
      <c r="R70" s="1035"/>
      <c r="S70" s="1035"/>
      <c r="T70" s="1035"/>
      <c r="U70" s="1035"/>
      <c r="V70" s="1035">
        <v>3606</v>
      </c>
      <c r="W70" s="1035"/>
      <c r="X70" s="1035"/>
      <c r="Y70" s="1035"/>
      <c r="Z70" s="1035"/>
      <c r="AA70" s="1035">
        <v>975</v>
      </c>
      <c r="AB70" s="1035"/>
      <c r="AC70" s="1035"/>
      <c r="AD70" s="1035"/>
      <c r="AE70" s="1035"/>
      <c r="AF70" s="1035">
        <v>975</v>
      </c>
      <c r="AG70" s="1035"/>
      <c r="AH70" s="1035"/>
      <c r="AI70" s="1035"/>
      <c r="AJ70" s="1035"/>
      <c r="AK70" s="1035" t="s">
        <v>592</v>
      </c>
      <c r="AL70" s="1035"/>
      <c r="AM70" s="1035"/>
      <c r="AN70" s="1035"/>
      <c r="AO70" s="1035"/>
      <c r="AP70" s="1035" t="s">
        <v>592</v>
      </c>
      <c r="AQ70" s="1035"/>
      <c r="AR70" s="1035"/>
      <c r="AS70" s="1035"/>
      <c r="AT70" s="1035"/>
      <c r="AU70" s="1035" t="s">
        <v>592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584</v>
      </c>
      <c r="C71" s="1039"/>
      <c r="D71" s="1039"/>
      <c r="E71" s="1039"/>
      <c r="F71" s="1039"/>
      <c r="G71" s="1039"/>
      <c r="H71" s="1039"/>
      <c r="I71" s="1039"/>
      <c r="J71" s="1039"/>
      <c r="K71" s="1039"/>
      <c r="L71" s="1039"/>
      <c r="M71" s="1039"/>
      <c r="N71" s="1039"/>
      <c r="O71" s="1039"/>
      <c r="P71" s="1040"/>
      <c r="Q71" s="1041">
        <v>84</v>
      </c>
      <c r="R71" s="1035"/>
      <c r="S71" s="1035"/>
      <c r="T71" s="1035"/>
      <c r="U71" s="1035"/>
      <c r="V71" s="1035">
        <v>81</v>
      </c>
      <c r="W71" s="1035"/>
      <c r="X71" s="1035"/>
      <c r="Y71" s="1035"/>
      <c r="Z71" s="1035"/>
      <c r="AA71" s="1035">
        <v>3</v>
      </c>
      <c r="AB71" s="1035"/>
      <c r="AC71" s="1035"/>
      <c r="AD71" s="1035"/>
      <c r="AE71" s="1035"/>
      <c r="AF71" s="1035">
        <v>3</v>
      </c>
      <c r="AG71" s="1035"/>
      <c r="AH71" s="1035"/>
      <c r="AI71" s="1035"/>
      <c r="AJ71" s="1035"/>
      <c r="AK71" s="1035" t="s">
        <v>592</v>
      </c>
      <c r="AL71" s="1035"/>
      <c r="AM71" s="1035"/>
      <c r="AN71" s="1035"/>
      <c r="AO71" s="1035"/>
      <c r="AP71" s="1035" t="s">
        <v>592</v>
      </c>
      <c r="AQ71" s="1035"/>
      <c r="AR71" s="1035"/>
      <c r="AS71" s="1035"/>
      <c r="AT71" s="1035"/>
      <c r="AU71" s="1035" t="s">
        <v>592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585</v>
      </c>
      <c r="C72" s="1039"/>
      <c r="D72" s="1039"/>
      <c r="E72" s="1039"/>
      <c r="F72" s="1039"/>
      <c r="G72" s="1039"/>
      <c r="H72" s="1039"/>
      <c r="I72" s="1039"/>
      <c r="J72" s="1039"/>
      <c r="K72" s="1039"/>
      <c r="L72" s="1039"/>
      <c r="M72" s="1039"/>
      <c r="N72" s="1039"/>
      <c r="O72" s="1039"/>
      <c r="P72" s="1040"/>
      <c r="Q72" s="1041">
        <v>114</v>
      </c>
      <c r="R72" s="1035"/>
      <c r="S72" s="1035"/>
      <c r="T72" s="1035"/>
      <c r="U72" s="1035"/>
      <c r="V72" s="1035">
        <v>109</v>
      </c>
      <c r="W72" s="1035"/>
      <c r="X72" s="1035"/>
      <c r="Y72" s="1035"/>
      <c r="Z72" s="1035"/>
      <c r="AA72" s="1035">
        <v>5</v>
      </c>
      <c r="AB72" s="1035"/>
      <c r="AC72" s="1035"/>
      <c r="AD72" s="1035"/>
      <c r="AE72" s="1035"/>
      <c r="AF72" s="1035">
        <v>5</v>
      </c>
      <c r="AG72" s="1035"/>
      <c r="AH72" s="1035"/>
      <c r="AI72" s="1035"/>
      <c r="AJ72" s="1035"/>
      <c r="AK72" s="1035" t="s">
        <v>592</v>
      </c>
      <c r="AL72" s="1035"/>
      <c r="AM72" s="1035"/>
      <c r="AN72" s="1035"/>
      <c r="AO72" s="1035"/>
      <c r="AP72" s="1035" t="s">
        <v>592</v>
      </c>
      <c r="AQ72" s="1035"/>
      <c r="AR72" s="1035"/>
      <c r="AS72" s="1035"/>
      <c r="AT72" s="1035"/>
      <c r="AU72" s="1035" t="s">
        <v>592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586</v>
      </c>
      <c r="C73" s="1039"/>
      <c r="D73" s="1039"/>
      <c r="E73" s="1039"/>
      <c r="F73" s="1039"/>
      <c r="G73" s="1039"/>
      <c r="H73" s="1039"/>
      <c r="I73" s="1039"/>
      <c r="J73" s="1039"/>
      <c r="K73" s="1039"/>
      <c r="L73" s="1039"/>
      <c r="M73" s="1039"/>
      <c r="N73" s="1039"/>
      <c r="O73" s="1039"/>
      <c r="P73" s="1040"/>
      <c r="Q73" s="1041">
        <v>465</v>
      </c>
      <c r="R73" s="1035"/>
      <c r="S73" s="1035"/>
      <c r="T73" s="1035"/>
      <c r="U73" s="1035"/>
      <c r="V73" s="1035">
        <v>432</v>
      </c>
      <c r="W73" s="1035"/>
      <c r="X73" s="1035"/>
      <c r="Y73" s="1035"/>
      <c r="Z73" s="1035"/>
      <c r="AA73" s="1035">
        <v>33</v>
      </c>
      <c r="AB73" s="1035"/>
      <c r="AC73" s="1035"/>
      <c r="AD73" s="1035"/>
      <c r="AE73" s="1035"/>
      <c r="AF73" s="1035">
        <v>523</v>
      </c>
      <c r="AG73" s="1035"/>
      <c r="AH73" s="1035"/>
      <c r="AI73" s="1035"/>
      <c r="AJ73" s="1035"/>
      <c r="AK73" s="1035">
        <v>137</v>
      </c>
      <c r="AL73" s="1035"/>
      <c r="AM73" s="1035"/>
      <c r="AN73" s="1035"/>
      <c r="AO73" s="1035"/>
      <c r="AP73" s="1035">
        <v>1715</v>
      </c>
      <c r="AQ73" s="1035"/>
      <c r="AR73" s="1035"/>
      <c r="AS73" s="1035"/>
      <c r="AT73" s="1035"/>
      <c r="AU73" s="1035">
        <v>702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587</v>
      </c>
      <c r="C74" s="1039"/>
      <c r="D74" s="1039"/>
      <c r="E74" s="1039"/>
      <c r="F74" s="1039"/>
      <c r="G74" s="1039"/>
      <c r="H74" s="1039"/>
      <c r="I74" s="1039"/>
      <c r="J74" s="1039"/>
      <c r="K74" s="1039"/>
      <c r="L74" s="1039"/>
      <c r="M74" s="1039"/>
      <c r="N74" s="1039"/>
      <c r="O74" s="1039"/>
      <c r="P74" s="1040"/>
      <c r="Q74" s="1041">
        <v>514</v>
      </c>
      <c r="R74" s="1035"/>
      <c r="S74" s="1035"/>
      <c r="T74" s="1035"/>
      <c r="U74" s="1035"/>
      <c r="V74" s="1035">
        <v>487</v>
      </c>
      <c r="W74" s="1035"/>
      <c r="X74" s="1035"/>
      <c r="Y74" s="1035"/>
      <c r="Z74" s="1035"/>
      <c r="AA74" s="1035">
        <v>27</v>
      </c>
      <c r="AB74" s="1035"/>
      <c r="AC74" s="1035"/>
      <c r="AD74" s="1035"/>
      <c r="AE74" s="1035"/>
      <c r="AF74" s="1035">
        <v>27</v>
      </c>
      <c r="AG74" s="1035"/>
      <c r="AH74" s="1035"/>
      <c r="AI74" s="1035"/>
      <c r="AJ74" s="1035"/>
      <c r="AK74" s="1035">
        <v>67</v>
      </c>
      <c r="AL74" s="1035"/>
      <c r="AM74" s="1035"/>
      <c r="AN74" s="1035"/>
      <c r="AO74" s="1035"/>
      <c r="AP74" s="1035" t="s">
        <v>592</v>
      </c>
      <c r="AQ74" s="1035"/>
      <c r="AR74" s="1035"/>
      <c r="AS74" s="1035"/>
      <c r="AT74" s="1035"/>
      <c r="AU74" s="1035" t="s">
        <v>592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588</v>
      </c>
      <c r="C75" s="1039"/>
      <c r="D75" s="1039"/>
      <c r="E75" s="1039"/>
      <c r="F75" s="1039"/>
      <c r="G75" s="1039"/>
      <c r="H75" s="1039"/>
      <c r="I75" s="1039"/>
      <c r="J75" s="1039"/>
      <c r="K75" s="1039"/>
      <c r="L75" s="1039"/>
      <c r="M75" s="1039"/>
      <c r="N75" s="1039"/>
      <c r="O75" s="1039"/>
      <c r="P75" s="1040"/>
      <c r="Q75" s="1042">
        <v>11797</v>
      </c>
      <c r="R75" s="1043"/>
      <c r="S75" s="1043"/>
      <c r="T75" s="1043"/>
      <c r="U75" s="1044"/>
      <c r="V75" s="1045">
        <v>11335</v>
      </c>
      <c r="W75" s="1043"/>
      <c r="X75" s="1043"/>
      <c r="Y75" s="1043"/>
      <c r="Z75" s="1044"/>
      <c r="AA75" s="1045">
        <v>462</v>
      </c>
      <c r="AB75" s="1043"/>
      <c r="AC75" s="1043"/>
      <c r="AD75" s="1043"/>
      <c r="AE75" s="1044"/>
      <c r="AF75" s="1045">
        <v>462</v>
      </c>
      <c r="AG75" s="1043"/>
      <c r="AH75" s="1043"/>
      <c r="AI75" s="1043"/>
      <c r="AJ75" s="1044"/>
      <c r="AK75" s="1045" t="s">
        <v>592</v>
      </c>
      <c r="AL75" s="1043"/>
      <c r="AM75" s="1043"/>
      <c r="AN75" s="1043"/>
      <c r="AO75" s="1044"/>
      <c r="AP75" s="1045" t="s">
        <v>592</v>
      </c>
      <c r="AQ75" s="1043"/>
      <c r="AR75" s="1043"/>
      <c r="AS75" s="1043"/>
      <c r="AT75" s="1044"/>
      <c r="AU75" s="1045" t="s">
        <v>592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589</v>
      </c>
      <c r="C76" s="1039"/>
      <c r="D76" s="1039"/>
      <c r="E76" s="1039"/>
      <c r="F76" s="1039"/>
      <c r="G76" s="1039"/>
      <c r="H76" s="1039"/>
      <c r="I76" s="1039"/>
      <c r="J76" s="1039"/>
      <c r="K76" s="1039"/>
      <c r="L76" s="1039"/>
      <c r="M76" s="1039"/>
      <c r="N76" s="1039"/>
      <c r="O76" s="1039"/>
      <c r="P76" s="1040"/>
      <c r="Q76" s="1042">
        <v>70577</v>
      </c>
      <c r="R76" s="1043"/>
      <c r="S76" s="1043"/>
      <c r="T76" s="1043"/>
      <c r="U76" s="1044"/>
      <c r="V76" s="1045">
        <v>69468</v>
      </c>
      <c r="W76" s="1043"/>
      <c r="X76" s="1043"/>
      <c r="Y76" s="1043"/>
      <c r="Z76" s="1044"/>
      <c r="AA76" s="1045">
        <v>1109</v>
      </c>
      <c r="AB76" s="1043"/>
      <c r="AC76" s="1043"/>
      <c r="AD76" s="1043"/>
      <c r="AE76" s="1044"/>
      <c r="AF76" s="1045">
        <v>1109</v>
      </c>
      <c r="AG76" s="1043"/>
      <c r="AH76" s="1043"/>
      <c r="AI76" s="1043"/>
      <c r="AJ76" s="1044"/>
      <c r="AK76" s="1045" t="s">
        <v>592</v>
      </c>
      <c r="AL76" s="1043"/>
      <c r="AM76" s="1043"/>
      <c r="AN76" s="1043"/>
      <c r="AO76" s="1044"/>
      <c r="AP76" s="1045">
        <v>45</v>
      </c>
      <c r="AQ76" s="1043"/>
      <c r="AR76" s="1043"/>
      <c r="AS76" s="1043"/>
      <c r="AT76" s="1044"/>
      <c r="AU76" s="1045" t="s">
        <v>592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590</v>
      </c>
      <c r="C77" s="1039"/>
      <c r="D77" s="1039"/>
      <c r="E77" s="1039"/>
      <c r="F77" s="1039"/>
      <c r="G77" s="1039"/>
      <c r="H77" s="1039"/>
      <c r="I77" s="1039"/>
      <c r="J77" s="1039"/>
      <c r="K77" s="1039"/>
      <c r="L77" s="1039"/>
      <c r="M77" s="1039"/>
      <c r="N77" s="1039"/>
      <c r="O77" s="1039"/>
      <c r="P77" s="1040"/>
      <c r="Q77" s="1042">
        <v>2505</v>
      </c>
      <c r="R77" s="1043"/>
      <c r="S77" s="1043"/>
      <c r="T77" s="1043"/>
      <c r="U77" s="1044"/>
      <c r="V77" s="1045">
        <v>2459</v>
      </c>
      <c r="W77" s="1043"/>
      <c r="X77" s="1043"/>
      <c r="Y77" s="1043"/>
      <c r="Z77" s="1044"/>
      <c r="AA77" s="1045">
        <v>46</v>
      </c>
      <c r="AB77" s="1043"/>
      <c r="AC77" s="1043"/>
      <c r="AD77" s="1043"/>
      <c r="AE77" s="1044"/>
      <c r="AF77" s="1045">
        <v>46</v>
      </c>
      <c r="AG77" s="1043"/>
      <c r="AH77" s="1043"/>
      <c r="AI77" s="1043"/>
      <c r="AJ77" s="1044"/>
      <c r="AK77" s="1045" t="s">
        <v>592</v>
      </c>
      <c r="AL77" s="1043"/>
      <c r="AM77" s="1043"/>
      <c r="AN77" s="1043"/>
      <c r="AO77" s="1044"/>
      <c r="AP77" s="1045">
        <v>1839</v>
      </c>
      <c r="AQ77" s="1043"/>
      <c r="AR77" s="1043"/>
      <c r="AS77" s="1043"/>
      <c r="AT77" s="1044"/>
      <c r="AU77" s="1045">
        <v>725</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591</v>
      </c>
      <c r="C78" s="1039"/>
      <c r="D78" s="1039"/>
      <c r="E78" s="1039"/>
      <c r="F78" s="1039"/>
      <c r="G78" s="1039"/>
      <c r="H78" s="1039"/>
      <c r="I78" s="1039"/>
      <c r="J78" s="1039"/>
      <c r="K78" s="1039"/>
      <c r="L78" s="1039"/>
      <c r="M78" s="1039"/>
      <c r="N78" s="1039"/>
      <c r="O78" s="1039"/>
      <c r="P78" s="1040"/>
      <c r="Q78" s="1041">
        <v>2086</v>
      </c>
      <c r="R78" s="1035"/>
      <c r="S78" s="1035"/>
      <c r="T78" s="1035"/>
      <c r="U78" s="1035"/>
      <c r="V78" s="1035">
        <v>2056</v>
      </c>
      <c r="W78" s="1035"/>
      <c r="X78" s="1035"/>
      <c r="Y78" s="1035"/>
      <c r="Z78" s="1035"/>
      <c r="AA78" s="1035">
        <v>30</v>
      </c>
      <c r="AB78" s="1035"/>
      <c r="AC78" s="1035"/>
      <c r="AD78" s="1035"/>
      <c r="AE78" s="1035"/>
      <c r="AF78" s="1035">
        <v>30</v>
      </c>
      <c r="AG78" s="1035"/>
      <c r="AH78" s="1035"/>
      <c r="AI78" s="1035"/>
      <c r="AJ78" s="1035"/>
      <c r="AK78" s="1035" t="s">
        <v>592</v>
      </c>
      <c r="AL78" s="1035"/>
      <c r="AM78" s="1035"/>
      <c r="AN78" s="1035"/>
      <c r="AO78" s="1035"/>
      <c r="AP78" s="1035">
        <v>1173</v>
      </c>
      <c r="AQ78" s="1035"/>
      <c r="AR78" s="1035"/>
      <c r="AS78" s="1035"/>
      <c r="AT78" s="1035"/>
      <c r="AU78" s="1035">
        <v>886</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392</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307</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307</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307</v>
      </c>
      <c r="DR109" s="960"/>
      <c r="DS109" s="960"/>
      <c r="DT109" s="960"/>
      <c r="DU109" s="961"/>
      <c r="DV109" s="962" t="s">
        <v>428</v>
      </c>
      <c r="DW109" s="960"/>
      <c r="DX109" s="960"/>
      <c r="DY109" s="960"/>
      <c r="DZ109" s="993"/>
    </row>
    <row r="110" spans="1:131" s="226" customFormat="1" ht="26.25" customHeight="1" x14ac:dyDescent="0.2">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3627030</v>
      </c>
      <c r="AB110" s="953"/>
      <c r="AC110" s="953"/>
      <c r="AD110" s="953"/>
      <c r="AE110" s="954"/>
      <c r="AF110" s="955">
        <v>3954566</v>
      </c>
      <c r="AG110" s="953"/>
      <c r="AH110" s="953"/>
      <c r="AI110" s="953"/>
      <c r="AJ110" s="954"/>
      <c r="AK110" s="955">
        <v>4045548</v>
      </c>
      <c r="AL110" s="953"/>
      <c r="AM110" s="953"/>
      <c r="AN110" s="953"/>
      <c r="AO110" s="954"/>
      <c r="AP110" s="956">
        <v>20.100000000000001</v>
      </c>
      <c r="AQ110" s="957"/>
      <c r="AR110" s="957"/>
      <c r="AS110" s="957"/>
      <c r="AT110" s="958"/>
      <c r="AU110" s="994" t="s">
        <v>72</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53814191</v>
      </c>
      <c r="BR110" s="906"/>
      <c r="BS110" s="906"/>
      <c r="BT110" s="906"/>
      <c r="BU110" s="906"/>
      <c r="BV110" s="906">
        <v>56919894</v>
      </c>
      <c r="BW110" s="906"/>
      <c r="BX110" s="906"/>
      <c r="BY110" s="906"/>
      <c r="BZ110" s="906"/>
      <c r="CA110" s="906">
        <v>56318220</v>
      </c>
      <c r="CB110" s="906"/>
      <c r="CC110" s="906"/>
      <c r="CD110" s="906"/>
      <c r="CE110" s="906"/>
      <c r="CF110" s="930">
        <v>279.3</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434</v>
      </c>
      <c r="DM110" s="906"/>
      <c r="DN110" s="906"/>
      <c r="DO110" s="906"/>
      <c r="DP110" s="906"/>
      <c r="DQ110" s="906" t="s">
        <v>434</v>
      </c>
      <c r="DR110" s="906"/>
      <c r="DS110" s="906"/>
      <c r="DT110" s="906"/>
      <c r="DU110" s="906"/>
      <c r="DV110" s="907" t="s">
        <v>434</v>
      </c>
      <c r="DW110" s="907"/>
      <c r="DX110" s="907"/>
      <c r="DY110" s="907"/>
      <c r="DZ110" s="908"/>
    </row>
    <row r="111" spans="1:131" s="226" customFormat="1" ht="26.25" customHeight="1" x14ac:dyDescent="0.2">
      <c r="A111" s="838" t="s">
        <v>435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434</v>
      </c>
      <c r="AB111" s="983"/>
      <c r="AC111" s="983"/>
      <c r="AD111" s="983"/>
      <c r="AE111" s="984"/>
      <c r="AF111" s="985" t="s">
        <v>129</v>
      </c>
      <c r="AG111" s="983"/>
      <c r="AH111" s="983"/>
      <c r="AI111" s="983"/>
      <c r="AJ111" s="984"/>
      <c r="AK111" s="985" t="s">
        <v>129</v>
      </c>
      <c r="AL111" s="983"/>
      <c r="AM111" s="983"/>
      <c r="AN111" s="983"/>
      <c r="AO111" s="984"/>
      <c r="AP111" s="986" t="s">
        <v>129</v>
      </c>
      <c r="AQ111" s="987"/>
      <c r="AR111" s="987"/>
      <c r="AS111" s="987"/>
      <c r="AT111" s="988"/>
      <c r="AU111" s="996"/>
      <c r="AV111" s="997"/>
      <c r="AW111" s="997"/>
      <c r="AX111" s="997"/>
      <c r="AY111" s="997"/>
      <c r="AZ111" s="879" t="s">
        <v>436</v>
      </c>
      <c r="BA111" s="816"/>
      <c r="BB111" s="816"/>
      <c r="BC111" s="816"/>
      <c r="BD111" s="816"/>
      <c r="BE111" s="816"/>
      <c r="BF111" s="816"/>
      <c r="BG111" s="816"/>
      <c r="BH111" s="816"/>
      <c r="BI111" s="816"/>
      <c r="BJ111" s="816"/>
      <c r="BK111" s="816"/>
      <c r="BL111" s="816"/>
      <c r="BM111" s="816"/>
      <c r="BN111" s="816"/>
      <c r="BO111" s="816"/>
      <c r="BP111" s="817"/>
      <c r="BQ111" s="880" t="s">
        <v>434</v>
      </c>
      <c r="BR111" s="881"/>
      <c r="BS111" s="881"/>
      <c r="BT111" s="881"/>
      <c r="BU111" s="881"/>
      <c r="BV111" s="881" t="s">
        <v>129</v>
      </c>
      <c r="BW111" s="881"/>
      <c r="BX111" s="881"/>
      <c r="BY111" s="881"/>
      <c r="BZ111" s="881"/>
      <c r="CA111" s="881" t="s">
        <v>129</v>
      </c>
      <c r="CB111" s="881"/>
      <c r="CC111" s="881"/>
      <c r="CD111" s="881"/>
      <c r="CE111" s="881"/>
      <c r="CF111" s="939" t="s">
        <v>434</v>
      </c>
      <c r="CG111" s="940"/>
      <c r="CH111" s="940"/>
      <c r="CI111" s="940"/>
      <c r="CJ111" s="940"/>
      <c r="CK111" s="991"/>
      <c r="CL111" s="885"/>
      <c r="CM111" s="879" t="s">
        <v>437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129</v>
      </c>
      <c r="DM111" s="881"/>
      <c r="DN111" s="881"/>
      <c r="DO111" s="881"/>
      <c r="DP111" s="881"/>
      <c r="DQ111" s="881" t="s">
        <v>129</v>
      </c>
      <c r="DR111" s="881"/>
      <c r="DS111" s="881"/>
      <c r="DT111" s="881"/>
      <c r="DU111" s="881"/>
      <c r="DV111" s="858" t="s">
        <v>434</v>
      </c>
      <c r="DW111" s="858"/>
      <c r="DX111" s="858"/>
      <c r="DY111" s="858"/>
      <c r="DZ111" s="859"/>
    </row>
    <row r="112" spans="1:131" s="226" customFormat="1" ht="26.25" customHeight="1" x14ac:dyDescent="0.2">
      <c r="A112" s="976" t="s">
        <v>438</v>
      </c>
      <c r="B112" s="977"/>
      <c r="C112" s="816" t="s">
        <v>439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434</v>
      </c>
      <c r="AB112" s="844"/>
      <c r="AC112" s="844"/>
      <c r="AD112" s="844"/>
      <c r="AE112" s="845"/>
      <c r="AF112" s="846" t="s">
        <v>434</v>
      </c>
      <c r="AG112" s="844"/>
      <c r="AH112" s="844"/>
      <c r="AI112" s="844"/>
      <c r="AJ112" s="845"/>
      <c r="AK112" s="846" t="s">
        <v>440</v>
      </c>
      <c r="AL112" s="844"/>
      <c r="AM112" s="844"/>
      <c r="AN112" s="844"/>
      <c r="AO112" s="845"/>
      <c r="AP112" s="888" t="s">
        <v>129</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15789883</v>
      </c>
      <c r="BR112" s="881"/>
      <c r="BS112" s="881"/>
      <c r="BT112" s="881"/>
      <c r="BU112" s="881"/>
      <c r="BV112" s="881">
        <v>14489074</v>
      </c>
      <c r="BW112" s="881"/>
      <c r="BX112" s="881"/>
      <c r="BY112" s="881"/>
      <c r="BZ112" s="881"/>
      <c r="CA112" s="881">
        <v>13368544</v>
      </c>
      <c r="CB112" s="881"/>
      <c r="CC112" s="881"/>
      <c r="CD112" s="881"/>
      <c r="CE112" s="881"/>
      <c r="CF112" s="939">
        <v>66.3</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434</v>
      </c>
      <c r="DH112" s="881"/>
      <c r="DI112" s="881"/>
      <c r="DJ112" s="881"/>
      <c r="DK112" s="881"/>
      <c r="DL112" s="881" t="s">
        <v>440</v>
      </c>
      <c r="DM112" s="881"/>
      <c r="DN112" s="881"/>
      <c r="DO112" s="881"/>
      <c r="DP112" s="881"/>
      <c r="DQ112" s="881" t="s">
        <v>129</v>
      </c>
      <c r="DR112" s="881"/>
      <c r="DS112" s="881"/>
      <c r="DT112" s="881"/>
      <c r="DU112" s="881"/>
      <c r="DV112" s="858" t="s">
        <v>434</v>
      </c>
      <c r="DW112" s="858"/>
      <c r="DX112" s="858"/>
      <c r="DY112" s="858"/>
      <c r="DZ112" s="859"/>
    </row>
    <row r="113" spans="1:130" s="226" customFormat="1" ht="26.25" customHeight="1" x14ac:dyDescent="0.2">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1077687</v>
      </c>
      <c r="AB113" s="983"/>
      <c r="AC113" s="983"/>
      <c r="AD113" s="983"/>
      <c r="AE113" s="984"/>
      <c r="AF113" s="985">
        <v>1106194</v>
      </c>
      <c r="AG113" s="983"/>
      <c r="AH113" s="983"/>
      <c r="AI113" s="983"/>
      <c r="AJ113" s="984"/>
      <c r="AK113" s="985">
        <v>1205748</v>
      </c>
      <c r="AL113" s="983"/>
      <c r="AM113" s="983"/>
      <c r="AN113" s="983"/>
      <c r="AO113" s="984"/>
      <c r="AP113" s="986">
        <v>6</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2374654</v>
      </c>
      <c r="BR113" s="881"/>
      <c r="BS113" s="881"/>
      <c r="BT113" s="881"/>
      <c r="BU113" s="881"/>
      <c r="BV113" s="881">
        <v>2475584</v>
      </c>
      <c r="BW113" s="881"/>
      <c r="BX113" s="881"/>
      <c r="BY113" s="881"/>
      <c r="BZ113" s="881"/>
      <c r="CA113" s="881">
        <v>2312546</v>
      </c>
      <c r="CB113" s="881"/>
      <c r="CC113" s="881"/>
      <c r="CD113" s="881"/>
      <c r="CE113" s="881"/>
      <c r="CF113" s="939">
        <v>11.5</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440</v>
      </c>
      <c r="DM113" s="844"/>
      <c r="DN113" s="844"/>
      <c r="DO113" s="844"/>
      <c r="DP113" s="845"/>
      <c r="DQ113" s="846" t="s">
        <v>434</v>
      </c>
      <c r="DR113" s="844"/>
      <c r="DS113" s="844"/>
      <c r="DT113" s="844"/>
      <c r="DU113" s="845"/>
      <c r="DV113" s="888" t="s">
        <v>434</v>
      </c>
      <c r="DW113" s="889"/>
      <c r="DX113" s="889"/>
      <c r="DY113" s="889"/>
      <c r="DZ113" s="890"/>
    </row>
    <row r="114" spans="1:130" s="226" customFormat="1" ht="26.25" customHeight="1" x14ac:dyDescent="0.2">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145007</v>
      </c>
      <c r="AB114" s="844"/>
      <c r="AC114" s="844"/>
      <c r="AD114" s="844"/>
      <c r="AE114" s="845"/>
      <c r="AF114" s="846">
        <v>293301</v>
      </c>
      <c r="AG114" s="844"/>
      <c r="AH114" s="844"/>
      <c r="AI114" s="844"/>
      <c r="AJ114" s="845"/>
      <c r="AK114" s="846">
        <v>278569</v>
      </c>
      <c r="AL114" s="844"/>
      <c r="AM114" s="844"/>
      <c r="AN114" s="844"/>
      <c r="AO114" s="845"/>
      <c r="AP114" s="888">
        <v>1.4</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4461385</v>
      </c>
      <c r="BR114" s="881"/>
      <c r="BS114" s="881"/>
      <c r="BT114" s="881"/>
      <c r="BU114" s="881"/>
      <c r="BV114" s="881">
        <v>4303998</v>
      </c>
      <c r="BW114" s="881"/>
      <c r="BX114" s="881"/>
      <c r="BY114" s="881"/>
      <c r="BZ114" s="881"/>
      <c r="CA114" s="881">
        <v>4067458</v>
      </c>
      <c r="CB114" s="881"/>
      <c r="CC114" s="881"/>
      <c r="CD114" s="881"/>
      <c r="CE114" s="881"/>
      <c r="CF114" s="939">
        <v>20.2</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434</v>
      </c>
      <c r="DH114" s="844"/>
      <c r="DI114" s="844"/>
      <c r="DJ114" s="844"/>
      <c r="DK114" s="845"/>
      <c r="DL114" s="846" t="s">
        <v>434</v>
      </c>
      <c r="DM114" s="844"/>
      <c r="DN114" s="844"/>
      <c r="DO114" s="844"/>
      <c r="DP114" s="845"/>
      <c r="DQ114" s="846" t="s">
        <v>434</v>
      </c>
      <c r="DR114" s="844"/>
      <c r="DS114" s="844"/>
      <c r="DT114" s="844"/>
      <c r="DU114" s="845"/>
      <c r="DV114" s="888" t="s">
        <v>129</v>
      </c>
      <c r="DW114" s="889"/>
      <c r="DX114" s="889"/>
      <c r="DY114" s="889"/>
      <c r="DZ114" s="890"/>
    </row>
    <row r="115" spans="1:130" s="226" customFormat="1" ht="26.25" customHeight="1" x14ac:dyDescent="0.2">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434</v>
      </c>
      <c r="AB115" s="983"/>
      <c r="AC115" s="983"/>
      <c r="AD115" s="983"/>
      <c r="AE115" s="984"/>
      <c r="AF115" s="985" t="s">
        <v>129</v>
      </c>
      <c r="AG115" s="983"/>
      <c r="AH115" s="983"/>
      <c r="AI115" s="983"/>
      <c r="AJ115" s="984"/>
      <c r="AK115" s="985" t="s">
        <v>129</v>
      </c>
      <c r="AL115" s="983"/>
      <c r="AM115" s="983"/>
      <c r="AN115" s="983"/>
      <c r="AO115" s="984"/>
      <c r="AP115" s="986" t="s">
        <v>129</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t="s">
        <v>434</v>
      </c>
      <c r="BR115" s="881"/>
      <c r="BS115" s="881"/>
      <c r="BT115" s="881"/>
      <c r="BU115" s="881"/>
      <c r="BV115" s="881" t="s">
        <v>129</v>
      </c>
      <c r="BW115" s="881"/>
      <c r="BX115" s="881"/>
      <c r="BY115" s="881"/>
      <c r="BZ115" s="881"/>
      <c r="CA115" s="881" t="s">
        <v>434</v>
      </c>
      <c r="CB115" s="881"/>
      <c r="CC115" s="881"/>
      <c r="CD115" s="881"/>
      <c r="CE115" s="881"/>
      <c r="CF115" s="939" t="s">
        <v>129</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434</v>
      </c>
      <c r="DH115" s="844"/>
      <c r="DI115" s="844"/>
      <c r="DJ115" s="844"/>
      <c r="DK115" s="845"/>
      <c r="DL115" s="846" t="s">
        <v>434</v>
      </c>
      <c r="DM115" s="844"/>
      <c r="DN115" s="844"/>
      <c r="DO115" s="844"/>
      <c r="DP115" s="845"/>
      <c r="DQ115" s="846" t="s">
        <v>434</v>
      </c>
      <c r="DR115" s="844"/>
      <c r="DS115" s="844"/>
      <c r="DT115" s="844"/>
      <c r="DU115" s="845"/>
      <c r="DV115" s="888" t="s">
        <v>434</v>
      </c>
      <c r="DW115" s="889"/>
      <c r="DX115" s="889"/>
      <c r="DY115" s="889"/>
      <c r="DZ115" s="890"/>
    </row>
    <row r="116" spans="1:130" s="226" customFormat="1" ht="26.25" customHeight="1" x14ac:dyDescent="0.2">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7</v>
      </c>
      <c r="AB116" s="844"/>
      <c r="AC116" s="844"/>
      <c r="AD116" s="844"/>
      <c r="AE116" s="845"/>
      <c r="AF116" s="846">
        <v>29</v>
      </c>
      <c r="AG116" s="844"/>
      <c r="AH116" s="844"/>
      <c r="AI116" s="844"/>
      <c r="AJ116" s="845"/>
      <c r="AK116" s="846">
        <v>7</v>
      </c>
      <c r="AL116" s="844"/>
      <c r="AM116" s="844"/>
      <c r="AN116" s="844"/>
      <c r="AO116" s="845"/>
      <c r="AP116" s="888">
        <v>0</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440</v>
      </c>
      <c r="BR116" s="881"/>
      <c r="BS116" s="881"/>
      <c r="BT116" s="881"/>
      <c r="BU116" s="881"/>
      <c r="BV116" s="881" t="s">
        <v>434</v>
      </c>
      <c r="BW116" s="881"/>
      <c r="BX116" s="881"/>
      <c r="BY116" s="881"/>
      <c r="BZ116" s="881"/>
      <c r="CA116" s="881" t="s">
        <v>129</v>
      </c>
      <c r="CB116" s="881"/>
      <c r="CC116" s="881"/>
      <c r="CD116" s="881"/>
      <c r="CE116" s="881"/>
      <c r="CF116" s="939" t="s">
        <v>434</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440</v>
      </c>
      <c r="DH116" s="844"/>
      <c r="DI116" s="844"/>
      <c r="DJ116" s="844"/>
      <c r="DK116" s="845"/>
      <c r="DL116" s="846" t="s">
        <v>434</v>
      </c>
      <c r="DM116" s="844"/>
      <c r="DN116" s="844"/>
      <c r="DO116" s="844"/>
      <c r="DP116" s="845"/>
      <c r="DQ116" s="846" t="s">
        <v>129</v>
      </c>
      <c r="DR116" s="844"/>
      <c r="DS116" s="844"/>
      <c r="DT116" s="844"/>
      <c r="DU116" s="845"/>
      <c r="DV116" s="888" t="s">
        <v>129</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4849731</v>
      </c>
      <c r="AB117" s="967"/>
      <c r="AC117" s="967"/>
      <c r="AD117" s="967"/>
      <c r="AE117" s="968"/>
      <c r="AF117" s="969">
        <v>5354090</v>
      </c>
      <c r="AG117" s="967"/>
      <c r="AH117" s="967"/>
      <c r="AI117" s="967"/>
      <c r="AJ117" s="968"/>
      <c r="AK117" s="969">
        <v>5529872</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129</v>
      </c>
      <c r="BW117" s="881"/>
      <c r="BX117" s="881"/>
      <c r="BY117" s="881"/>
      <c r="BZ117" s="881"/>
      <c r="CA117" s="881" t="s">
        <v>129</v>
      </c>
      <c r="CB117" s="881"/>
      <c r="CC117" s="881"/>
      <c r="CD117" s="881"/>
      <c r="CE117" s="881"/>
      <c r="CF117" s="939" t="s">
        <v>129</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26" customFormat="1" ht="26.25" customHeight="1" x14ac:dyDescent="0.2">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307</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129</v>
      </c>
      <c r="BW118" s="909"/>
      <c r="BX118" s="909"/>
      <c r="BY118" s="909"/>
      <c r="BZ118" s="909"/>
      <c r="CA118" s="909" t="s">
        <v>129</v>
      </c>
      <c r="CB118" s="909"/>
      <c r="CC118" s="909"/>
      <c r="CD118" s="909"/>
      <c r="CE118" s="909"/>
      <c r="CF118" s="939" t="s">
        <v>129</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129</v>
      </c>
      <c r="DM118" s="844"/>
      <c r="DN118" s="844"/>
      <c r="DO118" s="844"/>
      <c r="DP118" s="845"/>
      <c r="DQ118" s="846" t="s">
        <v>129</v>
      </c>
      <c r="DR118" s="844"/>
      <c r="DS118" s="844"/>
      <c r="DT118" s="844"/>
      <c r="DU118" s="845"/>
      <c r="DV118" s="888" t="s">
        <v>129</v>
      </c>
      <c r="DW118" s="889"/>
      <c r="DX118" s="889"/>
      <c r="DY118" s="889"/>
      <c r="DZ118" s="890"/>
    </row>
    <row r="119" spans="1:130" s="226" customFormat="1" ht="26.25" customHeight="1" x14ac:dyDescent="0.2">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129</v>
      </c>
      <c r="AG119" s="953"/>
      <c r="AH119" s="953"/>
      <c r="AI119" s="953"/>
      <c r="AJ119" s="954"/>
      <c r="AK119" s="955" t="s">
        <v>129</v>
      </c>
      <c r="AL119" s="953"/>
      <c r="AM119" s="953"/>
      <c r="AN119" s="953"/>
      <c r="AO119" s="954"/>
      <c r="AP119" s="956" t="s">
        <v>129</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460</v>
      </c>
      <c r="BP119" s="942"/>
      <c r="BQ119" s="943">
        <v>76440113</v>
      </c>
      <c r="BR119" s="909"/>
      <c r="BS119" s="909"/>
      <c r="BT119" s="909"/>
      <c r="BU119" s="909"/>
      <c r="BV119" s="909">
        <v>78188550</v>
      </c>
      <c r="BW119" s="909"/>
      <c r="BX119" s="909"/>
      <c r="BY119" s="909"/>
      <c r="BZ119" s="909"/>
      <c r="CA119" s="909">
        <v>76066768</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129</v>
      </c>
      <c r="DR119" s="828"/>
      <c r="DS119" s="828"/>
      <c r="DT119" s="828"/>
      <c r="DU119" s="829"/>
      <c r="DV119" s="912" t="s">
        <v>129</v>
      </c>
      <c r="DW119" s="913"/>
      <c r="DX119" s="913"/>
      <c r="DY119" s="913"/>
      <c r="DZ119" s="914"/>
    </row>
    <row r="120" spans="1:130" s="226" customFormat="1" ht="26.25" customHeight="1" x14ac:dyDescent="0.2">
      <c r="A120" s="884"/>
      <c r="B120" s="885"/>
      <c r="C120" s="879" t="s">
        <v>437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129</v>
      </c>
      <c r="AG120" s="844"/>
      <c r="AH120" s="844"/>
      <c r="AI120" s="844"/>
      <c r="AJ120" s="845"/>
      <c r="AK120" s="846" t="s">
        <v>129</v>
      </c>
      <c r="AL120" s="844"/>
      <c r="AM120" s="844"/>
      <c r="AN120" s="844"/>
      <c r="AO120" s="845"/>
      <c r="AP120" s="888" t="s">
        <v>129</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6327291</v>
      </c>
      <c r="BR120" s="906"/>
      <c r="BS120" s="906"/>
      <c r="BT120" s="906"/>
      <c r="BU120" s="906"/>
      <c r="BV120" s="906">
        <v>8237798</v>
      </c>
      <c r="BW120" s="906"/>
      <c r="BX120" s="906"/>
      <c r="BY120" s="906"/>
      <c r="BZ120" s="906"/>
      <c r="CA120" s="906">
        <v>11054067</v>
      </c>
      <c r="CB120" s="906"/>
      <c r="CC120" s="906"/>
      <c r="CD120" s="906"/>
      <c r="CE120" s="906"/>
      <c r="CF120" s="930">
        <v>54.8</v>
      </c>
      <c r="CG120" s="931"/>
      <c r="CH120" s="931"/>
      <c r="CI120" s="931"/>
      <c r="CJ120" s="931"/>
      <c r="CK120" s="932" t="s">
        <v>464</v>
      </c>
      <c r="CL120" s="916"/>
      <c r="CM120" s="916"/>
      <c r="CN120" s="916"/>
      <c r="CO120" s="917"/>
      <c r="CP120" s="936" t="s">
        <v>407</v>
      </c>
      <c r="CQ120" s="937"/>
      <c r="CR120" s="937"/>
      <c r="CS120" s="937"/>
      <c r="CT120" s="937"/>
      <c r="CU120" s="937"/>
      <c r="CV120" s="937"/>
      <c r="CW120" s="937"/>
      <c r="CX120" s="937"/>
      <c r="CY120" s="937"/>
      <c r="CZ120" s="937"/>
      <c r="DA120" s="937"/>
      <c r="DB120" s="937"/>
      <c r="DC120" s="937"/>
      <c r="DD120" s="937"/>
      <c r="DE120" s="937"/>
      <c r="DF120" s="938"/>
      <c r="DG120" s="925">
        <v>13750209</v>
      </c>
      <c r="DH120" s="906"/>
      <c r="DI120" s="906"/>
      <c r="DJ120" s="906"/>
      <c r="DK120" s="906"/>
      <c r="DL120" s="906">
        <v>12576727</v>
      </c>
      <c r="DM120" s="906"/>
      <c r="DN120" s="906"/>
      <c r="DO120" s="906"/>
      <c r="DP120" s="906"/>
      <c r="DQ120" s="906">
        <v>11770785</v>
      </c>
      <c r="DR120" s="906"/>
      <c r="DS120" s="906"/>
      <c r="DT120" s="906"/>
      <c r="DU120" s="906"/>
      <c r="DV120" s="907">
        <v>58.4</v>
      </c>
      <c r="DW120" s="907"/>
      <c r="DX120" s="907"/>
      <c r="DY120" s="907"/>
      <c r="DZ120" s="908"/>
    </row>
    <row r="121" spans="1:130" s="226" customFormat="1" ht="26.25" customHeight="1" x14ac:dyDescent="0.2">
      <c r="A121" s="884"/>
      <c r="B121" s="885"/>
      <c r="C121" s="927" t="s">
        <v>465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129</v>
      </c>
      <c r="AB121" s="844"/>
      <c r="AC121" s="844"/>
      <c r="AD121" s="844"/>
      <c r="AE121" s="845"/>
      <c r="AF121" s="846" t="s">
        <v>129</v>
      </c>
      <c r="AG121" s="844"/>
      <c r="AH121" s="844"/>
      <c r="AI121" s="844"/>
      <c r="AJ121" s="845"/>
      <c r="AK121" s="846" t="s">
        <v>129</v>
      </c>
      <c r="AL121" s="844"/>
      <c r="AM121" s="844"/>
      <c r="AN121" s="844"/>
      <c r="AO121" s="845"/>
      <c r="AP121" s="888" t="s">
        <v>129</v>
      </c>
      <c r="AQ121" s="889"/>
      <c r="AR121" s="889"/>
      <c r="AS121" s="889"/>
      <c r="AT121" s="890"/>
      <c r="AU121" s="947"/>
      <c r="AV121" s="948"/>
      <c r="AW121" s="948"/>
      <c r="AX121" s="948"/>
      <c r="AY121" s="949"/>
      <c r="AZ121" s="879" t="s">
        <v>466</v>
      </c>
      <c r="BA121" s="816"/>
      <c r="BB121" s="816"/>
      <c r="BC121" s="816"/>
      <c r="BD121" s="816"/>
      <c r="BE121" s="816"/>
      <c r="BF121" s="816"/>
      <c r="BG121" s="816"/>
      <c r="BH121" s="816"/>
      <c r="BI121" s="816"/>
      <c r="BJ121" s="816"/>
      <c r="BK121" s="816"/>
      <c r="BL121" s="816"/>
      <c r="BM121" s="816"/>
      <c r="BN121" s="816"/>
      <c r="BO121" s="816"/>
      <c r="BP121" s="817"/>
      <c r="BQ121" s="880">
        <v>417874</v>
      </c>
      <c r="BR121" s="881"/>
      <c r="BS121" s="881"/>
      <c r="BT121" s="881"/>
      <c r="BU121" s="881"/>
      <c r="BV121" s="881">
        <v>361796</v>
      </c>
      <c r="BW121" s="881"/>
      <c r="BX121" s="881"/>
      <c r="BY121" s="881"/>
      <c r="BZ121" s="881"/>
      <c r="CA121" s="881">
        <v>322644</v>
      </c>
      <c r="CB121" s="881"/>
      <c r="CC121" s="881"/>
      <c r="CD121" s="881"/>
      <c r="CE121" s="881"/>
      <c r="CF121" s="939">
        <v>1.6</v>
      </c>
      <c r="CG121" s="940"/>
      <c r="CH121" s="940"/>
      <c r="CI121" s="940"/>
      <c r="CJ121" s="940"/>
      <c r="CK121" s="933"/>
      <c r="CL121" s="919"/>
      <c r="CM121" s="919"/>
      <c r="CN121" s="919"/>
      <c r="CO121" s="920"/>
      <c r="CP121" s="899" t="s">
        <v>409</v>
      </c>
      <c r="CQ121" s="900"/>
      <c r="CR121" s="900"/>
      <c r="CS121" s="900"/>
      <c r="CT121" s="900"/>
      <c r="CU121" s="900"/>
      <c r="CV121" s="900"/>
      <c r="CW121" s="900"/>
      <c r="CX121" s="900"/>
      <c r="CY121" s="900"/>
      <c r="CZ121" s="900"/>
      <c r="DA121" s="900"/>
      <c r="DB121" s="900"/>
      <c r="DC121" s="900"/>
      <c r="DD121" s="900"/>
      <c r="DE121" s="900"/>
      <c r="DF121" s="901"/>
      <c r="DG121" s="880">
        <v>1714013</v>
      </c>
      <c r="DH121" s="881"/>
      <c r="DI121" s="881"/>
      <c r="DJ121" s="881"/>
      <c r="DK121" s="881"/>
      <c r="DL121" s="881">
        <v>1633081</v>
      </c>
      <c r="DM121" s="881"/>
      <c r="DN121" s="881"/>
      <c r="DO121" s="881"/>
      <c r="DP121" s="881"/>
      <c r="DQ121" s="881">
        <v>1387103</v>
      </c>
      <c r="DR121" s="881"/>
      <c r="DS121" s="881"/>
      <c r="DT121" s="881"/>
      <c r="DU121" s="881"/>
      <c r="DV121" s="858">
        <v>6.9</v>
      </c>
      <c r="DW121" s="858"/>
      <c r="DX121" s="858"/>
      <c r="DY121" s="858"/>
      <c r="DZ121" s="859"/>
    </row>
    <row r="122" spans="1:130" s="226" customFormat="1" ht="26.25" customHeight="1" x14ac:dyDescent="0.2">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129</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467</v>
      </c>
      <c r="BA122" s="903"/>
      <c r="BB122" s="903"/>
      <c r="BC122" s="903"/>
      <c r="BD122" s="903"/>
      <c r="BE122" s="903"/>
      <c r="BF122" s="903"/>
      <c r="BG122" s="903"/>
      <c r="BH122" s="903"/>
      <c r="BI122" s="903"/>
      <c r="BJ122" s="903"/>
      <c r="BK122" s="903"/>
      <c r="BL122" s="903"/>
      <c r="BM122" s="903"/>
      <c r="BN122" s="903"/>
      <c r="BO122" s="903"/>
      <c r="BP122" s="904"/>
      <c r="BQ122" s="943">
        <v>55120719</v>
      </c>
      <c r="BR122" s="909"/>
      <c r="BS122" s="909"/>
      <c r="BT122" s="909"/>
      <c r="BU122" s="909"/>
      <c r="BV122" s="909">
        <v>56937201</v>
      </c>
      <c r="BW122" s="909"/>
      <c r="BX122" s="909"/>
      <c r="BY122" s="909"/>
      <c r="BZ122" s="909"/>
      <c r="CA122" s="909">
        <v>55635726</v>
      </c>
      <c r="CB122" s="909"/>
      <c r="CC122" s="909"/>
      <c r="CD122" s="909"/>
      <c r="CE122" s="909"/>
      <c r="CF122" s="910">
        <v>275.89999999999998</v>
      </c>
      <c r="CG122" s="911"/>
      <c r="CH122" s="911"/>
      <c r="CI122" s="911"/>
      <c r="CJ122" s="911"/>
      <c r="CK122" s="933"/>
      <c r="CL122" s="919"/>
      <c r="CM122" s="919"/>
      <c r="CN122" s="919"/>
      <c r="CO122" s="920"/>
      <c r="CP122" s="899" t="s">
        <v>468</v>
      </c>
      <c r="CQ122" s="900"/>
      <c r="CR122" s="900"/>
      <c r="CS122" s="900"/>
      <c r="CT122" s="900"/>
      <c r="CU122" s="900"/>
      <c r="CV122" s="900"/>
      <c r="CW122" s="900"/>
      <c r="CX122" s="900"/>
      <c r="CY122" s="900"/>
      <c r="CZ122" s="900"/>
      <c r="DA122" s="900"/>
      <c r="DB122" s="900"/>
      <c r="DC122" s="900"/>
      <c r="DD122" s="900"/>
      <c r="DE122" s="900"/>
      <c r="DF122" s="901"/>
      <c r="DG122" s="880">
        <v>250581</v>
      </c>
      <c r="DH122" s="881"/>
      <c r="DI122" s="881"/>
      <c r="DJ122" s="881"/>
      <c r="DK122" s="881"/>
      <c r="DL122" s="881">
        <v>212566</v>
      </c>
      <c r="DM122" s="881"/>
      <c r="DN122" s="881"/>
      <c r="DO122" s="881"/>
      <c r="DP122" s="881"/>
      <c r="DQ122" s="881">
        <v>153270</v>
      </c>
      <c r="DR122" s="881"/>
      <c r="DS122" s="881"/>
      <c r="DT122" s="881"/>
      <c r="DU122" s="881"/>
      <c r="DV122" s="858">
        <v>0.8</v>
      </c>
      <c r="DW122" s="858"/>
      <c r="DX122" s="858"/>
      <c r="DY122" s="858"/>
      <c r="DZ122" s="859"/>
    </row>
    <row r="123" spans="1:130" s="226" customFormat="1" ht="26.25" customHeight="1" x14ac:dyDescent="0.2">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469</v>
      </c>
      <c r="BP123" s="942"/>
      <c r="BQ123" s="896">
        <v>61865884</v>
      </c>
      <c r="BR123" s="897"/>
      <c r="BS123" s="897"/>
      <c r="BT123" s="897"/>
      <c r="BU123" s="897"/>
      <c r="BV123" s="897">
        <v>65536795</v>
      </c>
      <c r="BW123" s="897"/>
      <c r="BX123" s="897"/>
      <c r="BY123" s="897"/>
      <c r="BZ123" s="897"/>
      <c r="CA123" s="897">
        <v>67012437</v>
      </c>
      <c r="CB123" s="897"/>
      <c r="CC123" s="897"/>
      <c r="CD123" s="897"/>
      <c r="CE123" s="897"/>
      <c r="CF123" s="812"/>
      <c r="CG123" s="813"/>
      <c r="CH123" s="813"/>
      <c r="CI123" s="813"/>
      <c r="CJ123" s="898"/>
      <c r="CK123" s="933"/>
      <c r="CL123" s="919"/>
      <c r="CM123" s="919"/>
      <c r="CN123" s="919"/>
      <c r="CO123" s="920"/>
      <c r="CP123" s="899" t="s">
        <v>408</v>
      </c>
      <c r="CQ123" s="900"/>
      <c r="CR123" s="900"/>
      <c r="CS123" s="900"/>
      <c r="CT123" s="900"/>
      <c r="CU123" s="900"/>
      <c r="CV123" s="900"/>
      <c r="CW123" s="900"/>
      <c r="CX123" s="900"/>
      <c r="CY123" s="900"/>
      <c r="CZ123" s="900"/>
      <c r="DA123" s="900"/>
      <c r="DB123" s="900"/>
      <c r="DC123" s="900"/>
      <c r="DD123" s="900"/>
      <c r="DE123" s="900"/>
      <c r="DF123" s="901"/>
      <c r="DG123" s="843">
        <v>75080</v>
      </c>
      <c r="DH123" s="844"/>
      <c r="DI123" s="844"/>
      <c r="DJ123" s="844"/>
      <c r="DK123" s="845"/>
      <c r="DL123" s="846">
        <v>66700</v>
      </c>
      <c r="DM123" s="844"/>
      <c r="DN123" s="844"/>
      <c r="DO123" s="844"/>
      <c r="DP123" s="845"/>
      <c r="DQ123" s="846">
        <v>57386</v>
      </c>
      <c r="DR123" s="844"/>
      <c r="DS123" s="844"/>
      <c r="DT123" s="844"/>
      <c r="DU123" s="845"/>
      <c r="DV123" s="888">
        <v>0.3</v>
      </c>
      <c r="DW123" s="889"/>
      <c r="DX123" s="889"/>
      <c r="DY123" s="889"/>
      <c r="DZ123" s="890"/>
    </row>
    <row r="124" spans="1:130" s="226" customFormat="1" ht="26.25" customHeight="1" thickBot="1" x14ac:dyDescent="0.25">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129</v>
      </c>
      <c r="AQ124" s="889"/>
      <c r="AR124" s="889"/>
      <c r="AS124" s="889"/>
      <c r="AT124" s="890"/>
      <c r="AU124" s="891" t="s">
        <v>470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78.400000000000006</v>
      </c>
      <c r="BR124" s="895"/>
      <c r="BS124" s="895"/>
      <c r="BT124" s="895"/>
      <c r="BU124" s="895"/>
      <c r="BV124" s="895">
        <v>65.599999999999994</v>
      </c>
      <c r="BW124" s="895"/>
      <c r="BX124" s="895"/>
      <c r="BY124" s="895"/>
      <c r="BZ124" s="895"/>
      <c r="CA124" s="895">
        <v>44.8</v>
      </c>
      <c r="CB124" s="895"/>
      <c r="CC124" s="895"/>
      <c r="CD124" s="895"/>
      <c r="CE124" s="895"/>
      <c r="CF124" s="790"/>
      <c r="CG124" s="791"/>
      <c r="CH124" s="791"/>
      <c r="CI124" s="791"/>
      <c r="CJ124" s="926"/>
      <c r="CK124" s="934"/>
      <c r="CL124" s="934"/>
      <c r="CM124" s="934"/>
      <c r="CN124" s="934"/>
      <c r="CO124" s="935"/>
      <c r="CP124" s="899" t="s">
        <v>471</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129</v>
      </c>
      <c r="DR124" s="828"/>
      <c r="DS124" s="828"/>
      <c r="DT124" s="828"/>
      <c r="DU124" s="829"/>
      <c r="DV124" s="912" t="s">
        <v>129</v>
      </c>
      <c r="DW124" s="913"/>
      <c r="DX124" s="913"/>
      <c r="DY124" s="913"/>
      <c r="DZ124" s="914"/>
    </row>
    <row r="125" spans="1:130" s="226" customFormat="1" ht="26.25" customHeight="1" x14ac:dyDescent="0.2">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472</v>
      </c>
      <c r="CL125" s="916"/>
      <c r="CM125" s="916"/>
      <c r="CN125" s="916"/>
      <c r="CO125" s="917"/>
      <c r="CP125" s="924" t="s">
        <v>473</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129</v>
      </c>
      <c r="DM125" s="906"/>
      <c r="DN125" s="906"/>
      <c r="DO125" s="906"/>
      <c r="DP125" s="906"/>
      <c r="DQ125" s="906" t="s">
        <v>129</v>
      </c>
      <c r="DR125" s="906"/>
      <c r="DS125" s="906"/>
      <c r="DT125" s="906"/>
      <c r="DU125" s="906"/>
      <c r="DV125" s="907" t="s">
        <v>129</v>
      </c>
      <c r="DW125" s="907"/>
      <c r="DX125" s="907"/>
      <c r="DY125" s="907"/>
      <c r="DZ125" s="908"/>
    </row>
    <row r="126" spans="1:130" s="226" customFormat="1" ht="26.25" customHeight="1" thickBot="1" x14ac:dyDescent="0.25">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474</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129</v>
      </c>
      <c r="DR126" s="881"/>
      <c r="DS126" s="881"/>
      <c r="DT126" s="881"/>
      <c r="DU126" s="881"/>
      <c r="DV126" s="858" t="s">
        <v>129</v>
      </c>
      <c r="DW126" s="858"/>
      <c r="DX126" s="858"/>
      <c r="DY126" s="858"/>
      <c r="DZ126" s="859"/>
    </row>
    <row r="127" spans="1:130" s="226" customFormat="1" ht="26.25" customHeight="1" x14ac:dyDescent="0.2">
      <c r="A127" s="886"/>
      <c r="B127" s="887"/>
      <c r="C127" s="902" t="s">
        <v>475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129</v>
      </c>
      <c r="AB127" s="844"/>
      <c r="AC127" s="844"/>
      <c r="AD127" s="844"/>
      <c r="AE127" s="845"/>
      <c r="AF127" s="846" t="s">
        <v>129</v>
      </c>
      <c r="AG127" s="844"/>
      <c r="AH127" s="844"/>
      <c r="AI127" s="844"/>
      <c r="AJ127" s="845"/>
      <c r="AK127" s="846" t="s">
        <v>129</v>
      </c>
      <c r="AL127" s="844"/>
      <c r="AM127" s="844"/>
      <c r="AN127" s="844"/>
      <c r="AO127" s="845"/>
      <c r="AP127" s="888" t="s">
        <v>129</v>
      </c>
      <c r="AQ127" s="889"/>
      <c r="AR127" s="889"/>
      <c r="AS127" s="889"/>
      <c r="AT127" s="890"/>
      <c r="AU127" s="228"/>
      <c r="AV127" s="228"/>
      <c r="AW127" s="228"/>
      <c r="AX127" s="905" t="s">
        <v>476</v>
      </c>
      <c r="AY127" s="876"/>
      <c r="AZ127" s="876"/>
      <c r="BA127" s="876"/>
      <c r="BB127" s="876"/>
      <c r="BC127" s="876"/>
      <c r="BD127" s="876"/>
      <c r="BE127" s="877"/>
      <c r="BF127" s="875" t="s">
        <v>477</v>
      </c>
      <c r="BG127" s="876"/>
      <c r="BH127" s="876"/>
      <c r="BI127" s="876"/>
      <c r="BJ127" s="876"/>
      <c r="BK127" s="876"/>
      <c r="BL127" s="877"/>
      <c r="BM127" s="875" t="s">
        <v>478</v>
      </c>
      <c r="BN127" s="876"/>
      <c r="BO127" s="876"/>
      <c r="BP127" s="876"/>
      <c r="BQ127" s="876"/>
      <c r="BR127" s="876"/>
      <c r="BS127" s="877"/>
      <c r="BT127" s="875" t="s">
        <v>479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480</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26" customFormat="1" ht="26.25" customHeight="1" thickBot="1" x14ac:dyDescent="0.25">
      <c r="A128" s="860" t="s">
        <v>481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482</v>
      </c>
      <c r="X128" s="862"/>
      <c r="Y128" s="862"/>
      <c r="Z128" s="863"/>
      <c r="AA128" s="864">
        <v>57960</v>
      </c>
      <c r="AB128" s="865"/>
      <c r="AC128" s="865"/>
      <c r="AD128" s="865"/>
      <c r="AE128" s="866"/>
      <c r="AF128" s="867">
        <v>54547</v>
      </c>
      <c r="AG128" s="865"/>
      <c r="AH128" s="865"/>
      <c r="AI128" s="865"/>
      <c r="AJ128" s="866"/>
      <c r="AK128" s="867">
        <v>54234</v>
      </c>
      <c r="AL128" s="865"/>
      <c r="AM128" s="865"/>
      <c r="AN128" s="865"/>
      <c r="AO128" s="866"/>
      <c r="AP128" s="868"/>
      <c r="AQ128" s="869"/>
      <c r="AR128" s="869"/>
      <c r="AS128" s="869"/>
      <c r="AT128" s="870"/>
      <c r="AU128" s="228"/>
      <c r="AV128" s="228"/>
      <c r="AW128" s="228"/>
      <c r="AX128" s="871" t="s">
        <v>483</v>
      </c>
      <c r="AY128" s="872"/>
      <c r="AZ128" s="872"/>
      <c r="BA128" s="872"/>
      <c r="BB128" s="872"/>
      <c r="BC128" s="872"/>
      <c r="BD128" s="872"/>
      <c r="BE128" s="873"/>
      <c r="BF128" s="850" t="s">
        <v>129</v>
      </c>
      <c r="BG128" s="851"/>
      <c r="BH128" s="851"/>
      <c r="BI128" s="851"/>
      <c r="BJ128" s="851"/>
      <c r="BK128" s="851"/>
      <c r="BL128" s="874"/>
      <c r="BM128" s="850">
        <v>12.15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484</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129</v>
      </c>
      <c r="DM128" s="855"/>
      <c r="DN128" s="855"/>
      <c r="DO128" s="855"/>
      <c r="DP128" s="855"/>
      <c r="DQ128" s="855" t="s">
        <v>129</v>
      </c>
      <c r="DR128" s="855"/>
      <c r="DS128" s="855"/>
      <c r="DT128" s="855"/>
      <c r="DU128" s="855"/>
      <c r="DV128" s="856" t="s">
        <v>129</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485</v>
      </c>
      <c r="X129" s="841"/>
      <c r="Y129" s="841"/>
      <c r="Z129" s="842"/>
      <c r="AA129" s="843">
        <v>22259779</v>
      </c>
      <c r="AB129" s="844"/>
      <c r="AC129" s="844"/>
      <c r="AD129" s="844"/>
      <c r="AE129" s="845"/>
      <c r="AF129" s="846">
        <v>23149714</v>
      </c>
      <c r="AG129" s="844"/>
      <c r="AH129" s="844"/>
      <c r="AI129" s="844"/>
      <c r="AJ129" s="845"/>
      <c r="AK129" s="846">
        <v>24083015</v>
      </c>
      <c r="AL129" s="844"/>
      <c r="AM129" s="844"/>
      <c r="AN129" s="844"/>
      <c r="AO129" s="845"/>
      <c r="AP129" s="847"/>
      <c r="AQ129" s="848"/>
      <c r="AR129" s="848"/>
      <c r="AS129" s="848"/>
      <c r="AT129" s="849"/>
      <c r="AU129" s="229"/>
      <c r="AV129" s="229"/>
      <c r="AW129" s="229"/>
      <c r="AX129" s="815" t="s">
        <v>486</v>
      </c>
      <c r="AY129" s="816"/>
      <c r="AZ129" s="816"/>
      <c r="BA129" s="816"/>
      <c r="BB129" s="816"/>
      <c r="BC129" s="816"/>
      <c r="BD129" s="816"/>
      <c r="BE129" s="817"/>
      <c r="BF129" s="834" t="s">
        <v>129</v>
      </c>
      <c r="BG129" s="835"/>
      <c r="BH129" s="835"/>
      <c r="BI129" s="835"/>
      <c r="BJ129" s="835"/>
      <c r="BK129" s="835"/>
      <c r="BL129" s="836"/>
      <c r="BM129" s="834">
        <v>17.149999999999999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487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488</v>
      </c>
      <c r="X130" s="841"/>
      <c r="Y130" s="841"/>
      <c r="Z130" s="842"/>
      <c r="AA130" s="843">
        <v>3671698</v>
      </c>
      <c r="AB130" s="844"/>
      <c r="AC130" s="844"/>
      <c r="AD130" s="844"/>
      <c r="AE130" s="845"/>
      <c r="AF130" s="846">
        <v>3875076</v>
      </c>
      <c r="AG130" s="844"/>
      <c r="AH130" s="844"/>
      <c r="AI130" s="844"/>
      <c r="AJ130" s="845"/>
      <c r="AK130" s="846">
        <v>3917250</v>
      </c>
      <c r="AL130" s="844"/>
      <c r="AM130" s="844"/>
      <c r="AN130" s="844"/>
      <c r="AO130" s="845"/>
      <c r="AP130" s="847"/>
      <c r="AQ130" s="848"/>
      <c r="AR130" s="848"/>
      <c r="AS130" s="848"/>
      <c r="AT130" s="849"/>
      <c r="AU130" s="229"/>
      <c r="AV130" s="229"/>
      <c r="AW130" s="229"/>
      <c r="AX130" s="815" t="s">
        <v>489</v>
      </c>
      <c r="AY130" s="816"/>
      <c r="AZ130" s="816"/>
      <c r="BA130" s="816"/>
      <c r="BB130" s="816"/>
      <c r="BC130" s="816"/>
      <c r="BD130" s="816"/>
      <c r="BE130" s="817"/>
      <c r="BF130" s="818">
        <v>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490</v>
      </c>
      <c r="X131" s="825"/>
      <c r="Y131" s="825"/>
      <c r="Z131" s="826"/>
      <c r="AA131" s="827">
        <v>18588081</v>
      </c>
      <c r="AB131" s="828"/>
      <c r="AC131" s="828"/>
      <c r="AD131" s="828"/>
      <c r="AE131" s="829"/>
      <c r="AF131" s="830">
        <v>19274638</v>
      </c>
      <c r="AG131" s="828"/>
      <c r="AH131" s="828"/>
      <c r="AI131" s="828"/>
      <c r="AJ131" s="829"/>
      <c r="AK131" s="830">
        <v>20165765</v>
      </c>
      <c r="AL131" s="828"/>
      <c r="AM131" s="828"/>
      <c r="AN131" s="828"/>
      <c r="AO131" s="829"/>
      <c r="AP131" s="831"/>
      <c r="AQ131" s="832"/>
      <c r="AR131" s="832"/>
      <c r="AS131" s="832"/>
      <c r="AT131" s="833"/>
      <c r="AU131" s="229"/>
      <c r="AV131" s="229"/>
      <c r="AW131" s="229"/>
      <c r="AX131" s="793" t="s">
        <v>491</v>
      </c>
      <c r="AY131" s="794"/>
      <c r="AZ131" s="794"/>
      <c r="BA131" s="794"/>
      <c r="BB131" s="794"/>
      <c r="BC131" s="794"/>
      <c r="BD131" s="794"/>
      <c r="BE131" s="795"/>
      <c r="BF131" s="796">
        <v>44.8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492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493</v>
      </c>
      <c r="W132" s="806"/>
      <c r="X132" s="806"/>
      <c r="Y132" s="806"/>
      <c r="Z132" s="807"/>
      <c r="AA132" s="808">
        <v>6.025759195</v>
      </c>
      <c r="AB132" s="809"/>
      <c r="AC132" s="809"/>
      <c r="AD132" s="809"/>
      <c r="AE132" s="810"/>
      <c r="AF132" s="811">
        <v>7.3903696659999998</v>
      </c>
      <c r="AG132" s="809"/>
      <c r="AH132" s="809"/>
      <c r="AI132" s="809"/>
      <c r="AJ132" s="810"/>
      <c r="AK132" s="811">
        <v>7.7278893210000001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494</v>
      </c>
      <c r="W133" s="785"/>
      <c r="X133" s="785"/>
      <c r="Y133" s="785"/>
      <c r="Z133" s="786"/>
      <c r="AA133" s="787">
        <v>6.3</v>
      </c>
      <c r="AB133" s="788"/>
      <c r="AC133" s="788"/>
      <c r="AD133" s="788"/>
      <c r="AE133" s="789"/>
      <c r="AF133" s="787">
        <v>6.5</v>
      </c>
      <c r="AG133" s="788"/>
      <c r="AH133" s="788"/>
      <c r="AI133" s="788"/>
      <c r="AJ133" s="789"/>
      <c r="AK133" s="787">
        <v>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fBSYAVi3cU5bVdDITmZYA9V/4tsCXhqLkS7PoQ0Q4qaoMTdRW1pBF9m8ezSsvWfKfaFcrJgD47YjY8JxgpE2Q==" saltValue="92ScUeY49IKXrU/xTEJb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A+bM2IDRJg1o166sqkF/xRZZGiFIMOQ77e3LgbnAfrdYi9y2INdJ5QqRShgonkQ1FrxvhDSYgElxjSM7g7fNQ==" saltValue="Uk5/mXA7BysyrftAqyiZ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498</v>
      </c>
      <c r="AP7" s="268"/>
      <c r="AQ7" s="269" t="s">
        <v>499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500</v>
      </c>
      <c r="AQ8" s="275" t="s">
        <v>501</v>
      </c>
      <c r="AR8" s="276" t="s">
        <v>502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503</v>
      </c>
      <c r="AL9" s="1195"/>
      <c r="AM9" s="1195"/>
      <c r="AN9" s="1196"/>
      <c r="AO9" s="277">
        <v>6469267</v>
      </c>
      <c r="AP9" s="277">
        <v>71912</v>
      </c>
      <c r="AQ9" s="278">
        <v>72345</v>
      </c>
      <c r="AR9" s="279">
        <v>-0.6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504</v>
      </c>
      <c r="AL10" s="1195"/>
      <c r="AM10" s="1195"/>
      <c r="AN10" s="1196"/>
      <c r="AO10" s="280">
        <v>1251516</v>
      </c>
      <c r="AP10" s="280">
        <v>13912</v>
      </c>
      <c r="AQ10" s="281">
        <v>6087</v>
      </c>
      <c r="AR10" s="282">
        <v>128.6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505</v>
      </c>
      <c r="AL11" s="1195"/>
      <c r="AM11" s="1195"/>
      <c r="AN11" s="1196"/>
      <c r="AO11" s="280" t="s">
        <v>506</v>
      </c>
      <c r="AP11" s="280" t="s">
        <v>506</v>
      </c>
      <c r="AQ11" s="281">
        <v>1128</v>
      </c>
      <c r="AR11" s="282" t="s">
        <v>506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507</v>
      </c>
      <c r="AL12" s="1195"/>
      <c r="AM12" s="1195"/>
      <c r="AN12" s="1196"/>
      <c r="AO12" s="280" t="s">
        <v>506</v>
      </c>
      <c r="AP12" s="280" t="s">
        <v>506</v>
      </c>
      <c r="AQ12" s="281">
        <v>9</v>
      </c>
      <c r="AR12" s="282" t="s">
        <v>506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508</v>
      </c>
      <c r="AL13" s="1195"/>
      <c r="AM13" s="1195"/>
      <c r="AN13" s="1196"/>
      <c r="AO13" s="280">
        <v>177280</v>
      </c>
      <c r="AP13" s="280">
        <v>1971</v>
      </c>
      <c r="AQ13" s="281">
        <v>2326</v>
      </c>
      <c r="AR13" s="282">
        <v>-15.3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509</v>
      </c>
      <c r="AL14" s="1195"/>
      <c r="AM14" s="1195"/>
      <c r="AN14" s="1196"/>
      <c r="AO14" s="280">
        <v>86034</v>
      </c>
      <c r="AP14" s="280">
        <v>956</v>
      </c>
      <c r="AQ14" s="281">
        <v>1625</v>
      </c>
      <c r="AR14" s="282">
        <v>-41.2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510</v>
      </c>
      <c r="AL15" s="1198"/>
      <c r="AM15" s="1198"/>
      <c r="AN15" s="1199"/>
      <c r="AO15" s="280">
        <v>-533442</v>
      </c>
      <c r="AP15" s="280">
        <v>-5930</v>
      </c>
      <c r="AQ15" s="281">
        <v>-4515</v>
      </c>
      <c r="AR15" s="282">
        <v>31.3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7450655</v>
      </c>
      <c r="AP16" s="280">
        <v>82821</v>
      </c>
      <c r="AQ16" s="281">
        <v>79005</v>
      </c>
      <c r="AR16" s="282">
        <v>4.8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515</v>
      </c>
      <c r="AL21" s="1201"/>
      <c r="AM21" s="1201"/>
      <c r="AN21" s="1202"/>
      <c r="AO21" s="293">
        <v>7.68</v>
      </c>
      <c r="AP21" s="294">
        <v>7.5</v>
      </c>
      <c r="AQ21" s="295">
        <v>0.18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516</v>
      </c>
      <c r="AL22" s="1201"/>
      <c r="AM22" s="1201"/>
      <c r="AN22" s="1202"/>
      <c r="AO22" s="298">
        <v>98.7</v>
      </c>
      <c r="AP22" s="299">
        <v>98.5</v>
      </c>
      <c r="AQ22" s="300">
        <v>0.2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517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498</v>
      </c>
      <c r="AP30" s="268"/>
      <c r="AQ30" s="269" t="s">
        <v>499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500</v>
      </c>
      <c r="AQ31" s="275" t="s">
        <v>501</v>
      </c>
      <c r="AR31" s="276" t="s">
        <v>502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520</v>
      </c>
      <c r="AL32" s="1185"/>
      <c r="AM32" s="1185"/>
      <c r="AN32" s="1186"/>
      <c r="AO32" s="308">
        <v>4045548</v>
      </c>
      <c r="AP32" s="308">
        <v>44970</v>
      </c>
      <c r="AQ32" s="309">
        <v>42274</v>
      </c>
      <c r="AR32" s="310">
        <v>6.4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521</v>
      </c>
      <c r="AL33" s="1185"/>
      <c r="AM33" s="1185"/>
      <c r="AN33" s="1186"/>
      <c r="AO33" s="308" t="s">
        <v>506</v>
      </c>
      <c r="AP33" s="308" t="s">
        <v>506</v>
      </c>
      <c r="AQ33" s="309" t="s">
        <v>506</v>
      </c>
      <c r="AR33" s="310" t="s">
        <v>506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522</v>
      </c>
      <c r="AL34" s="1185"/>
      <c r="AM34" s="1185"/>
      <c r="AN34" s="1186"/>
      <c r="AO34" s="308" t="s">
        <v>506</v>
      </c>
      <c r="AP34" s="308" t="s">
        <v>506</v>
      </c>
      <c r="AQ34" s="309">
        <v>53</v>
      </c>
      <c r="AR34" s="310" t="s">
        <v>506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523</v>
      </c>
      <c r="AL35" s="1185"/>
      <c r="AM35" s="1185"/>
      <c r="AN35" s="1186"/>
      <c r="AO35" s="308">
        <v>1205748</v>
      </c>
      <c r="AP35" s="308">
        <v>13403</v>
      </c>
      <c r="AQ35" s="309">
        <v>12769</v>
      </c>
      <c r="AR35" s="310">
        <v>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524</v>
      </c>
      <c r="AL36" s="1185"/>
      <c r="AM36" s="1185"/>
      <c r="AN36" s="1186"/>
      <c r="AO36" s="308">
        <v>278569</v>
      </c>
      <c r="AP36" s="308">
        <v>3097</v>
      </c>
      <c r="AQ36" s="309">
        <v>1973</v>
      </c>
      <c r="AR36" s="310">
        <v>57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525</v>
      </c>
      <c r="AL37" s="1185"/>
      <c r="AM37" s="1185"/>
      <c r="AN37" s="1186"/>
      <c r="AO37" s="308" t="s">
        <v>506</v>
      </c>
      <c r="AP37" s="308" t="s">
        <v>506</v>
      </c>
      <c r="AQ37" s="309">
        <v>635</v>
      </c>
      <c r="AR37" s="310" t="s">
        <v>506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526</v>
      </c>
      <c r="AL38" s="1188"/>
      <c r="AM38" s="1188"/>
      <c r="AN38" s="1189"/>
      <c r="AO38" s="311">
        <v>7</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527</v>
      </c>
      <c r="AL39" s="1188"/>
      <c r="AM39" s="1188"/>
      <c r="AN39" s="1189"/>
      <c r="AO39" s="308">
        <v>-54234</v>
      </c>
      <c r="AP39" s="308">
        <v>-603</v>
      </c>
      <c r="AQ39" s="309">
        <v>-5447</v>
      </c>
      <c r="AR39" s="310">
        <v>-88.9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528</v>
      </c>
      <c r="AL40" s="1185"/>
      <c r="AM40" s="1185"/>
      <c r="AN40" s="1186"/>
      <c r="AO40" s="308">
        <v>-3917250</v>
      </c>
      <c r="AP40" s="308">
        <v>-43544</v>
      </c>
      <c r="AQ40" s="309">
        <v>-37418</v>
      </c>
      <c r="AR40" s="310">
        <v>16.399999999999999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1558388</v>
      </c>
      <c r="AP41" s="308">
        <v>17323</v>
      </c>
      <c r="AQ41" s="309">
        <v>14840</v>
      </c>
      <c r="AR41" s="310">
        <v>16.7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498</v>
      </c>
      <c r="AN49" s="1179" t="s">
        <v>532</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533</v>
      </c>
      <c r="AO50" s="325" t="s">
        <v>534</v>
      </c>
      <c r="AP50" s="326" t="s">
        <v>535</v>
      </c>
      <c r="AQ50" s="327" t="s">
        <v>536</v>
      </c>
      <c r="AR50" s="328" t="s">
        <v>537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6412924</v>
      </c>
      <c r="AN51" s="330">
        <v>69323</v>
      </c>
      <c r="AO51" s="331">
        <v>-2.1</v>
      </c>
      <c r="AP51" s="332">
        <v>54110</v>
      </c>
      <c r="AQ51" s="333">
        <v>-5.6</v>
      </c>
      <c r="AR51" s="334">
        <v>3.5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5275562</v>
      </c>
      <c r="AN52" s="338">
        <v>57028</v>
      </c>
      <c r="AO52" s="339">
        <v>9.5</v>
      </c>
      <c r="AP52" s="340">
        <v>30620</v>
      </c>
      <c r="AQ52" s="341">
        <v>-6.6</v>
      </c>
      <c r="AR52" s="342">
        <v>16.100000000000001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5766023</v>
      </c>
      <c r="AN53" s="330">
        <v>62671</v>
      </c>
      <c r="AO53" s="331">
        <v>-9.6</v>
      </c>
      <c r="AP53" s="332">
        <v>54684</v>
      </c>
      <c r="AQ53" s="333">
        <v>1.1000000000000001</v>
      </c>
      <c r="AR53" s="334">
        <v>-10.7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3881921</v>
      </c>
      <c r="AN54" s="338">
        <v>42193</v>
      </c>
      <c r="AO54" s="339">
        <v>-26</v>
      </c>
      <c r="AP54" s="340">
        <v>32829</v>
      </c>
      <c r="AQ54" s="341">
        <v>7.2</v>
      </c>
      <c r="AR54" s="342">
        <v>-33.200000000000003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8551844</v>
      </c>
      <c r="AN55" s="330">
        <v>93590</v>
      </c>
      <c r="AO55" s="331">
        <v>49.3</v>
      </c>
      <c r="AP55" s="332">
        <v>62383</v>
      </c>
      <c r="AQ55" s="333">
        <v>14.1</v>
      </c>
      <c r="AR55" s="334">
        <v>35.200000000000003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4807872</v>
      </c>
      <c r="AN56" s="338">
        <v>52616</v>
      </c>
      <c r="AO56" s="339">
        <v>24.7</v>
      </c>
      <c r="AP56" s="340">
        <v>35325</v>
      </c>
      <c r="AQ56" s="341">
        <v>7.6</v>
      </c>
      <c r="AR56" s="342">
        <v>17.100000000000001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8272219</v>
      </c>
      <c r="AN57" s="330">
        <v>91089</v>
      </c>
      <c r="AO57" s="331">
        <v>-2.7</v>
      </c>
      <c r="AP57" s="332">
        <v>63812</v>
      </c>
      <c r="AQ57" s="333">
        <v>2.2999999999999998</v>
      </c>
      <c r="AR57" s="334">
        <v>-5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6310726</v>
      </c>
      <c r="AN58" s="338">
        <v>69490</v>
      </c>
      <c r="AO58" s="339">
        <v>32.1</v>
      </c>
      <c r="AP58" s="340">
        <v>33848</v>
      </c>
      <c r="AQ58" s="341">
        <v>-4.2</v>
      </c>
      <c r="AR58" s="342">
        <v>36.299999999999997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5203698</v>
      </c>
      <c r="AN59" s="330">
        <v>57844</v>
      </c>
      <c r="AO59" s="331">
        <v>-36.5</v>
      </c>
      <c r="AP59" s="332">
        <v>54225</v>
      </c>
      <c r="AQ59" s="333">
        <v>-15</v>
      </c>
      <c r="AR59" s="334">
        <v>-21.5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3181989</v>
      </c>
      <c r="AN60" s="338">
        <v>35371</v>
      </c>
      <c r="AO60" s="339">
        <v>-49.1</v>
      </c>
      <c r="AP60" s="340">
        <v>27337</v>
      </c>
      <c r="AQ60" s="341">
        <v>-19.2</v>
      </c>
      <c r="AR60" s="342">
        <v>-29.9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6841342</v>
      </c>
      <c r="AN61" s="345">
        <v>74903</v>
      </c>
      <c r="AO61" s="346">
        <v>-0.3</v>
      </c>
      <c r="AP61" s="347">
        <v>57843</v>
      </c>
      <c r="AQ61" s="348">
        <v>-0.6</v>
      </c>
      <c r="AR61" s="334">
        <v>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4691614</v>
      </c>
      <c r="AN62" s="338">
        <v>51340</v>
      </c>
      <c r="AO62" s="339">
        <v>-1.8</v>
      </c>
      <c r="AP62" s="340">
        <v>31992</v>
      </c>
      <c r="AQ62" s="341">
        <v>-3</v>
      </c>
      <c r="AR62" s="342">
        <v>1.2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Lon5JrPWUquaem4DaJHiotPP5NReJSl7mVVQH3As8GSZNnwMAxaxzRMssBVpiv0j0kx0Kfs9IDXNkV5nSeJlpg==" saltValue="/VhIaY4REPTHH44COGPD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546</v>
      </c>
    </row>
    <row r="121" spans="125:125" ht="13.5" hidden="1" customHeight="1" x14ac:dyDescent="0.2">
      <c r="DU121" s="255"/>
    </row>
  </sheetData>
  <sheetProtection algorithmName="SHA-512" hashValue="Np56Zba6J/Vdj+kKnIVtH1/BGw3wynx0L7iFfbsoINKOpMlSDmFZ0QFbbw3+3aKHDkbO0EHWtGwnobxntNIU+Q==" saltValue="C6GNh4aUvwLj6RNV24Rc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547</v>
      </c>
    </row>
  </sheetData>
  <sheetProtection algorithmName="SHA-512" hashValue="R2Wd6EZloJmBvnPYW+UrDQEro2LYeudhgsc+LLrOV36p4Fuyoe8NLJGwcw4g+H6VDRAUfCAIt9X51jenMSjm0w==" saltValue="nexiVqdb67p3oRWCD4Sp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3" t="s">
        <v>3</v>
      </c>
      <c r="D47" s="1203"/>
      <c r="E47" s="1204"/>
      <c r="F47" s="11">
        <v>12.04</v>
      </c>
      <c r="G47" s="12">
        <v>13.73</v>
      </c>
      <c r="H47" s="12">
        <v>14.21</v>
      </c>
      <c r="I47" s="12">
        <v>13.13</v>
      </c>
      <c r="J47" s="13">
        <v>14.46</v>
      </c>
    </row>
    <row r="48" spans="2:10" ht="57.75" customHeight="1" x14ac:dyDescent="0.2">
      <c r="B48" s="14"/>
      <c r="C48" s="1205" t="s">
        <v>4</v>
      </c>
      <c r="D48" s="1205"/>
      <c r="E48" s="1206"/>
      <c r="F48" s="15">
        <v>5.36</v>
      </c>
      <c r="G48" s="16">
        <v>4.84</v>
      </c>
      <c r="H48" s="16">
        <v>6.49</v>
      </c>
      <c r="I48" s="16">
        <v>5.55</v>
      </c>
      <c r="J48" s="17">
        <v>6.73</v>
      </c>
    </row>
    <row r="49" spans="2:10" ht="57.75" customHeight="1" thickBot="1" x14ac:dyDescent="0.25">
      <c r="B49" s="18"/>
      <c r="C49" s="1207" t="s">
        <v>5</v>
      </c>
      <c r="D49" s="1207"/>
      <c r="E49" s="1208"/>
      <c r="F49" s="19" t="s">
        <v>553</v>
      </c>
      <c r="G49" s="20">
        <v>1.39</v>
      </c>
      <c r="H49" s="20">
        <v>2.2400000000000002</v>
      </c>
      <c r="I49" s="20" t="s">
        <v>554</v>
      </c>
      <c r="J49" s="21">
        <v>3.24</v>
      </c>
    </row>
    <row r="50" spans="2:10" ht="13.2" x14ac:dyDescent="0.2"/>
  </sheetData>
  <sheetProtection algorithmName="SHA-512" hashValue="W2kFtvG615O+cUyuOp3vrBcxHjBsffImdE7n+3/TwPmTRyTwZDv8nM9vvLLQZfOslOvlhfUe4O5GhcTqQG/WKA==" saltValue="m5AFVhfR7w9zfs2sXmKT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2023-11-20T04:39:07Z</cp:lastPrinted>
  <dcterms:created xsi:type="dcterms:W3CDTF">2023-02-20T05:08:34Z</dcterms:created>
  <dcterms:modified xsi:type="dcterms:W3CDTF">2023-11-21T07:34:50Z</dcterms:modified>
  <cp:category/>
</cp:coreProperties>
</file>