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https://fukuipref-my.sharepoint.com/personal/shimachi-kyodo_pref_fukui_lg_jp/Documents/財政グループ/12_財政状況資料集/R4財政状況資料集/03_２回目（地方公会計関係）/04_決裁/"/>
    </mc:Choice>
  </mc:AlternateContent>
  <xr:revisionPtr revIDLastSave="0" documentId="13_ncr:1_{F86F62C5-0197-4B88-9F31-3E42F280EB75}" xr6:coauthVersionLast="47" xr6:coauthVersionMax="47" xr10:uidLastSave="{00000000-0000-0000-0000-000000000000}"/>
  <bookViews>
    <workbookView xWindow="-108" yWindow="-108" windowWidth="23256" windowHeight="12576"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28" i="12" l="1"/>
  <c r="AO37" i="10" l="1"/>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U37" i="10"/>
  <c r="C37" i="10"/>
  <c r="BE36" i="10"/>
  <c r="U36" i="10"/>
  <c r="C36" i="10"/>
  <c r="BE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AM34" i="10" s="1"/>
  <c r="AM35" i="10" s="1"/>
  <c r="AM36" i="10" s="1"/>
  <c r="AM37" i="10" s="1"/>
  <c r="BW34" i="10" l="1"/>
  <c r="BW35" i="10" s="1"/>
  <c r="BW36" i="10" s="1"/>
  <c r="BW37" i="10" s="1"/>
  <c r="BW38" i="10" s="1"/>
  <c r="BW39" i="10" s="1"/>
  <c r="BW40" i="10" s="1"/>
  <c r="BW41" i="10" s="1"/>
  <c r="BW42" i="10" s="1"/>
  <c r="BW43" i="10" s="1"/>
  <c r="CO34" i="10" l="1"/>
  <c r="CO35" i="10" s="1"/>
  <c r="CO36" i="10" s="1"/>
  <c r="CO37" i="10" s="1"/>
  <c r="CO38" i="10" s="1"/>
</calcChain>
</file>

<file path=xl/sharedStrings.xml><?xml version="1.0" encoding="utf-8"?>
<sst xmlns="http://schemas.openxmlformats.org/spreadsheetml/2006/main" count="1141" uniqueCount="626">
  <si>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</si>
  <si>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</si>
  <si>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</si>
  <si>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</si>
  <si>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</si>
  <si>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</si>
  <si>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</si>
  <si>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</si>
  <si>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</si>
  <si>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</si>
  <si>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</si>
  <si>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</si>
  <si>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</si>
  <si>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</si>
  <si>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</si>
  <si>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</si>
  <si>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</si>
  <si>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</si>
  <si>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</si>
  <si>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</si>
  <si>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</si>
  <si>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</si>
  <si>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</si>
  <si>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</si>
  <si>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</si>
  <si>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</si>
  <si>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</si>
  <si>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</si>
  <si>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</si>
  <si>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</si>
  <si>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</si>
  <si>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</si>
  <si>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</si>
  <si>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</si>
  <si>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</si>
  <si>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</si>
  <si>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</si>
  <si>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</si>
  <si>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</si>
  <si>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</si>
  <si>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</si>
  <si>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</si>
  <si>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</si>
  <si>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</si>
  <si>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</si>
  <si>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</si>
  <si>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</si>
  <si>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</si>
  <si>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</si>
  <si>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</si>
  <si>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</si>
  <si>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</si>
  <si>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</si>
  <si>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</si>
  <si>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</si>
  <si>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</si>
  <si>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</si>
  <si>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</si>
  <si>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</si>
  <si>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</si>
  <si>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</si>
  <si>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</si>
  <si>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</si>
  <si>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</si>
  <si>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</si>
  <si>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</si>
  <si>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</si>
  <si>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</si>
  <si>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</si>
  <si>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</si>
  <si>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</si>
  <si>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</si>
  <si>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</si>
  <si>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</si>
  <si>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</si>
  <si>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</si>
  <si>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</si>
  <si>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</si>
  <si>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</si>
  <si>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</si>
  <si>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</si>
  <si>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</si>
  <si>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</si>
  <si>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</si>
  <si>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</si>
  <si>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</si>
  <si>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</si>
  <si>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</si>
  <si>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</si>
  <si>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</si>
  <si>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</si>
  <si>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</si>
  <si>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</si>
  <si>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</si>
  <si>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</si>
  <si>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</si>
  <si>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</si>
  <si>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</si>
  <si>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</si>
  <si>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</si>
  <si>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坂井市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</si>
  <si>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</si>
  <si>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</si>
  <si>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</si>
  <si>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</si>
  <si>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</si>
  <si>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</si>
  <si>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</si>
  <si>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</si>
  <si>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</si>
  <si>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</si>
  <si>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</si>
  <si>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</si>
  <si>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</si>
  <si>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</si>
  <si>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</si>
  <si>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</si>
  <si>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</si>
  <si>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</si>
  <si>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</si>
  <si>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</si>
  <si>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</si>
  <si>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</si>
  <si>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</si>
  <si>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</si>
  <si>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</si>
  <si>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</si>
  <si>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</si>
  <si>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</si>
  <si>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</si>
  <si>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</si>
  <si>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</si>
  <si>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</si>
  <si>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</si>
  <si>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</si>
  <si>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</si>
  <si>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</si>
  <si>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</si>
  <si>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</si>
  <si>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</si>
  <si>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</si>
  <si>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</si>
  <si>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</si>
  <si>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</si>
  <si>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</si>
  <si>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</si>
  <si>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</si>
  <si>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</si>
  <si>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</si>
  <si>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</si>
  <si>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</si>
  <si>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</si>
  <si>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</si>
  <si>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</si>
  <si>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</si>
  <si>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</si>
  <si>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</si>
  <si>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</si>
  <si>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</si>
  <si>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</si>
  <si>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</si>
  <si>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</si>
  <si>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</si>
  <si>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</si>
  <si>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</si>
  <si>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</si>
  <si>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</si>
  <si>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</si>
  <si>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</si>
  <si>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</si>
  <si>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</si>
  <si>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</si>
  <si>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</si>
  <si>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</si>
  <si>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</si>
  <si>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</si>
  <si>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</si>
  <si>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</si>
  <si>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</si>
  <si>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</si>
  <si>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</si>
  <si>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</si>
  <si>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</si>
  <si>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</si>
  <si>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</si>
  <si>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</si>
  <si>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</si>
  <si>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</si>
  <si>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</si>
  <si>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</si>
  <si>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</si>
  <si>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</si>
  <si>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</si>
  <si>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</si>
  <si>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</si>
  <si>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</si>
  <si>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</si>
  <si>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</si>
  <si>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</si>
  <si>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</si>
  <si>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</si>
  <si>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</si>
  <si>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</si>
  <si>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</si>
  <si>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</si>
  <si>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</si>
  <si>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</si>
  <si>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</si>
  <si>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</si>
  <si>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</si>
  <si>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</si>
  <si>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</si>
  <si>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</si>
  <si>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</si>
  <si>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</si>
  <si>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</si>
  <si>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</si>
  <si>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</si>
  <si>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</si>
  <si>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福井県坂井市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</si>
  <si>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</si>
  <si>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</si>
  <si>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</si>
  <si>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</si>
  <si>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</si>
  <si>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</si>
  <si>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</si>
  <si>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</si>
  <si>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</si>
  <si>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</si>
  <si>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</si>
  <si>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</si>
  <si>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</si>
  <si>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</si>
  <si>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</si>
  <si>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</si>
  <si>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</si>
  <si>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</si>
  <si>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</si>
  <si>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</si>
  <si>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</si>
  <si>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</si>
  <si>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</si>
  <si>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</si>
  <si>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</si>
  <si>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</si>
  <si>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</si>
  <si>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</si>
  <si>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</si>
  <si>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</si>
  <si>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</si>
  <si>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</si>
  <si>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</si>
  <si>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</si>
  <si>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</si>
  <si>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</si>
  <si>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</si>
  <si>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</si>
  <si>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</si>
  <si>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</si>
  <si>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</si>
  <si>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</si>
  <si>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</si>
  <si>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</si>
  <si>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</si>
  <si>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</si>
  <si>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</si>
  <si>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</si>
  <si>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</si>
  <si>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</si>
  <si>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</si>
  <si>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</si>
  <si>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</si>
  <si>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</si>
  <si>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</si>
  <si>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</si>
  <si>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</si>
  <si>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</si>
  <si>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</si>
  <si>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</si>
  <si>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</si>
  <si>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</si>
  <si>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</si>
  <si>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</si>
  <si>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</si>
  <si>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</si>
  <si>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</si>
  <si>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</si>
  <si>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</si>
  <si>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</si>
  <si>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</si>
  <si>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</si>
  <si>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</si>
  <si>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</si>
  <si>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</si>
  <si>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</si>
  <si>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</si>
  <si>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</si>
  <si>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</si>
  <si>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</si>
  <si>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</si>
  <si>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</si>
  <si>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</si>
  <si>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</si>
  <si>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</si>
  <si>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</si>
  <si>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</si>
  <si>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</si>
  <si>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</si>
  <si>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</si>
  <si>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</si>
  <si>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</si>
  <si>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</si>
  <si>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</si>
  <si>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</si>
  <si>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</si>
  <si>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</si>
  <si>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t>
    <phoneticPr fontId="5"/>
  </si>
  <si>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</si>
  <si>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</si>
  <si>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</si>
  <si>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</si>
  <si>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</si>
  <si>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</si>
  <si>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</si>
  <si>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</si>
  <si>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</si>
  <si>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</si>
  <si>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</si>
  <si>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</si>
  <si>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</si>
  <si>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</si>
  <si>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</si>
  <si>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</si>
  <si>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</si>
  <si>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</si>
  <si>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</si>
  <si>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</si>
  <si>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</si>
  <si>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</si>
  <si>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</si>
  <si>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</si>
  <si>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</si>
  <si>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</si>
  <si>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</si>
  <si>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</si>
  <si>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</si>
  <si>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</si>
  <si>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</si>
  <si>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</si>
  <si>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</si>
  <si>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</si>
  <si>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</si>
  <si>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</si>
  <si>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</si>
  <si>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</si>
  <si>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</si>
  <si>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</si>
  <si>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</si>
  <si>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</si>
  <si>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</si>
  <si>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</si>
  <si>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</si>
  <si>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</si>
  <si>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</si>
  <si>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</si>
  <si>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</si>
  <si>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</si>
  <si>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</si>
  <si>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</si>
  <si>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</si>
  <si>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</si>
  <si>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</si>
  <si>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</si>
  <si>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福井県坂井市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</si>
  <si>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</si>
  <si>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</si>
  <si>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</si>
  <si>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</si>
  <si>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</si>
  <si>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</si>
  <si>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</si>
  <si>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</si>
  <si>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</si>
  <si>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</si>
  <si>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</si>
  <si>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</si>
  <si>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</si>
  <si>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</si>
  <si>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</si>
  <si>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</si>
  <si>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</si>
  <si>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</si>
  <si>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</si>
  <si>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</si>
  <si>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</si>
  <si>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</si>
  <si>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</si>
  <si>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</si>
  <si>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</si>
  <si>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</si>
  <si>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</si>
  <si>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</si>
  <si>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</si>
  <si>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</si>
  <si>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</si>
  <si>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</si>
  <si>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</si>
  <si>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</si>
  <si>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</si>
  <si>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</si>
  <si>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</si>
  <si>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公共下水道事業会計</t>
    <phoneticPr fontId="5"/>
  </si>
  <si>
    <t>農業集落排水事業会計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</si>
  <si>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</si>
  <si>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</si>
  <si>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</si>
  <si>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</si>
  <si>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</si>
  <si>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</si>
  <si>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</si>
  <si>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</si>
  <si>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</si>
  <si>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</si>
  <si>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</si>
  <si>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</si>
  <si>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</si>
  <si>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</si>
  <si>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</si>
  <si>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</si>
  <si>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</si>
  <si>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</si>
  <si>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</si>
  <si>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</si>
  <si>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</si>
  <si>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</si>
  <si>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</si>
  <si>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</si>
  <si>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</si>
  <si>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</si>
  <si>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</si>
  <si>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</si>
  <si>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</si>
  <si>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</si>
  <si>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</si>
  <si>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</si>
  <si>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</si>
  <si>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</si>
  <si>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</si>
  <si>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</si>
  <si>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</si>
  <si>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</si>
  <si>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</si>
  <si>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</si>
  <si>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</si>
  <si>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</si>
  <si>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</si>
  <si>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</si>
  <si>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</si>
  <si>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</si>
  <si>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</si>
  <si>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</si>
  <si>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</si>
  <si>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</si>
  <si>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</si>
  <si>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</si>
  <si>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</si>
  <si>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</si>
  <si>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</si>
  <si>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</si>
  <si>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</si>
  <si>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</si>
  <si>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</si>
  <si>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</si>
  <si>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</si>
  <si>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</si>
  <si>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</si>
  <si>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</si>
  <si>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</si>
  <si>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</si>
  <si>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</si>
  <si>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</si>
  <si>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</si>
  <si>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</si>
  <si>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</si>
  <si>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</si>
  <si>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</si>
  <si>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</si>
  <si>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</si>
  <si>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</si>
  <si>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農業集落排水事業会計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</si>
  <si>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</si>
  <si>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</si>
  <si>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</si>
  <si>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</si>
  <si>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</si>
  <si>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</si>
  <si>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</si>
  <si>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</si>
  <si>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</si>
  <si>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</si>
  <si>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</si>
  <si>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</si>
  <si>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</si>
  <si>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</si>
  <si>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</si>
  <si>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</si>
  <si>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</si>
  <si>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</si>
  <si>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</si>
  <si>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</si>
  <si>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</si>
  <si>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</si>
  <si>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</si>
  <si>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</si>
  <si>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</si>
  <si>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</si>
  <si>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</si>
  <si>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</si>
  <si>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</si>
  <si>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</si>
  <si>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</si>
  <si>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</si>
  <si>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</si>
  <si>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</si>
  <si>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</si>
  <si>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</si>
  <si>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</si>
  <si>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</si>
  <si>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</si>
  <si>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</si>
  <si>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</si>
  <si>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</si>
  <si>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</si>
  <si>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</si>
  <si>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</si>
  <si>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</si>
  <si>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</si>
  <si>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</si>
  <si>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</si>
  <si>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</si>
  <si>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</si>
  <si>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</si>
  <si>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</si>
  <si>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</si>
  <si>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</si>
  <si>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</si>
  <si>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</si>
  <si>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</si>
  <si>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</si>
  <si>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</si>
  <si>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</si>
  <si>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</si>
  <si>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</si>
  <si>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</si>
  <si>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</si>
  <si>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</si>
  <si>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</si>
  <si>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</si>
  <si>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</si>
  <si>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</si>
  <si>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</si>
  <si>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</si>
  <si>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</si>
  <si>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</si>
  <si>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</si>
  <si>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</si>
  <si>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</si>
  <si>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</si>
  <si>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</si>
  <si>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</si>
  <si>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</si>
  <si>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</si>
  <si>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</si>
  <si>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</si>
  <si>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1.22</t>
  </si>
  <si>
    <t>水道事業会計</t>
  </si>
  <si>
    <t>一般会計</t>
  </si>
  <si>
    <t>病院事業会計</t>
  </si>
  <si>
    <t>公共下水道事業会計</t>
  </si>
  <si>
    <t>国民健康保険特別会計</t>
  </si>
  <si>
    <t>農業集落排水事業会計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</si>
  <si>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</si>
  <si>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</si>
  <si>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</si>
  <si>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</si>
  <si>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</si>
  <si>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</si>
  <si>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</si>
  <si>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</si>
  <si>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</si>
  <si>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</si>
  <si>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福井県後期高齢者医療広域連合</t>
    <rPh sb="0" eb="14">
      <t>フクイケンコウキコウレイシャイリョウコウイキレンゴウ</t>
    </rPh>
    <phoneticPr fontId="2"/>
  </si>
  <si>
    <t>福井県後期高齢者医療広域連合（事業会計）</t>
    <rPh sb="0" eb="14">
      <t>フクイケンコウキコウレイシャイリョウコウイキレンゴウ</t>
    </rPh>
    <rPh sb="15" eb="19">
      <t>ジギョウカイケイ</t>
    </rPh>
    <phoneticPr fontId="2"/>
  </si>
  <si>
    <t>福井県市町総合事務組合（普通会計分）</t>
    <rPh sb="0" eb="11">
      <t>フクイケンシマチソウゴウジムクミアイ</t>
    </rPh>
    <rPh sb="12" eb="17">
      <t>フツウカイケイブン</t>
    </rPh>
    <phoneticPr fontId="2"/>
  </si>
  <si>
    <t>福井県市町総合事務組合（事業会計分）</t>
    <rPh sb="0" eb="11">
      <t>フクイケンシマチソウゴウジムクミアイ</t>
    </rPh>
    <rPh sb="12" eb="14">
      <t>ジギョウ</t>
    </rPh>
    <rPh sb="14" eb="16">
      <t>カイケイ</t>
    </rPh>
    <rPh sb="16" eb="17">
      <t>ブン</t>
    </rPh>
    <phoneticPr fontId="2"/>
  </si>
  <si>
    <t>福井県自治会館組合</t>
    <rPh sb="0" eb="9">
      <t>フクイケンジチカイカンクミアイ</t>
    </rPh>
    <phoneticPr fontId="2"/>
  </si>
  <si>
    <t>五領川公共下水道事務組合</t>
    <rPh sb="0" eb="12">
      <t>ゴリョウガワコウキョウゲスイドウジムクミアイ</t>
    </rPh>
    <phoneticPr fontId="2"/>
  </si>
  <si>
    <t>坂井地区広域連合</t>
    <rPh sb="0" eb="8">
      <t>サカイチクコウイキレンゴウ</t>
    </rPh>
    <phoneticPr fontId="2"/>
  </si>
  <si>
    <t>坂井地区広域連合（事業会計）</t>
    <rPh sb="0" eb="8">
      <t>サカイチクコウイキレンゴウ</t>
    </rPh>
    <rPh sb="9" eb="13">
      <t>ジギョウカイケイ</t>
    </rPh>
    <phoneticPr fontId="2"/>
  </si>
  <si>
    <t>越前三国競艇企業団</t>
    <rPh sb="0" eb="4">
      <t>エチゼンミクニ</t>
    </rPh>
    <rPh sb="4" eb="9">
      <t>キョウテイキギョウダン</t>
    </rPh>
    <phoneticPr fontId="2"/>
  </si>
  <si>
    <t>福井坂井地区広域市町村圏事務組合</t>
    <rPh sb="0" eb="6">
      <t>フクイサカイチク</t>
    </rPh>
    <rPh sb="6" eb="8">
      <t>コウイキ</t>
    </rPh>
    <rPh sb="8" eb="11">
      <t>シチョウソン</t>
    </rPh>
    <rPh sb="11" eb="12">
      <t>ケン</t>
    </rPh>
    <rPh sb="12" eb="14">
      <t>ジム</t>
    </rPh>
    <rPh sb="14" eb="16">
      <t>クミアイ</t>
    </rPh>
    <phoneticPr fontId="2"/>
  </si>
  <si>
    <t>嶺北消防組合</t>
    <rPh sb="0" eb="6">
      <t>レイホクショウボウクミアイ</t>
    </rPh>
    <phoneticPr fontId="2"/>
  </si>
  <si>
    <t>坂井市農業公社</t>
    <rPh sb="0" eb="3">
      <t>サカイシ</t>
    </rPh>
    <rPh sb="3" eb="5">
      <t>ノウギョウ</t>
    </rPh>
    <rPh sb="5" eb="7">
      <t>コウシャ</t>
    </rPh>
    <phoneticPr fontId="2"/>
  </si>
  <si>
    <t>福井県下水道公社</t>
    <rPh sb="0" eb="3">
      <t>フクイケン</t>
    </rPh>
    <rPh sb="3" eb="6">
      <t>ゲスイドウ</t>
    </rPh>
    <rPh sb="6" eb="8">
      <t>コウシャ</t>
    </rPh>
    <phoneticPr fontId="2"/>
  </si>
  <si>
    <t>坂井市スポーツ協会</t>
    <rPh sb="0" eb="2">
      <t>サカイ</t>
    </rPh>
    <rPh sb="2" eb="3">
      <t>シ</t>
    </rPh>
    <rPh sb="7" eb="9">
      <t>キョウカイ</t>
    </rPh>
    <phoneticPr fontId="2"/>
  </si>
  <si>
    <t>丸岡文化財団</t>
    <rPh sb="0" eb="2">
      <t>マルオカ</t>
    </rPh>
    <rPh sb="2" eb="4">
      <t>ブンカ</t>
    </rPh>
    <rPh sb="4" eb="6">
      <t>ザイダン</t>
    </rPh>
    <phoneticPr fontId="2"/>
  </si>
  <si>
    <t>坂井市文化振興事業団</t>
    <rPh sb="0" eb="2">
      <t>サカイ</t>
    </rPh>
    <rPh sb="2" eb="3">
      <t>シ</t>
    </rPh>
    <rPh sb="3" eb="5">
      <t>ブンカ</t>
    </rPh>
    <rPh sb="5" eb="7">
      <t>シンコウ</t>
    </rPh>
    <rPh sb="7" eb="10">
      <t>ジギョウダン</t>
    </rPh>
    <phoneticPr fontId="2"/>
  </si>
  <si>
    <t>-</t>
    <phoneticPr fontId="2"/>
  </si>
  <si>
    <t>まちづくり整備基金</t>
    <phoneticPr fontId="5"/>
  </si>
  <si>
    <t>寄附市民参画基金</t>
    <phoneticPr fontId="2"/>
  </si>
  <si>
    <t>丸岡城周辺整備基金</t>
    <phoneticPr fontId="2"/>
  </si>
  <si>
    <t>福祉基金</t>
    <phoneticPr fontId="2"/>
  </si>
  <si>
    <t>農業者労働災害共済基金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</si>
  <si>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</si>
  <si>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</si>
  <si>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</si>
  <si>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増加傾向にある一方、将来負担比率は減少傾向にあるが、類似団体内平均値と比較すると依然として高い水準にある。坂井市公共施設等総合管理計画に基づき、計画的に施設の改修・統廃合等を行っているため、地方債現在高の増や充当可能基金の減により一時的に将来負担比率が増加する見込みはあるものの、今後、公共施設等の維持管理に要する経費や老朽化した施設が減少すると見込まれる。</t>
    <rPh sb="108" eb="111">
      <t>チホウサイ</t>
    </rPh>
    <rPh sb="111" eb="114">
      <t>ゲンザイダカ</t>
    </rPh>
    <rPh sb="115" eb="116">
      <t>ゾウ</t>
    </rPh>
    <rPh sb="117" eb="123">
      <t>ジュウトウカノウキキン</t>
    </rPh>
    <rPh sb="124" eb="125">
      <t>ゲン</t>
    </rPh>
    <rPh sb="143" eb="145">
      <t>ミコミ</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</si>
  <si>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</si>
  <si>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</si>
  <si>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</si>
  <si>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</si>
  <si>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</si>
  <si>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</si>
  <si>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実質公債費比率は元利償還金の増加により、令和４年度も増加となった。令和６年度には地方債の償還ピークを迎えるため、今後、比率の増加が見込まれる。
　将来負担比率はやや減少傾向にあるものの、類似団体内平均値と比較して高い水準にある。減少している主な原因については、地方債現在高の減や、充当可能基金の増が考えられる。</t>
    <rPh sb="131" eb="134">
      <t>チホウサイ</t>
    </rPh>
    <rPh sb="134" eb="137">
      <t>ゲンザイダカ</t>
    </rPh>
    <rPh sb="138" eb="139">
      <t>ゲン</t>
    </rPh>
    <rPh sb="141" eb="147">
      <t>ジュウトウカノウキキン</t>
    </rPh>
    <rPh sb="148" eb="149">
      <t>ゾウ</t>
    </rPh>
    <rPh sb="150" eb="151">
      <t>カンガ</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</si>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</sst>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C3A2587-D2C1-4D04-B9B8-BAC20B801FB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54684</c:v>
                </c:pt>
                <c:pt idx="1">
                  <c:v>62383</c:v>
                </c:pt>
                <c:pt idx="2">
                  <c:v>63812</c:v>
                </c:pt>
                <c:pt idx="3">
                  <c:v>54225</c:v>
                </c:pt>
                <c:pt idx="4">
                  <c:v>54016</c:v>
                </c:pt>
              </c:numCache>
            </c:numRef>
          </c:val>
          <c:smooth val="0"/>
          <c:extLst>
            <c:ext xmlns:c16="http://schemas.microsoft.com/office/drawing/2014/chart" uri="{C3380CC4-5D6E-409C-BE32-E72D297353CC}">
              <c16:uniqueId val="{00000000-4D07-4B10-ABBC-B77A7E269AC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62671</c:v>
                </c:pt>
                <c:pt idx="1">
                  <c:v>93590</c:v>
                </c:pt>
                <c:pt idx="2">
                  <c:v>91089</c:v>
                </c:pt>
                <c:pt idx="3">
                  <c:v>57844</c:v>
                </c:pt>
                <c:pt idx="4">
                  <c:v>50736</c:v>
                </c:pt>
              </c:numCache>
            </c:numRef>
          </c:val>
          <c:smooth val="0"/>
          <c:extLst>
            <c:ext xmlns:c16="http://schemas.microsoft.com/office/drawing/2014/chart" uri="{C3380CC4-5D6E-409C-BE32-E72D297353CC}">
              <c16:uniqueId val="{00000001-4D07-4B10-ABBC-B77A7E269AC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4.84</c:v>
                </c:pt>
                <c:pt idx="1">
                  <c:v>6.49</c:v>
                </c:pt>
                <c:pt idx="2">
                  <c:v>5.55</c:v>
                </c:pt>
                <c:pt idx="3">
                  <c:v>6.73</c:v>
                </c:pt>
                <c:pt idx="4">
                  <c:v>6.76</c:v>
                </c:pt>
              </c:numCache>
            </c:numRef>
          </c:val>
          <c:extLst>
            <c:ext xmlns:c16="http://schemas.microsoft.com/office/drawing/2014/chart" uri="{C3380CC4-5D6E-409C-BE32-E72D297353CC}">
              <c16:uniqueId val="{00000000-F9F4-4BF7-890E-CB8EC00E91D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13.73</c:v>
                </c:pt>
                <c:pt idx="1">
                  <c:v>14.21</c:v>
                </c:pt>
                <c:pt idx="2">
                  <c:v>13.13</c:v>
                </c:pt>
                <c:pt idx="3">
                  <c:v>14.46</c:v>
                </c:pt>
                <c:pt idx="4">
                  <c:v>15.56</c:v>
                </c:pt>
              </c:numCache>
            </c:numRef>
          </c:val>
          <c:extLst>
            <c:ext xmlns:c16="http://schemas.microsoft.com/office/drawing/2014/chart" uri="{C3380CC4-5D6E-409C-BE32-E72D297353CC}">
              <c16:uniqueId val="{00000001-F9F4-4BF7-890E-CB8EC00E91D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1.39</c:v>
                </c:pt>
                <c:pt idx="1">
                  <c:v>2.2400000000000002</c:v>
                </c:pt>
                <c:pt idx="2">
                  <c:v>-1.22</c:v>
                </c:pt>
                <c:pt idx="3">
                  <c:v>3.24</c:v>
                </c:pt>
                <c:pt idx="4">
                  <c:v>0.82</c:v>
                </c:pt>
              </c:numCache>
            </c:numRef>
          </c:val>
          <c:smooth val="0"/>
          <c:extLst>
            <c:ext xmlns:c16="http://schemas.microsoft.com/office/drawing/2014/chart" uri="{C3380CC4-5D6E-409C-BE32-E72D297353CC}">
              <c16:uniqueId val="{00000002-F9F4-4BF7-890E-CB8EC00E91D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908-4751-8CE2-46F684B4D3B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908-4751-8CE2-46F684B4D3B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908-4751-8CE2-46F684B4D3B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908-4751-8CE2-46F684B4D3B4}"/>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0.25</c:v>
                </c:pt>
                <c:pt idx="2">
                  <c:v>#N/A</c:v>
                </c:pt>
                <c:pt idx="3">
                  <c:v>0.24</c:v>
                </c:pt>
                <c:pt idx="4">
                  <c:v>#N/A</c:v>
                </c:pt>
                <c:pt idx="5">
                  <c:v>0.22</c:v>
                </c:pt>
                <c:pt idx="6">
                  <c:v>#N/A</c:v>
                </c:pt>
                <c:pt idx="7">
                  <c:v>0.18</c:v>
                </c:pt>
                <c:pt idx="8">
                  <c:v>#N/A</c:v>
                </c:pt>
                <c:pt idx="9">
                  <c:v>0.17</c:v>
                </c:pt>
              </c:numCache>
            </c:numRef>
          </c:val>
          <c:extLst>
            <c:ext xmlns:c16="http://schemas.microsoft.com/office/drawing/2014/chart" uri="{C3380CC4-5D6E-409C-BE32-E72D297353CC}">
              <c16:uniqueId val="{00000004-3908-4751-8CE2-46F684B4D3B4}"/>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1.74</c:v>
                </c:pt>
                <c:pt idx="2">
                  <c:v>#N/A</c:v>
                </c:pt>
                <c:pt idx="3">
                  <c:v>1.32</c:v>
                </c:pt>
                <c:pt idx="4">
                  <c:v>#N/A</c:v>
                </c:pt>
                <c:pt idx="5">
                  <c:v>1.57</c:v>
                </c:pt>
                <c:pt idx="6">
                  <c:v>#N/A</c:v>
                </c:pt>
                <c:pt idx="7">
                  <c:v>1.75</c:v>
                </c:pt>
                <c:pt idx="8">
                  <c:v>#N/A</c:v>
                </c:pt>
                <c:pt idx="9">
                  <c:v>1.77</c:v>
                </c:pt>
              </c:numCache>
            </c:numRef>
          </c:val>
          <c:extLst>
            <c:ext xmlns:c16="http://schemas.microsoft.com/office/drawing/2014/chart" uri="{C3380CC4-5D6E-409C-BE32-E72D297353CC}">
              <c16:uniqueId val="{00000005-3908-4751-8CE2-46F684B4D3B4}"/>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5.08</c:v>
                </c:pt>
                <c:pt idx="2">
                  <c:v>#N/A</c:v>
                </c:pt>
                <c:pt idx="3">
                  <c:v>4.1399999999999997</c:v>
                </c:pt>
                <c:pt idx="4">
                  <c:v>#N/A</c:v>
                </c:pt>
                <c:pt idx="5">
                  <c:v>2.88</c:v>
                </c:pt>
                <c:pt idx="6">
                  <c:v>#N/A</c:v>
                </c:pt>
                <c:pt idx="7">
                  <c:v>2.54</c:v>
                </c:pt>
                <c:pt idx="8">
                  <c:v>#N/A</c:v>
                </c:pt>
                <c:pt idx="9">
                  <c:v>2.86</c:v>
                </c:pt>
              </c:numCache>
            </c:numRef>
          </c:val>
          <c:extLst>
            <c:ext xmlns:c16="http://schemas.microsoft.com/office/drawing/2014/chart" uri="{C3380CC4-5D6E-409C-BE32-E72D297353CC}">
              <c16:uniqueId val="{00000006-3908-4751-8CE2-46F684B4D3B4}"/>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0.04</c:v>
                </c:pt>
                <c:pt idx="2">
                  <c:v>#N/A</c:v>
                </c:pt>
                <c:pt idx="3">
                  <c:v>0.06</c:v>
                </c:pt>
                <c:pt idx="4">
                  <c:v>#N/A</c:v>
                </c:pt>
                <c:pt idx="5">
                  <c:v>1.17</c:v>
                </c:pt>
                <c:pt idx="6">
                  <c:v>#N/A</c:v>
                </c:pt>
                <c:pt idx="7">
                  <c:v>1.96</c:v>
                </c:pt>
                <c:pt idx="8">
                  <c:v>#N/A</c:v>
                </c:pt>
                <c:pt idx="9">
                  <c:v>3.68</c:v>
                </c:pt>
              </c:numCache>
            </c:numRef>
          </c:val>
          <c:extLst>
            <c:ext xmlns:c16="http://schemas.microsoft.com/office/drawing/2014/chart" uri="{C3380CC4-5D6E-409C-BE32-E72D297353CC}">
              <c16:uniqueId val="{00000007-3908-4751-8CE2-46F684B4D3B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4.83</c:v>
                </c:pt>
                <c:pt idx="2">
                  <c:v>#N/A</c:v>
                </c:pt>
                <c:pt idx="3">
                  <c:v>6.48</c:v>
                </c:pt>
                <c:pt idx="4">
                  <c:v>#N/A</c:v>
                </c:pt>
                <c:pt idx="5">
                  <c:v>5.55</c:v>
                </c:pt>
                <c:pt idx="6">
                  <c:v>#N/A</c:v>
                </c:pt>
                <c:pt idx="7">
                  <c:v>6.73</c:v>
                </c:pt>
                <c:pt idx="8">
                  <c:v>#N/A</c:v>
                </c:pt>
                <c:pt idx="9">
                  <c:v>6.76</c:v>
                </c:pt>
              </c:numCache>
            </c:numRef>
          </c:val>
          <c:extLst>
            <c:ext xmlns:c16="http://schemas.microsoft.com/office/drawing/2014/chart" uri="{C3380CC4-5D6E-409C-BE32-E72D297353CC}">
              <c16:uniqueId val="{00000008-3908-4751-8CE2-46F684B4D3B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11</c:v>
                </c:pt>
                <c:pt idx="2">
                  <c:v>#N/A</c:v>
                </c:pt>
                <c:pt idx="3">
                  <c:v>10.19</c:v>
                </c:pt>
                <c:pt idx="4">
                  <c:v>#N/A</c:v>
                </c:pt>
                <c:pt idx="5">
                  <c:v>10.8</c:v>
                </c:pt>
                <c:pt idx="6">
                  <c:v>#N/A</c:v>
                </c:pt>
                <c:pt idx="7">
                  <c:v>11.26</c:v>
                </c:pt>
                <c:pt idx="8">
                  <c:v>#N/A</c:v>
                </c:pt>
                <c:pt idx="9">
                  <c:v>12</c:v>
                </c:pt>
              </c:numCache>
            </c:numRef>
          </c:val>
          <c:extLst>
            <c:ext xmlns:c16="http://schemas.microsoft.com/office/drawing/2014/chart" uri="{C3380CC4-5D6E-409C-BE32-E72D297353CC}">
              <c16:uniqueId val="{00000009-3908-4751-8CE2-46F684B4D3B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3600</c:v>
                </c:pt>
                <c:pt idx="5">
                  <c:v>3729</c:v>
                </c:pt>
                <c:pt idx="8">
                  <c:v>3930</c:v>
                </c:pt>
                <c:pt idx="11">
                  <c:v>3971</c:v>
                </c:pt>
                <c:pt idx="14">
                  <c:v>4045</c:v>
                </c:pt>
              </c:numCache>
            </c:numRef>
          </c:val>
          <c:extLst>
            <c:ext xmlns:c16="http://schemas.microsoft.com/office/drawing/2014/chart" uri="{C3380CC4-5D6E-409C-BE32-E72D297353CC}">
              <c16:uniqueId val="{00000000-6BF4-43A1-9945-EAD0F68FA33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BF4-43A1-9945-EAD0F68FA33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BF4-43A1-9945-EAD0F68FA33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140</c:v>
                </c:pt>
                <c:pt idx="3">
                  <c:v>145</c:v>
                </c:pt>
                <c:pt idx="6">
                  <c:v>293</c:v>
                </c:pt>
                <c:pt idx="9">
                  <c:v>279</c:v>
                </c:pt>
                <c:pt idx="12">
                  <c:v>285</c:v>
                </c:pt>
              </c:numCache>
            </c:numRef>
          </c:val>
          <c:extLst>
            <c:ext xmlns:c16="http://schemas.microsoft.com/office/drawing/2014/chart" uri="{C3380CC4-5D6E-409C-BE32-E72D297353CC}">
              <c16:uniqueId val="{00000003-6BF4-43A1-9945-EAD0F68FA33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1121</c:v>
                </c:pt>
                <c:pt idx="3">
                  <c:v>1078</c:v>
                </c:pt>
                <c:pt idx="6">
                  <c:v>1106</c:v>
                </c:pt>
                <c:pt idx="9">
                  <c:v>1206</c:v>
                </c:pt>
                <c:pt idx="12">
                  <c:v>1256</c:v>
                </c:pt>
              </c:numCache>
            </c:numRef>
          </c:val>
          <c:extLst>
            <c:ext xmlns:c16="http://schemas.microsoft.com/office/drawing/2014/chart" uri="{C3380CC4-5D6E-409C-BE32-E72D297353CC}">
              <c16:uniqueId val="{00000004-6BF4-43A1-9945-EAD0F68FA33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F4-43A1-9945-EAD0F68FA33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BF4-43A1-9945-EAD0F68FA33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3499</c:v>
                </c:pt>
                <c:pt idx="3">
                  <c:v>3627</c:v>
                </c:pt>
                <c:pt idx="6">
                  <c:v>3955</c:v>
                </c:pt>
                <c:pt idx="9">
                  <c:v>4046</c:v>
                </c:pt>
                <c:pt idx="12">
                  <c:v>4179</c:v>
                </c:pt>
              </c:numCache>
            </c:numRef>
          </c:val>
          <c:extLst>
            <c:ext xmlns:c16="http://schemas.microsoft.com/office/drawing/2014/chart" uri="{C3380CC4-5D6E-409C-BE32-E72D297353CC}">
              <c16:uniqueId val="{00000007-6BF4-43A1-9945-EAD0F68FA33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1160</c:v>
                </c:pt>
                <c:pt idx="2">
                  <c:v>#N/A</c:v>
                </c:pt>
                <c:pt idx="3">
                  <c:v>#N/A</c:v>
                </c:pt>
                <c:pt idx="4">
                  <c:v>1121</c:v>
                </c:pt>
                <c:pt idx="5">
                  <c:v>#N/A</c:v>
                </c:pt>
                <c:pt idx="6">
                  <c:v>#N/A</c:v>
                </c:pt>
                <c:pt idx="7">
                  <c:v>1424</c:v>
                </c:pt>
                <c:pt idx="8">
                  <c:v>#N/A</c:v>
                </c:pt>
                <c:pt idx="9">
                  <c:v>#N/A</c:v>
                </c:pt>
                <c:pt idx="10">
                  <c:v>1560</c:v>
                </c:pt>
                <c:pt idx="11">
                  <c:v>#N/A</c:v>
                </c:pt>
                <c:pt idx="12">
                  <c:v>#N/A</c:v>
                </c:pt>
                <c:pt idx="13">
                  <c:v>1675</c:v>
                </c:pt>
                <c:pt idx="14">
                  <c:v>#N/A</c:v>
                </c:pt>
              </c:numCache>
            </c:numRef>
          </c:val>
          <c:smooth val="0"/>
          <c:extLst>
            <c:ext xmlns:c16="http://schemas.microsoft.com/office/drawing/2014/chart" uri="{C3380CC4-5D6E-409C-BE32-E72D297353CC}">
              <c16:uniqueId val="{00000008-6BF4-43A1-9945-EAD0F68FA33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51966</c:v>
                </c:pt>
                <c:pt idx="5">
                  <c:v>55121</c:v>
                </c:pt>
                <c:pt idx="8">
                  <c:v>56937</c:v>
                </c:pt>
                <c:pt idx="11">
                  <c:v>55636</c:v>
                </c:pt>
                <c:pt idx="14">
                  <c:v>54008</c:v>
                </c:pt>
              </c:numCache>
            </c:numRef>
          </c:val>
          <c:extLst>
            <c:ext xmlns:c16="http://schemas.microsoft.com/office/drawing/2014/chart" uri="{C3380CC4-5D6E-409C-BE32-E72D297353CC}">
              <c16:uniqueId val="{00000000-88BB-43BE-BAF8-17D601BADF5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473</c:v>
                </c:pt>
                <c:pt idx="5">
                  <c:v>418</c:v>
                </c:pt>
                <c:pt idx="8">
                  <c:v>362</c:v>
                </c:pt>
                <c:pt idx="11">
                  <c:v>323</c:v>
                </c:pt>
                <c:pt idx="14">
                  <c:v>302</c:v>
                </c:pt>
              </c:numCache>
            </c:numRef>
          </c:val>
          <c:extLst>
            <c:ext xmlns:c16="http://schemas.microsoft.com/office/drawing/2014/chart" uri="{C3380CC4-5D6E-409C-BE32-E72D297353CC}">
              <c16:uniqueId val="{00000001-88BB-43BE-BAF8-17D601BADF5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5373</c:v>
                </c:pt>
                <c:pt idx="5">
                  <c:v>6327</c:v>
                </c:pt>
                <c:pt idx="8">
                  <c:v>8238</c:v>
                </c:pt>
                <c:pt idx="11">
                  <c:v>11054</c:v>
                </c:pt>
                <c:pt idx="14">
                  <c:v>13015</c:v>
                </c:pt>
              </c:numCache>
            </c:numRef>
          </c:val>
          <c:extLst>
            <c:ext xmlns:c16="http://schemas.microsoft.com/office/drawing/2014/chart" uri="{C3380CC4-5D6E-409C-BE32-E72D297353CC}">
              <c16:uniqueId val="{00000002-88BB-43BE-BAF8-17D601BADF5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8BB-43BE-BAF8-17D601BADF5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8BB-43BE-BAF8-17D601BADF5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BB-43BE-BAF8-17D601BADF5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4582</c:v>
                </c:pt>
                <c:pt idx="3">
                  <c:v>4461</c:v>
                </c:pt>
                <c:pt idx="6">
                  <c:v>4304</c:v>
                </c:pt>
                <c:pt idx="9">
                  <c:v>4067</c:v>
                </c:pt>
                <c:pt idx="12">
                  <c:v>3813</c:v>
                </c:pt>
              </c:numCache>
            </c:numRef>
          </c:val>
          <c:extLst>
            <c:ext xmlns:c16="http://schemas.microsoft.com/office/drawing/2014/chart" uri="{C3380CC4-5D6E-409C-BE32-E72D297353CC}">
              <c16:uniqueId val="{00000006-88BB-43BE-BAF8-17D601BADF5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2446</c:v>
                </c:pt>
                <c:pt idx="3">
                  <c:v>2375</c:v>
                </c:pt>
                <c:pt idx="6">
                  <c:v>2476</c:v>
                </c:pt>
                <c:pt idx="9">
                  <c:v>2313</c:v>
                </c:pt>
                <c:pt idx="12">
                  <c:v>2186</c:v>
                </c:pt>
              </c:numCache>
            </c:numRef>
          </c:val>
          <c:extLst>
            <c:ext xmlns:c16="http://schemas.microsoft.com/office/drawing/2014/chart" uri="{C3380CC4-5D6E-409C-BE32-E72D297353CC}">
              <c16:uniqueId val="{00000007-88BB-43BE-BAF8-17D601BADF5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17226</c:v>
                </c:pt>
                <c:pt idx="3">
                  <c:v>15790</c:v>
                </c:pt>
                <c:pt idx="6">
                  <c:v>14489</c:v>
                </c:pt>
                <c:pt idx="9">
                  <c:v>13369</c:v>
                </c:pt>
                <c:pt idx="12">
                  <c:v>13144</c:v>
                </c:pt>
              </c:numCache>
            </c:numRef>
          </c:val>
          <c:extLst>
            <c:ext xmlns:c16="http://schemas.microsoft.com/office/drawing/2014/chart" uri="{C3380CC4-5D6E-409C-BE32-E72D297353CC}">
              <c16:uniqueId val="{00000008-88BB-43BE-BAF8-17D601BADF5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8BB-43BE-BAF8-17D601BADF5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48416</c:v>
                </c:pt>
                <c:pt idx="3">
                  <c:v>53814</c:v>
                </c:pt>
                <c:pt idx="6">
                  <c:v>56920</c:v>
                </c:pt>
                <c:pt idx="9">
                  <c:v>56318</c:v>
                </c:pt>
                <c:pt idx="12">
                  <c:v>54476</c:v>
                </c:pt>
              </c:numCache>
            </c:numRef>
          </c:val>
          <c:extLst>
            <c:ext xmlns:c16="http://schemas.microsoft.com/office/drawing/2014/chart" uri="{C3380CC4-5D6E-409C-BE32-E72D297353CC}">
              <c16:uniqueId val="{0000000A-88BB-43BE-BAF8-17D601BADF5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14858</c:v>
                </c:pt>
                <c:pt idx="2">
                  <c:v>#N/A</c:v>
                </c:pt>
                <c:pt idx="3">
                  <c:v>#N/A</c:v>
                </c:pt>
                <c:pt idx="4">
                  <c:v>14574</c:v>
                </c:pt>
                <c:pt idx="5">
                  <c:v>#N/A</c:v>
                </c:pt>
                <c:pt idx="6">
                  <c:v>#N/A</c:v>
                </c:pt>
                <c:pt idx="7">
                  <c:v>12652</c:v>
                </c:pt>
                <c:pt idx="8">
                  <c:v>#N/A</c:v>
                </c:pt>
                <c:pt idx="9">
                  <c:v>#N/A</c:v>
                </c:pt>
                <c:pt idx="10">
                  <c:v>9054</c:v>
                </c:pt>
                <c:pt idx="11">
                  <c:v>#N/A</c:v>
                </c:pt>
                <c:pt idx="12">
                  <c:v>#N/A</c:v>
                </c:pt>
                <c:pt idx="13">
                  <c:v>6294</c:v>
                </c:pt>
                <c:pt idx="14">
                  <c:v>#N/A</c:v>
                </c:pt>
              </c:numCache>
            </c:numRef>
          </c:val>
          <c:smooth val="0"/>
          <c:extLst>
            <c:ext xmlns:c16="http://schemas.microsoft.com/office/drawing/2014/chart" uri="{C3380CC4-5D6E-409C-BE32-E72D297353CC}">
              <c16:uniqueId val="{0000000B-88BB-43BE-BAF8-17D601BADF5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3039</c:v>
                </c:pt>
                <c:pt idx="1">
                  <c:v>3483</c:v>
                </c:pt>
                <c:pt idx="2">
                  <c:v>3693</c:v>
                </c:pt>
              </c:numCache>
            </c:numRef>
          </c:val>
          <c:extLst>
            <c:ext xmlns:c16="http://schemas.microsoft.com/office/drawing/2014/chart" uri="{C3380CC4-5D6E-409C-BE32-E72D297353CC}">
              <c16:uniqueId val="{00000000-1CB2-450E-A847-99289D7FB4E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36</c:v>
                </c:pt>
                <c:pt idx="1">
                  <c:v>493</c:v>
                </c:pt>
                <c:pt idx="2">
                  <c:v>493</c:v>
                </c:pt>
              </c:numCache>
            </c:numRef>
          </c:val>
          <c:extLst>
            <c:ext xmlns:c16="http://schemas.microsoft.com/office/drawing/2014/chart" uri="{C3380CC4-5D6E-409C-BE32-E72D297353CC}">
              <c16:uniqueId val="{00000001-1CB2-450E-A847-99289D7FB4E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5329</c:v>
                </c:pt>
                <c:pt idx="1">
                  <c:v>6903</c:v>
                </c:pt>
                <c:pt idx="2">
                  <c:v>8168</c:v>
                </c:pt>
              </c:numCache>
            </c:numRef>
          </c:val>
          <c:extLst>
            <c:ext xmlns:c16="http://schemas.microsoft.com/office/drawing/2014/chart" uri="{C3380CC4-5D6E-409C-BE32-E72D297353CC}">
              <c16:uniqueId val="{00000002-1CB2-450E-A847-99289D7FB4E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{AA16E30F-1EC9-45AE-AACA-1F9ED2139BE4}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8844-44DF-8A69-191B597A194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{345A6767-6784-48B7-909A-C8BA66B158BB}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844-44DF-8A69-191B597A194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{6F7447E2-3FBA-4ADE-867C-8F54B03AABAD}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844-44DF-8A69-191B597A194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{083EA998-F902-43B8-A2F9-4C31219140CE}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844-44DF-8A69-191B597A194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{5B1D99DB-15D1-4D64-9B85-B51051073CA5}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844-44DF-8A69-191B597A194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{9B893889-2F63-419F-9F82-7E04B4AE8152}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8844-44DF-8A69-191B597A194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{2AEA49E6-9EAA-487B-A4CE-281281B6E432}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8844-44DF-8A69-191B597A194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{A703C4C8-1AF5-4BBF-B384-88BE4640A427}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8844-44DF-8A69-191B597A194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{E0B2DE0F-5093-4F81-9707-E3272EC85FAB}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8844-44DF-8A69-191B597A194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60.1</c:v>
                </c:pt>
                <c:pt idx="8">
                  <c:v>61.1</c:v>
                </c:pt>
                <c:pt idx="16">
                  <c:v>61.1</c:v>
                </c:pt>
                <c:pt idx="24">
                  <c:v>62.5</c:v>
                </c:pt>
                <c:pt idx="32">
                  <c:v>64.2</c:v>
                </c:pt>
              </c:numCache>
            </c:numRef>
          </c:xVal>
          <c:yVal>
            <c:numRef>
              <c:f>公会計指標分析・財政指標組合せ分析表!$BP$51:$DC$51</c:f>
              <c:numCache>
                <c:formatCode>#,##0.0;"▲ "#,##0.0</c:formatCode>
                <c:ptCount val="40"/>
                <c:pt idx="0">
                  <c:v>79.8</c:v>
                </c:pt>
                <c:pt idx="8">
                  <c:v>78.400000000000006</c:v>
                </c:pt>
                <c:pt idx="16">
                  <c:v>65.599999999999994</c:v>
                </c:pt>
                <c:pt idx="24">
                  <c:v>44.8</c:v>
                </c:pt>
                <c:pt idx="32">
                  <c:v>31.8</c:v>
                </c:pt>
              </c:numCache>
            </c:numRef>
          </c:yVal>
          <c:smooth val="0"/>
          <c:extLst>
            <c:ext xmlns:c16="http://schemas.microsoft.com/office/drawing/2014/chart" uri="{C3380CC4-5D6E-409C-BE32-E72D297353CC}">
              <c16:uniqueId val="{00000009-8844-44DF-8A69-191B597A194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{6F5E5CC8-C8FD-4F8A-9C03-AB5B703E3224}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8844-44DF-8A69-191B597A194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{65D937F4-95CC-4889-843B-8D99AF1463B1}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844-44DF-8A69-191B597A194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{4BBCBF42-C0C3-4FC1-829A-1240514DE1D9}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844-44DF-8A69-191B597A194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{041E16EC-70A2-435F-BD23-E10E20483FCC}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844-44DF-8A69-191B597A194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{4CC5C28C-3735-4082-BC90-EE65A48F0A31}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844-44DF-8A69-191B597A1940}"/>
                </c:ext>
              </c:extLst>
            </c:dLbl>
            <c:dLbl>
              <c:idx val="8"/>
              <c:layout>
                <c:manualLayout>
                  <c:x val="-2.5640893095999928E-2"/>
                  <c:y val="-4.66734231570003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{DA581C89-0D99-49EA-93AF-464E61329EEF}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8844-44DF-8A69-191B597A1940}"/>
                </c:ext>
              </c:extLst>
            </c:dLbl>
            <c:dLbl>
              <c:idx val="16"/>
              <c:layout>
                <c:manualLayout>
                  <c:x val="-3.8390608204468393E-2"/>
                  <c:y val="-8.2804305823902843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{23F6A185-951B-4DC7-864C-EAFF277FA12B}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8844-44DF-8A69-191B597A194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{EEF3C8B8-CB4E-4405-954A-4EC2F8250265}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8844-44DF-8A69-191B597A194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{DB1D76BF-563A-477E-B6CE-B49F9FA8DCCD}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8844-44DF-8A69-191B597A194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60.9</c:v>
                </c:pt>
                <c:pt idx="16">
                  <c:v>61</c:v>
                </c:pt>
                <c:pt idx="24">
                  <c:v>62.1</c:v>
                </c:pt>
                <c:pt idx="32">
                  <c:v>63.1</c:v>
                </c:pt>
              </c:numCache>
            </c:numRef>
          </c:xVal>
          <c:yVal>
            <c:numRef>
              <c:f>公会計指標分析・財政指標組合せ分析表!$BP$55:$DC$55</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8844-44DF-8A69-191B597A1940}"/>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{79C38690-30BC-462B-A670-67E9BE133E67}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9A01-4C6C-A0D9-B3C59B45663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{599E7893-25C9-477C-8240-E1DAF94BAC14}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A01-4C6C-A0D9-B3C59B45663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{0EB34C3E-7255-434E-B560-F3634A2B5E08}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A01-4C6C-A0D9-B3C59B45663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{0A03EABB-C754-4BB9-9DC1-66CD143FBFCD}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A01-4C6C-A0D9-B3C59B45663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{0CD55AEA-AF5F-42D7-8107-C0617B4419B0}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A01-4C6C-A0D9-B3C59B45663E}"/>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{1E6B4C9D-F26A-49DC-876D-443BD05B5501}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9A01-4C6C-A0D9-B3C59B45663E}"/>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{13803978-7A38-47B4-9AEA-9164BF9FAD4A}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9A01-4C6C-A0D9-B3C59B45663E}"/>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{1E79EE29-2EE4-47D4-8A12-4B0452F2B899}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9A01-4C6C-A0D9-B3C59B45663E}"/>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{9FDB79C2-412E-4C42-A402-72D8A05476E5}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9A01-4C6C-A0D9-B3C59B45663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6.3</c:v>
                </c:pt>
                <c:pt idx="16">
                  <c:v>6.5</c:v>
                </c:pt>
                <c:pt idx="24">
                  <c:v>7</c:v>
                </c:pt>
                <c:pt idx="32">
                  <c:v>7.8</c:v>
                </c:pt>
              </c:numCache>
            </c:numRef>
          </c:xVal>
          <c:yVal>
            <c:numRef>
              <c:f>公会計指標分析・財政指標組合せ分析表!$BP$73:$DC$73</c:f>
              <c:numCache>
                <c:formatCode>#,##0.0;"▲ "#,##0.0</c:formatCode>
                <c:ptCount val="40"/>
                <c:pt idx="0">
                  <c:v>79.8</c:v>
                </c:pt>
                <c:pt idx="8">
                  <c:v>78.400000000000006</c:v>
                </c:pt>
                <c:pt idx="16">
                  <c:v>65.599999999999994</c:v>
                </c:pt>
                <c:pt idx="24">
                  <c:v>44.8</c:v>
                </c:pt>
                <c:pt idx="32">
                  <c:v>31.8</c:v>
                </c:pt>
              </c:numCache>
            </c:numRef>
          </c:yVal>
          <c:smooth val="0"/>
          <c:extLst>
            <c:ext xmlns:c16="http://schemas.microsoft.com/office/drawing/2014/chart" uri="{C3380CC4-5D6E-409C-BE32-E72D297353CC}">
              <c16:uniqueId val="{00000009-9A01-4C6C-A0D9-B3C59B45663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{26FBD06D-1D96-418E-AAD3-EB92A20CDCBD}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9A01-4C6C-A0D9-B3C59B45663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{AAC2FFB5-E0FC-4E33-96C5-BF3C448627E0}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A01-4C6C-A0D9-B3C59B45663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{0FEEA08D-598A-41E6-A42F-98B398DC392E}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A01-4C6C-A0D9-B3C59B45663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{FD55157F-918D-44A0-ABB8-21C51F6A7484}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A01-4C6C-A0D9-B3C59B45663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{4E292A10-EC24-42DF-A48E-0EA08BFCDB29}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A01-4C6C-A0D9-B3C59B45663E}"/>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{03CAE222-8CF4-4575-AAA8-2B074CF584B0}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9A01-4C6C-A0D9-B3C59B45663E}"/>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{D5452D58-EAED-47DE-B962-5E5AC84AE05A}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9A01-4C6C-A0D9-B3C59B45663E}"/>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{BB2B86D4-C478-4A12-89AF-EA0151B4B375}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9A01-4C6C-A0D9-B3C59B45663E}"/>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{373E6BC3-C2FC-4553-A4DA-0AEE1B66141A}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9A01-4C6C-A0D9-B3C59B45663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6.6</c:v>
                </c:pt>
                <c:pt idx="32">
                  <c:v>6.6</c:v>
                </c:pt>
              </c:numCache>
            </c:numRef>
          </c:xVal>
          <c:yVal>
            <c:numRef>
              <c:f>公会計指標分析・財政指標組合せ分析表!$BP$77:$DC$77</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9A01-4C6C-A0D9-B3C59B45663E}"/>
            </c:ext>
          </c:extLst>
        </c:ser>
        <c:dLbls>
          <c:showLegendKey val="0"/>
          <c:showVal val="1"/>
          <c:showCatName val="0"/>
          <c:showSerName val="0"/>
          <c:showPercent val="0"/>
          <c:showBubbleSize val="0"/>
        </c:dLbls>
        <c:axId val="84219776"/>
        <c:axId val="84234240"/>
      </c:scatterChart>
      <c:valAx>
        <c:axId val="84219776"/>
        <c:scaling>
          <c:orientation val="maxMin"/>
          <c:max val="8"/>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福井県坂井市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合併特例事業債等の公債費で平成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年度に借り入れた大型事業の償還が始まったことや、水道事業会計の準元利償還金の増加により、令和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年度は実質公債費比率の分子が増加した。</a:t>
          </a:r>
        </a:p>
        <a:p>
          <a:r>
            <a:rPr kumimoji="1" lang="ja-JP" altLang="en-US" sz="1400">
              <a:latin typeface="ＭＳ ゴシック" pitchFamily="49" charset="-128"/>
              <a:ea typeface="ＭＳ ゴシック" pitchFamily="49" charset="-128"/>
            </a:rPr>
            <a:t>　今後も普通建設事業の地方債の発行は避けられないため、普通建設事業の必要性を各々精査し、地方債の発行の抑制に努め、借入を行う場合もこれまでと同様に有利な起債を活用する。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満期一括償還地方債の借入を行っていないため、減債基金不足は生じない。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福井県坂井市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一般会計等に係る地方債の現在高及び公共下水道事業における将来負担額が減少し、充当可能基金等は増加したため、将来負担比率の分子は減少している。</a:t>
          </a:r>
        </a:p>
        <a:p>
          <a:r>
            <a:rPr kumimoji="1" lang="ja-JP" altLang="en-US" sz="1400">
              <a:latin typeface="ＭＳ ゴシック" pitchFamily="49" charset="-128"/>
              <a:ea typeface="ＭＳ ゴシック" pitchFamily="49" charset="-128"/>
            </a:rPr>
            <a:t>　今後も地方債発行の抑制に努め、借入を行う場合も交付税算入率の高い合併特例事業債等の有利な起債の活用する。また、他の財源確保に努める必要がある。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福井県坂井市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その他特定目的基金の地域振興基金を取り崩した一方、寄附市民参画基金やまちづくり整備基金、財政調整基金を積み立てたことにより、基金全体で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基金の確保に努めるとともに、財政調整基金は必要に応じて取り崩しを行い、特定目的基金はその使途に沿った事業に充当し活用する。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相互の連携の強化及び地域振興等に資するための地域振興基金や、施設の整備及びまちづくり事業の推進を図るためのまちづくり整備基金、寄附による市民参画条例による寄附を寄付者の指定した事業等の財源に充てるための坂井市寄附市民参画基金などを設置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まちづくり整備基金では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道路改良事業、龍翔博物館改修整備事業、企業立地促進事業等各種事業に活用した。寄附市民参画基金は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千円を新たに積み立て、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を寄附市民参画基金事業に活用した。地域振興基金では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万円を取り崩し、コミュニティーセンター維持管理事業、協働のまちづくり事業に活用した。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基金の使途に沿った事業に充当し活用していくとともに、適切な管理・運営を行っていく。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財政状況に応じて取り崩しを行うとともに、中期財政計画の目標残高額（標準財政規模の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億円程度を目安とし、今後も現状維持を目標に財政調整基金の確保に努める。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今後も地方債残高が増加することから、財政状況に応じて減債基金の積み立て・取り崩しを行っていく。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74ACAA6-5EB8-4E56-AE07-90EA259AC7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37BB3AC-2C3B-49C5-A782-5DDA7D4D58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1C8B517-7C7D-40F5-BB7B-DC1AFF31891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54C2C36-EFC1-4E8D-ABFD-6E2266B5D9F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0C3B849-7F0C-454A-86C4-CCE046D5CD8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AA3BC05-AE9C-4F25-98DD-551F9A0338F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福井県坂井市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7623790-86C6-4FC9-BAAE-D8F2B3C5D4A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614E68E-36E5-45F6-BCBC-3509670B15A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FC80294-3FFB-44B3-85F0-FC84ED80BCE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A6AD4EF-A64F-4D8D-A771-41DAEB52374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D4F7CFB-0295-4655-8611-6282A4DCDB9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82763D2-EAAB-4F36-B1D4-788C24AB628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89,369
87,781
209.67
48,020,469
46,256,167
1,605,050
23,742,959
54,475,747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1E7C934-7C52-42D8-B252-0018B953584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5230A94-FEF1-47BF-AC69-EC8020E209A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96A7D74-DE4B-4E82-BB95-E2622999C98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CA5A2CD-23C7-40F2-8F08-4FE239A93D1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99B954B-FA6E-4957-829D-6241230BA17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F6EDA42-B1B2-40B8-9830-9E585D1229B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B99789D-C74C-4AC4-8A56-B0E3D75930B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5B9FD2A-48C4-4BCD-9FCC-117AC457959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7279AD6-356C-4B9B-A49C-97FDB77D77B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77F8ABD-6C25-4D6F-B4FB-F6D4E6F8258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D30D22A8-C452-416A-8487-FEAFA5E596E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2613FF0-B380-4DF3-BE1A-F49B382A79E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F3B9BE3-E763-4F0A-893F-63B14EE3728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17A6C2F-90A9-4497-9F69-51F1D0E9063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A1707B2-AA60-4270-BBEC-2B484E0A744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56D284D-3FDE-4F83-A247-41DB27CBB46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B4C1153-B011-4909-85CF-6122F17181D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7F68EB4-F9CF-4D47-8364-4FD7BDAAD3A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7E49381-4F32-45E9-B362-48E3FF8301E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70BD1A4-48EC-4282-92CC-F93A12FD8EB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D27EF4-C66A-4771-987B-5E1CDD40F481}"/>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6F6EF04A-65EC-470E-BCAB-28AEE153D1CC}"/>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777E9FF-0DD3-4BE2-908F-BC3E5BD8AE8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AFDB0F6-BC43-41AF-9723-CF86F031774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1D31539-9320-4F6F-B74B-7C4D310FBC3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4A0B06F-3294-48DB-84B7-65D5ECAEEA8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962AAAB9-541F-44D5-8E65-A0788F815C4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495B8A5-EC44-4FED-A265-A48613CE568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7D3ACA1-7CCB-4029-A4F9-3C98FC6E456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1457058-4F0C-4594-A457-6F22AA7B6DA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818803A5-B498-44F7-9E5D-B719D7D2E66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AB89801-1AC3-4A14-A7A2-A02D298FB95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4C521BB-A368-484B-ABBA-89A4B78D137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1BCC0E6-FBD9-40E1-AA6E-EDC894A514A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68BFE29-93C3-428F-BE72-17C387ADEB0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それぞれの公共施設等について坂井市公共施設等総合管理計画を策定し、当該計画に基づいた施設の維持管理および施設機能の統廃合を進めているため、近年の有形固定資産減価償却率はほぼ横ばいであり、類似団体内平均値とも近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4265B91-26B9-4815-BAEA-775FC506687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8BDA3DC9-DB9E-4CE1-881E-78B9C9F9737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8AA5D6C4-55CC-4DA0-8F82-76BF2AFEC08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ADD88832-9BC2-4E6B-9F17-2D679C80EADD}"/>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CA85660E-F4C4-4073-B7E4-4DAD9C6F5CB7}"/>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B6B49D50-36CB-48AA-8D7A-85389BE197A7}"/>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AAAC052F-7248-414A-8917-B75162B2B46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B8B0DF88-3A98-4AA3-B8D9-0BA58F71FCB7}"/>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A91AFFBE-3ECA-4B67-B46A-8469369F2DC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955F9489-7D9A-4562-BA89-C75E5A6901D2}"/>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3B52534D-F7F6-4E8F-84AC-118745AFEB11}"/>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FFA0A75D-C198-4A10-AE98-B01B867FC575}"/>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A61B6105-AA12-48E4-8890-397ED09D420D}"/>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BEA7DAEF-2DA4-4F33-838C-73F26FD1C99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CC60B4A1-8347-4559-84F1-F9EDDECA8A1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D4C2CA97-ACE7-425B-A2AE-3124AA343F1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61383</xdr:rowOff>
    </xdr:to>
    <xdr:cxnSp macro="">
      <xdr:nvCxnSpPr>
        <xdr:cNvPr id="65" name="直線コネクタ 64">
          <a:extLst>
            <a:ext uri="{FF2B5EF4-FFF2-40B4-BE49-F238E27FC236}">
              <a16:creationId xmlns:a16="http://schemas.microsoft.com/office/drawing/2014/main" id="{14114072-717C-4110-BF0B-5A1B55095AE1}"/>
            </a:ext>
          </a:extLst>
        </xdr:cNvPr>
        <xdr:cNvCxnSpPr/>
      </xdr:nvCxnSpPr>
      <xdr:spPr>
        <a:xfrm flipV="1">
          <a:off x="4760595" y="5471160"/>
          <a:ext cx="1270" cy="1191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65210</xdr:rowOff>
    </xdr:from>
    <xdr:ext cx="405111" cy="259045"/>
    <xdr:sp macro="" textlink="">
      <xdr:nvSpPr>
        <xdr:cNvPr id="66" name="有形固定資産減価償却率最小値テキスト">
          <a:extLst>
            <a:ext uri="{FF2B5EF4-FFF2-40B4-BE49-F238E27FC236}">
              <a16:creationId xmlns:a16="http://schemas.microsoft.com/office/drawing/2014/main" id="{AB6F4B03-8300-4663-B9AD-5D3F5740CBA2}"/>
            </a:ext>
          </a:extLst>
        </xdr:cNvPr>
        <xdr:cNvSpPr txBox="1"/>
      </xdr:nvSpPr>
      <xdr:spPr>
        <a:xfrm>
          <a:off x="4813300" y="6666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61383</xdr:rowOff>
    </xdr:from>
    <xdr:to>
      <xdr:col>23</xdr:col>
      <xdr:colOff>174625</xdr:colOff>
      <xdr:row>34</xdr:row>
      <xdr:rowOff>61383</xdr:rowOff>
    </xdr:to>
    <xdr:cxnSp macro="">
      <xdr:nvCxnSpPr>
        <xdr:cNvPr id="67" name="直線コネクタ 66">
          <a:extLst>
            <a:ext uri="{FF2B5EF4-FFF2-40B4-BE49-F238E27FC236}">
              <a16:creationId xmlns:a16="http://schemas.microsoft.com/office/drawing/2014/main" id="{E19F405B-4888-401E-82E9-DAE2C95BE748}"/>
            </a:ext>
          </a:extLst>
        </xdr:cNvPr>
        <xdr:cNvCxnSpPr/>
      </xdr:nvCxnSpPr>
      <xdr:spPr>
        <a:xfrm>
          <a:off x="4673600" y="6662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8" name="有形固定資産減価償却率最大値テキスト">
          <a:extLst>
            <a:ext uri="{FF2B5EF4-FFF2-40B4-BE49-F238E27FC236}">
              <a16:creationId xmlns:a16="http://schemas.microsoft.com/office/drawing/2014/main" id="{A0A1B365-E03D-464F-9361-1BA4EC70F067}"/>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9" name="直線コネクタ 68">
          <a:extLst>
            <a:ext uri="{FF2B5EF4-FFF2-40B4-BE49-F238E27FC236}">
              <a16:creationId xmlns:a16="http://schemas.microsoft.com/office/drawing/2014/main" id="{7F04BBA2-7AD3-48A7-BA8E-3A33B24DD06F}"/>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29650</xdr:rowOff>
    </xdr:from>
    <xdr:ext cx="405111" cy="259045"/>
    <xdr:sp macro="" textlink="">
      <xdr:nvSpPr>
        <xdr:cNvPr id="70" name="有形固定資産減価償却率平均値テキスト">
          <a:extLst>
            <a:ext uri="{FF2B5EF4-FFF2-40B4-BE49-F238E27FC236}">
              <a16:creationId xmlns:a16="http://schemas.microsoft.com/office/drawing/2014/main" id="{2761547A-03D8-4FBC-BAD7-37931B513619}"/>
            </a:ext>
          </a:extLst>
        </xdr:cNvPr>
        <xdr:cNvSpPr txBox="1"/>
      </xdr:nvSpPr>
      <xdr:spPr>
        <a:xfrm>
          <a:off x="4813300" y="59446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6773</xdr:rowOff>
    </xdr:from>
    <xdr:to>
      <xdr:col>23</xdr:col>
      <xdr:colOff>136525</xdr:colOff>
      <xdr:row>31</xdr:row>
      <xdr:rowOff>108373</xdr:rowOff>
    </xdr:to>
    <xdr:sp macro="" textlink="">
      <xdr:nvSpPr>
        <xdr:cNvPr id="71" name="フローチャート: 判断 70">
          <a:extLst>
            <a:ext uri="{FF2B5EF4-FFF2-40B4-BE49-F238E27FC236}">
              <a16:creationId xmlns:a16="http://schemas.microsoft.com/office/drawing/2014/main" id="{A10B7099-49BA-44AC-A138-D7FDCF421C8A}"/>
            </a:ext>
          </a:extLst>
        </xdr:cNvPr>
        <xdr:cNvSpPr/>
      </xdr:nvSpPr>
      <xdr:spPr>
        <a:xfrm>
          <a:off x="47117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2" name="フローチャート: 判断 71">
          <a:extLst>
            <a:ext uri="{FF2B5EF4-FFF2-40B4-BE49-F238E27FC236}">
              <a16:creationId xmlns:a16="http://schemas.microsoft.com/office/drawing/2014/main" id="{B1F727AF-0200-4D84-9EA5-70C26228CA91}"/>
            </a:ext>
          </a:extLst>
        </xdr:cNvPr>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3" name="フローチャート: 判断 72">
          <a:extLst>
            <a:ext uri="{FF2B5EF4-FFF2-40B4-BE49-F238E27FC236}">
              <a16:creationId xmlns:a16="http://schemas.microsoft.com/office/drawing/2014/main" id="{CE4FC54E-6008-410C-9A01-05FC7F06E908}"/>
            </a:ext>
          </a:extLst>
        </xdr:cNvPr>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99060</xdr:rowOff>
    </xdr:from>
    <xdr:to>
      <xdr:col>11</xdr:col>
      <xdr:colOff>187325</xdr:colOff>
      <xdr:row>31</xdr:row>
      <xdr:rowOff>29210</xdr:rowOff>
    </xdr:to>
    <xdr:sp macro="" textlink="">
      <xdr:nvSpPr>
        <xdr:cNvPr id="74" name="フローチャート: 判断 73">
          <a:extLst>
            <a:ext uri="{FF2B5EF4-FFF2-40B4-BE49-F238E27FC236}">
              <a16:creationId xmlns:a16="http://schemas.microsoft.com/office/drawing/2014/main" id="{4D50E18E-743D-4B77-8F80-A2F6C4E2B940}"/>
            </a:ext>
          </a:extLst>
        </xdr:cNvPr>
        <xdr:cNvSpPr/>
      </xdr:nvSpPr>
      <xdr:spPr>
        <a:xfrm>
          <a:off x="2476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75" name="フローチャート: 判断 74">
          <a:extLst>
            <a:ext uri="{FF2B5EF4-FFF2-40B4-BE49-F238E27FC236}">
              <a16:creationId xmlns:a16="http://schemas.microsoft.com/office/drawing/2014/main" id="{5D3F6D2A-ABA9-4A47-8E5E-C18FB12B1EC8}"/>
            </a:ext>
          </a:extLst>
        </xdr:cNvPr>
        <xdr:cNvSpPr/>
      </xdr:nvSpPr>
      <xdr:spPr>
        <a:xfrm>
          <a:off x="1714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92D66C5-30AF-443C-A8E2-AF83D7CAA7B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D5336A3-D1C4-4645-9E2E-3564C86583D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108BED3-1A9C-451F-B407-74FE7263F7D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1D317BEF-A95A-40FF-956F-2E6B74A480D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5B21233-536C-462B-8B71-D2455E9EB53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1" name="楕円 80">
          <a:extLst>
            <a:ext uri="{FF2B5EF4-FFF2-40B4-BE49-F238E27FC236}">
              <a16:creationId xmlns:a16="http://schemas.microsoft.com/office/drawing/2014/main" id="{E982069A-A0B6-49C8-867C-7C842A06E46A}"/>
            </a:ext>
          </a:extLst>
        </xdr:cNvPr>
        <xdr:cNvSpPr/>
      </xdr:nvSpPr>
      <xdr:spPr>
        <a:xfrm>
          <a:off x="47117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24782</xdr:rowOff>
    </xdr:from>
    <xdr:ext cx="405111" cy="259045"/>
    <xdr:sp macro="" textlink="">
      <xdr:nvSpPr>
        <xdr:cNvPr id="82" name="有形固定資産減価償却率該当値テキスト">
          <a:extLst>
            <a:ext uri="{FF2B5EF4-FFF2-40B4-BE49-F238E27FC236}">
              <a16:creationId xmlns:a16="http://schemas.microsoft.com/office/drawing/2014/main" id="{0F87A455-F7A1-42C6-8AE2-B62E275114B5}"/>
            </a:ext>
          </a:extLst>
        </xdr:cNvPr>
        <xdr:cNvSpPr txBox="1"/>
      </xdr:nvSpPr>
      <xdr:spPr>
        <a:xfrm>
          <a:off x="4813300" y="611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156633</xdr:rowOff>
    </xdr:from>
    <xdr:to>
      <xdr:col>19</xdr:col>
      <xdr:colOff>187325</xdr:colOff>
      <xdr:row>31</xdr:row>
      <xdr:rowOff>86783</xdr:rowOff>
    </xdr:to>
    <xdr:sp macro="" textlink="">
      <xdr:nvSpPr>
        <xdr:cNvPr id="83" name="楕円 82">
          <a:extLst>
            <a:ext uri="{FF2B5EF4-FFF2-40B4-BE49-F238E27FC236}">
              <a16:creationId xmlns:a16="http://schemas.microsoft.com/office/drawing/2014/main" id="{0283AC9E-EFA8-47AC-A0FC-076813C81970}"/>
            </a:ext>
          </a:extLst>
        </xdr:cNvPr>
        <xdr:cNvSpPr/>
      </xdr:nvSpPr>
      <xdr:spPr>
        <a:xfrm>
          <a:off x="4000500" y="60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35983</xdr:rowOff>
    </xdr:from>
    <xdr:to>
      <xdr:col>23</xdr:col>
      <xdr:colOff>85725</xdr:colOff>
      <xdr:row>31</xdr:row>
      <xdr:rowOff>97155</xdr:rowOff>
    </xdr:to>
    <xdr:cxnSp macro="">
      <xdr:nvCxnSpPr>
        <xdr:cNvPr id="84" name="直線コネクタ 83">
          <a:extLst>
            <a:ext uri="{FF2B5EF4-FFF2-40B4-BE49-F238E27FC236}">
              <a16:creationId xmlns:a16="http://schemas.microsoft.com/office/drawing/2014/main" id="{BBA419A9-3828-4F54-AC8B-EC67876225BD}"/>
            </a:ext>
          </a:extLst>
        </xdr:cNvPr>
        <xdr:cNvCxnSpPr/>
      </xdr:nvCxnSpPr>
      <xdr:spPr>
        <a:xfrm>
          <a:off x="4051300" y="6122458"/>
          <a:ext cx="7112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106257</xdr:rowOff>
    </xdr:from>
    <xdr:to>
      <xdr:col>15</xdr:col>
      <xdr:colOff>187325</xdr:colOff>
      <xdr:row>31</xdr:row>
      <xdr:rowOff>36407</xdr:rowOff>
    </xdr:to>
    <xdr:sp macro="" textlink="">
      <xdr:nvSpPr>
        <xdr:cNvPr id="85" name="楕円 84">
          <a:extLst>
            <a:ext uri="{FF2B5EF4-FFF2-40B4-BE49-F238E27FC236}">
              <a16:creationId xmlns:a16="http://schemas.microsoft.com/office/drawing/2014/main" id="{E348AD34-A3E0-4883-A020-E0492C0B4843}"/>
            </a:ext>
          </a:extLst>
        </xdr:cNvPr>
        <xdr:cNvSpPr/>
      </xdr:nvSpPr>
      <xdr:spPr>
        <a:xfrm>
          <a:off x="3238500" y="602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157057</xdr:rowOff>
    </xdr:from>
    <xdr:to>
      <xdr:col>19</xdr:col>
      <xdr:colOff>136525</xdr:colOff>
      <xdr:row>31</xdr:row>
      <xdr:rowOff>35983</xdr:rowOff>
    </xdr:to>
    <xdr:cxnSp macro="">
      <xdr:nvCxnSpPr>
        <xdr:cNvPr id="86" name="直線コネクタ 85">
          <a:extLst>
            <a:ext uri="{FF2B5EF4-FFF2-40B4-BE49-F238E27FC236}">
              <a16:creationId xmlns:a16="http://schemas.microsoft.com/office/drawing/2014/main" id="{BDB341E4-4371-4834-A184-DEA2F27E1593}"/>
            </a:ext>
          </a:extLst>
        </xdr:cNvPr>
        <xdr:cNvCxnSpPr/>
      </xdr:nvCxnSpPr>
      <xdr:spPr>
        <a:xfrm>
          <a:off x="3289300" y="6072082"/>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106257</xdr:rowOff>
    </xdr:from>
    <xdr:to>
      <xdr:col>11</xdr:col>
      <xdr:colOff>187325</xdr:colOff>
      <xdr:row>31</xdr:row>
      <xdr:rowOff>36407</xdr:rowOff>
    </xdr:to>
    <xdr:sp macro="" textlink="">
      <xdr:nvSpPr>
        <xdr:cNvPr id="87" name="楕円 86">
          <a:extLst>
            <a:ext uri="{FF2B5EF4-FFF2-40B4-BE49-F238E27FC236}">
              <a16:creationId xmlns:a16="http://schemas.microsoft.com/office/drawing/2014/main" id="{E8A5535B-09E5-4C5F-8FB0-7FDAFB4CD4F9}"/>
            </a:ext>
          </a:extLst>
        </xdr:cNvPr>
        <xdr:cNvSpPr/>
      </xdr:nvSpPr>
      <xdr:spPr>
        <a:xfrm>
          <a:off x="2476500" y="602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157057</xdr:rowOff>
    </xdr:from>
    <xdr:to>
      <xdr:col>15</xdr:col>
      <xdr:colOff>136525</xdr:colOff>
      <xdr:row>30</xdr:row>
      <xdr:rowOff>157057</xdr:rowOff>
    </xdr:to>
    <xdr:cxnSp macro="">
      <xdr:nvCxnSpPr>
        <xdr:cNvPr id="88" name="直線コネクタ 87">
          <a:extLst>
            <a:ext uri="{FF2B5EF4-FFF2-40B4-BE49-F238E27FC236}">
              <a16:creationId xmlns:a16="http://schemas.microsoft.com/office/drawing/2014/main" id="{1D3677D3-70D2-491E-975B-47442AB66937}"/>
            </a:ext>
          </a:extLst>
        </xdr:cNvPr>
        <xdr:cNvCxnSpPr/>
      </xdr:nvCxnSpPr>
      <xdr:spPr>
        <a:xfrm>
          <a:off x="2527300" y="6072082"/>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70273</xdr:rowOff>
    </xdr:from>
    <xdr:to>
      <xdr:col>7</xdr:col>
      <xdr:colOff>187325</xdr:colOff>
      <xdr:row>31</xdr:row>
      <xdr:rowOff>423</xdr:rowOff>
    </xdr:to>
    <xdr:sp macro="" textlink="">
      <xdr:nvSpPr>
        <xdr:cNvPr id="89" name="楕円 88">
          <a:extLst>
            <a:ext uri="{FF2B5EF4-FFF2-40B4-BE49-F238E27FC236}">
              <a16:creationId xmlns:a16="http://schemas.microsoft.com/office/drawing/2014/main" id="{18C08EBD-22D9-44D4-9734-ECBDF65A46D7}"/>
            </a:ext>
          </a:extLst>
        </xdr:cNvPr>
        <xdr:cNvSpPr/>
      </xdr:nvSpPr>
      <xdr:spPr>
        <a:xfrm>
          <a:off x="1714500" y="59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121073</xdr:rowOff>
    </xdr:from>
    <xdr:to>
      <xdr:col>11</xdr:col>
      <xdr:colOff>136525</xdr:colOff>
      <xdr:row>30</xdr:row>
      <xdr:rowOff>157057</xdr:rowOff>
    </xdr:to>
    <xdr:cxnSp macro="">
      <xdr:nvCxnSpPr>
        <xdr:cNvPr id="90" name="直線コネクタ 89">
          <a:extLst>
            <a:ext uri="{FF2B5EF4-FFF2-40B4-BE49-F238E27FC236}">
              <a16:creationId xmlns:a16="http://schemas.microsoft.com/office/drawing/2014/main" id="{B38340C9-B09C-41D6-8C5F-13E6C82ED266}"/>
            </a:ext>
          </a:extLst>
        </xdr:cNvPr>
        <xdr:cNvCxnSpPr/>
      </xdr:nvCxnSpPr>
      <xdr:spPr>
        <a:xfrm>
          <a:off x="1765300" y="6036098"/>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88917</xdr:rowOff>
    </xdr:from>
    <xdr:ext cx="405111" cy="259045"/>
    <xdr:sp macro="" textlink="">
      <xdr:nvSpPr>
        <xdr:cNvPr id="91" name="n_1aveValue有形固定資産減価償却率">
          <a:extLst>
            <a:ext uri="{FF2B5EF4-FFF2-40B4-BE49-F238E27FC236}">
              <a16:creationId xmlns:a16="http://schemas.microsoft.com/office/drawing/2014/main" id="{DDEA4D53-4EF1-4043-98FC-66177A267895}"/>
            </a:ext>
          </a:extLst>
        </xdr:cNvPr>
        <xdr:cNvSpPr txBox="1"/>
      </xdr:nvSpPr>
      <xdr:spPr>
        <a:xfrm>
          <a:off x="38360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92" name="n_2aveValue有形固定資産減価償却率">
          <a:extLst>
            <a:ext uri="{FF2B5EF4-FFF2-40B4-BE49-F238E27FC236}">
              <a16:creationId xmlns:a16="http://schemas.microsoft.com/office/drawing/2014/main" id="{4DC38C2A-25EF-49C8-90BE-FC6871C497B7}"/>
            </a:ext>
          </a:extLst>
        </xdr:cNvPr>
        <xdr:cNvSpPr txBox="1"/>
      </xdr:nvSpPr>
      <xdr:spPr>
        <a:xfrm>
          <a:off x="3086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45737</xdr:rowOff>
    </xdr:from>
    <xdr:ext cx="405111" cy="259045"/>
    <xdr:sp macro="" textlink="">
      <xdr:nvSpPr>
        <xdr:cNvPr id="93" name="n_3aveValue有形固定資産減価償却率">
          <a:extLst>
            <a:ext uri="{FF2B5EF4-FFF2-40B4-BE49-F238E27FC236}">
              <a16:creationId xmlns:a16="http://schemas.microsoft.com/office/drawing/2014/main" id="{AF200257-4F5C-42D2-90F5-0AC507890770}"/>
            </a:ext>
          </a:extLst>
        </xdr:cNvPr>
        <xdr:cNvSpPr txBox="1"/>
      </xdr:nvSpPr>
      <xdr:spPr>
        <a:xfrm>
          <a:off x="2324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2557</xdr:rowOff>
    </xdr:from>
    <xdr:ext cx="405111" cy="259045"/>
    <xdr:sp macro="" textlink="">
      <xdr:nvSpPr>
        <xdr:cNvPr id="94" name="n_4aveValue有形固定資産減価償却率">
          <a:extLst>
            <a:ext uri="{FF2B5EF4-FFF2-40B4-BE49-F238E27FC236}">
              <a16:creationId xmlns:a16="http://schemas.microsoft.com/office/drawing/2014/main" id="{C34DCA96-95E5-40CE-A39E-D1271497AD87}"/>
            </a:ext>
          </a:extLst>
        </xdr:cNvPr>
        <xdr:cNvSpPr txBox="1"/>
      </xdr:nvSpPr>
      <xdr:spPr>
        <a:xfrm>
          <a:off x="1562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77910</xdr:rowOff>
    </xdr:from>
    <xdr:ext cx="405111" cy="259045"/>
    <xdr:sp macro="" textlink="">
      <xdr:nvSpPr>
        <xdr:cNvPr id="95" name="n_1mainValue有形固定資産減価償却率">
          <a:extLst>
            <a:ext uri="{FF2B5EF4-FFF2-40B4-BE49-F238E27FC236}">
              <a16:creationId xmlns:a16="http://schemas.microsoft.com/office/drawing/2014/main" id="{2AB2CB93-1811-4657-ABCD-AA44BC45A304}"/>
            </a:ext>
          </a:extLst>
        </xdr:cNvPr>
        <xdr:cNvSpPr txBox="1"/>
      </xdr:nvSpPr>
      <xdr:spPr>
        <a:xfrm>
          <a:off x="3836044" y="61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27534</xdr:rowOff>
    </xdr:from>
    <xdr:ext cx="405111" cy="259045"/>
    <xdr:sp macro="" textlink="">
      <xdr:nvSpPr>
        <xdr:cNvPr id="96" name="n_2mainValue有形固定資産減価償却率">
          <a:extLst>
            <a:ext uri="{FF2B5EF4-FFF2-40B4-BE49-F238E27FC236}">
              <a16:creationId xmlns:a16="http://schemas.microsoft.com/office/drawing/2014/main" id="{DEAD405C-C0EB-45CC-A585-E6B74F269812}"/>
            </a:ext>
          </a:extLst>
        </xdr:cNvPr>
        <xdr:cNvSpPr txBox="1"/>
      </xdr:nvSpPr>
      <xdr:spPr>
        <a:xfrm>
          <a:off x="30867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27534</xdr:rowOff>
    </xdr:from>
    <xdr:ext cx="405111" cy="259045"/>
    <xdr:sp macro="" textlink="">
      <xdr:nvSpPr>
        <xdr:cNvPr id="97" name="n_3mainValue有形固定資産減価償却率">
          <a:extLst>
            <a:ext uri="{FF2B5EF4-FFF2-40B4-BE49-F238E27FC236}">
              <a16:creationId xmlns:a16="http://schemas.microsoft.com/office/drawing/2014/main" id="{E0396EA4-F928-4809-A86D-6D37DF793F9D}"/>
            </a:ext>
          </a:extLst>
        </xdr:cNvPr>
        <xdr:cNvSpPr txBox="1"/>
      </xdr:nvSpPr>
      <xdr:spPr>
        <a:xfrm>
          <a:off x="23247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163000</xdr:rowOff>
    </xdr:from>
    <xdr:ext cx="405111" cy="259045"/>
    <xdr:sp macro="" textlink="">
      <xdr:nvSpPr>
        <xdr:cNvPr id="98" name="n_4mainValue有形固定資産減価償却率">
          <a:extLst>
            <a:ext uri="{FF2B5EF4-FFF2-40B4-BE49-F238E27FC236}">
              <a16:creationId xmlns:a16="http://schemas.microsoft.com/office/drawing/2014/main" id="{6655F30D-E8B2-41D1-9B66-E3E365A1C383}"/>
            </a:ext>
          </a:extLst>
        </xdr:cNvPr>
        <xdr:cNvSpPr txBox="1"/>
      </xdr:nvSpPr>
      <xdr:spPr>
        <a:xfrm>
          <a:off x="1562744" y="6078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589B442C-F1EE-4732-ADE4-6E3204AA360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ADD1A0E2-76B7-4E5A-862A-516F379F290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3A59874E-45DD-4C18-9AEC-D92E503C189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FABC1EB6-4C4B-4862-BD6A-F215ACA7316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6FD789E5-74B5-4BD6-B60A-A7D9C97A68B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31F7B423-C3A8-4368-B85D-6CC042E903D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4EA8BF1C-13E1-4787-AA78-950ED692DC3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4207113B-79A4-45D1-9456-CC8854DC349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9A7536A7-BF3C-4E7A-A8BB-E589EADDB82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3728C038-9547-4A53-A6C6-FF9FF40FB53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D9E3A66C-98C7-49B6-88D7-84F101A1EE1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DD605F8D-112B-4E27-890A-35DE48686E1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911578E7-52E6-4FA8-88D3-60AD0C8109D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市の債務償還比率は、類似団体内平均、全国平均、福井県平均のいずれと比べても大きく上回っている。その要因となっているのは、将来負担額の中でも高い割合を占めている地方債残高であると考えられる。近年の当市においては、コミュニティセンター改修、小学校大規模改造、道路改良、本庁舎整備等の大型の普通建設事業を同時に進めていた。その財源確保のために例年地方債を活用したため、地方債残高は増加している。令和６年度が残高のピークとなる見込みであり、地方債以外の歳入の確保や事業計画の見直しをしていく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C17A7033-1C2E-4D38-B8FA-1B86B91A308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2D5E9ED0-F635-4EC1-B5CB-D747175810F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7B913349-B506-477E-ABFA-CC23E3B5EF2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3FA407AF-E846-4B2F-B80C-44108C609D6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B27E2AB2-C43A-44AF-84B8-04B7B1A3215E}"/>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D68E847D-AEA0-40FD-BEDD-AC287E11180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DB665A03-A440-4D79-92DF-A1948B6FA61F}"/>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D28FE8A8-15D4-450C-A6D4-CD468E27A3B7}"/>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5B77B271-7B54-4984-A976-839334248C08}"/>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7EB90BDA-6E1C-4942-B9D9-73BBEA0A05B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67BF9F89-C529-4ADA-85C0-CC2E0960C0A4}"/>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1E6CB42F-AF97-428D-A804-2D361D5482A2}"/>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1BC57B5D-18AF-4F56-B886-988F26A5B63D}"/>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E6910817-23B6-4C79-ABFD-6C7AC380BC5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81FD4182-95F3-43AA-A209-122A7A7BC1D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121885</xdr:rowOff>
    </xdr:to>
    <xdr:cxnSp macro="">
      <xdr:nvCxnSpPr>
        <xdr:cNvPr id="127" name="直線コネクタ 126">
          <a:extLst>
            <a:ext uri="{FF2B5EF4-FFF2-40B4-BE49-F238E27FC236}">
              <a16:creationId xmlns:a16="http://schemas.microsoft.com/office/drawing/2014/main" id="{672DA233-203C-4039-A7E9-85C9D887FE46}"/>
            </a:ext>
          </a:extLst>
        </xdr:cNvPr>
        <xdr:cNvCxnSpPr/>
      </xdr:nvCxnSpPr>
      <xdr:spPr>
        <a:xfrm flipV="1">
          <a:off x="14793595" y="5312833"/>
          <a:ext cx="1269" cy="1238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125712</xdr:rowOff>
    </xdr:from>
    <xdr:ext cx="560923" cy="259045"/>
    <xdr:sp macro="" textlink="">
      <xdr:nvSpPr>
        <xdr:cNvPr id="128" name="債務償還比率最小値テキスト">
          <a:extLst>
            <a:ext uri="{FF2B5EF4-FFF2-40B4-BE49-F238E27FC236}">
              <a16:creationId xmlns:a16="http://schemas.microsoft.com/office/drawing/2014/main" id="{840D6C0D-44BE-4C08-B775-6479811D6A15}"/>
            </a:ext>
          </a:extLst>
        </xdr:cNvPr>
        <xdr:cNvSpPr txBox="1"/>
      </xdr:nvSpPr>
      <xdr:spPr>
        <a:xfrm>
          <a:off x="14846300" y="655508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121885</xdr:rowOff>
    </xdr:from>
    <xdr:to>
      <xdr:col>76</xdr:col>
      <xdr:colOff>111125</xdr:colOff>
      <xdr:row>33</xdr:row>
      <xdr:rowOff>121885</xdr:rowOff>
    </xdr:to>
    <xdr:cxnSp macro="">
      <xdr:nvCxnSpPr>
        <xdr:cNvPr id="129" name="直線コネクタ 128">
          <a:extLst>
            <a:ext uri="{FF2B5EF4-FFF2-40B4-BE49-F238E27FC236}">
              <a16:creationId xmlns:a16="http://schemas.microsoft.com/office/drawing/2014/main" id="{57DF4FA3-191F-4D81-BED2-095FF7CCBEA4}"/>
            </a:ext>
          </a:extLst>
        </xdr:cNvPr>
        <xdr:cNvCxnSpPr/>
      </xdr:nvCxnSpPr>
      <xdr:spPr>
        <a:xfrm>
          <a:off x="14706600" y="655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6CBBD8B8-2EDC-4AE0-992E-21E1C2992D77}"/>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7978B028-F1D5-4700-A3C6-D1D2664740C1}"/>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7030</xdr:rowOff>
    </xdr:from>
    <xdr:ext cx="469744" cy="259045"/>
    <xdr:sp macro="" textlink="">
      <xdr:nvSpPr>
        <xdr:cNvPr id="132" name="債務償還比率平均値テキスト">
          <a:extLst>
            <a:ext uri="{FF2B5EF4-FFF2-40B4-BE49-F238E27FC236}">
              <a16:creationId xmlns:a16="http://schemas.microsoft.com/office/drawing/2014/main" id="{DA08E312-7560-42F0-814D-CBA3D277B9D1}"/>
            </a:ext>
          </a:extLst>
        </xdr:cNvPr>
        <xdr:cNvSpPr txBox="1"/>
      </xdr:nvSpPr>
      <xdr:spPr>
        <a:xfrm>
          <a:off x="14846300" y="5750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155603</xdr:rowOff>
    </xdr:from>
    <xdr:to>
      <xdr:col>76</xdr:col>
      <xdr:colOff>73025</xdr:colOff>
      <xdr:row>30</xdr:row>
      <xdr:rowOff>85753</xdr:rowOff>
    </xdr:to>
    <xdr:sp macro="" textlink="">
      <xdr:nvSpPr>
        <xdr:cNvPr id="133" name="フローチャート: 判断 132">
          <a:extLst>
            <a:ext uri="{FF2B5EF4-FFF2-40B4-BE49-F238E27FC236}">
              <a16:creationId xmlns:a16="http://schemas.microsoft.com/office/drawing/2014/main" id="{4C8F64E9-8CA8-4E31-A8F8-20B809FDAD2D}"/>
            </a:ext>
          </a:extLst>
        </xdr:cNvPr>
        <xdr:cNvSpPr/>
      </xdr:nvSpPr>
      <xdr:spPr>
        <a:xfrm>
          <a:off x="147447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109665</xdr:rowOff>
    </xdr:from>
    <xdr:to>
      <xdr:col>72</xdr:col>
      <xdr:colOff>123825</xdr:colOff>
      <xdr:row>30</xdr:row>
      <xdr:rowOff>39815</xdr:rowOff>
    </xdr:to>
    <xdr:sp macro="" textlink="">
      <xdr:nvSpPr>
        <xdr:cNvPr id="134" name="フローチャート: 判断 133">
          <a:extLst>
            <a:ext uri="{FF2B5EF4-FFF2-40B4-BE49-F238E27FC236}">
              <a16:creationId xmlns:a16="http://schemas.microsoft.com/office/drawing/2014/main" id="{1EFB4172-AD8A-4D75-A73E-CFB256C84174}"/>
            </a:ext>
          </a:extLst>
        </xdr:cNvPr>
        <xdr:cNvSpPr/>
      </xdr:nvSpPr>
      <xdr:spPr>
        <a:xfrm>
          <a:off x="14033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106257</xdr:rowOff>
    </xdr:from>
    <xdr:to>
      <xdr:col>68</xdr:col>
      <xdr:colOff>123825</xdr:colOff>
      <xdr:row>31</xdr:row>
      <xdr:rowOff>36407</xdr:rowOff>
    </xdr:to>
    <xdr:sp macro="" textlink="">
      <xdr:nvSpPr>
        <xdr:cNvPr id="135" name="フローチャート: 判断 134">
          <a:extLst>
            <a:ext uri="{FF2B5EF4-FFF2-40B4-BE49-F238E27FC236}">
              <a16:creationId xmlns:a16="http://schemas.microsoft.com/office/drawing/2014/main" id="{CE7B66AE-9CAE-4FA2-8132-98407E890595}"/>
            </a:ext>
          </a:extLst>
        </xdr:cNvPr>
        <xdr:cNvSpPr/>
      </xdr:nvSpPr>
      <xdr:spPr>
        <a:xfrm>
          <a:off x="13271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110695</xdr:rowOff>
    </xdr:from>
    <xdr:to>
      <xdr:col>64</xdr:col>
      <xdr:colOff>123825</xdr:colOff>
      <xdr:row>31</xdr:row>
      <xdr:rowOff>40845</xdr:rowOff>
    </xdr:to>
    <xdr:sp macro="" textlink="">
      <xdr:nvSpPr>
        <xdr:cNvPr id="136" name="フローチャート: 判断 135">
          <a:extLst>
            <a:ext uri="{FF2B5EF4-FFF2-40B4-BE49-F238E27FC236}">
              <a16:creationId xmlns:a16="http://schemas.microsoft.com/office/drawing/2014/main" id="{6020C50C-C384-4742-93F6-7DA86A1D6D30}"/>
            </a:ext>
          </a:extLst>
        </xdr:cNvPr>
        <xdr:cNvSpPr/>
      </xdr:nvSpPr>
      <xdr:spPr>
        <a:xfrm>
          <a:off x="12509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91743</xdr:rowOff>
    </xdr:from>
    <xdr:to>
      <xdr:col>60</xdr:col>
      <xdr:colOff>123825</xdr:colOff>
      <xdr:row>31</xdr:row>
      <xdr:rowOff>21893</xdr:rowOff>
    </xdr:to>
    <xdr:sp macro="" textlink="">
      <xdr:nvSpPr>
        <xdr:cNvPr id="137" name="フローチャート: 判断 136">
          <a:extLst>
            <a:ext uri="{FF2B5EF4-FFF2-40B4-BE49-F238E27FC236}">
              <a16:creationId xmlns:a16="http://schemas.microsoft.com/office/drawing/2014/main" id="{2BA0048C-7398-4955-967C-276616BF2405}"/>
            </a:ext>
          </a:extLst>
        </xdr:cNvPr>
        <xdr:cNvSpPr/>
      </xdr:nvSpPr>
      <xdr:spPr>
        <a:xfrm>
          <a:off x="11747500" y="600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85A801F-8BF2-4830-B026-6885A21D1F7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250BBF0-BA4D-4629-BCA2-95BEF0E8985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28DD5BD-1ADD-4550-94CD-9D57EF82BD5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D22FF7D-E881-4AA8-A856-0A0B35DA920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26A525C-0AA7-4F22-8168-FBEE1504EAC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155864</xdr:rowOff>
    </xdr:from>
    <xdr:to>
      <xdr:col>76</xdr:col>
      <xdr:colOff>73025</xdr:colOff>
      <xdr:row>32</xdr:row>
      <xdr:rowOff>86014</xdr:rowOff>
    </xdr:to>
    <xdr:sp macro="" textlink="">
      <xdr:nvSpPr>
        <xdr:cNvPr id="143" name="楕円 142">
          <a:extLst>
            <a:ext uri="{FF2B5EF4-FFF2-40B4-BE49-F238E27FC236}">
              <a16:creationId xmlns:a16="http://schemas.microsoft.com/office/drawing/2014/main" id="{77D7FDA7-A878-4DFE-968F-870F019D72F0}"/>
            </a:ext>
          </a:extLst>
        </xdr:cNvPr>
        <xdr:cNvSpPr/>
      </xdr:nvSpPr>
      <xdr:spPr>
        <a:xfrm>
          <a:off x="14744700" y="624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134291</xdr:rowOff>
    </xdr:from>
    <xdr:ext cx="469744" cy="259045"/>
    <xdr:sp macro="" textlink="">
      <xdr:nvSpPr>
        <xdr:cNvPr id="144" name="債務償還比率該当値テキスト">
          <a:extLst>
            <a:ext uri="{FF2B5EF4-FFF2-40B4-BE49-F238E27FC236}">
              <a16:creationId xmlns:a16="http://schemas.microsoft.com/office/drawing/2014/main" id="{CC61F02D-3C5C-4BDB-BCBB-8038382A11ED}"/>
            </a:ext>
          </a:extLst>
        </xdr:cNvPr>
        <xdr:cNvSpPr txBox="1"/>
      </xdr:nvSpPr>
      <xdr:spPr>
        <a:xfrm>
          <a:off x="14846300" y="622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157184</xdr:rowOff>
    </xdr:from>
    <xdr:to>
      <xdr:col>72</xdr:col>
      <xdr:colOff>123825</xdr:colOff>
      <xdr:row>32</xdr:row>
      <xdr:rowOff>87334</xdr:rowOff>
    </xdr:to>
    <xdr:sp macro="" textlink="">
      <xdr:nvSpPr>
        <xdr:cNvPr id="145" name="楕円 144">
          <a:extLst>
            <a:ext uri="{FF2B5EF4-FFF2-40B4-BE49-F238E27FC236}">
              <a16:creationId xmlns:a16="http://schemas.microsoft.com/office/drawing/2014/main" id="{5E889F60-B891-4A15-8963-ED1C803DDA86}"/>
            </a:ext>
          </a:extLst>
        </xdr:cNvPr>
        <xdr:cNvSpPr/>
      </xdr:nvSpPr>
      <xdr:spPr>
        <a:xfrm>
          <a:off x="14033500" y="624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35214</xdr:rowOff>
    </xdr:from>
    <xdr:to>
      <xdr:col>76</xdr:col>
      <xdr:colOff>22225</xdr:colOff>
      <xdr:row>32</xdr:row>
      <xdr:rowOff>36534</xdr:rowOff>
    </xdr:to>
    <xdr:cxnSp macro="">
      <xdr:nvCxnSpPr>
        <xdr:cNvPr id="146" name="直線コネクタ 145">
          <a:extLst>
            <a:ext uri="{FF2B5EF4-FFF2-40B4-BE49-F238E27FC236}">
              <a16:creationId xmlns:a16="http://schemas.microsoft.com/office/drawing/2014/main" id="{E65F6B1D-E2F9-40B6-A72F-54FAE5C1E252}"/>
            </a:ext>
          </a:extLst>
        </xdr:cNvPr>
        <xdr:cNvCxnSpPr/>
      </xdr:nvCxnSpPr>
      <xdr:spPr>
        <a:xfrm flipV="1">
          <a:off x="14084300" y="6293139"/>
          <a:ext cx="711200" cy="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170088</xdr:rowOff>
    </xdr:from>
    <xdr:to>
      <xdr:col>68</xdr:col>
      <xdr:colOff>123825</xdr:colOff>
      <xdr:row>33</xdr:row>
      <xdr:rowOff>100239</xdr:rowOff>
    </xdr:to>
    <xdr:sp macro="" textlink="">
      <xdr:nvSpPr>
        <xdr:cNvPr id="147" name="楕円 146">
          <a:extLst>
            <a:ext uri="{FF2B5EF4-FFF2-40B4-BE49-F238E27FC236}">
              <a16:creationId xmlns:a16="http://schemas.microsoft.com/office/drawing/2014/main" id="{8F636B2A-321C-482F-A042-05A8F5577D08}"/>
            </a:ext>
          </a:extLst>
        </xdr:cNvPr>
        <xdr:cNvSpPr/>
      </xdr:nvSpPr>
      <xdr:spPr>
        <a:xfrm>
          <a:off x="13271500" y="64280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36534</xdr:rowOff>
    </xdr:from>
    <xdr:to>
      <xdr:col>72</xdr:col>
      <xdr:colOff>73025</xdr:colOff>
      <xdr:row>33</xdr:row>
      <xdr:rowOff>49438</xdr:rowOff>
    </xdr:to>
    <xdr:cxnSp macro="">
      <xdr:nvCxnSpPr>
        <xdr:cNvPr id="148" name="直線コネクタ 147">
          <a:extLst>
            <a:ext uri="{FF2B5EF4-FFF2-40B4-BE49-F238E27FC236}">
              <a16:creationId xmlns:a16="http://schemas.microsoft.com/office/drawing/2014/main" id="{1697B37B-D2FD-4C14-B241-B3A33A512E70}"/>
            </a:ext>
          </a:extLst>
        </xdr:cNvPr>
        <xdr:cNvCxnSpPr/>
      </xdr:nvCxnSpPr>
      <xdr:spPr>
        <a:xfrm flipV="1">
          <a:off x="13322300" y="6294459"/>
          <a:ext cx="762000" cy="18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89557</xdr:rowOff>
    </xdr:from>
    <xdr:to>
      <xdr:col>64</xdr:col>
      <xdr:colOff>123825</xdr:colOff>
      <xdr:row>34</xdr:row>
      <xdr:rowOff>19707</xdr:rowOff>
    </xdr:to>
    <xdr:sp macro="" textlink="">
      <xdr:nvSpPr>
        <xdr:cNvPr id="149" name="楕円 148">
          <a:extLst>
            <a:ext uri="{FF2B5EF4-FFF2-40B4-BE49-F238E27FC236}">
              <a16:creationId xmlns:a16="http://schemas.microsoft.com/office/drawing/2014/main" id="{274D4327-137E-4CBC-844B-988B9DBE63A4}"/>
            </a:ext>
          </a:extLst>
        </xdr:cNvPr>
        <xdr:cNvSpPr/>
      </xdr:nvSpPr>
      <xdr:spPr>
        <a:xfrm>
          <a:off x="12509500" y="651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49438</xdr:rowOff>
    </xdr:from>
    <xdr:to>
      <xdr:col>68</xdr:col>
      <xdr:colOff>73025</xdr:colOff>
      <xdr:row>33</xdr:row>
      <xdr:rowOff>140357</xdr:rowOff>
    </xdr:to>
    <xdr:cxnSp macro="">
      <xdr:nvCxnSpPr>
        <xdr:cNvPr id="150" name="直線コネクタ 149">
          <a:extLst>
            <a:ext uri="{FF2B5EF4-FFF2-40B4-BE49-F238E27FC236}">
              <a16:creationId xmlns:a16="http://schemas.microsoft.com/office/drawing/2014/main" id="{CDC7271C-9F66-402F-8CEF-252698E9B150}"/>
            </a:ext>
          </a:extLst>
        </xdr:cNvPr>
        <xdr:cNvCxnSpPr/>
      </xdr:nvCxnSpPr>
      <xdr:spPr>
        <a:xfrm flipV="1">
          <a:off x="12560300" y="6478813"/>
          <a:ext cx="762000" cy="9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120262</xdr:rowOff>
    </xdr:from>
    <xdr:to>
      <xdr:col>60</xdr:col>
      <xdr:colOff>123825</xdr:colOff>
      <xdr:row>34</xdr:row>
      <xdr:rowOff>50412</xdr:rowOff>
    </xdr:to>
    <xdr:sp macro="" textlink="">
      <xdr:nvSpPr>
        <xdr:cNvPr id="151" name="楕円 150">
          <a:extLst>
            <a:ext uri="{FF2B5EF4-FFF2-40B4-BE49-F238E27FC236}">
              <a16:creationId xmlns:a16="http://schemas.microsoft.com/office/drawing/2014/main" id="{2471D22D-8D4A-4FBA-8215-95AF93B79599}"/>
            </a:ext>
          </a:extLst>
        </xdr:cNvPr>
        <xdr:cNvSpPr/>
      </xdr:nvSpPr>
      <xdr:spPr>
        <a:xfrm>
          <a:off x="11747500" y="65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140357</xdr:rowOff>
    </xdr:from>
    <xdr:to>
      <xdr:col>64</xdr:col>
      <xdr:colOff>73025</xdr:colOff>
      <xdr:row>33</xdr:row>
      <xdr:rowOff>171062</xdr:rowOff>
    </xdr:to>
    <xdr:cxnSp macro="">
      <xdr:nvCxnSpPr>
        <xdr:cNvPr id="152" name="直線コネクタ 151">
          <a:extLst>
            <a:ext uri="{FF2B5EF4-FFF2-40B4-BE49-F238E27FC236}">
              <a16:creationId xmlns:a16="http://schemas.microsoft.com/office/drawing/2014/main" id="{1E06A4E5-9931-4BE6-AA44-878150AE709B}"/>
            </a:ext>
          </a:extLst>
        </xdr:cNvPr>
        <xdr:cNvCxnSpPr/>
      </xdr:nvCxnSpPr>
      <xdr:spPr>
        <a:xfrm flipV="1">
          <a:off x="11798300" y="6569732"/>
          <a:ext cx="762000" cy="3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56342</xdr:rowOff>
    </xdr:from>
    <xdr:ext cx="469744" cy="259045"/>
    <xdr:sp macro="" textlink="">
      <xdr:nvSpPr>
        <xdr:cNvPr id="153" name="n_1aveValue債務償還比率">
          <a:extLst>
            <a:ext uri="{FF2B5EF4-FFF2-40B4-BE49-F238E27FC236}">
              <a16:creationId xmlns:a16="http://schemas.microsoft.com/office/drawing/2014/main" id="{5CBB482C-80C3-45A2-B9A6-3A8BA379D161}"/>
            </a:ext>
          </a:extLst>
        </xdr:cNvPr>
        <xdr:cNvSpPr txBox="1"/>
      </xdr:nvSpPr>
      <xdr:spPr>
        <a:xfrm>
          <a:off x="13836727" y="562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52934</xdr:rowOff>
    </xdr:from>
    <xdr:ext cx="469744" cy="259045"/>
    <xdr:sp macro="" textlink="">
      <xdr:nvSpPr>
        <xdr:cNvPr id="154" name="n_2aveValue債務償還比率">
          <a:extLst>
            <a:ext uri="{FF2B5EF4-FFF2-40B4-BE49-F238E27FC236}">
              <a16:creationId xmlns:a16="http://schemas.microsoft.com/office/drawing/2014/main" id="{2F498F2A-2BB6-427F-BB3A-CB4E5F580851}"/>
            </a:ext>
          </a:extLst>
        </xdr:cNvPr>
        <xdr:cNvSpPr txBox="1"/>
      </xdr:nvSpPr>
      <xdr:spPr>
        <a:xfrm>
          <a:off x="13087427" y="579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57372</xdr:rowOff>
    </xdr:from>
    <xdr:ext cx="469744" cy="259045"/>
    <xdr:sp macro="" textlink="">
      <xdr:nvSpPr>
        <xdr:cNvPr id="155" name="n_3aveValue債務償還比率">
          <a:extLst>
            <a:ext uri="{FF2B5EF4-FFF2-40B4-BE49-F238E27FC236}">
              <a16:creationId xmlns:a16="http://schemas.microsoft.com/office/drawing/2014/main" id="{ACB13FA7-DA24-4B61-8433-31999A66EEEE}"/>
            </a:ext>
          </a:extLst>
        </xdr:cNvPr>
        <xdr:cNvSpPr txBox="1"/>
      </xdr:nvSpPr>
      <xdr:spPr>
        <a:xfrm>
          <a:off x="12325427" y="58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38420</xdr:rowOff>
    </xdr:from>
    <xdr:ext cx="469744" cy="259045"/>
    <xdr:sp macro="" textlink="">
      <xdr:nvSpPr>
        <xdr:cNvPr id="156" name="n_4aveValue債務償還比率">
          <a:extLst>
            <a:ext uri="{FF2B5EF4-FFF2-40B4-BE49-F238E27FC236}">
              <a16:creationId xmlns:a16="http://schemas.microsoft.com/office/drawing/2014/main" id="{E52F1D71-78F1-40C0-AD27-205ABD6F6369}"/>
            </a:ext>
          </a:extLst>
        </xdr:cNvPr>
        <xdr:cNvSpPr txBox="1"/>
      </xdr:nvSpPr>
      <xdr:spPr>
        <a:xfrm>
          <a:off x="11563427" y="578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78461</xdr:rowOff>
    </xdr:from>
    <xdr:ext cx="469744" cy="259045"/>
    <xdr:sp macro="" textlink="">
      <xdr:nvSpPr>
        <xdr:cNvPr id="157" name="n_1mainValue債務償還比率">
          <a:extLst>
            <a:ext uri="{FF2B5EF4-FFF2-40B4-BE49-F238E27FC236}">
              <a16:creationId xmlns:a16="http://schemas.microsoft.com/office/drawing/2014/main" id="{B4DC9427-5A53-4D89-A13A-9155F687D9CA}"/>
            </a:ext>
          </a:extLst>
        </xdr:cNvPr>
        <xdr:cNvSpPr txBox="1"/>
      </xdr:nvSpPr>
      <xdr:spPr>
        <a:xfrm>
          <a:off x="13836727" y="633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91365</xdr:rowOff>
    </xdr:from>
    <xdr:ext cx="469744" cy="259045"/>
    <xdr:sp macro="" textlink="">
      <xdr:nvSpPr>
        <xdr:cNvPr id="158" name="n_2mainValue債務償還比率">
          <a:extLst>
            <a:ext uri="{FF2B5EF4-FFF2-40B4-BE49-F238E27FC236}">
              <a16:creationId xmlns:a16="http://schemas.microsoft.com/office/drawing/2014/main" id="{DA748212-692A-4518-AE74-59C13D0EFA2E}"/>
            </a:ext>
          </a:extLst>
        </xdr:cNvPr>
        <xdr:cNvSpPr txBox="1"/>
      </xdr:nvSpPr>
      <xdr:spPr>
        <a:xfrm>
          <a:off x="13087427" y="652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10834</xdr:rowOff>
    </xdr:from>
    <xdr:ext cx="560923" cy="259045"/>
    <xdr:sp macro="" textlink="">
      <xdr:nvSpPr>
        <xdr:cNvPr id="159" name="n_3mainValue債務償還比率">
          <a:extLst>
            <a:ext uri="{FF2B5EF4-FFF2-40B4-BE49-F238E27FC236}">
              <a16:creationId xmlns:a16="http://schemas.microsoft.com/office/drawing/2014/main" id="{A7052114-AEFB-46D7-B0B7-E56D49493E4C}"/>
            </a:ext>
          </a:extLst>
        </xdr:cNvPr>
        <xdr:cNvSpPr txBox="1"/>
      </xdr:nvSpPr>
      <xdr:spPr>
        <a:xfrm>
          <a:off x="12279838" y="661165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41539</xdr:rowOff>
    </xdr:from>
    <xdr:ext cx="560923" cy="259045"/>
    <xdr:sp macro="" textlink="">
      <xdr:nvSpPr>
        <xdr:cNvPr id="160" name="n_4mainValue債務償還比率">
          <a:extLst>
            <a:ext uri="{FF2B5EF4-FFF2-40B4-BE49-F238E27FC236}">
              <a16:creationId xmlns:a16="http://schemas.microsoft.com/office/drawing/2014/main" id="{D0D5AC9F-4B3F-449B-89BB-04B98968B445}"/>
            </a:ext>
          </a:extLst>
        </xdr:cNvPr>
        <xdr:cNvSpPr txBox="1"/>
      </xdr:nvSpPr>
      <xdr:spPr>
        <a:xfrm>
          <a:off x="11517838" y="664236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1B58D24F-9D13-40FD-A8E4-54E80A91A6C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91956CB7-5D03-42A2-9C67-5C34A314C23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C48D7762-81DF-45D0-85D6-A23279EBC18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E387B378-94B5-4A53-BAB6-4571C8BA795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F6551941-11CE-4ACA-B02D-03DB4C8576E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F62B54F5-83BA-4920-A8AE-E38E38B3BF9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9A5B7E7-0104-4EDD-8B90-CC3EF593862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03FFFCB-2E2D-4436-91FC-0D260DC70D2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8F9B08B-1C0E-4BFE-A2DB-AA12CACE3EB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FAAC187-E3DA-461A-9EAD-3A4691975DE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福井県坂井市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21850F9-0C43-46A0-B7D9-1D61E37CC7F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6DABE5C-420E-4676-8876-42C57C214BD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18B6647-0084-4FF0-855E-130A176BD31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A43D4E8-C3B5-459C-9D62-5CB7AC8DE90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748B073-A9EB-4D45-8E56-B3D8D182604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CD5CC4F-402E-4E18-B0C4-1377603A890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89,369
87,781
209.67
48,020,469
46,256,167
1,605,050
23,742,959
54,475,747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1B4DD43-F585-4896-87E2-EF1935B4AC3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7C59B69-DB54-44E0-8C54-2BD0438D5B4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A489C34-0F4C-40FB-924D-8137F7C9289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3D15D11-367D-417E-A4C7-3D711F1F7E2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1A66030-D194-438B-B875-6E506FDA58E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7E4A1F2-09FD-4240-8420-6092C6863CD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BEA881D-AAF0-4F51-980A-D7C7E7A49D5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089F711-8A4C-47B8-B641-E2245A32DDE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3228027-B1A4-48AC-92B2-C0481993C9B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220F0B0-0EF8-481C-A339-A8A25245989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6A2C37C-7785-41F4-930C-84AD665770B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5E22BD9-7602-4DBA-A562-1BE667A2890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FA55132-3790-40E9-B5D8-149D7B019BB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E39C67F-BDDC-4514-9391-F7BE5FB0496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27E182C-5CEF-470E-B9BA-6E4D019F85B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49939E5-27B9-4A0C-800F-C13C59C97C4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BFC360C-9320-4F1B-9AB0-8C23143BE61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8182F13-0188-4D42-B269-CF9BEDF0BEB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1836339-EF3A-4CD1-96F9-C3A6B9B1750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8AB1133-AE0F-4D78-A607-B421AFE5B52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4D21A77-5073-46D3-8CCC-5A0C2CE9806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63A89B9-FA91-444D-A10E-4A32EB1EA72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D3F6A0C-FAA7-4D91-BB15-C0912D4F1BB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3A7D039-5821-4E77-B572-16EBF47EBF6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6999BE9-8C9A-4E87-9328-A21DD039D6E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DA51D8B-F84F-4D2E-B347-D17ACFB5DBB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430A1A9-3849-4548-A013-DBA794176C9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52594A4-AEC7-436E-BF67-1D6B9D6D036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02B7A19-6412-42C7-B724-CBEE40F1155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871E4DB-2866-49C5-B0C9-8F8536E262A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C0F7C1F-F8F4-42AA-AE09-07059155580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5A31D90-E7F4-495B-BCA4-654444F825F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4B316B3B-A577-4D2F-A064-24120FCC032A}"/>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5679D543-81C4-4ABD-8EE6-E270F3017A92}"/>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1D551899-467A-4DF3-A7ED-552DCE42C0D5}"/>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5BF795AB-C0FF-4B9A-8F38-1783370B5D54}"/>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1C552580-36F2-4923-9C0B-199B192DCED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59423FF-D84E-4950-9A47-9DF87BADAB0E}"/>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43DBABB5-08F7-4A4D-9BF5-B7DA69B795A3}"/>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EC07730F-C9CD-491E-B7B2-C9E1C90EEF35}"/>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24D822C-95A7-42AB-A3A4-13824AF90E8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6626A289-EFB4-413C-A0D1-88D65F55FD0C}"/>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C03129BD-9578-4290-B2D2-6DDBEBB63C7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37338</xdr:rowOff>
    </xdr:from>
    <xdr:to>
      <xdr:col>24</xdr:col>
      <xdr:colOff>62865</xdr:colOff>
      <xdr:row>39</xdr:row>
      <xdr:rowOff>163068</xdr:rowOff>
    </xdr:to>
    <xdr:cxnSp macro="">
      <xdr:nvCxnSpPr>
        <xdr:cNvPr id="55" name="直線コネクタ 54">
          <a:extLst>
            <a:ext uri="{FF2B5EF4-FFF2-40B4-BE49-F238E27FC236}">
              <a16:creationId xmlns:a16="http://schemas.microsoft.com/office/drawing/2014/main" id="{0BA43350-75AF-4794-99C7-9CD8453DAF34}"/>
            </a:ext>
          </a:extLst>
        </xdr:cNvPr>
        <xdr:cNvCxnSpPr/>
      </xdr:nvCxnSpPr>
      <xdr:spPr>
        <a:xfrm flipV="1">
          <a:off x="4634865" y="5695188"/>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166895</xdr:rowOff>
    </xdr:from>
    <xdr:ext cx="405111" cy="259045"/>
    <xdr:sp macro="" textlink="">
      <xdr:nvSpPr>
        <xdr:cNvPr id="56" name="【道路】&#10;有形固定資産減価償却率最小値テキスト">
          <a:extLst>
            <a:ext uri="{FF2B5EF4-FFF2-40B4-BE49-F238E27FC236}">
              <a16:creationId xmlns:a16="http://schemas.microsoft.com/office/drawing/2014/main" id="{762AA845-6448-49E2-8FCA-3A8CE40065D9}"/>
            </a:ext>
          </a:extLst>
        </xdr:cNvPr>
        <xdr:cNvSpPr txBox="1"/>
      </xdr:nvSpPr>
      <xdr:spPr>
        <a:xfrm>
          <a:off x="4673600" y="685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163068</xdr:rowOff>
    </xdr:from>
    <xdr:to>
      <xdr:col>24</xdr:col>
      <xdr:colOff>152400</xdr:colOff>
      <xdr:row>39</xdr:row>
      <xdr:rowOff>163068</xdr:rowOff>
    </xdr:to>
    <xdr:cxnSp macro="">
      <xdr:nvCxnSpPr>
        <xdr:cNvPr id="57" name="直線コネクタ 56">
          <a:extLst>
            <a:ext uri="{FF2B5EF4-FFF2-40B4-BE49-F238E27FC236}">
              <a16:creationId xmlns:a16="http://schemas.microsoft.com/office/drawing/2014/main" id="{1CFB0B8F-A9B6-4706-82AD-09877600E841}"/>
            </a:ext>
          </a:extLst>
        </xdr:cNvPr>
        <xdr:cNvCxnSpPr/>
      </xdr:nvCxnSpPr>
      <xdr:spPr>
        <a:xfrm>
          <a:off x="4546600" y="684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155465</xdr:rowOff>
    </xdr:from>
    <xdr:ext cx="405111" cy="259045"/>
    <xdr:sp macro="" textlink="">
      <xdr:nvSpPr>
        <xdr:cNvPr id="58" name="【道路】&#10;有形固定資産減価償却率最大値テキスト">
          <a:extLst>
            <a:ext uri="{FF2B5EF4-FFF2-40B4-BE49-F238E27FC236}">
              <a16:creationId xmlns:a16="http://schemas.microsoft.com/office/drawing/2014/main" id="{25F5F4F9-72AE-4BEE-8C02-182BA7E24796}"/>
            </a:ext>
          </a:extLst>
        </xdr:cNvPr>
        <xdr:cNvSpPr txBox="1"/>
      </xdr:nvSpPr>
      <xdr:spPr>
        <a:xfrm>
          <a:off x="4673600" y="547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37338</xdr:rowOff>
    </xdr:from>
    <xdr:to>
      <xdr:col>24</xdr:col>
      <xdr:colOff>152400</xdr:colOff>
      <xdr:row>33</xdr:row>
      <xdr:rowOff>37338</xdr:rowOff>
    </xdr:to>
    <xdr:cxnSp macro="">
      <xdr:nvCxnSpPr>
        <xdr:cNvPr id="59" name="直線コネクタ 58">
          <a:extLst>
            <a:ext uri="{FF2B5EF4-FFF2-40B4-BE49-F238E27FC236}">
              <a16:creationId xmlns:a16="http://schemas.microsoft.com/office/drawing/2014/main" id="{7969B2FE-02A1-465F-9896-0F8167DBF4AC}"/>
            </a:ext>
          </a:extLst>
        </xdr:cNvPr>
        <xdr:cNvCxnSpPr/>
      </xdr:nvCxnSpPr>
      <xdr:spPr>
        <a:xfrm>
          <a:off x="4546600" y="569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146575</xdr:rowOff>
    </xdr:from>
    <xdr:ext cx="405111" cy="259045"/>
    <xdr:sp macro="" textlink="">
      <xdr:nvSpPr>
        <xdr:cNvPr id="60" name="【道路】&#10;有形固定資産減価償却率平均値テキスト">
          <a:extLst>
            <a:ext uri="{FF2B5EF4-FFF2-40B4-BE49-F238E27FC236}">
              <a16:creationId xmlns:a16="http://schemas.microsoft.com/office/drawing/2014/main" id="{B43ABA2C-B439-4A83-BDC6-0D76CC0F4048}"/>
            </a:ext>
          </a:extLst>
        </xdr:cNvPr>
        <xdr:cNvSpPr txBox="1"/>
      </xdr:nvSpPr>
      <xdr:spPr>
        <a:xfrm>
          <a:off x="4673600" y="6147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123698</xdr:rowOff>
    </xdr:from>
    <xdr:to>
      <xdr:col>24</xdr:col>
      <xdr:colOff>114300</xdr:colOff>
      <xdr:row>37</xdr:row>
      <xdr:rowOff>53848</xdr:rowOff>
    </xdr:to>
    <xdr:sp macro="" textlink="">
      <xdr:nvSpPr>
        <xdr:cNvPr id="61" name="フローチャート: 判断 60">
          <a:extLst>
            <a:ext uri="{FF2B5EF4-FFF2-40B4-BE49-F238E27FC236}">
              <a16:creationId xmlns:a16="http://schemas.microsoft.com/office/drawing/2014/main" id="{58A0603C-F4A1-467D-B9EF-D1D9D3CA92A5}"/>
            </a:ext>
          </a:extLst>
        </xdr:cNvPr>
        <xdr:cNvSpPr/>
      </xdr:nvSpPr>
      <xdr:spPr>
        <a:xfrm>
          <a:off x="45847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89408</xdr:rowOff>
    </xdr:from>
    <xdr:to>
      <xdr:col>20</xdr:col>
      <xdr:colOff>38100</xdr:colOff>
      <xdr:row>37</xdr:row>
      <xdr:rowOff>19558</xdr:rowOff>
    </xdr:to>
    <xdr:sp macro="" textlink="">
      <xdr:nvSpPr>
        <xdr:cNvPr id="62" name="フローチャート: 判断 61">
          <a:extLst>
            <a:ext uri="{FF2B5EF4-FFF2-40B4-BE49-F238E27FC236}">
              <a16:creationId xmlns:a16="http://schemas.microsoft.com/office/drawing/2014/main" id="{138EBE60-75CF-4EA6-8190-A7C4C31DB5E9}"/>
            </a:ext>
          </a:extLst>
        </xdr:cNvPr>
        <xdr:cNvSpPr/>
      </xdr:nvSpPr>
      <xdr:spPr>
        <a:xfrm>
          <a:off x="3746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48260</xdr:rowOff>
    </xdr:from>
    <xdr:to>
      <xdr:col>15</xdr:col>
      <xdr:colOff>101600</xdr:colOff>
      <xdr:row>36</xdr:row>
      <xdr:rowOff>149860</xdr:rowOff>
    </xdr:to>
    <xdr:sp macro="" textlink="">
      <xdr:nvSpPr>
        <xdr:cNvPr id="63" name="フローチャート: 判断 62">
          <a:extLst>
            <a:ext uri="{FF2B5EF4-FFF2-40B4-BE49-F238E27FC236}">
              <a16:creationId xmlns:a16="http://schemas.microsoft.com/office/drawing/2014/main" id="{2D75D7BE-1C7A-4732-8C65-02C014C67F0C}"/>
            </a:ext>
          </a:extLst>
        </xdr:cNvPr>
        <xdr:cNvSpPr/>
      </xdr:nvSpPr>
      <xdr:spPr>
        <a:xfrm>
          <a:off x="2857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32258</xdr:rowOff>
    </xdr:from>
    <xdr:to>
      <xdr:col>10</xdr:col>
      <xdr:colOff>165100</xdr:colOff>
      <xdr:row>36</xdr:row>
      <xdr:rowOff>133858</xdr:rowOff>
    </xdr:to>
    <xdr:sp macro="" textlink="">
      <xdr:nvSpPr>
        <xdr:cNvPr id="64" name="フローチャート: 判断 63">
          <a:extLst>
            <a:ext uri="{FF2B5EF4-FFF2-40B4-BE49-F238E27FC236}">
              <a16:creationId xmlns:a16="http://schemas.microsoft.com/office/drawing/2014/main" id="{55D4DA3C-E82C-41E5-9EB7-25DBB97BADFC}"/>
            </a:ext>
          </a:extLst>
        </xdr:cNvPr>
        <xdr:cNvSpPr/>
      </xdr:nvSpPr>
      <xdr:spPr>
        <a:xfrm>
          <a:off x="1968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153416</xdr:rowOff>
    </xdr:from>
    <xdr:to>
      <xdr:col>6</xdr:col>
      <xdr:colOff>38100</xdr:colOff>
      <xdr:row>36</xdr:row>
      <xdr:rowOff>83566</xdr:rowOff>
    </xdr:to>
    <xdr:sp macro="" textlink="">
      <xdr:nvSpPr>
        <xdr:cNvPr id="65" name="フローチャート: 判断 64">
          <a:extLst>
            <a:ext uri="{FF2B5EF4-FFF2-40B4-BE49-F238E27FC236}">
              <a16:creationId xmlns:a16="http://schemas.microsoft.com/office/drawing/2014/main" id="{F1FC4DF3-5C35-42E4-8B8B-EF5B16C44189}"/>
            </a:ext>
          </a:extLst>
        </xdr:cNvPr>
        <xdr:cNvSpPr/>
      </xdr:nvSpPr>
      <xdr:spPr>
        <a:xfrm>
          <a:off x="1079500" y="615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7237205-8D34-48A7-811A-07D98439BEB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7BDF20B-D827-40A4-8A1F-5DE2773275B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AEF532C-9C6C-448B-9008-F5406C3422E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C9B4BC3-F754-4A63-91CB-84FB6150769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5E90F85-0871-42E5-ADFC-09730EC62DA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xdr:rowOff>
    </xdr:from>
    <xdr:to>
      <xdr:col>24</xdr:col>
      <xdr:colOff>114300</xdr:colOff>
      <xdr:row>37</xdr:row>
      <xdr:rowOff>110998</xdr:rowOff>
    </xdr:to>
    <xdr:sp macro="" textlink="">
      <xdr:nvSpPr>
        <xdr:cNvPr id="71" name="楕円 70">
          <a:extLst>
            <a:ext uri="{FF2B5EF4-FFF2-40B4-BE49-F238E27FC236}">
              <a16:creationId xmlns:a16="http://schemas.microsoft.com/office/drawing/2014/main" id="{34B3BA7F-B40E-4522-A77F-285D87A48A75}"/>
            </a:ext>
          </a:extLst>
        </xdr:cNvPr>
        <xdr:cNvSpPr/>
      </xdr:nvSpPr>
      <xdr:spPr>
        <a:xfrm>
          <a:off x="45847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159275</xdr:rowOff>
    </xdr:from>
    <xdr:ext cx="405111" cy="259045"/>
    <xdr:sp macro="" textlink="">
      <xdr:nvSpPr>
        <xdr:cNvPr id="72" name="【道路】&#10;有形固定資産減価償却率該当値テキスト">
          <a:extLst>
            <a:ext uri="{FF2B5EF4-FFF2-40B4-BE49-F238E27FC236}">
              <a16:creationId xmlns:a16="http://schemas.microsoft.com/office/drawing/2014/main" id="{ADBD26A2-8199-44BA-8028-F1963F23FC68}"/>
            </a:ext>
          </a:extLst>
        </xdr:cNvPr>
        <xdr:cNvSpPr txBox="1"/>
      </xdr:nvSpPr>
      <xdr:spPr>
        <a:xfrm>
          <a:off x="4673600" y="633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139700</xdr:rowOff>
    </xdr:from>
    <xdr:to>
      <xdr:col>20</xdr:col>
      <xdr:colOff>38100</xdr:colOff>
      <xdr:row>37</xdr:row>
      <xdr:rowOff>69850</xdr:rowOff>
    </xdr:to>
    <xdr:sp macro="" textlink="">
      <xdr:nvSpPr>
        <xdr:cNvPr id="73" name="楕円 72">
          <a:extLst>
            <a:ext uri="{FF2B5EF4-FFF2-40B4-BE49-F238E27FC236}">
              <a16:creationId xmlns:a16="http://schemas.microsoft.com/office/drawing/2014/main" id="{20A5A8A3-392C-4CC7-8094-552BFFAD9035}"/>
            </a:ext>
          </a:extLst>
        </xdr:cNvPr>
        <xdr:cNvSpPr/>
      </xdr:nvSpPr>
      <xdr:spPr>
        <a:xfrm>
          <a:off x="3746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19050</xdr:rowOff>
    </xdr:from>
    <xdr:to>
      <xdr:col>24</xdr:col>
      <xdr:colOff>63500</xdr:colOff>
      <xdr:row>37</xdr:row>
      <xdr:rowOff>60198</xdr:rowOff>
    </xdr:to>
    <xdr:cxnSp macro="">
      <xdr:nvCxnSpPr>
        <xdr:cNvPr id="74" name="直線コネクタ 73">
          <a:extLst>
            <a:ext uri="{FF2B5EF4-FFF2-40B4-BE49-F238E27FC236}">
              <a16:creationId xmlns:a16="http://schemas.microsoft.com/office/drawing/2014/main" id="{F02EDD7B-F814-4CFC-AAFC-8FE525302C44}"/>
            </a:ext>
          </a:extLst>
        </xdr:cNvPr>
        <xdr:cNvCxnSpPr/>
      </xdr:nvCxnSpPr>
      <xdr:spPr>
        <a:xfrm>
          <a:off x="3797300" y="636270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100838</xdr:rowOff>
    </xdr:from>
    <xdr:to>
      <xdr:col>15</xdr:col>
      <xdr:colOff>101600</xdr:colOff>
      <xdr:row>37</xdr:row>
      <xdr:rowOff>30988</xdr:rowOff>
    </xdr:to>
    <xdr:sp macro="" textlink="">
      <xdr:nvSpPr>
        <xdr:cNvPr id="75" name="楕円 74">
          <a:extLst>
            <a:ext uri="{FF2B5EF4-FFF2-40B4-BE49-F238E27FC236}">
              <a16:creationId xmlns:a16="http://schemas.microsoft.com/office/drawing/2014/main" id="{891FD972-CF79-4C69-AA0C-2E4C84B57781}"/>
            </a:ext>
          </a:extLst>
        </xdr:cNvPr>
        <xdr:cNvSpPr/>
      </xdr:nvSpPr>
      <xdr:spPr>
        <a:xfrm>
          <a:off x="2857500" y="627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151638</xdr:rowOff>
    </xdr:from>
    <xdr:to>
      <xdr:col>19</xdr:col>
      <xdr:colOff>177800</xdr:colOff>
      <xdr:row>37</xdr:row>
      <xdr:rowOff>19050</xdr:rowOff>
    </xdr:to>
    <xdr:cxnSp macro="">
      <xdr:nvCxnSpPr>
        <xdr:cNvPr id="76" name="直線コネクタ 75">
          <a:extLst>
            <a:ext uri="{FF2B5EF4-FFF2-40B4-BE49-F238E27FC236}">
              <a16:creationId xmlns:a16="http://schemas.microsoft.com/office/drawing/2014/main" id="{83AB8BEB-2097-4350-962E-88D8CE3CE4F0}"/>
            </a:ext>
          </a:extLst>
        </xdr:cNvPr>
        <xdr:cNvCxnSpPr/>
      </xdr:nvCxnSpPr>
      <xdr:spPr>
        <a:xfrm>
          <a:off x="2908300" y="632383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66548</xdr:rowOff>
    </xdr:from>
    <xdr:to>
      <xdr:col>10</xdr:col>
      <xdr:colOff>165100</xdr:colOff>
      <xdr:row>36</xdr:row>
      <xdr:rowOff>168148</xdr:rowOff>
    </xdr:to>
    <xdr:sp macro="" textlink="">
      <xdr:nvSpPr>
        <xdr:cNvPr id="77" name="楕円 76">
          <a:extLst>
            <a:ext uri="{FF2B5EF4-FFF2-40B4-BE49-F238E27FC236}">
              <a16:creationId xmlns:a16="http://schemas.microsoft.com/office/drawing/2014/main" id="{7FF5E062-20A2-4782-B4EF-3329E8CF8F49}"/>
            </a:ext>
          </a:extLst>
        </xdr:cNvPr>
        <xdr:cNvSpPr/>
      </xdr:nvSpPr>
      <xdr:spPr>
        <a:xfrm>
          <a:off x="1968500" y="62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117348</xdr:rowOff>
    </xdr:from>
    <xdr:to>
      <xdr:col>15</xdr:col>
      <xdr:colOff>50800</xdr:colOff>
      <xdr:row>36</xdr:row>
      <xdr:rowOff>151638</xdr:rowOff>
    </xdr:to>
    <xdr:cxnSp macro="">
      <xdr:nvCxnSpPr>
        <xdr:cNvPr id="78" name="直線コネクタ 77">
          <a:extLst>
            <a:ext uri="{FF2B5EF4-FFF2-40B4-BE49-F238E27FC236}">
              <a16:creationId xmlns:a16="http://schemas.microsoft.com/office/drawing/2014/main" id="{C72BF81A-AFE0-4226-97EC-421B13FEDDD2}"/>
            </a:ext>
          </a:extLst>
        </xdr:cNvPr>
        <xdr:cNvCxnSpPr/>
      </xdr:nvCxnSpPr>
      <xdr:spPr>
        <a:xfrm>
          <a:off x="2019300" y="628954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29972</xdr:rowOff>
    </xdr:from>
    <xdr:to>
      <xdr:col>6</xdr:col>
      <xdr:colOff>38100</xdr:colOff>
      <xdr:row>36</xdr:row>
      <xdr:rowOff>131572</xdr:rowOff>
    </xdr:to>
    <xdr:sp macro="" textlink="">
      <xdr:nvSpPr>
        <xdr:cNvPr id="79" name="楕円 78">
          <a:extLst>
            <a:ext uri="{FF2B5EF4-FFF2-40B4-BE49-F238E27FC236}">
              <a16:creationId xmlns:a16="http://schemas.microsoft.com/office/drawing/2014/main" id="{4F3C4E88-385C-4CE2-BA79-A89FB1C10747}"/>
            </a:ext>
          </a:extLst>
        </xdr:cNvPr>
        <xdr:cNvSpPr/>
      </xdr:nvSpPr>
      <xdr:spPr>
        <a:xfrm>
          <a:off x="1079500" y="620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80772</xdr:rowOff>
    </xdr:from>
    <xdr:to>
      <xdr:col>10</xdr:col>
      <xdr:colOff>114300</xdr:colOff>
      <xdr:row>36</xdr:row>
      <xdr:rowOff>117348</xdr:rowOff>
    </xdr:to>
    <xdr:cxnSp macro="">
      <xdr:nvCxnSpPr>
        <xdr:cNvPr id="80" name="直線コネクタ 79">
          <a:extLst>
            <a:ext uri="{FF2B5EF4-FFF2-40B4-BE49-F238E27FC236}">
              <a16:creationId xmlns:a16="http://schemas.microsoft.com/office/drawing/2014/main" id="{FAB922F0-DAC7-4EAB-A5E0-00E4B2A29414}"/>
            </a:ext>
          </a:extLst>
        </xdr:cNvPr>
        <xdr:cNvCxnSpPr/>
      </xdr:nvCxnSpPr>
      <xdr:spPr>
        <a:xfrm>
          <a:off x="1130300" y="62529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36085</xdr:rowOff>
    </xdr:from>
    <xdr:ext cx="405111" cy="259045"/>
    <xdr:sp macro="" textlink="">
      <xdr:nvSpPr>
        <xdr:cNvPr id="81" name="n_1aveValue【道路】&#10;有形固定資産減価償却率">
          <a:extLst>
            <a:ext uri="{FF2B5EF4-FFF2-40B4-BE49-F238E27FC236}">
              <a16:creationId xmlns:a16="http://schemas.microsoft.com/office/drawing/2014/main" id="{A8DBF147-F9A9-49B2-8003-81FBC4F01971}"/>
            </a:ext>
          </a:extLst>
        </xdr:cNvPr>
        <xdr:cNvSpPr txBox="1"/>
      </xdr:nvSpPr>
      <xdr:spPr>
        <a:xfrm>
          <a:off x="35820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166387</xdr:rowOff>
    </xdr:from>
    <xdr:ext cx="405111" cy="259045"/>
    <xdr:sp macro="" textlink="">
      <xdr:nvSpPr>
        <xdr:cNvPr id="82" name="n_2aveValue【道路】&#10;有形固定資産減価償却率">
          <a:extLst>
            <a:ext uri="{FF2B5EF4-FFF2-40B4-BE49-F238E27FC236}">
              <a16:creationId xmlns:a16="http://schemas.microsoft.com/office/drawing/2014/main" id="{998EF8C1-BED9-4FE6-BFED-9596E2A5915C}"/>
            </a:ext>
          </a:extLst>
        </xdr:cNvPr>
        <xdr:cNvSpPr txBox="1"/>
      </xdr:nvSpPr>
      <xdr:spPr>
        <a:xfrm>
          <a:off x="2705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150385</xdr:rowOff>
    </xdr:from>
    <xdr:ext cx="405111" cy="259045"/>
    <xdr:sp macro="" textlink="">
      <xdr:nvSpPr>
        <xdr:cNvPr id="83" name="n_3aveValue【道路】&#10;有形固定資産減価償却率">
          <a:extLst>
            <a:ext uri="{FF2B5EF4-FFF2-40B4-BE49-F238E27FC236}">
              <a16:creationId xmlns:a16="http://schemas.microsoft.com/office/drawing/2014/main" id="{78D4870E-3D0D-4AB2-8E34-EA493FF4B6C9}"/>
            </a:ext>
          </a:extLst>
        </xdr:cNvPr>
        <xdr:cNvSpPr txBox="1"/>
      </xdr:nvSpPr>
      <xdr:spPr>
        <a:xfrm>
          <a:off x="1816744" y="597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100093</xdr:rowOff>
    </xdr:from>
    <xdr:ext cx="405111" cy="259045"/>
    <xdr:sp macro="" textlink="">
      <xdr:nvSpPr>
        <xdr:cNvPr id="84" name="n_4aveValue【道路】&#10;有形固定資産減価償却率">
          <a:extLst>
            <a:ext uri="{FF2B5EF4-FFF2-40B4-BE49-F238E27FC236}">
              <a16:creationId xmlns:a16="http://schemas.microsoft.com/office/drawing/2014/main" id="{39E0789D-143B-433A-A758-FBBFB8F50241}"/>
            </a:ext>
          </a:extLst>
        </xdr:cNvPr>
        <xdr:cNvSpPr txBox="1"/>
      </xdr:nvSpPr>
      <xdr:spPr>
        <a:xfrm>
          <a:off x="927744" y="592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60977</xdr:rowOff>
    </xdr:from>
    <xdr:ext cx="405111" cy="259045"/>
    <xdr:sp macro="" textlink="">
      <xdr:nvSpPr>
        <xdr:cNvPr id="85" name="n_1mainValue【道路】&#10;有形固定資産減価償却率">
          <a:extLst>
            <a:ext uri="{FF2B5EF4-FFF2-40B4-BE49-F238E27FC236}">
              <a16:creationId xmlns:a16="http://schemas.microsoft.com/office/drawing/2014/main" id="{F9537098-228E-48E0-9E42-789FD87E08DA}"/>
            </a:ext>
          </a:extLst>
        </xdr:cNvPr>
        <xdr:cNvSpPr txBox="1"/>
      </xdr:nvSpPr>
      <xdr:spPr>
        <a:xfrm>
          <a:off x="35820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22115</xdr:rowOff>
    </xdr:from>
    <xdr:ext cx="405111" cy="259045"/>
    <xdr:sp macro="" textlink="">
      <xdr:nvSpPr>
        <xdr:cNvPr id="86" name="n_2mainValue【道路】&#10;有形固定資産減価償却率">
          <a:extLst>
            <a:ext uri="{FF2B5EF4-FFF2-40B4-BE49-F238E27FC236}">
              <a16:creationId xmlns:a16="http://schemas.microsoft.com/office/drawing/2014/main" id="{CEBFC4E7-B6F5-4A11-9042-9C0DECB0BBE9}"/>
            </a:ext>
          </a:extLst>
        </xdr:cNvPr>
        <xdr:cNvSpPr txBox="1"/>
      </xdr:nvSpPr>
      <xdr:spPr>
        <a:xfrm>
          <a:off x="2705744" y="636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159275</xdr:rowOff>
    </xdr:from>
    <xdr:ext cx="405111" cy="259045"/>
    <xdr:sp macro="" textlink="">
      <xdr:nvSpPr>
        <xdr:cNvPr id="87" name="n_3mainValue【道路】&#10;有形固定資産減価償却率">
          <a:extLst>
            <a:ext uri="{FF2B5EF4-FFF2-40B4-BE49-F238E27FC236}">
              <a16:creationId xmlns:a16="http://schemas.microsoft.com/office/drawing/2014/main" id="{E9EF6674-5ED5-4CE1-893D-510DAA04BCF5}"/>
            </a:ext>
          </a:extLst>
        </xdr:cNvPr>
        <xdr:cNvSpPr txBox="1"/>
      </xdr:nvSpPr>
      <xdr:spPr>
        <a:xfrm>
          <a:off x="1816744" y="633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122699</xdr:rowOff>
    </xdr:from>
    <xdr:ext cx="405111" cy="259045"/>
    <xdr:sp macro="" textlink="">
      <xdr:nvSpPr>
        <xdr:cNvPr id="88" name="n_4mainValue【道路】&#10;有形固定資産減価償却率">
          <a:extLst>
            <a:ext uri="{FF2B5EF4-FFF2-40B4-BE49-F238E27FC236}">
              <a16:creationId xmlns:a16="http://schemas.microsoft.com/office/drawing/2014/main" id="{41519026-8987-4FCD-BA62-DFCA0EC94838}"/>
            </a:ext>
          </a:extLst>
        </xdr:cNvPr>
        <xdr:cNvSpPr txBox="1"/>
      </xdr:nvSpPr>
      <xdr:spPr>
        <a:xfrm>
          <a:off x="927744" y="629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5CDD49B8-06DB-4E45-AA20-71065088D70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8FCBF404-6735-4B06-AB21-6710247F0D6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F047708-D958-458E-8081-A4E27BC5FDC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3A5C076-0413-4861-8235-4A9333C8AAF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9D47A259-6935-4D6F-845E-62B1CEC5B30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B4BBA50-C60C-4F18-A886-5CC55EDDFD4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5B88C43-CF61-430E-90B7-537DFE536B3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FA61933-0FB9-43EA-A0D7-CF4CB004078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448001F4-56C2-47A8-B5F9-99D188B79F2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2C260D48-BC18-43DB-A7B7-82E1608B53C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F410B3F4-D0D5-4067-8592-F44905E668F8}"/>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AA8E7EE1-66F0-4DB2-B7A9-D6D2EBDE7C0D}"/>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275B5F57-4010-47F4-A11E-0873C88208DF}"/>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FBB1455E-2C52-40C6-AAFC-264A6F56CEDF}"/>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20428BF1-0394-465A-A7CB-E5CBCDD3A4DB}"/>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6EF7141E-5B8A-4C4B-8417-782C7928AB8B}"/>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09CCC068-334C-4539-8D09-F985BC1FAA88}"/>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1FE53668-12C4-4264-87C3-5D4B1DE37B5C}"/>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494F5217-5E39-4339-AB29-E791B6072085}"/>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522D1F46-B0ED-4384-97EB-0E3FD06D42EB}"/>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25527D9D-8979-4264-AA63-0EDEA868A565}"/>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C2064897-CD0A-4944-BE01-9E61432AEBF4}"/>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6B1CCDFC-E54D-4F4B-A9B4-7D643DE924E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917440D5-26A0-4FE2-A4E9-1E203B52A25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2A4B7FA0-271A-4DD4-B10B-36BF605DC71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38955</xdr:rowOff>
    </xdr:from>
    <xdr:to>
      <xdr:col>54</xdr:col>
      <xdr:colOff>189865</xdr:colOff>
      <xdr:row>42</xdr:row>
      <xdr:rowOff>34579</xdr:rowOff>
    </xdr:to>
    <xdr:cxnSp macro="">
      <xdr:nvCxnSpPr>
        <xdr:cNvPr id="114" name="直線コネクタ 113">
          <a:extLst>
            <a:ext uri="{FF2B5EF4-FFF2-40B4-BE49-F238E27FC236}">
              <a16:creationId xmlns:a16="http://schemas.microsoft.com/office/drawing/2014/main" id="{510FF3DF-3D55-4292-AF9C-E66E3F24B8D8}"/>
            </a:ext>
          </a:extLst>
        </xdr:cNvPr>
        <xdr:cNvCxnSpPr/>
      </xdr:nvCxnSpPr>
      <xdr:spPr>
        <a:xfrm flipV="1">
          <a:off x="10476865" y="5868255"/>
          <a:ext cx="0" cy="1367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38406</xdr:rowOff>
    </xdr:from>
    <xdr:ext cx="469744" cy="259045"/>
    <xdr:sp macro="" textlink="">
      <xdr:nvSpPr>
        <xdr:cNvPr id="115" name="【道路】&#10;一人当たり延長最小値テキスト">
          <a:extLst>
            <a:ext uri="{FF2B5EF4-FFF2-40B4-BE49-F238E27FC236}">
              <a16:creationId xmlns:a16="http://schemas.microsoft.com/office/drawing/2014/main" id="{7B075FCA-9B06-4AC0-A325-FDECF35BAF6D}"/>
            </a:ext>
          </a:extLst>
        </xdr:cNvPr>
        <xdr:cNvSpPr txBox="1"/>
      </xdr:nvSpPr>
      <xdr:spPr>
        <a:xfrm>
          <a:off x="10515600" y="723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34579</xdr:rowOff>
    </xdr:from>
    <xdr:to>
      <xdr:col>55</xdr:col>
      <xdr:colOff>88900</xdr:colOff>
      <xdr:row>42</xdr:row>
      <xdr:rowOff>34579</xdr:rowOff>
    </xdr:to>
    <xdr:cxnSp macro="">
      <xdr:nvCxnSpPr>
        <xdr:cNvPr id="116" name="直線コネクタ 115">
          <a:extLst>
            <a:ext uri="{FF2B5EF4-FFF2-40B4-BE49-F238E27FC236}">
              <a16:creationId xmlns:a16="http://schemas.microsoft.com/office/drawing/2014/main" id="{9EA22CE5-1133-47B9-AB1D-088EB884D666}"/>
            </a:ext>
          </a:extLst>
        </xdr:cNvPr>
        <xdr:cNvCxnSpPr/>
      </xdr:nvCxnSpPr>
      <xdr:spPr>
        <a:xfrm>
          <a:off x="10388600" y="7235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157082</xdr:rowOff>
    </xdr:from>
    <xdr:ext cx="534377" cy="259045"/>
    <xdr:sp macro="" textlink="">
      <xdr:nvSpPr>
        <xdr:cNvPr id="117" name="【道路】&#10;一人当たり延長最大値テキスト">
          <a:extLst>
            <a:ext uri="{FF2B5EF4-FFF2-40B4-BE49-F238E27FC236}">
              <a16:creationId xmlns:a16="http://schemas.microsoft.com/office/drawing/2014/main" id="{81BFD582-5EDD-45A0-9341-F033D22F0C97}"/>
            </a:ext>
          </a:extLst>
        </xdr:cNvPr>
        <xdr:cNvSpPr txBox="1"/>
      </xdr:nvSpPr>
      <xdr:spPr>
        <a:xfrm>
          <a:off x="10515600" y="564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38955</xdr:rowOff>
    </xdr:from>
    <xdr:to>
      <xdr:col>55</xdr:col>
      <xdr:colOff>88900</xdr:colOff>
      <xdr:row>34</xdr:row>
      <xdr:rowOff>38955</xdr:rowOff>
    </xdr:to>
    <xdr:cxnSp macro="">
      <xdr:nvCxnSpPr>
        <xdr:cNvPr id="118" name="直線コネクタ 117">
          <a:extLst>
            <a:ext uri="{FF2B5EF4-FFF2-40B4-BE49-F238E27FC236}">
              <a16:creationId xmlns:a16="http://schemas.microsoft.com/office/drawing/2014/main" id="{D6F13AB3-3116-46A5-A799-BDEDDA4CDA82}"/>
            </a:ext>
          </a:extLst>
        </xdr:cNvPr>
        <xdr:cNvCxnSpPr/>
      </xdr:nvCxnSpPr>
      <xdr:spPr>
        <a:xfrm>
          <a:off x="10388600" y="586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170790</xdr:rowOff>
    </xdr:from>
    <xdr:ext cx="534377" cy="259045"/>
    <xdr:sp macro="" textlink="">
      <xdr:nvSpPr>
        <xdr:cNvPr id="119" name="【道路】&#10;一人当たり延長平均値テキスト">
          <a:extLst>
            <a:ext uri="{FF2B5EF4-FFF2-40B4-BE49-F238E27FC236}">
              <a16:creationId xmlns:a16="http://schemas.microsoft.com/office/drawing/2014/main" id="{47E5FF94-8534-4AC3-AF81-7FF837CA8F2A}"/>
            </a:ext>
          </a:extLst>
        </xdr:cNvPr>
        <xdr:cNvSpPr txBox="1"/>
      </xdr:nvSpPr>
      <xdr:spPr>
        <a:xfrm>
          <a:off x="10515600" y="6857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147913</xdr:rowOff>
    </xdr:from>
    <xdr:to>
      <xdr:col>55</xdr:col>
      <xdr:colOff>50800</xdr:colOff>
      <xdr:row>41</xdr:row>
      <xdr:rowOff>78063</xdr:rowOff>
    </xdr:to>
    <xdr:sp macro="" textlink="">
      <xdr:nvSpPr>
        <xdr:cNvPr id="120" name="フローチャート: 判断 119">
          <a:extLst>
            <a:ext uri="{FF2B5EF4-FFF2-40B4-BE49-F238E27FC236}">
              <a16:creationId xmlns:a16="http://schemas.microsoft.com/office/drawing/2014/main" id="{1FDFC263-0675-463D-B37D-730A9E06BCBD}"/>
            </a:ext>
          </a:extLst>
        </xdr:cNvPr>
        <xdr:cNvSpPr/>
      </xdr:nvSpPr>
      <xdr:spPr>
        <a:xfrm>
          <a:off x="10426700" y="700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146624</xdr:rowOff>
    </xdr:from>
    <xdr:to>
      <xdr:col>50</xdr:col>
      <xdr:colOff>165100</xdr:colOff>
      <xdr:row>41</xdr:row>
      <xdr:rowOff>76774</xdr:rowOff>
    </xdr:to>
    <xdr:sp macro="" textlink="">
      <xdr:nvSpPr>
        <xdr:cNvPr id="121" name="フローチャート: 判断 120">
          <a:extLst>
            <a:ext uri="{FF2B5EF4-FFF2-40B4-BE49-F238E27FC236}">
              <a16:creationId xmlns:a16="http://schemas.microsoft.com/office/drawing/2014/main" id="{9866742E-75E1-4936-8430-62B1260345C4}"/>
            </a:ext>
          </a:extLst>
        </xdr:cNvPr>
        <xdr:cNvSpPr/>
      </xdr:nvSpPr>
      <xdr:spPr>
        <a:xfrm>
          <a:off x="9588500" y="70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168684</xdr:rowOff>
    </xdr:from>
    <xdr:to>
      <xdr:col>46</xdr:col>
      <xdr:colOff>38100</xdr:colOff>
      <xdr:row>41</xdr:row>
      <xdr:rowOff>98834</xdr:rowOff>
    </xdr:to>
    <xdr:sp macro="" textlink="">
      <xdr:nvSpPr>
        <xdr:cNvPr id="122" name="フローチャート: 判断 121">
          <a:extLst>
            <a:ext uri="{FF2B5EF4-FFF2-40B4-BE49-F238E27FC236}">
              <a16:creationId xmlns:a16="http://schemas.microsoft.com/office/drawing/2014/main" id="{D13FD58C-36AF-40B4-B342-75BD575648CD}"/>
            </a:ext>
          </a:extLst>
        </xdr:cNvPr>
        <xdr:cNvSpPr/>
      </xdr:nvSpPr>
      <xdr:spPr>
        <a:xfrm>
          <a:off x="8699500" y="702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162592</xdr:rowOff>
    </xdr:from>
    <xdr:to>
      <xdr:col>41</xdr:col>
      <xdr:colOff>101600</xdr:colOff>
      <xdr:row>41</xdr:row>
      <xdr:rowOff>92742</xdr:rowOff>
    </xdr:to>
    <xdr:sp macro="" textlink="">
      <xdr:nvSpPr>
        <xdr:cNvPr id="123" name="フローチャート: 判断 122">
          <a:extLst>
            <a:ext uri="{FF2B5EF4-FFF2-40B4-BE49-F238E27FC236}">
              <a16:creationId xmlns:a16="http://schemas.microsoft.com/office/drawing/2014/main" id="{C628E1AC-0993-4D5B-AF23-5C65CFA3B5C0}"/>
            </a:ext>
          </a:extLst>
        </xdr:cNvPr>
        <xdr:cNvSpPr/>
      </xdr:nvSpPr>
      <xdr:spPr>
        <a:xfrm>
          <a:off x="7810500" y="702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165222</xdr:rowOff>
    </xdr:from>
    <xdr:to>
      <xdr:col>36</xdr:col>
      <xdr:colOff>165100</xdr:colOff>
      <xdr:row>41</xdr:row>
      <xdr:rowOff>95372</xdr:rowOff>
    </xdr:to>
    <xdr:sp macro="" textlink="">
      <xdr:nvSpPr>
        <xdr:cNvPr id="124" name="フローチャート: 判断 123">
          <a:extLst>
            <a:ext uri="{FF2B5EF4-FFF2-40B4-BE49-F238E27FC236}">
              <a16:creationId xmlns:a16="http://schemas.microsoft.com/office/drawing/2014/main" id="{2772A175-A169-46A8-A40A-3705699BCA66}"/>
            </a:ext>
          </a:extLst>
        </xdr:cNvPr>
        <xdr:cNvSpPr/>
      </xdr:nvSpPr>
      <xdr:spPr>
        <a:xfrm>
          <a:off x="6921500" y="70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E6CB873-298E-4891-B2BE-BBF7F6E9520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B1378C7-C21D-4B77-BBDB-72A714C4D73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3A81EC4-EDF3-43FD-B39E-4C4A96DD32A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8C20505-C3A9-4757-BAD1-E225275102D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897DAC9-37A6-4625-8B7D-C51C7B4D108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68638</xdr:rowOff>
    </xdr:from>
    <xdr:to>
      <xdr:col>55</xdr:col>
      <xdr:colOff>50800</xdr:colOff>
      <xdr:row>41</xdr:row>
      <xdr:rowOff>170238</xdr:rowOff>
    </xdr:to>
    <xdr:sp macro="" textlink="">
      <xdr:nvSpPr>
        <xdr:cNvPr id="130" name="楕円 129">
          <a:extLst>
            <a:ext uri="{FF2B5EF4-FFF2-40B4-BE49-F238E27FC236}">
              <a16:creationId xmlns:a16="http://schemas.microsoft.com/office/drawing/2014/main" id="{AB2FDCC3-666D-4E32-A60F-D034307FF54C}"/>
            </a:ext>
          </a:extLst>
        </xdr:cNvPr>
        <xdr:cNvSpPr/>
      </xdr:nvSpPr>
      <xdr:spPr>
        <a:xfrm>
          <a:off x="10426700" y="709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155015</xdr:rowOff>
    </xdr:from>
    <xdr:ext cx="469744" cy="259045"/>
    <xdr:sp macro="" textlink="">
      <xdr:nvSpPr>
        <xdr:cNvPr id="131" name="【道路】&#10;一人当たり延長該当値テキスト">
          <a:extLst>
            <a:ext uri="{FF2B5EF4-FFF2-40B4-BE49-F238E27FC236}">
              <a16:creationId xmlns:a16="http://schemas.microsoft.com/office/drawing/2014/main" id="{E9F61495-C04A-41A9-A90C-98DE755C3CEC}"/>
            </a:ext>
          </a:extLst>
        </xdr:cNvPr>
        <xdr:cNvSpPr txBox="1"/>
      </xdr:nvSpPr>
      <xdr:spPr>
        <a:xfrm>
          <a:off x="10515600" y="701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69634</xdr:rowOff>
    </xdr:from>
    <xdr:to>
      <xdr:col>50</xdr:col>
      <xdr:colOff>165100</xdr:colOff>
      <xdr:row>41</xdr:row>
      <xdr:rowOff>171234</xdr:rowOff>
    </xdr:to>
    <xdr:sp macro="" textlink="">
      <xdr:nvSpPr>
        <xdr:cNvPr id="132" name="楕円 131">
          <a:extLst>
            <a:ext uri="{FF2B5EF4-FFF2-40B4-BE49-F238E27FC236}">
              <a16:creationId xmlns:a16="http://schemas.microsoft.com/office/drawing/2014/main" id="{C6A92EE6-C48C-4E54-8923-239320FBCFFB}"/>
            </a:ext>
          </a:extLst>
        </xdr:cNvPr>
        <xdr:cNvSpPr/>
      </xdr:nvSpPr>
      <xdr:spPr>
        <a:xfrm>
          <a:off x="9588500" y="709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119438</xdr:rowOff>
    </xdr:from>
    <xdr:to>
      <xdr:col>55</xdr:col>
      <xdr:colOff>0</xdr:colOff>
      <xdr:row>41</xdr:row>
      <xdr:rowOff>120434</xdr:rowOff>
    </xdr:to>
    <xdr:cxnSp macro="">
      <xdr:nvCxnSpPr>
        <xdr:cNvPr id="133" name="直線コネクタ 132">
          <a:extLst>
            <a:ext uri="{FF2B5EF4-FFF2-40B4-BE49-F238E27FC236}">
              <a16:creationId xmlns:a16="http://schemas.microsoft.com/office/drawing/2014/main" id="{BD67C308-1B82-4680-9312-7A04DC689555}"/>
            </a:ext>
          </a:extLst>
        </xdr:cNvPr>
        <xdr:cNvCxnSpPr/>
      </xdr:nvCxnSpPr>
      <xdr:spPr>
        <a:xfrm flipV="1">
          <a:off x="9639300" y="7148888"/>
          <a:ext cx="838200" cy="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71055</xdr:rowOff>
    </xdr:from>
    <xdr:to>
      <xdr:col>46</xdr:col>
      <xdr:colOff>38100</xdr:colOff>
      <xdr:row>42</xdr:row>
      <xdr:rowOff>1205</xdr:rowOff>
    </xdr:to>
    <xdr:sp macro="" textlink="">
      <xdr:nvSpPr>
        <xdr:cNvPr id="134" name="楕円 133">
          <a:extLst>
            <a:ext uri="{FF2B5EF4-FFF2-40B4-BE49-F238E27FC236}">
              <a16:creationId xmlns:a16="http://schemas.microsoft.com/office/drawing/2014/main" id="{29F77B21-35E6-4C84-9AF1-41D08CBEDB36}"/>
            </a:ext>
          </a:extLst>
        </xdr:cNvPr>
        <xdr:cNvSpPr/>
      </xdr:nvSpPr>
      <xdr:spPr>
        <a:xfrm>
          <a:off x="8699500" y="71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120434</xdr:rowOff>
    </xdr:from>
    <xdr:to>
      <xdr:col>50</xdr:col>
      <xdr:colOff>114300</xdr:colOff>
      <xdr:row>41</xdr:row>
      <xdr:rowOff>121855</xdr:rowOff>
    </xdr:to>
    <xdr:cxnSp macro="">
      <xdr:nvCxnSpPr>
        <xdr:cNvPr id="135" name="直線コネクタ 134">
          <a:extLst>
            <a:ext uri="{FF2B5EF4-FFF2-40B4-BE49-F238E27FC236}">
              <a16:creationId xmlns:a16="http://schemas.microsoft.com/office/drawing/2014/main" id="{230BBE44-0E93-46A3-B8BC-0383A655369F}"/>
            </a:ext>
          </a:extLst>
        </xdr:cNvPr>
        <xdr:cNvCxnSpPr/>
      </xdr:nvCxnSpPr>
      <xdr:spPr>
        <a:xfrm flipV="1">
          <a:off x="8750300" y="7149884"/>
          <a:ext cx="889000" cy="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71937</xdr:rowOff>
    </xdr:from>
    <xdr:to>
      <xdr:col>41</xdr:col>
      <xdr:colOff>101600</xdr:colOff>
      <xdr:row>42</xdr:row>
      <xdr:rowOff>2087</xdr:rowOff>
    </xdr:to>
    <xdr:sp macro="" textlink="">
      <xdr:nvSpPr>
        <xdr:cNvPr id="136" name="楕円 135">
          <a:extLst>
            <a:ext uri="{FF2B5EF4-FFF2-40B4-BE49-F238E27FC236}">
              <a16:creationId xmlns:a16="http://schemas.microsoft.com/office/drawing/2014/main" id="{CF5982C2-4740-4344-A8D7-098530831E3A}"/>
            </a:ext>
          </a:extLst>
        </xdr:cNvPr>
        <xdr:cNvSpPr/>
      </xdr:nvSpPr>
      <xdr:spPr>
        <a:xfrm>
          <a:off x="7810500" y="710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121855</xdr:rowOff>
    </xdr:from>
    <xdr:to>
      <xdr:col>45</xdr:col>
      <xdr:colOff>177800</xdr:colOff>
      <xdr:row>41</xdr:row>
      <xdr:rowOff>122737</xdr:rowOff>
    </xdr:to>
    <xdr:cxnSp macro="">
      <xdr:nvCxnSpPr>
        <xdr:cNvPr id="137" name="直線コネクタ 136">
          <a:extLst>
            <a:ext uri="{FF2B5EF4-FFF2-40B4-BE49-F238E27FC236}">
              <a16:creationId xmlns:a16="http://schemas.microsoft.com/office/drawing/2014/main" id="{FBEF29CA-C7E1-4260-BFFB-01C9CC221E40}"/>
            </a:ext>
          </a:extLst>
        </xdr:cNvPr>
        <xdr:cNvCxnSpPr/>
      </xdr:nvCxnSpPr>
      <xdr:spPr>
        <a:xfrm flipV="1">
          <a:off x="7861300" y="7151305"/>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72883</xdr:rowOff>
    </xdr:from>
    <xdr:to>
      <xdr:col>36</xdr:col>
      <xdr:colOff>165100</xdr:colOff>
      <xdr:row>42</xdr:row>
      <xdr:rowOff>3033</xdr:rowOff>
    </xdr:to>
    <xdr:sp macro="" textlink="">
      <xdr:nvSpPr>
        <xdr:cNvPr id="138" name="楕円 137">
          <a:extLst>
            <a:ext uri="{FF2B5EF4-FFF2-40B4-BE49-F238E27FC236}">
              <a16:creationId xmlns:a16="http://schemas.microsoft.com/office/drawing/2014/main" id="{27CB69E7-36C3-4E36-82FC-F70E761A59C1}"/>
            </a:ext>
          </a:extLst>
        </xdr:cNvPr>
        <xdr:cNvSpPr/>
      </xdr:nvSpPr>
      <xdr:spPr>
        <a:xfrm>
          <a:off x="6921500" y="710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122737</xdr:rowOff>
    </xdr:from>
    <xdr:to>
      <xdr:col>41</xdr:col>
      <xdr:colOff>50800</xdr:colOff>
      <xdr:row>41</xdr:row>
      <xdr:rowOff>123683</xdr:rowOff>
    </xdr:to>
    <xdr:cxnSp macro="">
      <xdr:nvCxnSpPr>
        <xdr:cNvPr id="139" name="直線コネクタ 138">
          <a:extLst>
            <a:ext uri="{FF2B5EF4-FFF2-40B4-BE49-F238E27FC236}">
              <a16:creationId xmlns:a16="http://schemas.microsoft.com/office/drawing/2014/main" id="{AFA63798-001F-4B24-AFF8-6E168D445BB2}"/>
            </a:ext>
          </a:extLst>
        </xdr:cNvPr>
        <xdr:cNvCxnSpPr/>
      </xdr:nvCxnSpPr>
      <xdr:spPr>
        <a:xfrm flipV="1">
          <a:off x="6972300" y="7152187"/>
          <a:ext cx="889000" cy="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93301</xdr:rowOff>
    </xdr:from>
    <xdr:ext cx="534377" cy="259045"/>
    <xdr:sp macro="" textlink="">
      <xdr:nvSpPr>
        <xdr:cNvPr id="140" name="n_1aveValue【道路】&#10;一人当たり延長">
          <a:extLst>
            <a:ext uri="{FF2B5EF4-FFF2-40B4-BE49-F238E27FC236}">
              <a16:creationId xmlns:a16="http://schemas.microsoft.com/office/drawing/2014/main" id="{0AD64651-DBC3-462D-9184-FCED16D207FF}"/>
            </a:ext>
          </a:extLst>
        </xdr:cNvPr>
        <xdr:cNvSpPr txBox="1"/>
      </xdr:nvSpPr>
      <xdr:spPr>
        <a:xfrm>
          <a:off x="9359411" y="67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115361</xdr:rowOff>
    </xdr:from>
    <xdr:ext cx="534377" cy="259045"/>
    <xdr:sp macro="" textlink="">
      <xdr:nvSpPr>
        <xdr:cNvPr id="141" name="n_2aveValue【道路】&#10;一人当たり延長">
          <a:extLst>
            <a:ext uri="{FF2B5EF4-FFF2-40B4-BE49-F238E27FC236}">
              <a16:creationId xmlns:a16="http://schemas.microsoft.com/office/drawing/2014/main" id="{10D9C755-96A0-431A-893E-8C4E8AF168D7}"/>
            </a:ext>
          </a:extLst>
        </xdr:cNvPr>
        <xdr:cNvSpPr txBox="1"/>
      </xdr:nvSpPr>
      <xdr:spPr>
        <a:xfrm>
          <a:off x="8483111" y="68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109269</xdr:rowOff>
    </xdr:from>
    <xdr:ext cx="534377" cy="259045"/>
    <xdr:sp macro="" textlink="">
      <xdr:nvSpPr>
        <xdr:cNvPr id="142" name="n_3aveValue【道路】&#10;一人当たり延長">
          <a:extLst>
            <a:ext uri="{FF2B5EF4-FFF2-40B4-BE49-F238E27FC236}">
              <a16:creationId xmlns:a16="http://schemas.microsoft.com/office/drawing/2014/main" id="{18C7D9FC-1D6A-437A-83E3-56FD7557E549}"/>
            </a:ext>
          </a:extLst>
        </xdr:cNvPr>
        <xdr:cNvSpPr txBox="1"/>
      </xdr:nvSpPr>
      <xdr:spPr>
        <a:xfrm>
          <a:off x="7594111" y="679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111899</xdr:rowOff>
    </xdr:from>
    <xdr:ext cx="534377" cy="259045"/>
    <xdr:sp macro="" textlink="">
      <xdr:nvSpPr>
        <xdr:cNvPr id="143" name="n_4aveValue【道路】&#10;一人当たり延長">
          <a:extLst>
            <a:ext uri="{FF2B5EF4-FFF2-40B4-BE49-F238E27FC236}">
              <a16:creationId xmlns:a16="http://schemas.microsoft.com/office/drawing/2014/main" id="{86613485-2EE0-4BBE-A7F0-1CD62AF24737}"/>
            </a:ext>
          </a:extLst>
        </xdr:cNvPr>
        <xdr:cNvSpPr txBox="1"/>
      </xdr:nvSpPr>
      <xdr:spPr>
        <a:xfrm>
          <a:off x="6705111" y="67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162361</xdr:rowOff>
    </xdr:from>
    <xdr:ext cx="469744" cy="259045"/>
    <xdr:sp macro="" textlink="">
      <xdr:nvSpPr>
        <xdr:cNvPr id="144" name="n_1mainValue【道路】&#10;一人当たり延長">
          <a:extLst>
            <a:ext uri="{FF2B5EF4-FFF2-40B4-BE49-F238E27FC236}">
              <a16:creationId xmlns:a16="http://schemas.microsoft.com/office/drawing/2014/main" id="{F898E299-CC0C-47B9-9764-B7375FED8EE7}"/>
            </a:ext>
          </a:extLst>
        </xdr:cNvPr>
        <xdr:cNvSpPr txBox="1"/>
      </xdr:nvSpPr>
      <xdr:spPr>
        <a:xfrm>
          <a:off x="9391727" y="719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163782</xdr:rowOff>
    </xdr:from>
    <xdr:ext cx="469744" cy="259045"/>
    <xdr:sp macro="" textlink="">
      <xdr:nvSpPr>
        <xdr:cNvPr id="145" name="n_2mainValue【道路】&#10;一人当たり延長">
          <a:extLst>
            <a:ext uri="{FF2B5EF4-FFF2-40B4-BE49-F238E27FC236}">
              <a16:creationId xmlns:a16="http://schemas.microsoft.com/office/drawing/2014/main" id="{EB4F2114-51F4-4364-B56B-EB15A2A9E0FA}"/>
            </a:ext>
          </a:extLst>
        </xdr:cNvPr>
        <xdr:cNvSpPr txBox="1"/>
      </xdr:nvSpPr>
      <xdr:spPr>
        <a:xfrm>
          <a:off x="8515427" y="719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164664</xdr:rowOff>
    </xdr:from>
    <xdr:ext cx="469744" cy="259045"/>
    <xdr:sp macro="" textlink="">
      <xdr:nvSpPr>
        <xdr:cNvPr id="146" name="n_3mainValue【道路】&#10;一人当たり延長">
          <a:extLst>
            <a:ext uri="{FF2B5EF4-FFF2-40B4-BE49-F238E27FC236}">
              <a16:creationId xmlns:a16="http://schemas.microsoft.com/office/drawing/2014/main" id="{E505B006-C581-4EEF-98E3-42CF7011AB13}"/>
            </a:ext>
          </a:extLst>
        </xdr:cNvPr>
        <xdr:cNvSpPr txBox="1"/>
      </xdr:nvSpPr>
      <xdr:spPr>
        <a:xfrm>
          <a:off x="7626427" y="71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165610</xdr:rowOff>
    </xdr:from>
    <xdr:ext cx="469744" cy="259045"/>
    <xdr:sp macro="" textlink="">
      <xdr:nvSpPr>
        <xdr:cNvPr id="147" name="n_4mainValue【道路】&#10;一人当たり延長">
          <a:extLst>
            <a:ext uri="{FF2B5EF4-FFF2-40B4-BE49-F238E27FC236}">
              <a16:creationId xmlns:a16="http://schemas.microsoft.com/office/drawing/2014/main" id="{FB914710-BB05-402D-816F-8879BB08172C}"/>
            </a:ext>
          </a:extLst>
        </xdr:cNvPr>
        <xdr:cNvSpPr txBox="1"/>
      </xdr:nvSpPr>
      <xdr:spPr>
        <a:xfrm>
          <a:off x="6737427" y="719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6336B5C-B6B6-4BDE-80CD-E15DD864AE4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90815B3A-2DCB-4F8B-BBAC-661183A2CA6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8736744-965B-4E07-8784-695FD5A9E10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5AE20A42-37A9-47E1-8674-2712DEADC06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1218613D-14D4-4061-A8D1-E1888EAF038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3487E7BB-123C-41A0-983C-025DD927D8D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E907D4EB-8F4A-4624-9A6E-85322E10805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18E2877-C03D-4B68-9A66-C62D0806356B}"/>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a:extLst>
            <a:ext uri="{FF2B5EF4-FFF2-40B4-BE49-F238E27FC236}">
              <a16:creationId xmlns:a16="http://schemas.microsoft.com/office/drawing/2014/main" id="{CF5AE791-1EEC-4FF3-82A2-B70F571E4A2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a:extLst>
            <a:ext uri="{FF2B5EF4-FFF2-40B4-BE49-F238E27FC236}">
              <a16:creationId xmlns:a16="http://schemas.microsoft.com/office/drawing/2014/main" id="{A3C7521E-ED71-4EF8-8897-304156BEC31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a:extLst>
            <a:ext uri="{FF2B5EF4-FFF2-40B4-BE49-F238E27FC236}">
              <a16:creationId xmlns:a16="http://schemas.microsoft.com/office/drawing/2014/main" id="{AFEE9B0C-2E4F-449F-8142-ED0D4796211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a:extLst>
            <a:ext uri="{FF2B5EF4-FFF2-40B4-BE49-F238E27FC236}">
              <a16:creationId xmlns:a16="http://schemas.microsoft.com/office/drawing/2014/main" id="{160A132D-2EEF-46AD-BC82-93BB961A858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a:extLst>
            <a:ext uri="{FF2B5EF4-FFF2-40B4-BE49-F238E27FC236}">
              <a16:creationId xmlns:a16="http://schemas.microsoft.com/office/drawing/2014/main" id="{2084859B-5299-447A-AC0D-A5C35F14685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a:extLst>
            <a:ext uri="{FF2B5EF4-FFF2-40B4-BE49-F238E27FC236}">
              <a16:creationId xmlns:a16="http://schemas.microsoft.com/office/drawing/2014/main" id="{BEA26707-80FB-4584-8193-C3791E26964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a:extLst>
            <a:ext uri="{FF2B5EF4-FFF2-40B4-BE49-F238E27FC236}">
              <a16:creationId xmlns:a16="http://schemas.microsoft.com/office/drawing/2014/main" id="{AF38394D-3C06-48D0-8E6A-4ABBE5A78C3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a:extLst>
            <a:ext uri="{FF2B5EF4-FFF2-40B4-BE49-F238E27FC236}">
              <a16:creationId xmlns:a16="http://schemas.microsoft.com/office/drawing/2014/main" id="{F6B6F543-5E9D-4AF3-A75C-1A1B2BF84B0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9FC31B29-2C88-4402-AE92-1CBC52CECFE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36CC5D4E-0D26-48C9-85EB-D351823D297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F389B272-BB0C-458B-A5A2-8AD5EA52B45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3807CB3A-76F8-4AE0-B18A-7891F0B76C6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1F908940-18CA-43B8-AADA-578638BED64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BF041605-2568-487B-B218-FAE21DC16EA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5D1C53BD-3C3A-46CF-A9BE-15AABC558BA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CDBDB027-0FA1-4292-9A40-3E05C783106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69D01031-1420-4B50-9100-4AB55FC7096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9CC52226-086A-4290-92DA-87AAD2F7272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7B6D10BC-A545-4E80-BAA1-8F62725D283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5" name="直線コネクタ 174">
          <a:extLst>
            <a:ext uri="{FF2B5EF4-FFF2-40B4-BE49-F238E27FC236}">
              <a16:creationId xmlns:a16="http://schemas.microsoft.com/office/drawing/2014/main" id="{9654B7DD-8F08-4A16-8D7D-9C9E6F05EB4E}"/>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6" name="テキスト ボックス 175">
          <a:extLst>
            <a:ext uri="{FF2B5EF4-FFF2-40B4-BE49-F238E27FC236}">
              <a16:creationId xmlns:a16="http://schemas.microsoft.com/office/drawing/2014/main" id="{C7DCA74E-B4E7-4D83-85FE-8038CAAC6023}"/>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7" name="直線コネクタ 176">
          <a:extLst>
            <a:ext uri="{FF2B5EF4-FFF2-40B4-BE49-F238E27FC236}">
              <a16:creationId xmlns:a16="http://schemas.microsoft.com/office/drawing/2014/main" id="{4DCD153C-5D41-4BCB-A80D-8B04EBD9F539}"/>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8" name="テキスト ボックス 177">
          <a:extLst>
            <a:ext uri="{FF2B5EF4-FFF2-40B4-BE49-F238E27FC236}">
              <a16:creationId xmlns:a16="http://schemas.microsoft.com/office/drawing/2014/main" id="{C4F2863B-6A30-40DA-AA13-17B6655F785A}"/>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9" name="直線コネクタ 178">
          <a:extLst>
            <a:ext uri="{FF2B5EF4-FFF2-40B4-BE49-F238E27FC236}">
              <a16:creationId xmlns:a16="http://schemas.microsoft.com/office/drawing/2014/main" id="{75D856B7-4EA1-4021-8946-7CB2F011F601}"/>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80" name="テキスト ボックス 179">
          <a:extLst>
            <a:ext uri="{FF2B5EF4-FFF2-40B4-BE49-F238E27FC236}">
              <a16:creationId xmlns:a16="http://schemas.microsoft.com/office/drawing/2014/main" id="{2CE39CE8-2969-4E92-ACB7-1562423E237A}"/>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81" name="直線コネクタ 180">
          <a:extLst>
            <a:ext uri="{FF2B5EF4-FFF2-40B4-BE49-F238E27FC236}">
              <a16:creationId xmlns:a16="http://schemas.microsoft.com/office/drawing/2014/main" id="{3B54DCE3-CF86-40EF-8622-99225A0FA9A9}"/>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2" name="テキスト ボックス 181">
          <a:extLst>
            <a:ext uri="{FF2B5EF4-FFF2-40B4-BE49-F238E27FC236}">
              <a16:creationId xmlns:a16="http://schemas.microsoft.com/office/drawing/2014/main" id="{74F8D916-1FA8-4EA1-B160-F216D6DA2D86}"/>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A357E74E-9AD3-4E37-A414-AA1D92DCEFD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4" name="テキスト ボックス 183">
          <a:extLst>
            <a:ext uri="{FF2B5EF4-FFF2-40B4-BE49-F238E27FC236}">
              <a16:creationId xmlns:a16="http://schemas.microsoft.com/office/drawing/2014/main" id="{4AB622A9-F4B1-4885-8CD0-52190AD34B5B}"/>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公営住宅】&#10;有形固定資産減価償却率グラフ枠">
          <a:extLst>
            <a:ext uri="{FF2B5EF4-FFF2-40B4-BE49-F238E27FC236}">
              <a16:creationId xmlns:a16="http://schemas.microsoft.com/office/drawing/2014/main" id="{E4ECD088-BE61-49B4-BF8D-806234ED1AE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163830</xdr:rowOff>
    </xdr:from>
    <xdr:to>
      <xdr:col>24</xdr:col>
      <xdr:colOff>62865</xdr:colOff>
      <xdr:row>86</xdr:row>
      <xdr:rowOff>38100</xdr:rowOff>
    </xdr:to>
    <xdr:cxnSp macro="">
      <xdr:nvCxnSpPr>
        <xdr:cNvPr id="186" name="直線コネクタ 185">
          <a:extLst>
            <a:ext uri="{FF2B5EF4-FFF2-40B4-BE49-F238E27FC236}">
              <a16:creationId xmlns:a16="http://schemas.microsoft.com/office/drawing/2014/main" id="{8C42E490-38ED-4CC7-90D3-C9743B349542}"/>
            </a:ext>
          </a:extLst>
        </xdr:cNvPr>
        <xdr:cNvCxnSpPr/>
      </xdr:nvCxnSpPr>
      <xdr:spPr>
        <a:xfrm flipV="1">
          <a:off x="4634865" y="135369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7" name="【公営住宅】&#10;有形固定資産減価償却率最小値テキスト">
          <a:extLst>
            <a:ext uri="{FF2B5EF4-FFF2-40B4-BE49-F238E27FC236}">
              <a16:creationId xmlns:a16="http://schemas.microsoft.com/office/drawing/2014/main" id="{08EA68EC-C5F3-448F-B42D-0FE9B0DF79DB}"/>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8" name="直線コネクタ 187">
          <a:extLst>
            <a:ext uri="{FF2B5EF4-FFF2-40B4-BE49-F238E27FC236}">
              <a16:creationId xmlns:a16="http://schemas.microsoft.com/office/drawing/2014/main" id="{EB610EA0-1F00-4C00-B119-91B74AC4EDA4}"/>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110507</xdr:rowOff>
    </xdr:from>
    <xdr:ext cx="405111" cy="259045"/>
    <xdr:sp macro="" textlink="">
      <xdr:nvSpPr>
        <xdr:cNvPr id="189" name="【公営住宅】&#10;有形固定資産減価償却率最大値テキスト">
          <a:extLst>
            <a:ext uri="{FF2B5EF4-FFF2-40B4-BE49-F238E27FC236}">
              <a16:creationId xmlns:a16="http://schemas.microsoft.com/office/drawing/2014/main" id="{70CF6066-BBDC-4B9E-8D58-8851EE3B0C08}"/>
            </a:ext>
          </a:extLst>
        </xdr:cNvPr>
        <xdr:cNvSpPr txBox="1"/>
      </xdr:nvSpPr>
      <xdr:spPr>
        <a:xfrm>
          <a:off x="4673600" y="1331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163830</xdr:rowOff>
    </xdr:from>
    <xdr:to>
      <xdr:col>24</xdr:col>
      <xdr:colOff>152400</xdr:colOff>
      <xdr:row>78</xdr:row>
      <xdr:rowOff>163830</xdr:rowOff>
    </xdr:to>
    <xdr:cxnSp macro="">
      <xdr:nvCxnSpPr>
        <xdr:cNvPr id="190" name="直線コネクタ 189">
          <a:extLst>
            <a:ext uri="{FF2B5EF4-FFF2-40B4-BE49-F238E27FC236}">
              <a16:creationId xmlns:a16="http://schemas.microsoft.com/office/drawing/2014/main" id="{71CF0710-0BBF-47B7-B434-FC0515D48F2C}"/>
            </a:ext>
          </a:extLst>
        </xdr:cNvPr>
        <xdr:cNvCxnSpPr/>
      </xdr:nvCxnSpPr>
      <xdr:spPr>
        <a:xfrm>
          <a:off x="4546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16019</xdr:rowOff>
    </xdr:from>
    <xdr:ext cx="405111" cy="259045"/>
    <xdr:sp macro="" textlink="">
      <xdr:nvSpPr>
        <xdr:cNvPr id="191" name="【公営住宅】&#10;有形固定資産減価償却率平均値テキスト">
          <a:extLst>
            <a:ext uri="{FF2B5EF4-FFF2-40B4-BE49-F238E27FC236}">
              <a16:creationId xmlns:a16="http://schemas.microsoft.com/office/drawing/2014/main" id="{8FE7CBA8-B645-4E79-9046-DC21FA1B267D}"/>
            </a:ext>
          </a:extLst>
        </xdr:cNvPr>
        <xdr:cNvSpPr txBox="1"/>
      </xdr:nvSpPr>
      <xdr:spPr>
        <a:xfrm>
          <a:off x="4673600" y="14074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37592</xdr:rowOff>
    </xdr:from>
    <xdr:to>
      <xdr:col>24</xdr:col>
      <xdr:colOff>114300</xdr:colOff>
      <xdr:row>82</xdr:row>
      <xdr:rowOff>139192</xdr:rowOff>
    </xdr:to>
    <xdr:sp macro="" textlink="">
      <xdr:nvSpPr>
        <xdr:cNvPr id="192" name="フローチャート: 判断 191">
          <a:extLst>
            <a:ext uri="{FF2B5EF4-FFF2-40B4-BE49-F238E27FC236}">
              <a16:creationId xmlns:a16="http://schemas.microsoft.com/office/drawing/2014/main" id="{D97F55EE-F92F-4D50-BC09-098D4FCB37F4}"/>
            </a:ext>
          </a:extLst>
        </xdr:cNvPr>
        <xdr:cNvSpPr/>
      </xdr:nvSpPr>
      <xdr:spPr>
        <a:xfrm>
          <a:off x="45847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19304</xdr:rowOff>
    </xdr:from>
    <xdr:to>
      <xdr:col>20</xdr:col>
      <xdr:colOff>38100</xdr:colOff>
      <xdr:row>82</xdr:row>
      <xdr:rowOff>120904</xdr:rowOff>
    </xdr:to>
    <xdr:sp macro="" textlink="">
      <xdr:nvSpPr>
        <xdr:cNvPr id="193" name="フローチャート: 判断 192">
          <a:extLst>
            <a:ext uri="{FF2B5EF4-FFF2-40B4-BE49-F238E27FC236}">
              <a16:creationId xmlns:a16="http://schemas.microsoft.com/office/drawing/2014/main" id="{EF7FDE27-712D-4166-A177-05D89E7EC290}"/>
            </a:ext>
          </a:extLst>
        </xdr:cNvPr>
        <xdr:cNvSpPr/>
      </xdr:nvSpPr>
      <xdr:spPr>
        <a:xfrm>
          <a:off x="3746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154178</xdr:rowOff>
    </xdr:from>
    <xdr:to>
      <xdr:col>15</xdr:col>
      <xdr:colOff>101600</xdr:colOff>
      <xdr:row>82</xdr:row>
      <xdr:rowOff>84328</xdr:rowOff>
    </xdr:to>
    <xdr:sp macro="" textlink="">
      <xdr:nvSpPr>
        <xdr:cNvPr id="194" name="フローチャート: 判断 193">
          <a:extLst>
            <a:ext uri="{FF2B5EF4-FFF2-40B4-BE49-F238E27FC236}">
              <a16:creationId xmlns:a16="http://schemas.microsoft.com/office/drawing/2014/main" id="{61C694CF-D4C4-48D2-9D3D-214B0069E227}"/>
            </a:ext>
          </a:extLst>
        </xdr:cNvPr>
        <xdr:cNvSpPr/>
      </xdr:nvSpPr>
      <xdr:spPr>
        <a:xfrm>
          <a:off x="2857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126746</xdr:rowOff>
    </xdr:from>
    <xdr:to>
      <xdr:col>10</xdr:col>
      <xdr:colOff>165100</xdr:colOff>
      <xdr:row>82</xdr:row>
      <xdr:rowOff>56896</xdr:rowOff>
    </xdr:to>
    <xdr:sp macro="" textlink="">
      <xdr:nvSpPr>
        <xdr:cNvPr id="195" name="フローチャート: 判断 194">
          <a:extLst>
            <a:ext uri="{FF2B5EF4-FFF2-40B4-BE49-F238E27FC236}">
              <a16:creationId xmlns:a16="http://schemas.microsoft.com/office/drawing/2014/main" id="{D263EB50-6BD0-4E44-B3E8-DFAE2A367A85}"/>
            </a:ext>
          </a:extLst>
        </xdr:cNvPr>
        <xdr:cNvSpPr/>
      </xdr:nvSpPr>
      <xdr:spPr>
        <a:xfrm>
          <a:off x="1968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74168</xdr:rowOff>
    </xdr:from>
    <xdr:to>
      <xdr:col>6</xdr:col>
      <xdr:colOff>38100</xdr:colOff>
      <xdr:row>82</xdr:row>
      <xdr:rowOff>4318</xdr:rowOff>
    </xdr:to>
    <xdr:sp macro="" textlink="">
      <xdr:nvSpPr>
        <xdr:cNvPr id="196" name="フローチャート: 判断 195">
          <a:extLst>
            <a:ext uri="{FF2B5EF4-FFF2-40B4-BE49-F238E27FC236}">
              <a16:creationId xmlns:a16="http://schemas.microsoft.com/office/drawing/2014/main" id="{57705817-29F0-4F13-942E-4BAD6476DBEF}"/>
            </a:ext>
          </a:extLst>
        </xdr:cNvPr>
        <xdr:cNvSpPr/>
      </xdr:nvSpPr>
      <xdr:spPr>
        <a:xfrm>
          <a:off x="10795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125448B1-DC1D-4C0C-BF1C-31565750566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D823B989-4D3B-4C6B-A10D-F0A96A1C62C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ED5A1FED-ACCA-4703-B063-0EE2B0CB054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EBC388E3-0954-4770-B8E8-F899AC0ECD6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C1A441C2-0697-457C-9582-ABCBDBDC15F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119887</xdr:rowOff>
    </xdr:from>
    <xdr:to>
      <xdr:col>24</xdr:col>
      <xdr:colOff>114300</xdr:colOff>
      <xdr:row>82</xdr:row>
      <xdr:rowOff>50037</xdr:rowOff>
    </xdr:to>
    <xdr:sp macro="" textlink="">
      <xdr:nvSpPr>
        <xdr:cNvPr id="202" name="楕円 201">
          <a:extLst>
            <a:ext uri="{FF2B5EF4-FFF2-40B4-BE49-F238E27FC236}">
              <a16:creationId xmlns:a16="http://schemas.microsoft.com/office/drawing/2014/main" id="{60AAD0CD-B740-4881-8634-F873F5CEA26B}"/>
            </a:ext>
          </a:extLst>
        </xdr:cNvPr>
        <xdr:cNvSpPr/>
      </xdr:nvSpPr>
      <xdr:spPr>
        <a:xfrm>
          <a:off x="4584700" y="1400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142764</xdr:rowOff>
    </xdr:from>
    <xdr:ext cx="405111" cy="259045"/>
    <xdr:sp macro="" textlink="">
      <xdr:nvSpPr>
        <xdr:cNvPr id="203" name="【公営住宅】&#10;有形固定資産減価償却率該当値テキスト">
          <a:extLst>
            <a:ext uri="{FF2B5EF4-FFF2-40B4-BE49-F238E27FC236}">
              <a16:creationId xmlns:a16="http://schemas.microsoft.com/office/drawing/2014/main" id="{A5D05789-BDBE-4258-BBD3-77CDC00BA63F}"/>
            </a:ext>
          </a:extLst>
        </xdr:cNvPr>
        <xdr:cNvSpPr txBox="1"/>
      </xdr:nvSpPr>
      <xdr:spPr>
        <a:xfrm>
          <a:off x="4673600" y="1385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76454</xdr:rowOff>
    </xdr:from>
    <xdr:to>
      <xdr:col>20</xdr:col>
      <xdr:colOff>38100</xdr:colOff>
      <xdr:row>82</xdr:row>
      <xdr:rowOff>6604</xdr:rowOff>
    </xdr:to>
    <xdr:sp macro="" textlink="">
      <xdr:nvSpPr>
        <xdr:cNvPr id="204" name="楕円 203">
          <a:extLst>
            <a:ext uri="{FF2B5EF4-FFF2-40B4-BE49-F238E27FC236}">
              <a16:creationId xmlns:a16="http://schemas.microsoft.com/office/drawing/2014/main" id="{FC95DF3B-CE00-41CD-9369-01CD269958D5}"/>
            </a:ext>
          </a:extLst>
        </xdr:cNvPr>
        <xdr:cNvSpPr/>
      </xdr:nvSpPr>
      <xdr:spPr>
        <a:xfrm>
          <a:off x="3746500" y="1396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127254</xdr:rowOff>
    </xdr:from>
    <xdr:to>
      <xdr:col>24</xdr:col>
      <xdr:colOff>63500</xdr:colOff>
      <xdr:row>81</xdr:row>
      <xdr:rowOff>170687</xdr:rowOff>
    </xdr:to>
    <xdr:cxnSp macro="">
      <xdr:nvCxnSpPr>
        <xdr:cNvPr id="205" name="直線コネクタ 204">
          <a:extLst>
            <a:ext uri="{FF2B5EF4-FFF2-40B4-BE49-F238E27FC236}">
              <a16:creationId xmlns:a16="http://schemas.microsoft.com/office/drawing/2014/main" id="{0F6E1DBC-238C-46A7-BD31-3807C7B71094}"/>
            </a:ext>
          </a:extLst>
        </xdr:cNvPr>
        <xdr:cNvCxnSpPr/>
      </xdr:nvCxnSpPr>
      <xdr:spPr>
        <a:xfrm>
          <a:off x="3797300" y="14014704"/>
          <a:ext cx="8382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65024</xdr:rowOff>
    </xdr:from>
    <xdr:to>
      <xdr:col>15</xdr:col>
      <xdr:colOff>101600</xdr:colOff>
      <xdr:row>81</xdr:row>
      <xdr:rowOff>166624</xdr:rowOff>
    </xdr:to>
    <xdr:sp macro="" textlink="">
      <xdr:nvSpPr>
        <xdr:cNvPr id="206" name="楕円 205">
          <a:extLst>
            <a:ext uri="{FF2B5EF4-FFF2-40B4-BE49-F238E27FC236}">
              <a16:creationId xmlns:a16="http://schemas.microsoft.com/office/drawing/2014/main" id="{73909DFB-95CC-4947-8202-8F39E170BB38}"/>
            </a:ext>
          </a:extLst>
        </xdr:cNvPr>
        <xdr:cNvSpPr/>
      </xdr:nvSpPr>
      <xdr:spPr>
        <a:xfrm>
          <a:off x="2857500" y="1395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115824</xdr:rowOff>
    </xdr:from>
    <xdr:to>
      <xdr:col>19</xdr:col>
      <xdr:colOff>177800</xdr:colOff>
      <xdr:row>81</xdr:row>
      <xdr:rowOff>127254</xdr:rowOff>
    </xdr:to>
    <xdr:cxnSp macro="">
      <xdr:nvCxnSpPr>
        <xdr:cNvPr id="207" name="直線コネクタ 206">
          <a:extLst>
            <a:ext uri="{FF2B5EF4-FFF2-40B4-BE49-F238E27FC236}">
              <a16:creationId xmlns:a16="http://schemas.microsoft.com/office/drawing/2014/main" id="{39A047E0-3326-483B-94C2-6CC737CC91D9}"/>
            </a:ext>
          </a:extLst>
        </xdr:cNvPr>
        <xdr:cNvCxnSpPr/>
      </xdr:nvCxnSpPr>
      <xdr:spPr>
        <a:xfrm>
          <a:off x="2908300" y="1400327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21589</xdr:rowOff>
    </xdr:from>
    <xdr:to>
      <xdr:col>10</xdr:col>
      <xdr:colOff>165100</xdr:colOff>
      <xdr:row>81</xdr:row>
      <xdr:rowOff>123189</xdr:rowOff>
    </xdr:to>
    <xdr:sp macro="" textlink="">
      <xdr:nvSpPr>
        <xdr:cNvPr id="208" name="楕円 207">
          <a:extLst>
            <a:ext uri="{FF2B5EF4-FFF2-40B4-BE49-F238E27FC236}">
              <a16:creationId xmlns:a16="http://schemas.microsoft.com/office/drawing/2014/main" id="{3A4E1592-C63D-4786-926D-EB95B54B5F44}"/>
            </a:ext>
          </a:extLst>
        </xdr:cNvPr>
        <xdr:cNvSpPr/>
      </xdr:nvSpPr>
      <xdr:spPr>
        <a:xfrm>
          <a:off x="1968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72389</xdr:rowOff>
    </xdr:from>
    <xdr:to>
      <xdr:col>15</xdr:col>
      <xdr:colOff>50800</xdr:colOff>
      <xdr:row>81</xdr:row>
      <xdr:rowOff>115824</xdr:rowOff>
    </xdr:to>
    <xdr:cxnSp macro="">
      <xdr:nvCxnSpPr>
        <xdr:cNvPr id="209" name="直線コネクタ 208">
          <a:extLst>
            <a:ext uri="{FF2B5EF4-FFF2-40B4-BE49-F238E27FC236}">
              <a16:creationId xmlns:a16="http://schemas.microsoft.com/office/drawing/2014/main" id="{508E8345-10A9-4551-BEA6-5E13307F52B5}"/>
            </a:ext>
          </a:extLst>
        </xdr:cNvPr>
        <xdr:cNvCxnSpPr/>
      </xdr:nvCxnSpPr>
      <xdr:spPr>
        <a:xfrm>
          <a:off x="2019300" y="13959839"/>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151892</xdr:rowOff>
    </xdr:from>
    <xdr:to>
      <xdr:col>6</xdr:col>
      <xdr:colOff>38100</xdr:colOff>
      <xdr:row>81</xdr:row>
      <xdr:rowOff>82042</xdr:rowOff>
    </xdr:to>
    <xdr:sp macro="" textlink="">
      <xdr:nvSpPr>
        <xdr:cNvPr id="210" name="楕円 209">
          <a:extLst>
            <a:ext uri="{FF2B5EF4-FFF2-40B4-BE49-F238E27FC236}">
              <a16:creationId xmlns:a16="http://schemas.microsoft.com/office/drawing/2014/main" id="{717E92E5-7EE4-4128-AF76-8371C15209CF}"/>
            </a:ext>
          </a:extLst>
        </xdr:cNvPr>
        <xdr:cNvSpPr/>
      </xdr:nvSpPr>
      <xdr:spPr>
        <a:xfrm>
          <a:off x="1079500" y="138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31242</xdr:rowOff>
    </xdr:from>
    <xdr:to>
      <xdr:col>10</xdr:col>
      <xdr:colOff>114300</xdr:colOff>
      <xdr:row>81</xdr:row>
      <xdr:rowOff>72389</xdr:rowOff>
    </xdr:to>
    <xdr:cxnSp macro="">
      <xdr:nvCxnSpPr>
        <xdr:cNvPr id="211" name="直線コネクタ 210">
          <a:extLst>
            <a:ext uri="{FF2B5EF4-FFF2-40B4-BE49-F238E27FC236}">
              <a16:creationId xmlns:a16="http://schemas.microsoft.com/office/drawing/2014/main" id="{DB6B7B00-C7EE-4EC5-AA6F-D49208FC831E}"/>
            </a:ext>
          </a:extLst>
        </xdr:cNvPr>
        <xdr:cNvCxnSpPr/>
      </xdr:nvCxnSpPr>
      <xdr:spPr>
        <a:xfrm>
          <a:off x="1130300" y="1391869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112031</xdr:rowOff>
    </xdr:from>
    <xdr:ext cx="405111" cy="259045"/>
    <xdr:sp macro="" textlink="">
      <xdr:nvSpPr>
        <xdr:cNvPr id="212" name="n_1aveValue【公営住宅】&#10;有形固定資産減価償却率">
          <a:extLst>
            <a:ext uri="{FF2B5EF4-FFF2-40B4-BE49-F238E27FC236}">
              <a16:creationId xmlns:a16="http://schemas.microsoft.com/office/drawing/2014/main" id="{D306CC68-93BB-45D5-9CB2-C42B873D4797}"/>
            </a:ext>
          </a:extLst>
        </xdr:cNvPr>
        <xdr:cNvSpPr txBox="1"/>
      </xdr:nvSpPr>
      <xdr:spPr>
        <a:xfrm>
          <a:off x="35820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75455</xdr:rowOff>
    </xdr:from>
    <xdr:ext cx="405111" cy="259045"/>
    <xdr:sp macro="" textlink="">
      <xdr:nvSpPr>
        <xdr:cNvPr id="213" name="n_2aveValue【公営住宅】&#10;有形固定資産減価償却率">
          <a:extLst>
            <a:ext uri="{FF2B5EF4-FFF2-40B4-BE49-F238E27FC236}">
              <a16:creationId xmlns:a16="http://schemas.microsoft.com/office/drawing/2014/main" id="{EAC417E4-A96B-4941-8F65-7323E91C89C3}"/>
            </a:ext>
          </a:extLst>
        </xdr:cNvPr>
        <xdr:cNvSpPr txBox="1"/>
      </xdr:nvSpPr>
      <xdr:spPr>
        <a:xfrm>
          <a:off x="27057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48023</xdr:rowOff>
    </xdr:from>
    <xdr:ext cx="405111" cy="259045"/>
    <xdr:sp macro="" textlink="">
      <xdr:nvSpPr>
        <xdr:cNvPr id="214" name="n_3aveValue【公営住宅】&#10;有形固定資産減価償却率">
          <a:extLst>
            <a:ext uri="{FF2B5EF4-FFF2-40B4-BE49-F238E27FC236}">
              <a16:creationId xmlns:a16="http://schemas.microsoft.com/office/drawing/2014/main" id="{38A309FE-2059-44C9-885F-417B90E889EB}"/>
            </a:ext>
          </a:extLst>
        </xdr:cNvPr>
        <xdr:cNvSpPr txBox="1"/>
      </xdr:nvSpPr>
      <xdr:spPr>
        <a:xfrm>
          <a:off x="18167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166895</xdr:rowOff>
    </xdr:from>
    <xdr:ext cx="405111" cy="259045"/>
    <xdr:sp macro="" textlink="">
      <xdr:nvSpPr>
        <xdr:cNvPr id="215" name="n_4aveValue【公営住宅】&#10;有形固定資産減価償却率">
          <a:extLst>
            <a:ext uri="{FF2B5EF4-FFF2-40B4-BE49-F238E27FC236}">
              <a16:creationId xmlns:a16="http://schemas.microsoft.com/office/drawing/2014/main" id="{E83FA048-5700-4CBC-9725-96DD42402314}"/>
            </a:ext>
          </a:extLst>
        </xdr:cNvPr>
        <xdr:cNvSpPr txBox="1"/>
      </xdr:nvSpPr>
      <xdr:spPr>
        <a:xfrm>
          <a:off x="927744" y="1405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23131</xdr:rowOff>
    </xdr:from>
    <xdr:ext cx="405111" cy="259045"/>
    <xdr:sp macro="" textlink="">
      <xdr:nvSpPr>
        <xdr:cNvPr id="216" name="n_1mainValue【公営住宅】&#10;有形固定資産減価償却率">
          <a:extLst>
            <a:ext uri="{FF2B5EF4-FFF2-40B4-BE49-F238E27FC236}">
              <a16:creationId xmlns:a16="http://schemas.microsoft.com/office/drawing/2014/main" id="{12564EFF-F776-4DB5-92B9-243BC0041F16}"/>
            </a:ext>
          </a:extLst>
        </xdr:cNvPr>
        <xdr:cNvSpPr txBox="1"/>
      </xdr:nvSpPr>
      <xdr:spPr>
        <a:xfrm>
          <a:off x="3582044" y="1373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11701</xdr:rowOff>
    </xdr:from>
    <xdr:ext cx="405111" cy="259045"/>
    <xdr:sp macro="" textlink="">
      <xdr:nvSpPr>
        <xdr:cNvPr id="217" name="n_2mainValue【公営住宅】&#10;有形固定資産減価償却率">
          <a:extLst>
            <a:ext uri="{FF2B5EF4-FFF2-40B4-BE49-F238E27FC236}">
              <a16:creationId xmlns:a16="http://schemas.microsoft.com/office/drawing/2014/main" id="{EC9782D8-AB31-4A94-B2E9-4E40AF210662}"/>
            </a:ext>
          </a:extLst>
        </xdr:cNvPr>
        <xdr:cNvSpPr txBox="1"/>
      </xdr:nvSpPr>
      <xdr:spPr>
        <a:xfrm>
          <a:off x="2705744" y="1372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139716</xdr:rowOff>
    </xdr:from>
    <xdr:ext cx="405111" cy="259045"/>
    <xdr:sp macro="" textlink="">
      <xdr:nvSpPr>
        <xdr:cNvPr id="218" name="n_3mainValue【公営住宅】&#10;有形固定資産減価償却率">
          <a:extLst>
            <a:ext uri="{FF2B5EF4-FFF2-40B4-BE49-F238E27FC236}">
              <a16:creationId xmlns:a16="http://schemas.microsoft.com/office/drawing/2014/main" id="{E2F63522-A181-4781-981B-36ABA994E75D}"/>
            </a:ext>
          </a:extLst>
        </xdr:cNvPr>
        <xdr:cNvSpPr txBox="1"/>
      </xdr:nvSpPr>
      <xdr:spPr>
        <a:xfrm>
          <a:off x="1816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98569</xdr:rowOff>
    </xdr:from>
    <xdr:ext cx="405111" cy="259045"/>
    <xdr:sp macro="" textlink="">
      <xdr:nvSpPr>
        <xdr:cNvPr id="219" name="n_4mainValue【公営住宅】&#10;有形固定資産減価償却率">
          <a:extLst>
            <a:ext uri="{FF2B5EF4-FFF2-40B4-BE49-F238E27FC236}">
              <a16:creationId xmlns:a16="http://schemas.microsoft.com/office/drawing/2014/main" id="{79590BBF-FB57-4290-9371-1A5D79ED3E59}"/>
            </a:ext>
          </a:extLst>
        </xdr:cNvPr>
        <xdr:cNvSpPr txBox="1"/>
      </xdr:nvSpPr>
      <xdr:spPr>
        <a:xfrm>
          <a:off x="927744" y="1364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064F00BA-6285-4416-A00F-D7D17235721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A563E595-2290-453B-A6BD-0463048FCEC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A4A0B7DC-ECEF-4D25-8C18-7AF78DEB78D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BF08B9CD-1598-487D-8B3C-152991D3C50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1AD9884D-D664-4CFC-B5CC-DFE0DB40F34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9EA494C3-A239-4A81-9CE8-F9FDF7D6E73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E800ADF8-38E5-4548-949C-B69CFF7D1A8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91CD9174-E1CC-4753-B4B0-2EE043D9D7D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CCD24B5F-F595-424F-89AC-E60F49055A6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BED97C86-CBAA-4985-BEC2-78533A58AA7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09C80F8E-7C6F-434B-A014-71172438414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FB9160EF-87B0-4832-8788-9264D08F1EA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907DB667-2601-4314-AE9C-E3593D5B05D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B95DF8DC-8C0C-4743-9B1D-D20DD9D2EC6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CEF3D928-4ED6-4149-A3AA-43FE2A453D1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2B27769A-E3F1-4E3B-9C6B-3BA24601B2F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33E92E03-3FF3-4209-A9E3-046AB50E06D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C6DFD88F-39EA-4219-9B84-EB0D8DCF88B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524358AA-8AA4-4223-9FAE-C142C713046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DF8CC6EA-8B8E-4B72-BAD5-DE29D6C23DA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7D916F68-CAE9-4D14-9406-BAAA3B5F7B2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C1395ECF-8DCD-41B1-A76A-D649AED0FB6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公営住宅】&#10;一人当たり面積グラフ枠">
          <a:extLst>
            <a:ext uri="{FF2B5EF4-FFF2-40B4-BE49-F238E27FC236}">
              <a16:creationId xmlns:a16="http://schemas.microsoft.com/office/drawing/2014/main" id="{57E91353-91B4-4487-AF4A-12BB4ACD61A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70104</xdr:rowOff>
    </xdr:from>
    <xdr:to>
      <xdr:col>54</xdr:col>
      <xdr:colOff>189865</xdr:colOff>
      <xdr:row>86</xdr:row>
      <xdr:rowOff>108965</xdr:rowOff>
    </xdr:to>
    <xdr:cxnSp macro="">
      <xdr:nvCxnSpPr>
        <xdr:cNvPr id="243" name="直線コネクタ 242">
          <a:extLst>
            <a:ext uri="{FF2B5EF4-FFF2-40B4-BE49-F238E27FC236}">
              <a16:creationId xmlns:a16="http://schemas.microsoft.com/office/drawing/2014/main" id="{7FE76D19-4421-4434-BD84-E6652AC688C7}"/>
            </a:ext>
          </a:extLst>
        </xdr:cNvPr>
        <xdr:cNvCxnSpPr/>
      </xdr:nvCxnSpPr>
      <xdr:spPr>
        <a:xfrm flipV="1">
          <a:off x="10476865" y="13443204"/>
          <a:ext cx="0" cy="1410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244" name="【公営住宅】&#10;一人当たり面積最小値テキスト">
          <a:extLst>
            <a:ext uri="{FF2B5EF4-FFF2-40B4-BE49-F238E27FC236}">
              <a16:creationId xmlns:a16="http://schemas.microsoft.com/office/drawing/2014/main" id="{05F1E603-F9E5-4F55-812C-CA1660503474}"/>
            </a:ext>
          </a:extLst>
        </xdr:cNvPr>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245" name="直線コネクタ 244">
          <a:extLst>
            <a:ext uri="{FF2B5EF4-FFF2-40B4-BE49-F238E27FC236}">
              <a16:creationId xmlns:a16="http://schemas.microsoft.com/office/drawing/2014/main" id="{36450487-3290-4823-84F0-6AA93E86634A}"/>
            </a:ext>
          </a:extLst>
        </xdr:cNvPr>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16781</xdr:rowOff>
    </xdr:from>
    <xdr:ext cx="469744" cy="259045"/>
    <xdr:sp macro="" textlink="">
      <xdr:nvSpPr>
        <xdr:cNvPr id="246" name="【公営住宅】&#10;一人当たり面積最大値テキスト">
          <a:extLst>
            <a:ext uri="{FF2B5EF4-FFF2-40B4-BE49-F238E27FC236}">
              <a16:creationId xmlns:a16="http://schemas.microsoft.com/office/drawing/2014/main" id="{FE3D85D8-13DB-4F3E-8480-ADED8D4F2421}"/>
            </a:ext>
          </a:extLst>
        </xdr:cNvPr>
        <xdr:cNvSpPr txBox="1"/>
      </xdr:nvSpPr>
      <xdr:spPr>
        <a:xfrm>
          <a:off x="10515600" y="1321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70104</xdr:rowOff>
    </xdr:from>
    <xdr:to>
      <xdr:col>55</xdr:col>
      <xdr:colOff>88900</xdr:colOff>
      <xdr:row>78</xdr:row>
      <xdr:rowOff>70104</xdr:rowOff>
    </xdr:to>
    <xdr:cxnSp macro="">
      <xdr:nvCxnSpPr>
        <xdr:cNvPr id="247" name="直線コネクタ 246">
          <a:extLst>
            <a:ext uri="{FF2B5EF4-FFF2-40B4-BE49-F238E27FC236}">
              <a16:creationId xmlns:a16="http://schemas.microsoft.com/office/drawing/2014/main" id="{EF7EA16C-846E-442B-A2B2-3192C63A9EDD}"/>
            </a:ext>
          </a:extLst>
        </xdr:cNvPr>
        <xdr:cNvCxnSpPr/>
      </xdr:nvCxnSpPr>
      <xdr:spPr>
        <a:xfrm>
          <a:off x="10388600" y="1344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31514</xdr:rowOff>
    </xdr:from>
    <xdr:ext cx="469744" cy="259045"/>
    <xdr:sp macro="" textlink="">
      <xdr:nvSpPr>
        <xdr:cNvPr id="248" name="【公営住宅】&#10;一人当たり面積平均値テキスト">
          <a:extLst>
            <a:ext uri="{FF2B5EF4-FFF2-40B4-BE49-F238E27FC236}">
              <a16:creationId xmlns:a16="http://schemas.microsoft.com/office/drawing/2014/main" id="{782EC7DB-3779-4973-AD4A-6A71EFD93FB4}"/>
            </a:ext>
          </a:extLst>
        </xdr:cNvPr>
        <xdr:cNvSpPr txBox="1"/>
      </xdr:nvSpPr>
      <xdr:spPr>
        <a:xfrm>
          <a:off x="10515600" y="14261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8637</xdr:rowOff>
    </xdr:from>
    <xdr:to>
      <xdr:col>55</xdr:col>
      <xdr:colOff>50800</xdr:colOff>
      <xdr:row>84</xdr:row>
      <xdr:rowOff>110237</xdr:rowOff>
    </xdr:to>
    <xdr:sp macro="" textlink="">
      <xdr:nvSpPr>
        <xdr:cNvPr id="249" name="フローチャート: 判断 248">
          <a:extLst>
            <a:ext uri="{FF2B5EF4-FFF2-40B4-BE49-F238E27FC236}">
              <a16:creationId xmlns:a16="http://schemas.microsoft.com/office/drawing/2014/main" id="{B8E9EB0F-56BC-4801-B4D8-D26ACE4F7D7B}"/>
            </a:ext>
          </a:extLst>
        </xdr:cNvPr>
        <xdr:cNvSpPr/>
      </xdr:nvSpPr>
      <xdr:spPr>
        <a:xfrm>
          <a:off x="104267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6350</xdr:rowOff>
    </xdr:from>
    <xdr:to>
      <xdr:col>50</xdr:col>
      <xdr:colOff>165100</xdr:colOff>
      <xdr:row>84</xdr:row>
      <xdr:rowOff>107950</xdr:rowOff>
    </xdr:to>
    <xdr:sp macro="" textlink="">
      <xdr:nvSpPr>
        <xdr:cNvPr id="250" name="フローチャート: 判断 249">
          <a:extLst>
            <a:ext uri="{FF2B5EF4-FFF2-40B4-BE49-F238E27FC236}">
              <a16:creationId xmlns:a16="http://schemas.microsoft.com/office/drawing/2014/main" id="{B9F486D9-9671-4D76-B8DD-600C544AD8C4}"/>
            </a:ext>
          </a:extLst>
        </xdr:cNvPr>
        <xdr:cNvSpPr/>
      </xdr:nvSpPr>
      <xdr:spPr>
        <a:xfrm>
          <a:off x="9588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13208</xdr:rowOff>
    </xdr:from>
    <xdr:to>
      <xdr:col>46</xdr:col>
      <xdr:colOff>38100</xdr:colOff>
      <xdr:row>84</xdr:row>
      <xdr:rowOff>114808</xdr:rowOff>
    </xdr:to>
    <xdr:sp macro="" textlink="">
      <xdr:nvSpPr>
        <xdr:cNvPr id="251" name="フローチャート: 判断 250">
          <a:extLst>
            <a:ext uri="{FF2B5EF4-FFF2-40B4-BE49-F238E27FC236}">
              <a16:creationId xmlns:a16="http://schemas.microsoft.com/office/drawing/2014/main" id="{3A2ABC68-F39E-4BDC-974D-374E2025D5FC}"/>
            </a:ext>
          </a:extLst>
        </xdr:cNvPr>
        <xdr:cNvSpPr/>
      </xdr:nvSpPr>
      <xdr:spPr>
        <a:xfrm>
          <a:off x="8699500" y="144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1015</xdr:rowOff>
    </xdr:from>
    <xdr:to>
      <xdr:col>41</xdr:col>
      <xdr:colOff>101600</xdr:colOff>
      <xdr:row>84</xdr:row>
      <xdr:rowOff>102615</xdr:rowOff>
    </xdr:to>
    <xdr:sp macro="" textlink="">
      <xdr:nvSpPr>
        <xdr:cNvPr id="252" name="フローチャート: 判断 251">
          <a:extLst>
            <a:ext uri="{FF2B5EF4-FFF2-40B4-BE49-F238E27FC236}">
              <a16:creationId xmlns:a16="http://schemas.microsoft.com/office/drawing/2014/main" id="{A6176A54-77E0-4F6B-B344-8FD2F346FB5E}"/>
            </a:ext>
          </a:extLst>
        </xdr:cNvPr>
        <xdr:cNvSpPr/>
      </xdr:nvSpPr>
      <xdr:spPr>
        <a:xfrm>
          <a:off x="7810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4826</xdr:rowOff>
    </xdr:from>
    <xdr:to>
      <xdr:col>36</xdr:col>
      <xdr:colOff>165100</xdr:colOff>
      <xdr:row>84</xdr:row>
      <xdr:rowOff>106426</xdr:rowOff>
    </xdr:to>
    <xdr:sp macro="" textlink="">
      <xdr:nvSpPr>
        <xdr:cNvPr id="253" name="フローチャート: 判断 252">
          <a:extLst>
            <a:ext uri="{FF2B5EF4-FFF2-40B4-BE49-F238E27FC236}">
              <a16:creationId xmlns:a16="http://schemas.microsoft.com/office/drawing/2014/main" id="{E59D1685-B5A3-49AA-B001-EBED1656CE7E}"/>
            </a:ext>
          </a:extLst>
        </xdr:cNvPr>
        <xdr:cNvSpPr/>
      </xdr:nvSpPr>
      <xdr:spPr>
        <a:xfrm>
          <a:off x="6921500" y="1440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202E43E-7ED0-41BB-B38C-A2FD3535683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5E1EC868-BCB4-4E73-993B-42D0ECC502B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1551FA00-FC6F-4C68-B540-293E04B6AD6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65CEDC39-35CF-4771-998A-3F960CA8E34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1724355B-7E16-4765-8868-93BCE7EFF54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46737</xdr:rowOff>
    </xdr:from>
    <xdr:to>
      <xdr:col>55</xdr:col>
      <xdr:colOff>50800</xdr:colOff>
      <xdr:row>84</xdr:row>
      <xdr:rowOff>148337</xdr:rowOff>
    </xdr:to>
    <xdr:sp macro="" textlink="">
      <xdr:nvSpPr>
        <xdr:cNvPr id="259" name="楕円 258">
          <a:extLst>
            <a:ext uri="{FF2B5EF4-FFF2-40B4-BE49-F238E27FC236}">
              <a16:creationId xmlns:a16="http://schemas.microsoft.com/office/drawing/2014/main" id="{36672463-3016-4FF6-BD88-E35567029CF9}"/>
            </a:ext>
          </a:extLst>
        </xdr:cNvPr>
        <xdr:cNvSpPr/>
      </xdr:nvSpPr>
      <xdr:spPr>
        <a:xfrm>
          <a:off x="104267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25164</xdr:rowOff>
    </xdr:from>
    <xdr:ext cx="469744" cy="259045"/>
    <xdr:sp macro="" textlink="">
      <xdr:nvSpPr>
        <xdr:cNvPr id="260" name="【公営住宅】&#10;一人当たり面積該当値テキスト">
          <a:extLst>
            <a:ext uri="{FF2B5EF4-FFF2-40B4-BE49-F238E27FC236}">
              <a16:creationId xmlns:a16="http://schemas.microsoft.com/office/drawing/2014/main" id="{E87470D6-E350-4FD4-9462-606B3355A495}"/>
            </a:ext>
          </a:extLst>
        </xdr:cNvPr>
        <xdr:cNvSpPr txBox="1"/>
      </xdr:nvSpPr>
      <xdr:spPr>
        <a:xfrm>
          <a:off x="10515600" y="1442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49785</xdr:rowOff>
    </xdr:from>
    <xdr:to>
      <xdr:col>50</xdr:col>
      <xdr:colOff>165100</xdr:colOff>
      <xdr:row>84</xdr:row>
      <xdr:rowOff>151385</xdr:rowOff>
    </xdr:to>
    <xdr:sp macro="" textlink="">
      <xdr:nvSpPr>
        <xdr:cNvPr id="261" name="楕円 260">
          <a:extLst>
            <a:ext uri="{FF2B5EF4-FFF2-40B4-BE49-F238E27FC236}">
              <a16:creationId xmlns:a16="http://schemas.microsoft.com/office/drawing/2014/main" id="{949A81C2-5D52-406F-9F89-562E96196D52}"/>
            </a:ext>
          </a:extLst>
        </xdr:cNvPr>
        <xdr:cNvSpPr/>
      </xdr:nvSpPr>
      <xdr:spPr>
        <a:xfrm>
          <a:off x="9588500" y="1445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97537</xdr:rowOff>
    </xdr:from>
    <xdr:to>
      <xdr:col>55</xdr:col>
      <xdr:colOff>0</xdr:colOff>
      <xdr:row>84</xdr:row>
      <xdr:rowOff>100585</xdr:rowOff>
    </xdr:to>
    <xdr:cxnSp macro="">
      <xdr:nvCxnSpPr>
        <xdr:cNvPr id="262" name="直線コネクタ 261">
          <a:extLst>
            <a:ext uri="{FF2B5EF4-FFF2-40B4-BE49-F238E27FC236}">
              <a16:creationId xmlns:a16="http://schemas.microsoft.com/office/drawing/2014/main" id="{CCDFA410-3D50-4FD9-81A6-45656CDA89DB}"/>
            </a:ext>
          </a:extLst>
        </xdr:cNvPr>
        <xdr:cNvCxnSpPr/>
      </xdr:nvCxnSpPr>
      <xdr:spPr>
        <a:xfrm flipV="1">
          <a:off x="9639300" y="14499337"/>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39115</xdr:rowOff>
    </xdr:from>
    <xdr:to>
      <xdr:col>46</xdr:col>
      <xdr:colOff>38100</xdr:colOff>
      <xdr:row>84</xdr:row>
      <xdr:rowOff>140715</xdr:rowOff>
    </xdr:to>
    <xdr:sp macro="" textlink="">
      <xdr:nvSpPr>
        <xdr:cNvPr id="263" name="楕円 262">
          <a:extLst>
            <a:ext uri="{FF2B5EF4-FFF2-40B4-BE49-F238E27FC236}">
              <a16:creationId xmlns:a16="http://schemas.microsoft.com/office/drawing/2014/main" id="{C0AC9495-4372-4558-AFEE-6F51619E22CA}"/>
            </a:ext>
          </a:extLst>
        </xdr:cNvPr>
        <xdr:cNvSpPr/>
      </xdr:nvSpPr>
      <xdr:spPr>
        <a:xfrm>
          <a:off x="8699500" y="1444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89915</xdr:rowOff>
    </xdr:from>
    <xdr:to>
      <xdr:col>50</xdr:col>
      <xdr:colOff>114300</xdr:colOff>
      <xdr:row>84</xdr:row>
      <xdr:rowOff>100585</xdr:rowOff>
    </xdr:to>
    <xdr:cxnSp macro="">
      <xdr:nvCxnSpPr>
        <xdr:cNvPr id="264" name="直線コネクタ 263">
          <a:extLst>
            <a:ext uri="{FF2B5EF4-FFF2-40B4-BE49-F238E27FC236}">
              <a16:creationId xmlns:a16="http://schemas.microsoft.com/office/drawing/2014/main" id="{A43A2F69-FB00-4131-B264-612ED57A4B47}"/>
            </a:ext>
          </a:extLst>
        </xdr:cNvPr>
        <xdr:cNvCxnSpPr/>
      </xdr:nvCxnSpPr>
      <xdr:spPr>
        <a:xfrm>
          <a:off x="8750300" y="14491715"/>
          <a:ext cx="889000" cy="1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41402</xdr:rowOff>
    </xdr:from>
    <xdr:to>
      <xdr:col>41</xdr:col>
      <xdr:colOff>101600</xdr:colOff>
      <xdr:row>84</xdr:row>
      <xdr:rowOff>143002</xdr:rowOff>
    </xdr:to>
    <xdr:sp macro="" textlink="">
      <xdr:nvSpPr>
        <xdr:cNvPr id="265" name="楕円 264">
          <a:extLst>
            <a:ext uri="{FF2B5EF4-FFF2-40B4-BE49-F238E27FC236}">
              <a16:creationId xmlns:a16="http://schemas.microsoft.com/office/drawing/2014/main" id="{E21C6535-842C-4CEB-B685-28B71F473D06}"/>
            </a:ext>
          </a:extLst>
        </xdr:cNvPr>
        <xdr:cNvSpPr/>
      </xdr:nvSpPr>
      <xdr:spPr>
        <a:xfrm>
          <a:off x="7810500" y="1444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89915</xdr:rowOff>
    </xdr:from>
    <xdr:to>
      <xdr:col>45</xdr:col>
      <xdr:colOff>177800</xdr:colOff>
      <xdr:row>84</xdr:row>
      <xdr:rowOff>92202</xdr:rowOff>
    </xdr:to>
    <xdr:cxnSp macro="">
      <xdr:nvCxnSpPr>
        <xdr:cNvPr id="266" name="直線コネクタ 265">
          <a:extLst>
            <a:ext uri="{FF2B5EF4-FFF2-40B4-BE49-F238E27FC236}">
              <a16:creationId xmlns:a16="http://schemas.microsoft.com/office/drawing/2014/main" id="{A030EE37-7E48-44C6-AFDE-E7507DCEDF63}"/>
            </a:ext>
          </a:extLst>
        </xdr:cNvPr>
        <xdr:cNvCxnSpPr/>
      </xdr:nvCxnSpPr>
      <xdr:spPr>
        <a:xfrm flipV="1">
          <a:off x="7861300" y="1449171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40639</xdr:rowOff>
    </xdr:from>
    <xdr:to>
      <xdr:col>36</xdr:col>
      <xdr:colOff>165100</xdr:colOff>
      <xdr:row>84</xdr:row>
      <xdr:rowOff>142239</xdr:rowOff>
    </xdr:to>
    <xdr:sp macro="" textlink="">
      <xdr:nvSpPr>
        <xdr:cNvPr id="267" name="楕円 266">
          <a:extLst>
            <a:ext uri="{FF2B5EF4-FFF2-40B4-BE49-F238E27FC236}">
              <a16:creationId xmlns:a16="http://schemas.microsoft.com/office/drawing/2014/main" id="{D6EDCC2A-39E5-4FE3-B3C3-C90C0E8D5292}"/>
            </a:ext>
          </a:extLst>
        </xdr:cNvPr>
        <xdr:cNvSpPr/>
      </xdr:nvSpPr>
      <xdr:spPr>
        <a:xfrm>
          <a:off x="6921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91439</xdr:rowOff>
    </xdr:from>
    <xdr:to>
      <xdr:col>41</xdr:col>
      <xdr:colOff>50800</xdr:colOff>
      <xdr:row>84</xdr:row>
      <xdr:rowOff>92202</xdr:rowOff>
    </xdr:to>
    <xdr:cxnSp macro="">
      <xdr:nvCxnSpPr>
        <xdr:cNvPr id="268" name="直線コネクタ 267">
          <a:extLst>
            <a:ext uri="{FF2B5EF4-FFF2-40B4-BE49-F238E27FC236}">
              <a16:creationId xmlns:a16="http://schemas.microsoft.com/office/drawing/2014/main" id="{183000C4-27D5-439A-96BA-944FC2A50F35}"/>
            </a:ext>
          </a:extLst>
        </xdr:cNvPr>
        <xdr:cNvCxnSpPr/>
      </xdr:nvCxnSpPr>
      <xdr:spPr>
        <a:xfrm>
          <a:off x="6972300" y="14493239"/>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124477</xdr:rowOff>
    </xdr:from>
    <xdr:ext cx="469744" cy="259045"/>
    <xdr:sp macro="" textlink="">
      <xdr:nvSpPr>
        <xdr:cNvPr id="269" name="n_1aveValue【公営住宅】&#10;一人当たり面積">
          <a:extLst>
            <a:ext uri="{FF2B5EF4-FFF2-40B4-BE49-F238E27FC236}">
              <a16:creationId xmlns:a16="http://schemas.microsoft.com/office/drawing/2014/main" id="{9EF505F7-1A84-4DF7-842A-350FE59F5D96}"/>
            </a:ext>
          </a:extLst>
        </xdr:cNvPr>
        <xdr:cNvSpPr txBox="1"/>
      </xdr:nvSpPr>
      <xdr:spPr>
        <a:xfrm>
          <a:off x="93917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131335</xdr:rowOff>
    </xdr:from>
    <xdr:ext cx="469744" cy="259045"/>
    <xdr:sp macro="" textlink="">
      <xdr:nvSpPr>
        <xdr:cNvPr id="270" name="n_2aveValue【公営住宅】&#10;一人当たり面積">
          <a:extLst>
            <a:ext uri="{FF2B5EF4-FFF2-40B4-BE49-F238E27FC236}">
              <a16:creationId xmlns:a16="http://schemas.microsoft.com/office/drawing/2014/main" id="{075BEAA2-658C-4378-93E8-D3C92DF2A9C6}"/>
            </a:ext>
          </a:extLst>
        </xdr:cNvPr>
        <xdr:cNvSpPr txBox="1"/>
      </xdr:nvSpPr>
      <xdr:spPr>
        <a:xfrm>
          <a:off x="8515427" y="1419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119142</xdr:rowOff>
    </xdr:from>
    <xdr:ext cx="469744" cy="259045"/>
    <xdr:sp macro="" textlink="">
      <xdr:nvSpPr>
        <xdr:cNvPr id="271" name="n_3aveValue【公営住宅】&#10;一人当たり面積">
          <a:extLst>
            <a:ext uri="{FF2B5EF4-FFF2-40B4-BE49-F238E27FC236}">
              <a16:creationId xmlns:a16="http://schemas.microsoft.com/office/drawing/2014/main" id="{3EBC38B1-900B-4B93-806D-78DF7D017C19}"/>
            </a:ext>
          </a:extLst>
        </xdr:cNvPr>
        <xdr:cNvSpPr txBox="1"/>
      </xdr:nvSpPr>
      <xdr:spPr>
        <a:xfrm>
          <a:off x="7626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122953</xdr:rowOff>
    </xdr:from>
    <xdr:ext cx="469744" cy="259045"/>
    <xdr:sp macro="" textlink="">
      <xdr:nvSpPr>
        <xdr:cNvPr id="272" name="n_4aveValue【公営住宅】&#10;一人当たり面積">
          <a:extLst>
            <a:ext uri="{FF2B5EF4-FFF2-40B4-BE49-F238E27FC236}">
              <a16:creationId xmlns:a16="http://schemas.microsoft.com/office/drawing/2014/main" id="{BC656135-D0CA-4FF5-BA19-A0273A745220}"/>
            </a:ext>
          </a:extLst>
        </xdr:cNvPr>
        <xdr:cNvSpPr txBox="1"/>
      </xdr:nvSpPr>
      <xdr:spPr>
        <a:xfrm>
          <a:off x="6737427" y="1418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142512</xdr:rowOff>
    </xdr:from>
    <xdr:ext cx="469744" cy="259045"/>
    <xdr:sp macro="" textlink="">
      <xdr:nvSpPr>
        <xdr:cNvPr id="273" name="n_1mainValue【公営住宅】&#10;一人当たり面積">
          <a:extLst>
            <a:ext uri="{FF2B5EF4-FFF2-40B4-BE49-F238E27FC236}">
              <a16:creationId xmlns:a16="http://schemas.microsoft.com/office/drawing/2014/main" id="{EAF26822-87DD-4557-8B64-8A0D3783D4FE}"/>
            </a:ext>
          </a:extLst>
        </xdr:cNvPr>
        <xdr:cNvSpPr txBox="1"/>
      </xdr:nvSpPr>
      <xdr:spPr>
        <a:xfrm>
          <a:off x="9391727" y="1454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131842</xdr:rowOff>
    </xdr:from>
    <xdr:ext cx="469744" cy="259045"/>
    <xdr:sp macro="" textlink="">
      <xdr:nvSpPr>
        <xdr:cNvPr id="274" name="n_2mainValue【公営住宅】&#10;一人当たり面積">
          <a:extLst>
            <a:ext uri="{FF2B5EF4-FFF2-40B4-BE49-F238E27FC236}">
              <a16:creationId xmlns:a16="http://schemas.microsoft.com/office/drawing/2014/main" id="{A3AA7396-84EB-42D7-A025-93E2B8A859DF}"/>
            </a:ext>
          </a:extLst>
        </xdr:cNvPr>
        <xdr:cNvSpPr txBox="1"/>
      </xdr:nvSpPr>
      <xdr:spPr>
        <a:xfrm>
          <a:off x="8515427" y="1453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134129</xdr:rowOff>
    </xdr:from>
    <xdr:ext cx="469744" cy="259045"/>
    <xdr:sp macro="" textlink="">
      <xdr:nvSpPr>
        <xdr:cNvPr id="275" name="n_3mainValue【公営住宅】&#10;一人当たり面積">
          <a:extLst>
            <a:ext uri="{FF2B5EF4-FFF2-40B4-BE49-F238E27FC236}">
              <a16:creationId xmlns:a16="http://schemas.microsoft.com/office/drawing/2014/main" id="{E3DDC8F0-5425-4516-A67A-7B5EBD481E13}"/>
            </a:ext>
          </a:extLst>
        </xdr:cNvPr>
        <xdr:cNvSpPr txBox="1"/>
      </xdr:nvSpPr>
      <xdr:spPr>
        <a:xfrm>
          <a:off x="7626427" y="1453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133366</xdr:rowOff>
    </xdr:from>
    <xdr:ext cx="469744" cy="259045"/>
    <xdr:sp macro="" textlink="">
      <xdr:nvSpPr>
        <xdr:cNvPr id="276" name="n_4mainValue【公営住宅】&#10;一人当たり面積">
          <a:extLst>
            <a:ext uri="{FF2B5EF4-FFF2-40B4-BE49-F238E27FC236}">
              <a16:creationId xmlns:a16="http://schemas.microsoft.com/office/drawing/2014/main" id="{347D0DEA-3F76-4186-968C-5F904A9E4B20}"/>
            </a:ext>
          </a:extLst>
        </xdr:cNvPr>
        <xdr:cNvSpPr txBox="1"/>
      </xdr:nvSpPr>
      <xdr:spPr>
        <a:xfrm>
          <a:off x="6737427" y="145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57369770-92B0-4FAC-847F-F360A350132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09338201-A662-4738-B59E-20DDCB96351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78EABC13-D2CB-4B22-ADEA-6F534C8B288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04A92A1B-81AA-47C6-B82A-5EF636EBAAA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3BC39F16-BBA7-47B7-842B-C4D55A58082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1A368122-AB7F-4BB4-9F31-75AE486A5E3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6CD4F459-2549-4375-9B35-4F390DA0374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93D66CF1-5B87-4D0C-B5EE-F259A6A5833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a:extLst>
            <a:ext uri="{FF2B5EF4-FFF2-40B4-BE49-F238E27FC236}">
              <a16:creationId xmlns:a16="http://schemas.microsoft.com/office/drawing/2014/main" id="{2F89F809-867F-4707-9DF6-9508654161D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a:extLst>
            <a:ext uri="{FF2B5EF4-FFF2-40B4-BE49-F238E27FC236}">
              <a16:creationId xmlns:a16="http://schemas.microsoft.com/office/drawing/2014/main" id="{7582613B-8F1C-423C-8D5F-4664C76D343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a:extLst>
            <a:ext uri="{FF2B5EF4-FFF2-40B4-BE49-F238E27FC236}">
              <a16:creationId xmlns:a16="http://schemas.microsoft.com/office/drawing/2014/main" id="{1F86C9C1-A843-4DBC-A49D-80A0548597F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a:extLst>
            <a:ext uri="{FF2B5EF4-FFF2-40B4-BE49-F238E27FC236}">
              <a16:creationId xmlns:a16="http://schemas.microsoft.com/office/drawing/2014/main" id="{013FDC64-C982-44B3-A52B-97EE28C6392F}"/>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9" name="テキスト ボックス 288">
          <a:extLst>
            <a:ext uri="{FF2B5EF4-FFF2-40B4-BE49-F238E27FC236}">
              <a16:creationId xmlns:a16="http://schemas.microsoft.com/office/drawing/2014/main" id="{2347EDEA-E567-49D0-AB83-4F98B8CA2182}"/>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a:extLst>
            <a:ext uri="{FF2B5EF4-FFF2-40B4-BE49-F238E27FC236}">
              <a16:creationId xmlns:a16="http://schemas.microsoft.com/office/drawing/2014/main" id="{7B49DC78-C0DC-4C58-943B-E08CCAD00E57}"/>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a:extLst>
            <a:ext uri="{FF2B5EF4-FFF2-40B4-BE49-F238E27FC236}">
              <a16:creationId xmlns:a16="http://schemas.microsoft.com/office/drawing/2014/main" id="{894DBECC-C0CC-4DC3-9ABF-43B6BBAFE0AF}"/>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a:extLst>
            <a:ext uri="{FF2B5EF4-FFF2-40B4-BE49-F238E27FC236}">
              <a16:creationId xmlns:a16="http://schemas.microsoft.com/office/drawing/2014/main" id="{1C085048-976F-4FB0-B9A8-33B6EFC09E02}"/>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a:extLst>
            <a:ext uri="{FF2B5EF4-FFF2-40B4-BE49-F238E27FC236}">
              <a16:creationId xmlns:a16="http://schemas.microsoft.com/office/drawing/2014/main" id="{0C752B55-244C-4DE3-89E9-0F94C6418142}"/>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a:extLst>
            <a:ext uri="{FF2B5EF4-FFF2-40B4-BE49-F238E27FC236}">
              <a16:creationId xmlns:a16="http://schemas.microsoft.com/office/drawing/2014/main" id="{6A1066F8-E7A3-4F34-AA13-3D99CC59F4AA}"/>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a:extLst>
            <a:ext uri="{FF2B5EF4-FFF2-40B4-BE49-F238E27FC236}">
              <a16:creationId xmlns:a16="http://schemas.microsoft.com/office/drawing/2014/main" id="{F69CD1A7-3DE1-4152-ABDA-2A06DF389D6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a:extLst>
            <a:ext uri="{FF2B5EF4-FFF2-40B4-BE49-F238E27FC236}">
              <a16:creationId xmlns:a16="http://schemas.microsoft.com/office/drawing/2014/main" id="{2FBEE919-A11A-4CA7-AEA9-3AAF83575591}"/>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7" name="テキスト ボックス 296">
          <a:extLst>
            <a:ext uri="{FF2B5EF4-FFF2-40B4-BE49-F238E27FC236}">
              <a16:creationId xmlns:a16="http://schemas.microsoft.com/office/drawing/2014/main" id="{FE4FBCB5-0615-4376-9777-7CAD24A46ACE}"/>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a:extLst>
            <a:ext uri="{FF2B5EF4-FFF2-40B4-BE49-F238E27FC236}">
              <a16:creationId xmlns:a16="http://schemas.microsoft.com/office/drawing/2014/main" id="{230B1890-28FB-4A1D-BB37-52BA9CBD61A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9" name="テキスト ボックス 298">
          <a:extLst>
            <a:ext uri="{FF2B5EF4-FFF2-40B4-BE49-F238E27FC236}">
              <a16:creationId xmlns:a16="http://schemas.microsoft.com/office/drawing/2014/main" id="{8FC51E84-8C1A-4FA1-96D4-BF5E5D9847C9}"/>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港湾・漁港】&#10;有形固定資産減価償却率グラフ枠">
          <a:extLst>
            <a:ext uri="{FF2B5EF4-FFF2-40B4-BE49-F238E27FC236}">
              <a16:creationId xmlns:a16="http://schemas.microsoft.com/office/drawing/2014/main" id="{88CA7FC9-FA75-4256-AED7-B54183627EA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57150</xdr:rowOff>
    </xdr:from>
    <xdr:to>
      <xdr:col>24</xdr:col>
      <xdr:colOff>62865</xdr:colOff>
      <xdr:row>108</xdr:row>
      <xdr:rowOff>40005</xdr:rowOff>
    </xdr:to>
    <xdr:cxnSp macro="">
      <xdr:nvCxnSpPr>
        <xdr:cNvPr id="301" name="直線コネクタ 300">
          <a:extLst>
            <a:ext uri="{FF2B5EF4-FFF2-40B4-BE49-F238E27FC236}">
              <a16:creationId xmlns:a16="http://schemas.microsoft.com/office/drawing/2014/main" id="{34A4698B-1C7C-4A0D-B108-047B5D57BC64}"/>
            </a:ext>
          </a:extLst>
        </xdr:cNvPr>
        <xdr:cNvCxnSpPr/>
      </xdr:nvCxnSpPr>
      <xdr:spPr>
        <a:xfrm flipV="1">
          <a:off x="4634865" y="1720215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43832</xdr:rowOff>
    </xdr:from>
    <xdr:ext cx="405111" cy="259045"/>
    <xdr:sp macro="" textlink="">
      <xdr:nvSpPr>
        <xdr:cNvPr id="302" name="【港湾・漁港】&#10;有形固定資産減価償却率最小値テキスト">
          <a:extLst>
            <a:ext uri="{FF2B5EF4-FFF2-40B4-BE49-F238E27FC236}">
              <a16:creationId xmlns:a16="http://schemas.microsoft.com/office/drawing/2014/main" id="{061BDF4F-86F7-4FAE-9DFC-A7E73BC7309A}"/>
            </a:ext>
          </a:extLst>
        </xdr:cNvPr>
        <xdr:cNvSpPr txBox="1"/>
      </xdr:nvSpPr>
      <xdr:spPr>
        <a:xfrm>
          <a:off x="4673600" y="185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40005</xdr:rowOff>
    </xdr:from>
    <xdr:to>
      <xdr:col>24</xdr:col>
      <xdr:colOff>152400</xdr:colOff>
      <xdr:row>108</xdr:row>
      <xdr:rowOff>40005</xdr:rowOff>
    </xdr:to>
    <xdr:cxnSp macro="">
      <xdr:nvCxnSpPr>
        <xdr:cNvPr id="303" name="直線コネクタ 302">
          <a:extLst>
            <a:ext uri="{FF2B5EF4-FFF2-40B4-BE49-F238E27FC236}">
              <a16:creationId xmlns:a16="http://schemas.microsoft.com/office/drawing/2014/main" id="{4C893228-FDD1-4422-907D-76BD0E7FC5F0}"/>
            </a:ext>
          </a:extLst>
        </xdr:cNvPr>
        <xdr:cNvCxnSpPr/>
      </xdr:nvCxnSpPr>
      <xdr:spPr>
        <a:xfrm>
          <a:off x="4546600" y="1855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3827</xdr:rowOff>
    </xdr:from>
    <xdr:ext cx="405111" cy="259045"/>
    <xdr:sp macro="" textlink="">
      <xdr:nvSpPr>
        <xdr:cNvPr id="304" name="【港湾・漁港】&#10;有形固定資産減価償却率最大値テキスト">
          <a:extLst>
            <a:ext uri="{FF2B5EF4-FFF2-40B4-BE49-F238E27FC236}">
              <a16:creationId xmlns:a16="http://schemas.microsoft.com/office/drawing/2014/main" id="{E0045610-C3B5-42D5-B552-985545C6A491}"/>
            </a:ext>
          </a:extLst>
        </xdr:cNvPr>
        <xdr:cNvSpPr txBox="1"/>
      </xdr:nvSpPr>
      <xdr:spPr>
        <a:xfrm>
          <a:off x="46736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57150</xdr:rowOff>
    </xdr:from>
    <xdr:to>
      <xdr:col>24</xdr:col>
      <xdr:colOff>152400</xdr:colOff>
      <xdr:row>100</xdr:row>
      <xdr:rowOff>57150</xdr:rowOff>
    </xdr:to>
    <xdr:cxnSp macro="">
      <xdr:nvCxnSpPr>
        <xdr:cNvPr id="305" name="直線コネクタ 304">
          <a:extLst>
            <a:ext uri="{FF2B5EF4-FFF2-40B4-BE49-F238E27FC236}">
              <a16:creationId xmlns:a16="http://schemas.microsoft.com/office/drawing/2014/main" id="{FB22CE65-5FBF-47EC-B06C-34A78266B5E5}"/>
            </a:ext>
          </a:extLst>
        </xdr:cNvPr>
        <xdr:cNvCxnSpPr/>
      </xdr:nvCxnSpPr>
      <xdr:spPr>
        <a:xfrm>
          <a:off x="4546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24782</xdr:rowOff>
    </xdr:from>
    <xdr:ext cx="405111" cy="259045"/>
    <xdr:sp macro="" textlink="">
      <xdr:nvSpPr>
        <xdr:cNvPr id="306" name="【港湾・漁港】&#10;有形固定資産減価償却率平均値テキスト">
          <a:extLst>
            <a:ext uri="{FF2B5EF4-FFF2-40B4-BE49-F238E27FC236}">
              <a16:creationId xmlns:a16="http://schemas.microsoft.com/office/drawing/2014/main" id="{B4980E2C-4CF2-402D-A375-1908DB3725FC}"/>
            </a:ext>
          </a:extLst>
        </xdr:cNvPr>
        <xdr:cNvSpPr txBox="1"/>
      </xdr:nvSpPr>
      <xdr:spPr>
        <a:xfrm>
          <a:off x="4673600" y="1785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46355</xdr:rowOff>
    </xdr:from>
    <xdr:to>
      <xdr:col>24</xdr:col>
      <xdr:colOff>114300</xdr:colOff>
      <xdr:row>104</xdr:row>
      <xdr:rowOff>147955</xdr:rowOff>
    </xdr:to>
    <xdr:sp macro="" textlink="">
      <xdr:nvSpPr>
        <xdr:cNvPr id="307" name="フローチャート: 判断 306">
          <a:extLst>
            <a:ext uri="{FF2B5EF4-FFF2-40B4-BE49-F238E27FC236}">
              <a16:creationId xmlns:a16="http://schemas.microsoft.com/office/drawing/2014/main" id="{0536549E-19BB-482F-80B5-759BE1F3A50A}"/>
            </a:ext>
          </a:extLst>
        </xdr:cNvPr>
        <xdr:cNvSpPr/>
      </xdr:nvSpPr>
      <xdr:spPr>
        <a:xfrm>
          <a:off x="45847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19686</xdr:rowOff>
    </xdr:from>
    <xdr:to>
      <xdr:col>20</xdr:col>
      <xdr:colOff>38100</xdr:colOff>
      <xdr:row>104</xdr:row>
      <xdr:rowOff>121286</xdr:rowOff>
    </xdr:to>
    <xdr:sp macro="" textlink="">
      <xdr:nvSpPr>
        <xdr:cNvPr id="308" name="フローチャート: 判断 307">
          <a:extLst>
            <a:ext uri="{FF2B5EF4-FFF2-40B4-BE49-F238E27FC236}">
              <a16:creationId xmlns:a16="http://schemas.microsoft.com/office/drawing/2014/main" id="{6F876608-697A-41EB-A98C-CFD60F7C911D}"/>
            </a:ext>
          </a:extLst>
        </xdr:cNvPr>
        <xdr:cNvSpPr/>
      </xdr:nvSpPr>
      <xdr:spPr>
        <a:xfrm>
          <a:off x="3746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126364</xdr:rowOff>
    </xdr:from>
    <xdr:to>
      <xdr:col>15</xdr:col>
      <xdr:colOff>101600</xdr:colOff>
      <xdr:row>104</xdr:row>
      <xdr:rowOff>56514</xdr:rowOff>
    </xdr:to>
    <xdr:sp macro="" textlink="">
      <xdr:nvSpPr>
        <xdr:cNvPr id="309" name="フローチャート: 判断 308">
          <a:extLst>
            <a:ext uri="{FF2B5EF4-FFF2-40B4-BE49-F238E27FC236}">
              <a16:creationId xmlns:a16="http://schemas.microsoft.com/office/drawing/2014/main" id="{476A087A-65AD-443C-BD07-8E7D5E060C36}"/>
            </a:ext>
          </a:extLst>
        </xdr:cNvPr>
        <xdr:cNvSpPr/>
      </xdr:nvSpPr>
      <xdr:spPr>
        <a:xfrm>
          <a:off x="2857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113030</xdr:rowOff>
    </xdr:from>
    <xdr:to>
      <xdr:col>10</xdr:col>
      <xdr:colOff>165100</xdr:colOff>
      <xdr:row>104</xdr:row>
      <xdr:rowOff>43180</xdr:rowOff>
    </xdr:to>
    <xdr:sp macro="" textlink="">
      <xdr:nvSpPr>
        <xdr:cNvPr id="310" name="フローチャート: 判断 309">
          <a:extLst>
            <a:ext uri="{FF2B5EF4-FFF2-40B4-BE49-F238E27FC236}">
              <a16:creationId xmlns:a16="http://schemas.microsoft.com/office/drawing/2014/main" id="{5D87A310-E4CB-4F66-A085-7BC776AAE157}"/>
            </a:ext>
          </a:extLst>
        </xdr:cNvPr>
        <xdr:cNvSpPr/>
      </xdr:nvSpPr>
      <xdr:spPr>
        <a:xfrm>
          <a:off x="1968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86361</xdr:rowOff>
    </xdr:from>
    <xdr:to>
      <xdr:col>6</xdr:col>
      <xdr:colOff>38100</xdr:colOff>
      <xdr:row>105</xdr:row>
      <xdr:rowOff>16511</xdr:rowOff>
    </xdr:to>
    <xdr:sp macro="" textlink="">
      <xdr:nvSpPr>
        <xdr:cNvPr id="311" name="フローチャート: 判断 310">
          <a:extLst>
            <a:ext uri="{FF2B5EF4-FFF2-40B4-BE49-F238E27FC236}">
              <a16:creationId xmlns:a16="http://schemas.microsoft.com/office/drawing/2014/main" id="{FC72C682-CEBF-45D7-927C-73039D806054}"/>
            </a:ext>
          </a:extLst>
        </xdr:cNvPr>
        <xdr:cNvSpPr/>
      </xdr:nvSpPr>
      <xdr:spPr>
        <a:xfrm>
          <a:off x="1079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60F55F2F-010F-4B85-90EE-19E5EACF594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C6E3B4D-4796-44A8-AF71-B79B73C6D38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E1ED6B91-6583-40C0-B689-16896F11F75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8E73C6B8-22CA-4A38-BA1F-49B4BF3B97B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30025D47-23F3-473A-9D91-7043C34D1AB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160655</xdr:rowOff>
    </xdr:from>
    <xdr:to>
      <xdr:col>24</xdr:col>
      <xdr:colOff>114300</xdr:colOff>
      <xdr:row>104</xdr:row>
      <xdr:rowOff>90805</xdr:rowOff>
    </xdr:to>
    <xdr:sp macro="" textlink="">
      <xdr:nvSpPr>
        <xdr:cNvPr id="317" name="楕円 316">
          <a:extLst>
            <a:ext uri="{FF2B5EF4-FFF2-40B4-BE49-F238E27FC236}">
              <a16:creationId xmlns:a16="http://schemas.microsoft.com/office/drawing/2014/main" id="{5D6CF891-7CA5-4ED1-8E2D-F423E4D98931}"/>
            </a:ext>
          </a:extLst>
        </xdr:cNvPr>
        <xdr:cNvSpPr/>
      </xdr:nvSpPr>
      <xdr:spPr>
        <a:xfrm>
          <a:off x="4584700" y="178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12082</xdr:rowOff>
    </xdr:from>
    <xdr:ext cx="405111" cy="259045"/>
    <xdr:sp macro="" textlink="">
      <xdr:nvSpPr>
        <xdr:cNvPr id="318" name="【港湾・漁港】&#10;有形固定資産減価償却率該当値テキスト">
          <a:extLst>
            <a:ext uri="{FF2B5EF4-FFF2-40B4-BE49-F238E27FC236}">
              <a16:creationId xmlns:a16="http://schemas.microsoft.com/office/drawing/2014/main" id="{6EB4EC8B-D94D-4A4B-AF93-A345E4A65094}"/>
            </a:ext>
          </a:extLst>
        </xdr:cNvPr>
        <xdr:cNvSpPr txBox="1"/>
      </xdr:nvSpPr>
      <xdr:spPr>
        <a:xfrm>
          <a:off x="4673600"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114936</xdr:rowOff>
    </xdr:from>
    <xdr:to>
      <xdr:col>20</xdr:col>
      <xdr:colOff>38100</xdr:colOff>
      <xdr:row>104</xdr:row>
      <xdr:rowOff>45086</xdr:rowOff>
    </xdr:to>
    <xdr:sp macro="" textlink="">
      <xdr:nvSpPr>
        <xdr:cNvPr id="319" name="楕円 318">
          <a:extLst>
            <a:ext uri="{FF2B5EF4-FFF2-40B4-BE49-F238E27FC236}">
              <a16:creationId xmlns:a16="http://schemas.microsoft.com/office/drawing/2014/main" id="{D2D617AA-8053-4C65-BBB2-41D43C21A531}"/>
            </a:ext>
          </a:extLst>
        </xdr:cNvPr>
        <xdr:cNvSpPr/>
      </xdr:nvSpPr>
      <xdr:spPr>
        <a:xfrm>
          <a:off x="3746500" y="1777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165736</xdr:rowOff>
    </xdr:from>
    <xdr:to>
      <xdr:col>24</xdr:col>
      <xdr:colOff>63500</xdr:colOff>
      <xdr:row>104</xdr:row>
      <xdr:rowOff>40005</xdr:rowOff>
    </xdr:to>
    <xdr:cxnSp macro="">
      <xdr:nvCxnSpPr>
        <xdr:cNvPr id="320" name="直線コネクタ 319">
          <a:extLst>
            <a:ext uri="{FF2B5EF4-FFF2-40B4-BE49-F238E27FC236}">
              <a16:creationId xmlns:a16="http://schemas.microsoft.com/office/drawing/2014/main" id="{5F294D96-5A41-4E56-91C9-6CD5CA8C09B1}"/>
            </a:ext>
          </a:extLst>
        </xdr:cNvPr>
        <xdr:cNvCxnSpPr/>
      </xdr:nvCxnSpPr>
      <xdr:spPr>
        <a:xfrm>
          <a:off x="3797300" y="1782508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33020</xdr:rowOff>
    </xdr:from>
    <xdr:to>
      <xdr:col>15</xdr:col>
      <xdr:colOff>101600</xdr:colOff>
      <xdr:row>104</xdr:row>
      <xdr:rowOff>134620</xdr:rowOff>
    </xdr:to>
    <xdr:sp macro="" textlink="">
      <xdr:nvSpPr>
        <xdr:cNvPr id="321" name="楕円 320">
          <a:extLst>
            <a:ext uri="{FF2B5EF4-FFF2-40B4-BE49-F238E27FC236}">
              <a16:creationId xmlns:a16="http://schemas.microsoft.com/office/drawing/2014/main" id="{4D57CC33-06E5-46A2-9761-D7229F0C011C}"/>
            </a:ext>
          </a:extLst>
        </xdr:cNvPr>
        <xdr:cNvSpPr/>
      </xdr:nvSpPr>
      <xdr:spPr>
        <a:xfrm>
          <a:off x="28575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165736</xdr:rowOff>
    </xdr:from>
    <xdr:to>
      <xdr:col>19</xdr:col>
      <xdr:colOff>177800</xdr:colOff>
      <xdr:row>104</xdr:row>
      <xdr:rowOff>83820</xdr:rowOff>
    </xdr:to>
    <xdr:cxnSp macro="">
      <xdr:nvCxnSpPr>
        <xdr:cNvPr id="322" name="直線コネクタ 321">
          <a:extLst>
            <a:ext uri="{FF2B5EF4-FFF2-40B4-BE49-F238E27FC236}">
              <a16:creationId xmlns:a16="http://schemas.microsoft.com/office/drawing/2014/main" id="{0C44092A-33CA-42BC-8766-E4520AD4A833}"/>
            </a:ext>
          </a:extLst>
        </xdr:cNvPr>
        <xdr:cNvCxnSpPr/>
      </xdr:nvCxnSpPr>
      <xdr:spPr>
        <a:xfrm flipV="1">
          <a:off x="2908300" y="17825086"/>
          <a:ext cx="8890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12064</xdr:rowOff>
    </xdr:from>
    <xdr:to>
      <xdr:col>10</xdr:col>
      <xdr:colOff>165100</xdr:colOff>
      <xdr:row>104</xdr:row>
      <xdr:rowOff>113664</xdr:rowOff>
    </xdr:to>
    <xdr:sp macro="" textlink="">
      <xdr:nvSpPr>
        <xdr:cNvPr id="323" name="楕円 322">
          <a:extLst>
            <a:ext uri="{FF2B5EF4-FFF2-40B4-BE49-F238E27FC236}">
              <a16:creationId xmlns:a16="http://schemas.microsoft.com/office/drawing/2014/main" id="{0478C0F5-D7E8-4273-8192-2C6D2EBFA2A2}"/>
            </a:ext>
          </a:extLst>
        </xdr:cNvPr>
        <xdr:cNvSpPr/>
      </xdr:nvSpPr>
      <xdr:spPr>
        <a:xfrm>
          <a:off x="1968500" y="1784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62864</xdr:rowOff>
    </xdr:from>
    <xdr:to>
      <xdr:col>15</xdr:col>
      <xdr:colOff>50800</xdr:colOff>
      <xdr:row>104</xdr:row>
      <xdr:rowOff>83820</xdr:rowOff>
    </xdr:to>
    <xdr:cxnSp macro="">
      <xdr:nvCxnSpPr>
        <xdr:cNvPr id="324" name="直線コネクタ 323">
          <a:extLst>
            <a:ext uri="{FF2B5EF4-FFF2-40B4-BE49-F238E27FC236}">
              <a16:creationId xmlns:a16="http://schemas.microsoft.com/office/drawing/2014/main" id="{0182C9EE-6870-4E62-901A-2D2F5863C397}"/>
            </a:ext>
          </a:extLst>
        </xdr:cNvPr>
        <xdr:cNvCxnSpPr/>
      </xdr:nvCxnSpPr>
      <xdr:spPr>
        <a:xfrm>
          <a:off x="2019300" y="17893664"/>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145414</xdr:rowOff>
    </xdr:from>
    <xdr:to>
      <xdr:col>6</xdr:col>
      <xdr:colOff>38100</xdr:colOff>
      <xdr:row>104</xdr:row>
      <xdr:rowOff>75564</xdr:rowOff>
    </xdr:to>
    <xdr:sp macro="" textlink="">
      <xdr:nvSpPr>
        <xdr:cNvPr id="325" name="楕円 324">
          <a:extLst>
            <a:ext uri="{FF2B5EF4-FFF2-40B4-BE49-F238E27FC236}">
              <a16:creationId xmlns:a16="http://schemas.microsoft.com/office/drawing/2014/main" id="{0A395834-A5BE-4C83-AA34-16418A043317}"/>
            </a:ext>
          </a:extLst>
        </xdr:cNvPr>
        <xdr:cNvSpPr/>
      </xdr:nvSpPr>
      <xdr:spPr>
        <a:xfrm>
          <a:off x="1079500" y="1780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24764</xdr:rowOff>
    </xdr:from>
    <xdr:to>
      <xdr:col>10</xdr:col>
      <xdr:colOff>114300</xdr:colOff>
      <xdr:row>104</xdr:row>
      <xdr:rowOff>62864</xdr:rowOff>
    </xdr:to>
    <xdr:cxnSp macro="">
      <xdr:nvCxnSpPr>
        <xdr:cNvPr id="326" name="直線コネクタ 325">
          <a:extLst>
            <a:ext uri="{FF2B5EF4-FFF2-40B4-BE49-F238E27FC236}">
              <a16:creationId xmlns:a16="http://schemas.microsoft.com/office/drawing/2014/main" id="{B6C5983F-E7B4-4F74-B709-149461436DF6}"/>
            </a:ext>
          </a:extLst>
        </xdr:cNvPr>
        <xdr:cNvCxnSpPr/>
      </xdr:nvCxnSpPr>
      <xdr:spPr>
        <a:xfrm>
          <a:off x="1130300" y="178555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112413</xdr:rowOff>
    </xdr:from>
    <xdr:ext cx="405111" cy="259045"/>
    <xdr:sp macro="" textlink="">
      <xdr:nvSpPr>
        <xdr:cNvPr id="327" name="n_1aveValue【港湾・漁港】&#10;有形固定資産減価償却率">
          <a:extLst>
            <a:ext uri="{FF2B5EF4-FFF2-40B4-BE49-F238E27FC236}">
              <a16:creationId xmlns:a16="http://schemas.microsoft.com/office/drawing/2014/main" id="{0A423F31-9A17-4336-8A10-B2A19EFDCC6D}"/>
            </a:ext>
          </a:extLst>
        </xdr:cNvPr>
        <xdr:cNvSpPr txBox="1"/>
      </xdr:nvSpPr>
      <xdr:spPr>
        <a:xfrm>
          <a:off x="3582044"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73041</xdr:rowOff>
    </xdr:from>
    <xdr:ext cx="405111" cy="259045"/>
    <xdr:sp macro="" textlink="">
      <xdr:nvSpPr>
        <xdr:cNvPr id="328" name="n_2aveValue【港湾・漁港】&#10;有形固定資産減価償却率">
          <a:extLst>
            <a:ext uri="{FF2B5EF4-FFF2-40B4-BE49-F238E27FC236}">
              <a16:creationId xmlns:a16="http://schemas.microsoft.com/office/drawing/2014/main" id="{89FF49B4-A979-4F0B-882B-5B5F5DD25779}"/>
            </a:ext>
          </a:extLst>
        </xdr:cNvPr>
        <xdr:cNvSpPr txBox="1"/>
      </xdr:nvSpPr>
      <xdr:spPr>
        <a:xfrm>
          <a:off x="27057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59707</xdr:rowOff>
    </xdr:from>
    <xdr:ext cx="405111" cy="259045"/>
    <xdr:sp macro="" textlink="">
      <xdr:nvSpPr>
        <xdr:cNvPr id="329" name="n_3aveValue【港湾・漁港】&#10;有形固定資産減価償却率">
          <a:extLst>
            <a:ext uri="{FF2B5EF4-FFF2-40B4-BE49-F238E27FC236}">
              <a16:creationId xmlns:a16="http://schemas.microsoft.com/office/drawing/2014/main" id="{63AC0582-B7A4-46A9-AE5F-E8F2D6807D4C}"/>
            </a:ext>
          </a:extLst>
        </xdr:cNvPr>
        <xdr:cNvSpPr txBox="1"/>
      </xdr:nvSpPr>
      <xdr:spPr>
        <a:xfrm>
          <a:off x="1816744"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7638</xdr:rowOff>
    </xdr:from>
    <xdr:ext cx="405111" cy="259045"/>
    <xdr:sp macro="" textlink="">
      <xdr:nvSpPr>
        <xdr:cNvPr id="330" name="n_4aveValue【港湾・漁港】&#10;有形固定資産減価償却率">
          <a:extLst>
            <a:ext uri="{FF2B5EF4-FFF2-40B4-BE49-F238E27FC236}">
              <a16:creationId xmlns:a16="http://schemas.microsoft.com/office/drawing/2014/main" id="{F1DA0C90-3E38-4DA2-9C76-70EDAA51460F}"/>
            </a:ext>
          </a:extLst>
        </xdr:cNvPr>
        <xdr:cNvSpPr txBox="1"/>
      </xdr:nvSpPr>
      <xdr:spPr>
        <a:xfrm>
          <a:off x="927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61613</xdr:rowOff>
    </xdr:from>
    <xdr:ext cx="405111" cy="259045"/>
    <xdr:sp macro="" textlink="">
      <xdr:nvSpPr>
        <xdr:cNvPr id="331" name="n_1mainValue【港湾・漁港】&#10;有形固定資産減価償却率">
          <a:extLst>
            <a:ext uri="{FF2B5EF4-FFF2-40B4-BE49-F238E27FC236}">
              <a16:creationId xmlns:a16="http://schemas.microsoft.com/office/drawing/2014/main" id="{5844A5F4-CEB2-4E57-BCDF-9ADA374999E6}"/>
            </a:ext>
          </a:extLst>
        </xdr:cNvPr>
        <xdr:cNvSpPr txBox="1"/>
      </xdr:nvSpPr>
      <xdr:spPr>
        <a:xfrm>
          <a:off x="3582044" y="1754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125747</xdr:rowOff>
    </xdr:from>
    <xdr:ext cx="405111" cy="259045"/>
    <xdr:sp macro="" textlink="">
      <xdr:nvSpPr>
        <xdr:cNvPr id="332" name="n_2mainValue【港湾・漁港】&#10;有形固定資産減価償却率">
          <a:extLst>
            <a:ext uri="{FF2B5EF4-FFF2-40B4-BE49-F238E27FC236}">
              <a16:creationId xmlns:a16="http://schemas.microsoft.com/office/drawing/2014/main" id="{C944A2C2-98A7-4DDE-B035-20A9277DB427}"/>
            </a:ext>
          </a:extLst>
        </xdr:cNvPr>
        <xdr:cNvSpPr txBox="1"/>
      </xdr:nvSpPr>
      <xdr:spPr>
        <a:xfrm>
          <a:off x="2705744" y="1795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104791</xdr:rowOff>
    </xdr:from>
    <xdr:ext cx="405111" cy="259045"/>
    <xdr:sp macro="" textlink="">
      <xdr:nvSpPr>
        <xdr:cNvPr id="333" name="n_3mainValue【港湾・漁港】&#10;有形固定資産減価償却率">
          <a:extLst>
            <a:ext uri="{FF2B5EF4-FFF2-40B4-BE49-F238E27FC236}">
              <a16:creationId xmlns:a16="http://schemas.microsoft.com/office/drawing/2014/main" id="{3A155366-5165-416B-A09B-0BD475BCFCED}"/>
            </a:ext>
          </a:extLst>
        </xdr:cNvPr>
        <xdr:cNvSpPr txBox="1"/>
      </xdr:nvSpPr>
      <xdr:spPr>
        <a:xfrm>
          <a:off x="1816744" y="1793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92091</xdr:rowOff>
    </xdr:from>
    <xdr:ext cx="405111" cy="259045"/>
    <xdr:sp macro="" textlink="">
      <xdr:nvSpPr>
        <xdr:cNvPr id="334" name="n_4mainValue【港湾・漁港】&#10;有形固定資産減価償却率">
          <a:extLst>
            <a:ext uri="{FF2B5EF4-FFF2-40B4-BE49-F238E27FC236}">
              <a16:creationId xmlns:a16="http://schemas.microsoft.com/office/drawing/2014/main" id="{2C359D0C-CCE2-429E-BC2D-DCACC54CDBAD}"/>
            </a:ext>
          </a:extLst>
        </xdr:cNvPr>
        <xdr:cNvSpPr txBox="1"/>
      </xdr:nvSpPr>
      <xdr:spPr>
        <a:xfrm>
          <a:off x="927744" y="175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id="{A402949D-96A0-42AC-92F2-C82C1E434FB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id="{6B820F4A-3E63-49CB-B7FE-E0BE0FADA44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id="{B061928E-60AD-4F4C-967E-78DA4D6D3DC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id="{7731CED4-4FF6-479B-A157-D25C1241883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id="{9A67704F-B00F-4D00-BF17-77F4058AE0B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id="{AAABA7C3-3EBB-420F-8859-451E3CB1DF1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id="{21E3B6CF-8F1D-4D65-996E-9732A815AFF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90B02FE4-BA59-482F-B9D8-639929AEF1A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a:extLst>
            <a:ext uri="{FF2B5EF4-FFF2-40B4-BE49-F238E27FC236}">
              <a16:creationId xmlns:a16="http://schemas.microsoft.com/office/drawing/2014/main" id="{295CCCCB-9600-4284-B3A6-4177ACE3D32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a:extLst>
            <a:ext uri="{FF2B5EF4-FFF2-40B4-BE49-F238E27FC236}">
              <a16:creationId xmlns:a16="http://schemas.microsoft.com/office/drawing/2014/main" id="{EA9886DD-C3D8-46CB-A033-BABE6E4B71B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5" name="直線コネクタ 344">
          <a:extLst>
            <a:ext uri="{FF2B5EF4-FFF2-40B4-BE49-F238E27FC236}">
              <a16:creationId xmlns:a16="http://schemas.microsoft.com/office/drawing/2014/main" id="{A4A6F6AC-54B5-496F-8B78-D64E19BFB52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46" name="テキスト ボックス 345">
          <a:extLst>
            <a:ext uri="{FF2B5EF4-FFF2-40B4-BE49-F238E27FC236}">
              <a16:creationId xmlns:a16="http://schemas.microsoft.com/office/drawing/2014/main" id="{E969BF3C-FF55-4402-B3E9-A67AD85A927A}"/>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7" name="直線コネクタ 346">
          <a:extLst>
            <a:ext uri="{FF2B5EF4-FFF2-40B4-BE49-F238E27FC236}">
              <a16:creationId xmlns:a16="http://schemas.microsoft.com/office/drawing/2014/main" id="{03BD711C-23C7-4232-99F9-F5E4667C0ADE}"/>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48" name="テキスト ボックス 347">
          <a:extLst>
            <a:ext uri="{FF2B5EF4-FFF2-40B4-BE49-F238E27FC236}">
              <a16:creationId xmlns:a16="http://schemas.microsoft.com/office/drawing/2014/main" id="{B6BABBDA-8546-4299-9838-2D870FE17DA8}"/>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9" name="直線コネクタ 348">
          <a:extLst>
            <a:ext uri="{FF2B5EF4-FFF2-40B4-BE49-F238E27FC236}">
              <a16:creationId xmlns:a16="http://schemas.microsoft.com/office/drawing/2014/main" id="{E31C9782-89BB-4C02-97FE-B955DDB79BE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50" name="テキスト ボックス 349">
          <a:extLst>
            <a:ext uri="{FF2B5EF4-FFF2-40B4-BE49-F238E27FC236}">
              <a16:creationId xmlns:a16="http://schemas.microsoft.com/office/drawing/2014/main" id="{9F448D34-1E6C-4512-8564-4E4044CD5D1C}"/>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1" name="直線コネクタ 350">
          <a:extLst>
            <a:ext uri="{FF2B5EF4-FFF2-40B4-BE49-F238E27FC236}">
              <a16:creationId xmlns:a16="http://schemas.microsoft.com/office/drawing/2014/main" id="{053ABC1B-E5BE-46C2-A1E6-B870EFDD737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52" name="テキスト ボックス 351">
          <a:extLst>
            <a:ext uri="{FF2B5EF4-FFF2-40B4-BE49-F238E27FC236}">
              <a16:creationId xmlns:a16="http://schemas.microsoft.com/office/drawing/2014/main" id="{77D23CA6-E261-452B-B418-DEAFE9DC7425}"/>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3" name="直線コネクタ 352">
          <a:extLst>
            <a:ext uri="{FF2B5EF4-FFF2-40B4-BE49-F238E27FC236}">
              <a16:creationId xmlns:a16="http://schemas.microsoft.com/office/drawing/2014/main" id="{4FA6060A-7CCB-4543-8332-335029D9ADF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354" name="テキスト ボックス 353">
          <a:extLst>
            <a:ext uri="{FF2B5EF4-FFF2-40B4-BE49-F238E27FC236}">
              <a16:creationId xmlns:a16="http://schemas.microsoft.com/office/drawing/2014/main" id="{CC1BE07C-4862-4B76-B994-370B2CB2C60C}"/>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5" name="直線コネクタ 354">
          <a:extLst>
            <a:ext uri="{FF2B5EF4-FFF2-40B4-BE49-F238E27FC236}">
              <a16:creationId xmlns:a16="http://schemas.microsoft.com/office/drawing/2014/main" id="{1BD60E0E-CD79-4A60-B047-5AB1A551E51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56" name="テキスト ボックス 355">
          <a:extLst>
            <a:ext uri="{FF2B5EF4-FFF2-40B4-BE49-F238E27FC236}">
              <a16:creationId xmlns:a16="http://schemas.microsoft.com/office/drawing/2014/main" id="{A8DD8FB0-C4CC-4C71-A496-9948D1B8976A}"/>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7" name="【港湾・漁港】&#10;一人当たり有形固定資産（償却資産）額グラフ枠">
          <a:extLst>
            <a:ext uri="{FF2B5EF4-FFF2-40B4-BE49-F238E27FC236}">
              <a16:creationId xmlns:a16="http://schemas.microsoft.com/office/drawing/2014/main" id="{D6A1263F-DAF5-4C9D-B264-BC79A750BAC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9247</xdr:rowOff>
    </xdr:from>
    <xdr:to>
      <xdr:col>54</xdr:col>
      <xdr:colOff>189865</xdr:colOff>
      <xdr:row>108</xdr:row>
      <xdr:rowOff>151319</xdr:rowOff>
    </xdr:to>
    <xdr:cxnSp macro="">
      <xdr:nvCxnSpPr>
        <xdr:cNvPr id="358" name="直線コネクタ 357">
          <a:extLst>
            <a:ext uri="{FF2B5EF4-FFF2-40B4-BE49-F238E27FC236}">
              <a16:creationId xmlns:a16="http://schemas.microsoft.com/office/drawing/2014/main" id="{659428A0-D15C-476F-9997-534E06DFD3CC}"/>
            </a:ext>
          </a:extLst>
        </xdr:cNvPr>
        <xdr:cNvCxnSpPr/>
      </xdr:nvCxnSpPr>
      <xdr:spPr>
        <a:xfrm flipV="1">
          <a:off x="10476865" y="17154247"/>
          <a:ext cx="0" cy="1513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155146</xdr:rowOff>
    </xdr:from>
    <xdr:ext cx="378565" cy="259045"/>
    <xdr:sp macro="" textlink="">
      <xdr:nvSpPr>
        <xdr:cNvPr id="359" name="【港湾・漁港】&#10;一人当たり有形固定資産（償却資産）額最小値テキスト">
          <a:extLst>
            <a:ext uri="{FF2B5EF4-FFF2-40B4-BE49-F238E27FC236}">
              <a16:creationId xmlns:a16="http://schemas.microsoft.com/office/drawing/2014/main" id="{BFA068FE-CB2F-42A9-BFA0-33B09C775ED6}"/>
            </a:ext>
          </a:extLst>
        </xdr:cNvPr>
        <xdr:cNvSpPr txBox="1"/>
      </xdr:nvSpPr>
      <xdr:spPr>
        <a:xfrm>
          <a:off x="10515600" y="18671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151319</xdr:rowOff>
    </xdr:from>
    <xdr:to>
      <xdr:col>55</xdr:col>
      <xdr:colOff>88900</xdr:colOff>
      <xdr:row>108</xdr:row>
      <xdr:rowOff>151319</xdr:rowOff>
    </xdr:to>
    <xdr:cxnSp macro="">
      <xdr:nvCxnSpPr>
        <xdr:cNvPr id="360" name="直線コネクタ 359">
          <a:extLst>
            <a:ext uri="{FF2B5EF4-FFF2-40B4-BE49-F238E27FC236}">
              <a16:creationId xmlns:a16="http://schemas.microsoft.com/office/drawing/2014/main" id="{B2014210-A278-4091-9179-ADC5105D37CC}"/>
            </a:ext>
          </a:extLst>
        </xdr:cNvPr>
        <xdr:cNvCxnSpPr/>
      </xdr:nvCxnSpPr>
      <xdr:spPr>
        <a:xfrm>
          <a:off x="10388600" y="1866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127374</xdr:rowOff>
    </xdr:from>
    <xdr:ext cx="599010" cy="259045"/>
    <xdr:sp macro="" textlink="">
      <xdr:nvSpPr>
        <xdr:cNvPr id="361" name="【港湾・漁港】&#10;一人当たり有形固定資産（償却資産）額最大値テキスト">
          <a:extLst>
            <a:ext uri="{FF2B5EF4-FFF2-40B4-BE49-F238E27FC236}">
              <a16:creationId xmlns:a16="http://schemas.microsoft.com/office/drawing/2014/main" id="{E9F37754-B1EE-4E9F-8EC7-B0F581324229}"/>
            </a:ext>
          </a:extLst>
        </xdr:cNvPr>
        <xdr:cNvSpPr txBox="1"/>
      </xdr:nvSpPr>
      <xdr:spPr>
        <a:xfrm>
          <a:off x="10515600" y="16929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9247</xdr:rowOff>
    </xdr:from>
    <xdr:to>
      <xdr:col>55</xdr:col>
      <xdr:colOff>88900</xdr:colOff>
      <xdr:row>100</xdr:row>
      <xdr:rowOff>9247</xdr:rowOff>
    </xdr:to>
    <xdr:cxnSp macro="">
      <xdr:nvCxnSpPr>
        <xdr:cNvPr id="362" name="直線コネクタ 361">
          <a:extLst>
            <a:ext uri="{FF2B5EF4-FFF2-40B4-BE49-F238E27FC236}">
              <a16:creationId xmlns:a16="http://schemas.microsoft.com/office/drawing/2014/main" id="{3FA32F2F-17BB-42C7-9BEB-63BE84999F40}"/>
            </a:ext>
          </a:extLst>
        </xdr:cNvPr>
        <xdr:cNvCxnSpPr/>
      </xdr:nvCxnSpPr>
      <xdr:spPr>
        <a:xfrm>
          <a:off x="10388600" y="1715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119189</xdr:rowOff>
    </xdr:from>
    <xdr:ext cx="534377" cy="259045"/>
    <xdr:sp macro="" textlink="">
      <xdr:nvSpPr>
        <xdr:cNvPr id="363" name="【港湾・漁港】&#10;一人当たり有形固定資産（償却資産）額平均値テキスト">
          <a:extLst>
            <a:ext uri="{FF2B5EF4-FFF2-40B4-BE49-F238E27FC236}">
              <a16:creationId xmlns:a16="http://schemas.microsoft.com/office/drawing/2014/main" id="{887F003E-077C-4997-A7FA-5A41C24349AA}"/>
            </a:ext>
          </a:extLst>
        </xdr:cNvPr>
        <xdr:cNvSpPr txBox="1"/>
      </xdr:nvSpPr>
      <xdr:spPr>
        <a:xfrm>
          <a:off x="10515600" y="18292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96312</xdr:rowOff>
    </xdr:from>
    <xdr:to>
      <xdr:col>55</xdr:col>
      <xdr:colOff>50800</xdr:colOff>
      <xdr:row>108</xdr:row>
      <xdr:rowOff>26462</xdr:rowOff>
    </xdr:to>
    <xdr:sp macro="" textlink="">
      <xdr:nvSpPr>
        <xdr:cNvPr id="364" name="フローチャート: 判断 363">
          <a:extLst>
            <a:ext uri="{FF2B5EF4-FFF2-40B4-BE49-F238E27FC236}">
              <a16:creationId xmlns:a16="http://schemas.microsoft.com/office/drawing/2014/main" id="{519EE389-04E7-487B-B507-8D013F494DEA}"/>
            </a:ext>
          </a:extLst>
        </xdr:cNvPr>
        <xdr:cNvSpPr/>
      </xdr:nvSpPr>
      <xdr:spPr>
        <a:xfrm>
          <a:off x="10426700" y="184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98875</xdr:rowOff>
    </xdr:from>
    <xdr:to>
      <xdr:col>50</xdr:col>
      <xdr:colOff>165100</xdr:colOff>
      <xdr:row>108</xdr:row>
      <xdr:rowOff>29025</xdr:rowOff>
    </xdr:to>
    <xdr:sp macro="" textlink="">
      <xdr:nvSpPr>
        <xdr:cNvPr id="365" name="フローチャート: 判断 364">
          <a:extLst>
            <a:ext uri="{FF2B5EF4-FFF2-40B4-BE49-F238E27FC236}">
              <a16:creationId xmlns:a16="http://schemas.microsoft.com/office/drawing/2014/main" id="{C0592AF3-81ED-4236-9418-CA62CF12A945}"/>
            </a:ext>
          </a:extLst>
        </xdr:cNvPr>
        <xdr:cNvSpPr/>
      </xdr:nvSpPr>
      <xdr:spPr>
        <a:xfrm>
          <a:off x="9588500" y="184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137193</xdr:rowOff>
    </xdr:from>
    <xdr:to>
      <xdr:col>46</xdr:col>
      <xdr:colOff>38100</xdr:colOff>
      <xdr:row>107</xdr:row>
      <xdr:rowOff>67343</xdr:rowOff>
    </xdr:to>
    <xdr:sp macro="" textlink="">
      <xdr:nvSpPr>
        <xdr:cNvPr id="366" name="フローチャート: 判断 365">
          <a:extLst>
            <a:ext uri="{FF2B5EF4-FFF2-40B4-BE49-F238E27FC236}">
              <a16:creationId xmlns:a16="http://schemas.microsoft.com/office/drawing/2014/main" id="{552DADB1-34A8-48EB-9E93-2E1210BE7B94}"/>
            </a:ext>
          </a:extLst>
        </xdr:cNvPr>
        <xdr:cNvSpPr/>
      </xdr:nvSpPr>
      <xdr:spPr>
        <a:xfrm>
          <a:off x="8699500" y="1831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141185</xdr:rowOff>
    </xdr:from>
    <xdr:to>
      <xdr:col>41</xdr:col>
      <xdr:colOff>101600</xdr:colOff>
      <xdr:row>107</xdr:row>
      <xdr:rowOff>71335</xdr:rowOff>
    </xdr:to>
    <xdr:sp macro="" textlink="">
      <xdr:nvSpPr>
        <xdr:cNvPr id="367" name="フローチャート: 判断 366">
          <a:extLst>
            <a:ext uri="{FF2B5EF4-FFF2-40B4-BE49-F238E27FC236}">
              <a16:creationId xmlns:a16="http://schemas.microsoft.com/office/drawing/2014/main" id="{263F5770-516B-4C26-B7A3-4D32E6412838}"/>
            </a:ext>
          </a:extLst>
        </xdr:cNvPr>
        <xdr:cNvSpPr/>
      </xdr:nvSpPr>
      <xdr:spPr>
        <a:xfrm>
          <a:off x="7810500" y="183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42438</xdr:rowOff>
    </xdr:from>
    <xdr:to>
      <xdr:col>36</xdr:col>
      <xdr:colOff>165100</xdr:colOff>
      <xdr:row>107</xdr:row>
      <xdr:rowOff>144038</xdr:rowOff>
    </xdr:to>
    <xdr:sp macro="" textlink="">
      <xdr:nvSpPr>
        <xdr:cNvPr id="368" name="フローチャート: 判断 367">
          <a:extLst>
            <a:ext uri="{FF2B5EF4-FFF2-40B4-BE49-F238E27FC236}">
              <a16:creationId xmlns:a16="http://schemas.microsoft.com/office/drawing/2014/main" id="{F22E6400-7F91-4F4A-AB0A-261294B81405}"/>
            </a:ext>
          </a:extLst>
        </xdr:cNvPr>
        <xdr:cNvSpPr/>
      </xdr:nvSpPr>
      <xdr:spPr>
        <a:xfrm>
          <a:off x="6921500" y="183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C07DB144-57EC-4CE7-BEFF-09687E15F56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6F9C88FE-6EF9-4EA4-819F-A94853C0F1A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4B58FBF4-ADBF-4264-8712-86C3D53108A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AC73D25C-DCBF-447A-8C87-95A4FAFDB32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B68AC1AC-2C27-4393-8863-42800B0123E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48023</xdr:rowOff>
    </xdr:from>
    <xdr:to>
      <xdr:col>55</xdr:col>
      <xdr:colOff>50800</xdr:colOff>
      <xdr:row>108</xdr:row>
      <xdr:rowOff>149623</xdr:rowOff>
    </xdr:to>
    <xdr:sp macro="" textlink="">
      <xdr:nvSpPr>
        <xdr:cNvPr id="374" name="楕円 373">
          <a:extLst>
            <a:ext uri="{FF2B5EF4-FFF2-40B4-BE49-F238E27FC236}">
              <a16:creationId xmlns:a16="http://schemas.microsoft.com/office/drawing/2014/main" id="{BB4791BA-F475-4782-848A-4ABF93012A12}"/>
            </a:ext>
          </a:extLst>
        </xdr:cNvPr>
        <xdr:cNvSpPr/>
      </xdr:nvSpPr>
      <xdr:spPr>
        <a:xfrm>
          <a:off x="10426700" y="1856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134400</xdr:rowOff>
    </xdr:from>
    <xdr:ext cx="534377" cy="259045"/>
    <xdr:sp macro="" textlink="">
      <xdr:nvSpPr>
        <xdr:cNvPr id="375" name="【港湾・漁港】&#10;一人当たり有形固定資産（償却資産）額該当値テキスト">
          <a:extLst>
            <a:ext uri="{FF2B5EF4-FFF2-40B4-BE49-F238E27FC236}">
              <a16:creationId xmlns:a16="http://schemas.microsoft.com/office/drawing/2014/main" id="{A390D103-407A-45B5-B6BB-4DCBFDC19F7C}"/>
            </a:ext>
          </a:extLst>
        </xdr:cNvPr>
        <xdr:cNvSpPr txBox="1"/>
      </xdr:nvSpPr>
      <xdr:spPr>
        <a:xfrm>
          <a:off x="10515600" y="1847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48473</xdr:rowOff>
    </xdr:from>
    <xdr:to>
      <xdr:col>50</xdr:col>
      <xdr:colOff>165100</xdr:colOff>
      <xdr:row>108</xdr:row>
      <xdr:rowOff>150073</xdr:rowOff>
    </xdr:to>
    <xdr:sp macro="" textlink="">
      <xdr:nvSpPr>
        <xdr:cNvPr id="376" name="楕円 375">
          <a:extLst>
            <a:ext uri="{FF2B5EF4-FFF2-40B4-BE49-F238E27FC236}">
              <a16:creationId xmlns:a16="http://schemas.microsoft.com/office/drawing/2014/main" id="{7CB6D77E-3AD8-4942-B534-67EC178F46EC}"/>
            </a:ext>
          </a:extLst>
        </xdr:cNvPr>
        <xdr:cNvSpPr/>
      </xdr:nvSpPr>
      <xdr:spPr>
        <a:xfrm>
          <a:off x="9588500" y="1856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98823</xdr:rowOff>
    </xdr:from>
    <xdr:to>
      <xdr:col>55</xdr:col>
      <xdr:colOff>0</xdr:colOff>
      <xdr:row>108</xdr:row>
      <xdr:rowOff>99273</xdr:rowOff>
    </xdr:to>
    <xdr:cxnSp macro="">
      <xdr:nvCxnSpPr>
        <xdr:cNvPr id="377" name="直線コネクタ 376">
          <a:extLst>
            <a:ext uri="{FF2B5EF4-FFF2-40B4-BE49-F238E27FC236}">
              <a16:creationId xmlns:a16="http://schemas.microsoft.com/office/drawing/2014/main" id="{816C7391-F476-48CD-A932-ADEE6D116B38}"/>
            </a:ext>
          </a:extLst>
        </xdr:cNvPr>
        <xdr:cNvCxnSpPr/>
      </xdr:nvCxnSpPr>
      <xdr:spPr>
        <a:xfrm flipV="1">
          <a:off x="9639300" y="18615423"/>
          <a:ext cx="838200" cy="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54899</xdr:rowOff>
    </xdr:from>
    <xdr:to>
      <xdr:col>46</xdr:col>
      <xdr:colOff>38100</xdr:colOff>
      <xdr:row>108</xdr:row>
      <xdr:rowOff>156499</xdr:rowOff>
    </xdr:to>
    <xdr:sp macro="" textlink="">
      <xdr:nvSpPr>
        <xdr:cNvPr id="378" name="楕円 377">
          <a:extLst>
            <a:ext uri="{FF2B5EF4-FFF2-40B4-BE49-F238E27FC236}">
              <a16:creationId xmlns:a16="http://schemas.microsoft.com/office/drawing/2014/main" id="{085206FE-FD0F-45DE-B567-A4276A374537}"/>
            </a:ext>
          </a:extLst>
        </xdr:cNvPr>
        <xdr:cNvSpPr/>
      </xdr:nvSpPr>
      <xdr:spPr>
        <a:xfrm>
          <a:off x="8699500" y="1857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99273</xdr:rowOff>
    </xdr:from>
    <xdr:to>
      <xdr:col>50</xdr:col>
      <xdr:colOff>114300</xdr:colOff>
      <xdr:row>108</xdr:row>
      <xdr:rowOff>105699</xdr:rowOff>
    </xdr:to>
    <xdr:cxnSp macro="">
      <xdr:nvCxnSpPr>
        <xdr:cNvPr id="379" name="直線コネクタ 378">
          <a:extLst>
            <a:ext uri="{FF2B5EF4-FFF2-40B4-BE49-F238E27FC236}">
              <a16:creationId xmlns:a16="http://schemas.microsoft.com/office/drawing/2014/main" id="{4FD5EE0A-9425-4FDD-953B-66525BAA45BD}"/>
            </a:ext>
          </a:extLst>
        </xdr:cNvPr>
        <xdr:cNvCxnSpPr/>
      </xdr:nvCxnSpPr>
      <xdr:spPr>
        <a:xfrm flipV="1">
          <a:off x="8750300" y="18615873"/>
          <a:ext cx="889000" cy="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56122</xdr:rowOff>
    </xdr:from>
    <xdr:to>
      <xdr:col>41</xdr:col>
      <xdr:colOff>101600</xdr:colOff>
      <xdr:row>108</xdr:row>
      <xdr:rowOff>157722</xdr:rowOff>
    </xdr:to>
    <xdr:sp macro="" textlink="">
      <xdr:nvSpPr>
        <xdr:cNvPr id="380" name="楕円 379">
          <a:extLst>
            <a:ext uri="{FF2B5EF4-FFF2-40B4-BE49-F238E27FC236}">
              <a16:creationId xmlns:a16="http://schemas.microsoft.com/office/drawing/2014/main" id="{A1E3B596-AE53-4C5A-85CA-67EAAB8CAF63}"/>
            </a:ext>
          </a:extLst>
        </xdr:cNvPr>
        <xdr:cNvSpPr/>
      </xdr:nvSpPr>
      <xdr:spPr>
        <a:xfrm>
          <a:off x="7810500" y="1857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105699</xdr:rowOff>
    </xdr:from>
    <xdr:to>
      <xdr:col>45</xdr:col>
      <xdr:colOff>177800</xdr:colOff>
      <xdr:row>108</xdr:row>
      <xdr:rowOff>106922</xdr:rowOff>
    </xdr:to>
    <xdr:cxnSp macro="">
      <xdr:nvCxnSpPr>
        <xdr:cNvPr id="381" name="直線コネクタ 380">
          <a:extLst>
            <a:ext uri="{FF2B5EF4-FFF2-40B4-BE49-F238E27FC236}">
              <a16:creationId xmlns:a16="http://schemas.microsoft.com/office/drawing/2014/main" id="{113FCC28-64AE-46C3-8609-E27F79CB9E7E}"/>
            </a:ext>
          </a:extLst>
        </xdr:cNvPr>
        <xdr:cNvCxnSpPr/>
      </xdr:nvCxnSpPr>
      <xdr:spPr>
        <a:xfrm flipV="1">
          <a:off x="7861300" y="18622299"/>
          <a:ext cx="889000" cy="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56432</xdr:rowOff>
    </xdr:from>
    <xdr:to>
      <xdr:col>36</xdr:col>
      <xdr:colOff>165100</xdr:colOff>
      <xdr:row>108</xdr:row>
      <xdr:rowOff>158032</xdr:rowOff>
    </xdr:to>
    <xdr:sp macro="" textlink="">
      <xdr:nvSpPr>
        <xdr:cNvPr id="382" name="楕円 381">
          <a:extLst>
            <a:ext uri="{FF2B5EF4-FFF2-40B4-BE49-F238E27FC236}">
              <a16:creationId xmlns:a16="http://schemas.microsoft.com/office/drawing/2014/main" id="{1F3674EE-982A-4B4C-9CFA-EEF4A6700085}"/>
            </a:ext>
          </a:extLst>
        </xdr:cNvPr>
        <xdr:cNvSpPr/>
      </xdr:nvSpPr>
      <xdr:spPr>
        <a:xfrm>
          <a:off x="6921500" y="1857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106922</xdr:rowOff>
    </xdr:from>
    <xdr:to>
      <xdr:col>41</xdr:col>
      <xdr:colOff>50800</xdr:colOff>
      <xdr:row>108</xdr:row>
      <xdr:rowOff>107232</xdr:rowOff>
    </xdr:to>
    <xdr:cxnSp macro="">
      <xdr:nvCxnSpPr>
        <xdr:cNvPr id="383" name="直線コネクタ 382">
          <a:extLst>
            <a:ext uri="{FF2B5EF4-FFF2-40B4-BE49-F238E27FC236}">
              <a16:creationId xmlns:a16="http://schemas.microsoft.com/office/drawing/2014/main" id="{3032BD9C-DACD-4504-B135-7704593EC606}"/>
            </a:ext>
          </a:extLst>
        </xdr:cNvPr>
        <xdr:cNvCxnSpPr/>
      </xdr:nvCxnSpPr>
      <xdr:spPr>
        <a:xfrm flipV="1">
          <a:off x="6972300" y="18623522"/>
          <a:ext cx="889000" cy="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45552</xdr:rowOff>
    </xdr:from>
    <xdr:ext cx="534377" cy="259045"/>
    <xdr:sp macro="" textlink="">
      <xdr:nvSpPr>
        <xdr:cNvPr id="384" name="n_1aveValue【港湾・漁港】&#10;一人当たり有形固定資産（償却資産）額">
          <a:extLst>
            <a:ext uri="{FF2B5EF4-FFF2-40B4-BE49-F238E27FC236}">
              <a16:creationId xmlns:a16="http://schemas.microsoft.com/office/drawing/2014/main" id="{655BA408-391C-4C45-91E8-BAB63662959B}"/>
            </a:ext>
          </a:extLst>
        </xdr:cNvPr>
        <xdr:cNvSpPr txBox="1"/>
      </xdr:nvSpPr>
      <xdr:spPr>
        <a:xfrm>
          <a:off x="9359411" y="1821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83870</xdr:rowOff>
    </xdr:from>
    <xdr:ext cx="599010" cy="259045"/>
    <xdr:sp macro="" textlink="">
      <xdr:nvSpPr>
        <xdr:cNvPr id="385" name="n_2aveValue【港湾・漁港】&#10;一人当たり有形固定資産（償却資産）額">
          <a:extLst>
            <a:ext uri="{FF2B5EF4-FFF2-40B4-BE49-F238E27FC236}">
              <a16:creationId xmlns:a16="http://schemas.microsoft.com/office/drawing/2014/main" id="{23F1E3BE-DA19-4A41-9575-E8E874784B03}"/>
            </a:ext>
          </a:extLst>
        </xdr:cNvPr>
        <xdr:cNvSpPr txBox="1"/>
      </xdr:nvSpPr>
      <xdr:spPr>
        <a:xfrm>
          <a:off x="8450795" y="1808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87862</xdr:rowOff>
    </xdr:from>
    <xdr:ext cx="599010" cy="259045"/>
    <xdr:sp macro="" textlink="">
      <xdr:nvSpPr>
        <xdr:cNvPr id="386" name="n_3aveValue【港湾・漁港】&#10;一人当たり有形固定資産（償却資産）額">
          <a:extLst>
            <a:ext uri="{FF2B5EF4-FFF2-40B4-BE49-F238E27FC236}">
              <a16:creationId xmlns:a16="http://schemas.microsoft.com/office/drawing/2014/main" id="{D2665DF0-2E40-4AD7-B699-0D64E973C129}"/>
            </a:ext>
          </a:extLst>
        </xdr:cNvPr>
        <xdr:cNvSpPr txBox="1"/>
      </xdr:nvSpPr>
      <xdr:spPr>
        <a:xfrm>
          <a:off x="7561795" y="1809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160565</xdr:rowOff>
    </xdr:from>
    <xdr:ext cx="599010" cy="259045"/>
    <xdr:sp macro="" textlink="">
      <xdr:nvSpPr>
        <xdr:cNvPr id="387" name="n_4aveValue【港湾・漁港】&#10;一人当たり有形固定資産（償却資産）額">
          <a:extLst>
            <a:ext uri="{FF2B5EF4-FFF2-40B4-BE49-F238E27FC236}">
              <a16:creationId xmlns:a16="http://schemas.microsoft.com/office/drawing/2014/main" id="{562444E3-8ED2-4A26-B624-AEFE709E7A70}"/>
            </a:ext>
          </a:extLst>
        </xdr:cNvPr>
        <xdr:cNvSpPr txBox="1"/>
      </xdr:nvSpPr>
      <xdr:spPr>
        <a:xfrm>
          <a:off x="6672795" y="1816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141200</xdr:rowOff>
    </xdr:from>
    <xdr:ext cx="534377" cy="259045"/>
    <xdr:sp macro="" textlink="">
      <xdr:nvSpPr>
        <xdr:cNvPr id="388" name="n_1mainValue【港湾・漁港】&#10;一人当たり有形固定資産（償却資産）額">
          <a:extLst>
            <a:ext uri="{FF2B5EF4-FFF2-40B4-BE49-F238E27FC236}">
              <a16:creationId xmlns:a16="http://schemas.microsoft.com/office/drawing/2014/main" id="{3743552B-B7C3-407B-AB47-BE4ACA9B39AA}"/>
            </a:ext>
          </a:extLst>
        </xdr:cNvPr>
        <xdr:cNvSpPr txBox="1"/>
      </xdr:nvSpPr>
      <xdr:spPr>
        <a:xfrm>
          <a:off x="9359411" y="186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147626</xdr:rowOff>
    </xdr:from>
    <xdr:ext cx="534377" cy="259045"/>
    <xdr:sp macro="" textlink="">
      <xdr:nvSpPr>
        <xdr:cNvPr id="389" name="n_2mainValue【港湾・漁港】&#10;一人当たり有形固定資産（償却資産）額">
          <a:extLst>
            <a:ext uri="{FF2B5EF4-FFF2-40B4-BE49-F238E27FC236}">
              <a16:creationId xmlns:a16="http://schemas.microsoft.com/office/drawing/2014/main" id="{D802EDF7-C44E-4827-8FE2-A97D6AA3F3FA}"/>
            </a:ext>
          </a:extLst>
        </xdr:cNvPr>
        <xdr:cNvSpPr txBox="1"/>
      </xdr:nvSpPr>
      <xdr:spPr>
        <a:xfrm>
          <a:off x="8483111" y="1866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148849</xdr:rowOff>
    </xdr:from>
    <xdr:ext cx="534377" cy="259045"/>
    <xdr:sp macro="" textlink="">
      <xdr:nvSpPr>
        <xdr:cNvPr id="390" name="n_3mainValue【港湾・漁港】&#10;一人当たり有形固定資産（償却資産）額">
          <a:extLst>
            <a:ext uri="{FF2B5EF4-FFF2-40B4-BE49-F238E27FC236}">
              <a16:creationId xmlns:a16="http://schemas.microsoft.com/office/drawing/2014/main" id="{3A727E7C-12C3-42C8-A1E0-16742EEF8A57}"/>
            </a:ext>
          </a:extLst>
        </xdr:cNvPr>
        <xdr:cNvSpPr txBox="1"/>
      </xdr:nvSpPr>
      <xdr:spPr>
        <a:xfrm>
          <a:off x="7594111" y="1866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149159</xdr:rowOff>
    </xdr:from>
    <xdr:ext cx="534377" cy="259045"/>
    <xdr:sp macro="" textlink="">
      <xdr:nvSpPr>
        <xdr:cNvPr id="391" name="n_4mainValue【港湾・漁港】&#10;一人当たり有形固定資産（償却資産）額">
          <a:extLst>
            <a:ext uri="{FF2B5EF4-FFF2-40B4-BE49-F238E27FC236}">
              <a16:creationId xmlns:a16="http://schemas.microsoft.com/office/drawing/2014/main" id="{1796F0BF-7C73-45A8-8C23-BAA7068EDB3D}"/>
            </a:ext>
          </a:extLst>
        </xdr:cNvPr>
        <xdr:cNvSpPr txBox="1"/>
      </xdr:nvSpPr>
      <xdr:spPr>
        <a:xfrm>
          <a:off x="6705111" y="1866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2CEE25A4-F8D6-4C5C-A6E2-96DF2146D69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F08DD359-CFF7-416F-8AB4-8D1751C9771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E51D24BE-B3C2-47FD-B952-70AD604AED8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B8478867-682F-4DCF-96E2-E618D2C6D1D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21374917-BA75-4253-92C0-3984629E445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D35FC8F5-AB29-4752-AEAC-B630AEF7EAD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148E4EF9-5C87-44B4-8930-88EED89E023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7B48BCBF-BD73-409A-8672-4680C511C08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E24E893E-FC20-4842-8C56-D4D173CD2F0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4F5F2591-97F0-4CA8-8837-5BCDB68DA78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9FBABCAF-2BD3-489C-B97A-EB090E3146E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a:extLst>
            <a:ext uri="{FF2B5EF4-FFF2-40B4-BE49-F238E27FC236}">
              <a16:creationId xmlns:a16="http://schemas.microsoft.com/office/drawing/2014/main" id="{8E57A861-A2E3-46C6-8457-56B4EB1E955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a:extLst>
            <a:ext uri="{FF2B5EF4-FFF2-40B4-BE49-F238E27FC236}">
              <a16:creationId xmlns:a16="http://schemas.microsoft.com/office/drawing/2014/main" id="{7A385FAE-34BD-41A3-AFBD-60F85DD4F9C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a:extLst>
            <a:ext uri="{FF2B5EF4-FFF2-40B4-BE49-F238E27FC236}">
              <a16:creationId xmlns:a16="http://schemas.microsoft.com/office/drawing/2014/main" id="{2091D219-760A-4C9B-9B79-360C57FE995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a:extLst>
            <a:ext uri="{FF2B5EF4-FFF2-40B4-BE49-F238E27FC236}">
              <a16:creationId xmlns:a16="http://schemas.microsoft.com/office/drawing/2014/main" id="{3E7AAE12-15F9-4422-AF29-1430FA7BE1A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a:extLst>
            <a:ext uri="{FF2B5EF4-FFF2-40B4-BE49-F238E27FC236}">
              <a16:creationId xmlns:a16="http://schemas.microsoft.com/office/drawing/2014/main" id="{1BA6E303-FFF9-458B-B842-29B285BC496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a:extLst>
            <a:ext uri="{FF2B5EF4-FFF2-40B4-BE49-F238E27FC236}">
              <a16:creationId xmlns:a16="http://schemas.microsoft.com/office/drawing/2014/main" id="{A93973A3-3BBB-440E-AB15-FA54DDF0D85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a:extLst>
            <a:ext uri="{FF2B5EF4-FFF2-40B4-BE49-F238E27FC236}">
              <a16:creationId xmlns:a16="http://schemas.microsoft.com/office/drawing/2014/main" id="{D2B703E5-9927-4619-BB28-66687C34EDE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a:extLst>
            <a:ext uri="{FF2B5EF4-FFF2-40B4-BE49-F238E27FC236}">
              <a16:creationId xmlns:a16="http://schemas.microsoft.com/office/drawing/2014/main" id="{21279576-ABB4-49E8-B684-672FE9BE523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a:extLst>
            <a:ext uri="{FF2B5EF4-FFF2-40B4-BE49-F238E27FC236}">
              <a16:creationId xmlns:a16="http://schemas.microsoft.com/office/drawing/2014/main" id="{EAAC20A5-1168-4596-8E39-60B3E5B1509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a:extLst>
            <a:ext uri="{FF2B5EF4-FFF2-40B4-BE49-F238E27FC236}">
              <a16:creationId xmlns:a16="http://schemas.microsoft.com/office/drawing/2014/main" id="{BD5485AD-48CF-4642-B408-C9F31AE3847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EA7ADD17-5A4F-4CA1-8E24-8D526D86861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a:extLst>
            <a:ext uri="{FF2B5EF4-FFF2-40B4-BE49-F238E27FC236}">
              <a16:creationId xmlns:a16="http://schemas.microsoft.com/office/drawing/2014/main" id="{90B7BFD1-03F0-41BA-94BC-539F34D4ED5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8E14B326-9E07-48CB-B9D7-AB5F0F91195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42</xdr:row>
      <xdr:rowOff>36195</xdr:rowOff>
    </xdr:to>
    <xdr:cxnSp macro="">
      <xdr:nvCxnSpPr>
        <xdr:cNvPr id="416" name="直線コネクタ 415">
          <a:extLst>
            <a:ext uri="{FF2B5EF4-FFF2-40B4-BE49-F238E27FC236}">
              <a16:creationId xmlns:a16="http://schemas.microsoft.com/office/drawing/2014/main" id="{7FA2010C-B0B6-407D-AD25-F498FE421362}"/>
            </a:ext>
          </a:extLst>
        </xdr:cNvPr>
        <xdr:cNvCxnSpPr/>
      </xdr:nvCxnSpPr>
      <xdr:spPr>
        <a:xfrm flipV="1">
          <a:off x="16318864" y="5930265"/>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417" name="【認定こども園・幼稚園・保育所】&#10;有形固定資産減価償却率最小値テキスト">
          <a:extLst>
            <a:ext uri="{FF2B5EF4-FFF2-40B4-BE49-F238E27FC236}">
              <a16:creationId xmlns:a16="http://schemas.microsoft.com/office/drawing/2014/main" id="{FBB873B0-C8BB-4078-A815-59A8635B5046}"/>
            </a:ext>
          </a:extLst>
        </xdr:cNvPr>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418" name="直線コネクタ 417">
          <a:extLst>
            <a:ext uri="{FF2B5EF4-FFF2-40B4-BE49-F238E27FC236}">
              <a16:creationId xmlns:a16="http://schemas.microsoft.com/office/drawing/2014/main" id="{5061130C-E40F-44DC-85D1-D3D4EF8F4342}"/>
            </a:ext>
          </a:extLst>
        </xdr:cNvPr>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419" name="【認定こども園・幼稚園・保育所】&#10;有形固定資産減価償却率最大値テキスト">
          <a:extLst>
            <a:ext uri="{FF2B5EF4-FFF2-40B4-BE49-F238E27FC236}">
              <a16:creationId xmlns:a16="http://schemas.microsoft.com/office/drawing/2014/main" id="{D6BB8C94-1435-47BD-8092-B1355A73BBA2}"/>
            </a:ext>
          </a:extLst>
        </xdr:cNvPr>
        <xdr:cNvSpPr txBox="1"/>
      </xdr:nvSpPr>
      <xdr:spPr>
        <a:xfrm>
          <a:off x="16357600" y="57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420" name="直線コネクタ 419">
          <a:extLst>
            <a:ext uri="{FF2B5EF4-FFF2-40B4-BE49-F238E27FC236}">
              <a16:creationId xmlns:a16="http://schemas.microsoft.com/office/drawing/2014/main" id="{DF319B65-D7F6-42D0-8056-2F114423596D}"/>
            </a:ext>
          </a:extLst>
        </xdr:cNvPr>
        <xdr:cNvCxnSpPr/>
      </xdr:nvCxnSpPr>
      <xdr:spPr>
        <a:xfrm>
          <a:off x="16230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121937</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BB4E355D-A6D1-4CB2-ABE7-1E8329830A3F}"/>
            </a:ext>
          </a:extLst>
        </xdr:cNvPr>
        <xdr:cNvSpPr txBox="1"/>
      </xdr:nvSpPr>
      <xdr:spPr>
        <a:xfrm>
          <a:off x="1635760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422" name="フローチャート: 判断 421">
          <a:extLst>
            <a:ext uri="{FF2B5EF4-FFF2-40B4-BE49-F238E27FC236}">
              <a16:creationId xmlns:a16="http://schemas.microsoft.com/office/drawing/2014/main" id="{03161504-4BA8-417D-A7D9-5FC5068BE70B}"/>
            </a:ext>
          </a:extLst>
        </xdr:cNvPr>
        <xdr:cNvSpPr/>
      </xdr:nvSpPr>
      <xdr:spPr>
        <a:xfrm>
          <a:off x="16268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137795</xdr:rowOff>
    </xdr:from>
    <xdr:to>
      <xdr:col>81</xdr:col>
      <xdr:colOff>101600</xdr:colOff>
      <xdr:row>38</xdr:row>
      <xdr:rowOff>67945</xdr:rowOff>
    </xdr:to>
    <xdr:sp macro="" textlink="">
      <xdr:nvSpPr>
        <xdr:cNvPr id="423" name="フローチャート: 判断 422">
          <a:extLst>
            <a:ext uri="{FF2B5EF4-FFF2-40B4-BE49-F238E27FC236}">
              <a16:creationId xmlns:a16="http://schemas.microsoft.com/office/drawing/2014/main" id="{0D6FB4BA-C29B-46F2-AC98-45F2E1F6CC37}"/>
            </a:ext>
          </a:extLst>
        </xdr:cNvPr>
        <xdr:cNvSpPr/>
      </xdr:nvSpPr>
      <xdr:spPr>
        <a:xfrm>
          <a:off x="15430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424" name="フローチャート: 判断 423">
          <a:extLst>
            <a:ext uri="{FF2B5EF4-FFF2-40B4-BE49-F238E27FC236}">
              <a16:creationId xmlns:a16="http://schemas.microsoft.com/office/drawing/2014/main" id="{F9262023-E19A-4B8E-A2CA-6E8F31406B83}"/>
            </a:ext>
          </a:extLst>
        </xdr:cNvPr>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92075</xdr:rowOff>
    </xdr:from>
    <xdr:to>
      <xdr:col>72</xdr:col>
      <xdr:colOff>38100</xdr:colOff>
      <xdr:row>38</xdr:row>
      <xdr:rowOff>22225</xdr:rowOff>
    </xdr:to>
    <xdr:sp macro="" textlink="">
      <xdr:nvSpPr>
        <xdr:cNvPr id="425" name="フローチャート: 判断 424">
          <a:extLst>
            <a:ext uri="{FF2B5EF4-FFF2-40B4-BE49-F238E27FC236}">
              <a16:creationId xmlns:a16="http://schemas.microsoft.com/office/drawing/2014/main" id="{F1ED9831-2FE3-4651-89D2-93DBB6412C33}"/>
            </a:ext>
          </a:extLst>
        </xdr:cNvPr>
        <xdr:cNvSpPr/>
      </xdr:nvSpPr>
      <xdr:spPr>
        <a:xfrm>
          <a:off x="13652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426" name="フローチャート: 判断 425">
          <a:extLst>
            <a:ext uri="{FF2B5EF4-FFF2-40B4-BE49-F238E27FC236}">
              <a16:creationId xmlns:a16="http://schemas.microsoft.com/office/drawing/2014/main" id="{FCFBECA7-058A-461D-99A8-AE9F291B2463}"/>
            </a:ext>
          </a:extLst>
        </xdr:cNvPr>
        <xdr:cNvSpPr/>
      </xdr:nvSpPr>
      <xdr:spPr>
        <a:xfrm>
          <a:off x="1276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6DD4E67A-89CA-4D8D-9292-023D2670B6F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81E2754F-7B8F-4F24-B7DF-7F1BFDA233B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A0F605F7-C73A-4F74-8B5B-73596F83FED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833E2925-118F-4627-BAA7-16FB1A1E2E8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A18304BE-EB34-48DC-B18B-96052DC6FF4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145415</xdr:rowOff>
    </xdr:from>
    <xdr:to>
      <xdr:col>85</xdr:col>
      <xdr:colOff>177800</xdr:colOff>
      <xdr:row>37</xdr:row>
      <xdr:rowOff>75565</xdr:rowOff>
    </xdr:to>
    <xdr:sp macro="" textlink="">
      <xdr:nvSpPr>
        <xdr:cNvPr id="432" name="楕円 431">
          <a:extLst>
            <a:ext uri="{FF2B5EF4-FFF2-40B4-BE49-F238E27FC236}">
              <a16:creationId xmlns:a16="http://schemas.microsoft.com/office/drawing/2014/main" id="{4934D91A-8E11-4453-AA26-A797C4AC25E2}"/>
            </a:ext>
          </a:extLst>
        </xdr:cNvPr>
        <xdr:cNvSpPr/>
      </xdr:nvSpPr>
      <xdr:spPr>
        <a:xfrm>
          <a:off x="162687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168292</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34997A52-CCF0-419C-98D8-22AC609183F6}"/>
            </a:ext>
          </a:extLst>
        </xdr:cNvPr>
        <xdr:cNvSpPr txBox="1"/>
      </xdr:nvSpPr>
      <xdr:spPr>
        <a:xfrm>
          <a:off x="16357600"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118745</xdr:rowOff>
    </xdr:from>
    <xdr:to>
      <xdr:col>81</xdr:col>
      <xdr:colOff>101600</xdr:colOff>
      <xdr:row>37</xdr:row>
      <xdr:rowOff>48895</xdr:rowOff>
    </xdr:to>
    <xdr:sp macro="" textlink="">
      <xdr:nvSpPr>
        <xdr:cNvPr id="434" name="楕円 433">
          <a:extLst>
            <a:ext uri="{FF2B5EF4-FFF2-40B4-BE49-F238E27FC236}">
              <a16:creationId xmlns:a16="http://schemas.microsoft.com/office/drawing/2014/main" id="{C41757FB-1244-4A27-80C2-7D6DB17F76A0}"/>
            </a:ext>
          </a:extLst>
        </xdr:cNvPr>
        <xdr:cNvSpPr/>
      </xdr:nvSpPr>
      <xdr:spPr>
        <a:xfrm>
          <a:off x="15430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169545</xdr:rowOff>
    </xdr:from>
    <xdr:to>
      <xdr:col>85</xdr:col>
      <xdr:colOff>127000</xdr:colOff>
      <xdr:row>37</xdr:row>
      <xdr:rowOff>24765</xdr:rowOff>
    </xdr:to>
    <xdr:cxnSp macro="">
      <xdr:nvCxnSpPr>
        <xdr:cNvPr id="435" name="直線コネクタ 434">
          <a:extLst>
            <a:ext uri="{FF2B5EF4-FFF2-40B4-BE49-F238E27FC236}">
              <a16:creationId xmlns:a16="http://schemas.microsoft.com/office/drawing/2014/main" id="{43FAC98A-361D-4A2B-9FD9-03D013EC9502}"/>
            </a:ext>
          </a:extLst>
        </xdr:cNvPr>
        <xdr:cNvCxnSpPr/>
      </xdr:nvCxnSpPr>
      <xdr:spPr>
        <a:xfrm>
          <a:off x="15481300" y="634174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61595</xdr:rowOff>
    </xdr:from>
    <xdr:to>
      <xdr:col>76</xdr:col>
      <xdr:colOff>165100</xdr:colOff>
      <xdr:row>36</xdr:row>
      <xdr:rowOff>163195</xdr:rowOff>
    </xdr:to>
    <xdr:sp macro="" textlink="">
      <xdr:nvSpPr>
        <xdr:cNvPr id="436" name="楕円 435">
          <a:extLst>
            <a:ext uri="{FF2B5EF4-FFF2-40B4-BE49-F238E27FC236}">
              <a16:creationId xmlns:a16="http://schemas.microsoft.com/office/drawing/2014/main" id="{2CBD87FC-B584-436D-A64F-1EA0E53AB1F8}"/>
            </a:ext>
          </a:extLst>
        </xdr:cNvPr>
        <xdr:cNvSpPr/>
      </xdr:nvSpPr>
      <xdr:spPr>
        <a:xfrm>
          <a:off x="145415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112395</xdr:rowOff>
    </xdr:from>
    <xdr:to>
      <xdr:col>81</xdr:col>
      <xdr:colOff>50800</xdr:colOff>
      <xdr:row>36</xdr:row>
      <xdr:rowOff>169545</xdr:rowOff>
    </xdr:to>
    <xdr:cxnSp macro="">
      <xdr:nvCxnSpPr>
        <xdr:cNvPr id="437" name="直線コネクタ 436">
          <a:extLst>
            <a:ext uri="{FF2B5EF4-FFF2-40B4-BE49-F238E27FC236}">
              <a16:creationId xmlns:a16="http://schemas.microsoft.com/office/drawing/2014/main" id="{17AA37A0-DE2A-4249-B2AD-9319A76440EA}"/>
            </a:ext>
          </a:extLst>
        </xdr:cNvPr>
        <xdr:cNvCxnSpPr/>
      </xdr:nvCxnSpPr>
      <xdr:spPr>
        <a:xfrm>
          <a:off x="14592300" y="62845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55880</xdr:rowOff>
    </xdr:from>
    <xdr:to>
      <xdr:col>72</xdr:col>
      <xdr:colOff>38100</xdr:colOff>
      <xdr:row>36</xdr:row>
      <xdr:rowOff>157480</xdr:rowOff>
    </xdr:to>
    <xdr:sp macro="" textlink="">
      <xdr:nvSpPr>
        <xdr:cNvPr id="438" name="楕円 437">
          <a:extLst>
            <a:ext uri="{FF2B5EF4-FFF2-40B4-BE49-F238E27FC236}">
              <a16:creationId xmlns:a16="http://schemas.microsoft.com/office/drawing/2014/main" id="{99518E54-FA2F-4EE7-ADCF-12E4360FCBAB}"/>
            </a:ext>
          </a:extLst>
        </xdr:cNvPr>
        <xdr:cNvSpPr/>
      </xdr:nvSpPr>
      <xdr:spPr>
        <a:xfrm>
          <a:off x="136525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106680</xdr:rowOff>
    </xdr:from>
    <xdr:to>
      <xdr:col>76</xdr:col>
      <xdr:colOff>114300</xdr:colOff>
      <xdr:row>36</xdr:row>
      <xdr:rowOff>112395</xdr:rowOff>
    </xdr:to>
    <xdr:cxnSp macro="">
      <xdr:nvCxnSpPr>
        <xdr:cNvPr id="439" name="直線コネクタ 438">
          <a:extLst>
            <a:ext uri="{FF2B5EF4-FFF2-40B4-BE49-F238E27FC236}">
              <a16:creationId xmlns:a16="http://schemas.microsoft.com/office/drawing/2014/main" id="{30286FA5-CFF2-4B18-9657-A8BA54DDB56A}"/>
            </a:ext>
          </a:extLst>
        </xdr:cNvPr>
        <xdr:cNvCxnSpPr/>
      </xdr:nvCxnSpPr>
      <xdr:spPr>
        <a:xfrm>
          <a:off x="13703300" y="62788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2540</xdr:rowOff>
    </xdr:from>
    <xdr:to>
      <xdr:col>67</xdr:col>
      <xdr:colOff>101600</xdr:colOff>
      <xdr:row>36</xdr:row>
      <xdr:rowOff>104140</xdr:rowOff>
    </xdr:to>
    <xdr:sp macro="" textlink="">
      <xdr:nvSpPr>
        <xdr:cNvPr id="440" name="楕円 439">
          <a:extLst>
            <a:ext uri="{FF2B5EF4-FFF2-40B4-BE49-F238E27FC236}">
              <a16:creationId xmlns:a16="http://schemas.microsoft.com/office/drawing/2014/main" id="{B691806A-AC58-4F5E-818B-272F09B1027E}"/>
            </a:ext>
          </a:extLst>
        </xdr:cNvPr>
        <xdr:cNvSpPr/>
      </xdr:nvSpPr>
      <xdr:spPr>
        <a:xfrm>
          <a:off x="12763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53340</xdr:rowOff>
    </xdr:from>
    <xdr:to>
      <xdr:col>71</xdr:col>
      <xdr:colOff>177800</xdr:colOff>
      <xdr:row>36</xdr:row>
      <xdr:rowOff>106680</xdr:rowOff>
    </xdr:to>
    <xdr:cxnSp macro="">
      <xdr:nvCxnSpPr>
        <xdr:cNvPr id="441" name="直線コネクタ 440">
          <a:extLst>
            <a:ext uri="{FF2B5EF4-FFF2-40B4-BE49-F238E27FC236}">
              <a16:creationId xmlns:a16="http://schemas.microsoft.com/office/drawing/2014/main" id="{15A81B47-987F-4B0A-A6B1-199239E983D8}"/>
            </a:ext>
          </a:extLst>
        </xdr:cNvPr>
        <xdr:cNvCxnSpPr/>
      </xdr:nvCxnSpPr>
      <xdr:spPr>
        <a:xfrm>
          <a:off x="12814300" y="62255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59072</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F23D1F9D-3927-4EDC-8717-615367B749DD}"/>
            </a:ext>
          </a:extLst>
        </xdr:cNvPr>
        <xdr:cNvSpPr txBox="1"/>
      </xdr:nvSpPr>
      <xdr:spPr>
        <a:xfrm>
          <a:off x="1526604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76217</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7EC1482B-E76F-4420-AF9D-01734855D752}"/>
            </a:ext>
          </a:extLst>
        </xdr:cNvPr>
        <xdr:cNvSpPr txBox="1"/>
      </xdr:nvSpPr>
      <xdr:spPr>
        <a:xfrm>
          <a:off x="14389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13352</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F874B2E0-9361-49C5-8B31-367515AA0835}"/>
            </a:ext>
          </a:extLst>
        </xdr:cNvPr>
        <xdr:cNvSpPr txBox="1"/>
      </xdr:nvSpPr>
      <xdr:spPr>
        <a:xfrm>
          <a:off x="135007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36212</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9C8089CE-4D8A-40CE-A246-CF93E505A0E6}"/>
            </a:ext>
          </a:extLst>
        </xdr:cNvPr>
        <xdr:cNvSpPr txBox="1"/>
      </xdr:nvSpPr>
      <xdr:spPr>
        <a:xfrm>
          <a:off x="12611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65422</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F322D87B-C21C-4491-8697-BF1C950706BB}"/>
            </a:ext>
          </a:extLst>
        </xdr:cNvPr>
        <xdr:cNvSpPr txBox="1"/>
      </xdr:nvSpPr>
      <xdr:spPr>
        <a:xfrm>
          <a:off x="152660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8272</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FB60AB9D-1658-4F8E-B718-8E63D8B8428A}"/>
            </a:ext>
          </a:extLst>
        </xdr:cNvPr>
        <xdr:cNvSpPr txBox="1"/>
      </xdr:nvSpPr>
      <xdr:spPr>
        <a:xfrm>
          <a:off x="1438974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2557</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id="{CA6F4151-7C03-4869-A491-8F25AEB11352}"/>
            </a:ext>
          </a:extLst>
        </xdr:cNvPr>
        <xdr:cNvSpPr txBox="1"/>
      </xdr:nvSpPr>
      <xdr:spPr>
        <a:xfrm>
          <a:off x="135007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120667</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id="{6AF5234F-AD73-4493-9C4A-548955377673}"/>
            </a:ext>
          </a:extLst>
        </xdr:cNvPr>
        <xdr:cNvSpPr txBox="1"/>
      </xdr:nvSpPr>
      <xdr:spPr>
        <a:xfrm>
          <a:off x="12611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D6EC629A-5DB6-481A-B411-2EE8C5F2267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34C8836B-D887-4E7A-8C42-A9B403B7178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9205BDD4-EC16-4EA4-BB10-1E330127BE2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C111F8C3-87FE-4018-9C1B-B2FF5138F21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969B5C62-6CC8-4B23-AB64-4CAF5B3B273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D035492C-B269-46EF-B9FB-E48441FCB0A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A6966974-760B-4602-B500-0DFEA2E76FF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4AE06FA7-50EF-42A2-B580-A579E727359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AFACB529-E07B-4870-A207-B4D589DD9B8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C446C109-B16A-4C63-87C7-D5323F9BAA2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a:extLst>
            <a:ext uri="{FF2B5EF4-FFF2-40B4-BE49-F238E27FC236}">
              <a16:creationId xmlns:a16="http://schemas.microsoft.com/office/drawing/2014/main" id="{1B1BFDAF-2F2E-4AA3-B627-28AA768FBB7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1" name="テキスト ボックス 460">
          <a:extLst>
            <a:ext uri="{FF2B5EF4-FFF2-40B4-BE49-F238E27FC236}">
              <a16:creationId xmlns:a16="http://schemas.microsoft.com/office/drawing/2014/main" id="{80A2D476-2BB6-4D4A-B63F-3E6EBE014901}"/>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a:extLst>
            <a:ext uri="{FF2B5EF4-FFF2-40B4-BE49-F238E27FC236}">
              <a16:creationId xmlns:a16="http://schemas.microsoft.com/office/drawing/2014/main" id="{CF3AECCE-D552-4261-AED6-8F94BA8028E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3" name="テキスト ボックス 462">
          <a:extLst>
            <a:ext uri="{FF2B5EF4-FFF2-40B4-BE49-F238E27FC236}">
              <a16:creationId xmlns:a16="http://schemas.microsoft.com/office/drawing/2014/main" id="{5979ACC8-6F22-4D02-9E6F-F49EA0799CE5}"/>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a:extLst>
            <a:ext uri="{FF2B5EF4-FFF2-40B4-BE49-F238E27FC236}">
              <a16:creationId xmlns:a16="http://schemas.microsoft.com/office/drawing/2014/main" id="{375CBD91-138E-41AB-94F4-D41D1AA4446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5" name="テキスト ボックス 464">
          <a:extLst>
            <a:ext uri="{FF2B5EF4-FFF2-40B4-BE49-F238E27FC236}">
              <a16:creationId xmlns:a16="http://schemas.microsoft.com/office/drawing/2014/main" id="{4C9C3386-629B-4019-AA56-94E31DB03516}"/>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a:extLst>
            <a:ext uri="{FF2B5EF4-FFF2-40B4-BE49-F238E27FC236}">
              <a16:creationId xmlns:a16="http://schemas.microsoft.com/office/drawing/2014/main" id="{7EAEB148-0DA5-4487-A1E9-62F1EB96668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7" name="テキスト ボックス 466">
          <a:extLst>
            <a:ext uri="{FF2B5EF4-FFF2-40B4-BE49-F238E27FC236}">
              <a16:creationId xmlns:a16="http://schemas.microsoft.com/office/drawing/2014/main" id="{C60C6400-5987-49F2-96CE-409EB194C7AF}"/>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a:extLst>
            <a:ext uri="{FF2B5EF4-FFF2-40B4-BE49-F238E27FC236}">
              <a16:creationId xmlns:a16="http://schemas.microsoft.com/office/drawing/2014/main" id="{19E2A557-98A3-41F3-9FE9-E1BCC028579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9" name="テキスト ボックス 468">
          <a:extLst>
            <a:ext uri="{FF2B5EF4-FFF2-40B4-BE49-F238E27FC236}">
              <a16:creationId xmlns:a16="http://schemas.microsoft.com/office/drawing/2014/main" id="{58575B48-0046-47F1-AAEB-AC9DDB96B4C2}"/>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59634E4E-E690-4F14-AC59-CD9EB812A4A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ED6B8B26-9918-40CD-A9C2-708EAEF8930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F62E62E3-D78C-4C5E-A2CD-FEF95C4D806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30480</xdr:rowOff>
    </xdr:from>
    <xdr:to>
      <xdr:col>116</xdr:col>
      <xdr:colOff>62864</xdr:colOff>
      <xdr:row>42</xdr:row>
      <xdr:rowOff>3810</xdr:rowOff>
    </xdr:to>
    <xdr:cxnSp macro="">
      <xdr:nvCxnSpPr>
        <xdr:cNvPr id="473" name="直線コネクタ 472">
          <a:extLst>
            <a:ext uri="{FF2B5EF4-FFF2-40B4-BE49-F238E27FC236}">
              <a16:creationId xmlns:a16="http://schemas.microsoft.com/office/drawing/2014/main" id="{08208705-FC50-4AC9-A2B2-868E74E8921C}"/>
            </a:ext>
          </a:extLst>
        </xdr:cNvPr>
        <xdr:cNvCxnSpPr/>
      </xdr:nvCxnSpPr>
      <xdr:spPr>
        <a:xfrm flipV="1">
          <a:off x="22160864" y="568833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96CB4E4F-959F-46CB-B901-52BC10C3C72C}"/>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5" name="直線コネクタ 474">
          <a:extLst>
            <a:ext uri="{FF2B5EF4-FFF2-40B4-BE49-F238E27FC236}">
              <a16:creationId xmlns:a16="http://schemas.microsoft.com/office/drawing/2014/main" id="{92088EE8-1552-40F8-A245-FC67D3E15397}"/>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148607</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A766C243-DC6E-4F16-9D65-B9AE9C051F03}"/>
            </a:ext>
          </a:extLst>
        </xdr:cNvPr>
        <xdr:cNvSpPr txBox="1"/>
      </xdr:nvSpPr>
      <xdr:spPr>
        <a:xfrm>
          <a:off x="22199600" y="546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30480</xdr:rowOff>
    </xdr:from>
    <xdr:to>
      <xdr:col>116</xdr:col>
      <xdr:colOff>152400</xdr:colOff>
      <xdr:row>33</xdr:row>
      <xdr:rowOff>30480</xdr:rowOff>
    </xdr:to>
    <xdr:cxnSp macro="">
      <xdr:nvCxnSpPr>
        <xdr:cNvPr id="477" name="直線コネクタ 476">
          <a:extLst>
            <a:ext uri="{FF2B5EF4-FFF2-40B4-BE49-F238E27FC236}">
              <a16:creationId xmlns:a16="http://schemas.microsoft.com/office/drawing/2014/main" id="{0EDB6D6C-095E-4BC2-997A-14184D3ADD50}"/>
            </a:ext>
          </a:extLst>
        </xdr:cNvPr>
        <xdr:cNvCxnSpPr/>
      </xdr:nvCxnSpPr>
      <xdr:spPr>
        <a:xfrm>
          <a:off x="22072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83837</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EA57651A-6326-4FA6-9207-EA7FC69796CB}"/>
            </a:ext>
          </a:extLst>
        </xdr:cNvPr>
        <xdr:cNvSpPr txBox="1"/>
      </xdr:nvSpPr>
      <xdr:spPr>
        <a:xfrm>
          <a:off x="22199600" y="6598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105410</xdr:rowOff>
    </xdr:from>
    <xdr:to>
      <xdr:col>116</xdr:col>
      <xdr:colOff>114300</xdr:colOff>
      <xdr:row>39</xdr:row>
      <xdr:rowOff>35560</xdr:rowOff>
    </xdr:to>
    <xdr:sp macro="" textlink="">
      <xdr:nvSpPr>
        <xdr:cNvPr id="479" name="フローチャート: 判断 478">
          <a:extLst>
            <a:ext uri="{FF2B5EF4-FFF2-40B4-BE49-F238E27FC236}">
              <a16:creationId xmlns:a16="http://schemas.microsoft.com/office/drawing/2014/main" id="{A036E5C9-9474-469D-A60D-72D747237B4B}"/>
            </a:ext>
          </a:extLst>
        </xdr:cNvPr>
        <xdr:cNvSpPr/>
      </xdr:nvSpPr>
      <xdr:spPr>
        <a:xfrm>
          <a:off x="221107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80" name="フローチャート: 判断 479">
          <a:extLst>
            <a:ext uri="{FF2B5EF4-FFF2-40B4-BE49-F238E27FC236}">
              <a16:creationId xmlns:a16="http://schemas.microsoft.com/office/drawing/2014/main" id="{687E935A-39B3-4DE2-88AC-C7B82DA995FC}"/>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81" name="フローチャート: 判断 480">
          <a:extLst>
            <a:ext uri="{FF2B5EF4-FFF2-40B4-BE49-F238E27FC236}">
              <a16:creationId xmlns:a16="http://schemas.microsoft.com/office/drawing/2014/main" id="{A47A7666-0120-4682-9872-D552211B1CF0}"/>
            </a:ext>
          </a:extLst>
        </xdr:cNvPr>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90170</xdr:rowOff>
    </xdr:from>
    <xdr:to>
      <xdr:col>102</xdr:col>
      <xdr:colOff>165100</xdr:colOff>
      <xdr:row>39</xdr:row>
      <xdr:rowOff>20320</xdr:rowOff>
    </xdr:to>
    <xdr:sp macro="" textlink="">
      <xdr:nvSpPr>
        <xdr:cNvPr id="482" name="フローチャート: 判断 481">
          <a:extLst>
            <a:ext uri="{FF2B5EF4-FFF2-40B4-BE49-F238E27FC236}">
              <a16:creationId xmlns:a16="http://schemas.microsoft.com/office/drawing/2014/main" id="{579ABF94-50AC-43D6-9D6D-6572103DCAD5}"/>
            </a:ext>
          </a:extLst>
        </xdr:cNvPr>
        <xdr:cNvSpPr/>
      </xdr:nvSpPr>
      <xdr:spPr>
        <a:xfrm>
          <a:off x="19494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97790</xdr:rowOff>
    </xdr:from>
    <xdr:to>
      <xdr:col>98</xdr:col>
      <xdr:colOff>38100</xdr:colOff>
      <xdr:row>39</xdr:row>
      <xdr:rowOff>27940</xdr:rowOff>
    </xdr:to>
    <xdr:sp macro="" textlink="">
      <xdr:nvSpPr>
        <xdr:cNvPr id="483" name="フローチャート: 判断 482">
          <a:extLst>
            <a:ext uri="{FF2B5EF4-FFF2-40B4-BE49-F238E27FC236}">
              <a16:creationId xmlns:a16="http://schemas.microsoft.com/office/drawing/2014/main" id="{88679D7B-2600-4B6A-80C0-945A18EBB30C}"/>
            </a:ext>
          </a:extLst>
        </xdr:cNvPr>
        <xdr:cNvSpPr/>
      </xdr:nvSpPr>
      <xdr:spPr>
        <a:xfrm>
          <a:off x="18605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9323D8A4-3D26-4EBA-AB49-59617C02EFD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BDB3E53C-F5D7-41D8-A042-7B6EAD74449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D8DB6258-38E2-402C-AB65-4F783FDCD42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21661EC-2E75-4E34-BEF6-0C1D9DB649A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E8B37E5-7615-4FA5-8089-F9E5D1E1D34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2540</xdr:rowOff>
    </xdr:from>
    <xdr:to>
      <xdr:col>116</xdr:col>
      <xdr:colOff>114300</xdr:colOff>
      <xdr:row>36</xdr:row>
      <xdr:rowOff>104140</xdr:rowOff>
    </xdr:to>
    <xdr:sp macro="" textlink="">
      <xdr:nvSpPr>
        <xdr:cNvPr id="489" name="楕円 488">
          <a:extLst>
            <a:ext uri="{FF2B5EF4-FFF2-40B4-BE49-F238E27FC236}">
              <a16:creationId xmlns:a16="http://schemas.microsoft.com/office/drawing/2014/main" id="{263085FB-B3DA-4203-B260-CD469C6B8DF5}"/>
            </a:ext>
          </a:extLst>
        </xdr:cNvPr>
        <xdr:cNvSpPr/>
      </xdr:nvSpPr>
      <xdr:spPr>
        <a:xfrm>
          <a:off x="221107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25417</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A2A5191C-F0EF-4BF9-89B4-C113F1451032}"/>
            </a:ext>
          </a:extLst>
        </xdr:cNvPr>
        <xdr:cNvSpPr txBox="1"/>
      </xdr:nvSpPr>
      <xdr:spPr>
        <a:xfrm>
          <a:off x="22199600" y="602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17780</xdr:rowOff>
    </xdr:from>
    <xdr:to>
      <xdr:col>112</xdr:col>
      <xdr:colOff>38100</xdr:colOff>
      <xdr:row>36</xdr:row>
      <xdr:rowOff>119380</xdr:rowOff>
    </xdr:to>
    <xdr:sp macro="" textlink="">
      <xdr:nvSpPr>
        <xdr:cNvPr id="491" name="楕円 490">
          <a:extLst>
            <a:ext uri="{FF2B5EF4-FFF2-40B4-BE49-F238E27FC236}">
              <a16:creationId xmlns:a16="http://schemas.microsoft.com/office/drawing/2014/main" id="{BE8D671C-AF21-423F-9676-CDE6BDFF815B}"/>
            </a:ext>
          </a:extLst>
        </xdr:cNvPr>
        <xdr:cNvSpPr/>
      </xdr:nvSpPr>
      <xdr:spPr>
        <a:xfrm>
          <a:off x="212725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53340</xdr:rowOff>
    </xdr:from>
    <xdr:to>
      <xdr:col>116</xdr:col>
      <xdr:colOff>63500</xdr:colOff>
      <xdr:row>36</xdr:row>
      <xdr:rowOff>68580</xdr:rowOff>
    </xdr:to>
    <xdr:cxnSp macro="">
      <xdr:nvCxnSpPr>
        <xdr:cNvPr id="492" name="直線コネクタ 491">
          <a:extLst>
            <a:ext uri="{FF2B5EF4-FFF2-40B4-BE49-F238E27FC236}">
              <a16:creationId xmlns:a16="http://schemas.microsoft.com/office/drawing/2014/main" id="{4E253BA3-DB77-43B6-AF9F-D4E3379F210C}"/>
            </a:ext>
          </a:extLst>
        </xdr:cNvPr>
        <xdr:cNvCxnSpPr/>
      </xdr:nvCxnSpPr>
      <xdr:spPr>
        <a:xfrm flipV="1">
          <a:off x="21323300" y="62255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36830</xdr:rowOff>
    </xdr:from>
    <xdr:to>
      <xdr:col>107</xdr:col>
      <xdr:colOff>101600</xdr:colOff>
      <xdr:row>36</xdr:row>
      <xdr:rowOff>138430</xdr:rowOff>
    </xdr:to>
    <xdr:sp macro="" textlink="">
      <xdr:nvSpPr>
        <xdr:cNvPr id="493" name="楕円 492">
          <a:extLst>
            <a:ext uri="{FF2B5EF4-FFF2-40B4-BE49-F238E27FC236}">
              <a16:creationId xmlns:a16="http://schemas.microsoft.com/office/drawing/2014/main" id="{30327DDE-10E1-41C8-A2F0-79FC931A2674}"/>
            </a:ext>
          </a:extLst>
        </xdr:cNvPr>
        <xdr:cNvSpPr/>
      </xdr:nvSpPr>
      <xdr:spPr>
        <a:xfrm>
          <a:off x="20383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68580</xdr:rowOff>
    </xdr:from>
    <xdr:to>
      <xdr:col>111</xdr:col>
      <xdr:colOff>177800</xdr:colOff>
      <xdr:row>36</xdr:row>
      <xdr:rowOff>87630</xdr:rowOff>
    </xdr:to>
    <xdr:cxnSp macro="">
      <xdr:nvCxnSpPr>
        <xdr:cNvPr id="494" name="直線コネクタ 493">
          <a:extLst>
            <a:ext uri="{FF2B5EF4-FFF2-40B4-BE49-F238E27FC236}">
              <a16:creationId xmlns:a16="http://schemas.microsoft.com/office/drawing/2014/main" id="{6DF98FC5-B106-4E01-AFB0-E651C08F139F}"/>
            </a:ext>
          </a:extLst>
        </xdr:cNvPr>
        <xdr:cNvCxnSpPr/>
      </xdr:nvCxnSpPr>
      <xdr:spPr>
        <a:xfrm flipV="1">
          <a:off x="20434300" y="62407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25400</xdr:rowOff>
    </xdr:from>
    <xdr:to>
      <xdr:col>102</xdr:col>
      <xdr:colOff>165100</xdr:colOff>
      <xdr:row>36</xdr:row>
      <xdr:rowOff>127000</xdr:rowOff>
    </xdr:to>
    <xdr:sp macro="" textlink="">
      <xdr:nvSpPr>
        <xdr:cNvPr id="495" name="楕円 494">
          <a:extLst>
            <a:ext uri="{FF2B5EF4-FFF2-40B4-BE49-F238E27FC236}">
              <a16:creationId xmlns:a16="http://schemas.microsoft.com/office/drawing/2014/main" id="{957E7B3F-3CF1-4CE7-8751-90D3448D70AC}"/>
            </a:ext>
          </a:extLst>
        </xdr:cNvPr>
        <xdr:cNvSpPr/>
      </xdr:nvSpPr>
      <xdr:spPr>
        <a:xfrm>
          <a:off x="19494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76200</xdr:rowOff>
    </xdr:from>
    <xdr:to>
      <xdr:col>107</xdr:col>
      <xdr:colOff>50800</xdr:colOff>
      <xdr:row>36</xdr:row>
      <xdr:rowOff>87630</xdr:rowOff>
    </xdr:to>
    <xdr:cxnSp macro="">
      <xdr:nvCxnSpPr>
        <xdr:cNvPr id="496" name="直線コネクタ 495">
          <a:extLst>
            <a:ext uri="{FF2B5EF4-FFF2-40B4-BE49-F238E27FC236}">
              <a16:creationId xmlns:a16="http://schemas.microsoft.com/office/drawing/2014/main" id="{D3D8D112-9E1B-4136-968A-B178A9F7D60F}"/>
            </a:ext>
          </a:extLst>
        </xdr:cNvPr>
        <xdr:cNvCxnSpPr/>
      </xdr:nvCxnSpPr>
      <xdr:spPr>
        <a:xfrm>
          <a:off x="19545300" y="62484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55880</xdr:rowOff>
    </xdr:from>
    <xdr:to>
      <xdr:col>98</xdr:col>
      <xdr:colOff>38100</xdr:colOff>
      <xdr:row>36</xdr:row>
      <xdr:rowOff>157480</xdr:rowOff>
    </xdr:to>
    <xdr:sp macro="" textlink="">
      <xdr:nvSpPr>
        <xdr:cNvPr id="497" name="楕円 496">
          <a:extLst>
            <a:ext uri="{FF2B5EF4-FFF2-40B4-BE49-F238E27FC236}">
              <a16:creationId xmlns:a16="http://schemas.microsoft.com/office/drawing/2014/main" id="{4CDC8FFD-9932-457E-A7D8-79A471D4C23A}"/>
            </a:ext>
          </a:extLst>
        </xdr:cNvPr>
        <xdr:cNvSpPr/>
      </xdr:nvSpPr>
      <xdr:spPr>
        <a:xfrm>
          <a:off x="186055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76200</xdr:rowOff>
    </xdr:from>
    <xdr:to>
      <xdr:col>102</xdr:col>
      <xdr:colOff>114300</xdr:colOff>
      <xdr:row>36</xdr:row>
      <xdr:rowOff>106680</xdr:rowOff>
    </xdr:to>
    <xdr:cxnSp macro="">
      <xdr:nvCxnSpPr>
        <xdr:cNvPr id="498" name="直線コネクタ 497">
          <a:extLst>
            <a:ext uri="{FF2B5EF4-FFF2-40B4-BE49-F238E27FC236}">
              <a16:creationId xmlns:a16="http://schemas.microsoft.com/office/drawing/2014/main" id="{BFB0CAFF-7B27-4FAC-B02F-F9CE196D305F}"/>
            </a:ext>
          </a:extLst>
        </xdr:cNvPr>
        <xdr:cNvCxnSpPr/>
      </xdr:nvCxnSpPr>
      <xdr:spPr>
        <a:xfrm flipV="1">
          <a:off x="18656300" y="6248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A5BCE051-230E-4354-9081-73961F5D6964}"/>
            </a:ext>
          </a:extLst>
        </xdr:cNvPr>
        <xdr:cNvSpPr txBox="1"/>
      </xdr:nvSpPr>
      <xdr:spPr>
        <a:xfrm>
          <a:off x="21075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41927</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F7AC9018-E809-4D36-88B9-944C93B1A67A}"/>
            </a:ext>
          </a:extLst>
        </xdr:cNvPr>
        <xdr:cNvSpPr txBox="1"/>
      </xdr:nvSpPr>
      <xdr:spPr>
        <a:xfrm>
          <a:off x="20199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11447</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F3F0912D-F3A7-464A-A817-0CA6DA5228E4}"/>
            </a:ext>
          </a:extLst>
        </xdr:cNvPr>
        <xdr:cNvSpPr txBox="1"/>
      </xdr:nvSpPr>
      <xdr:spPr>
        <a:xfrm>
          <a:off x="193104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19067</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620B94D6-FFD2-48F5-8E70-0E41EC22F46A}"/>
            </a:ext>
          </a:extLst>
        </xdr:cNvPr>
        <xdr:cNvSpPr txBox="1"/>
      </xdr:nvSpPr>
      <xdr:spPr>
        <a:xfrm>
          <a:off x="1842142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135907</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1CD9FD85-500D-4C69-98D6-61DE42E0450C}"/>
            </a:ext>
          </a:extLst>
        </xdr:cNvPr>
        <xdr:cNvSpPr txBox="1"/>
      </xdr:nvSpPr>
      <xdr:spPr>
        <a:xfrm>
          <a:off x="21075727"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154957</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70FB535D-BD32-43EC-99AE-F998823915E0}"/>
            </a:ext>
          </a:extLst>
        </xdr:cNvPr>
        <xdr:cNvSpPr txBox="1"/>
      </xdr:nvSpPr>
      <xdr:spPr>
        <a:xfrm>
          <a:off x="20199427" y="59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143527</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0852559D-B607-4297-A9FA-7DA6C2272556}"/>
            </a:ext>
          </a:extLst>
        </xdr:cNvPr>
        <xdr:cNvSpPr txBox="1"/>
      </xdr:nvSpPr>
      <xdr:spPr>
        <a:xfrm>
          <a:off x="193104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2557</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7DAE3E63-0484-4280-ADCD-4F00BA4EE572}"/>
            </a:ext>
          </a:extLst>
        </xdr:cNvPr>
        <xdr:cNvSpPr txBox="1"/>
      </xdr:nvSpPr>
      <xdr:spPr>
        <a:xfrm>
          <a:off x="18421427" y="60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BEE000BC-F135-4784-99AB-1315B448BBA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9F5F9F21-A2C5-42FB-B9E1-DB3424D35EA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3C315E25-01BB-4A0D-99A4-650C3BFCB75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EAC4D47A-958C-4B35-9CE3-15D5C4F6B18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A92D987D-230C-4E83-8568-624BF096644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BDE1C065-CC23-4434-BCA6-2B1FD0F95FE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A1FF9498-DBAE-45CE-99B2-6A3474F87A3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3A18AF74-D8F5-4431-96A9-2DFAB9BA1A1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8FB9B781-DF00-476D-92EA-F94E8079E3C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F2F001AA-3CCE-4B04-B90C-A40AE97F87E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7" name="テキスト ボックス 516">
          <a:extLst>
            <a:ext uri="{FF2B5EF4-FFF2-40B4-BE49-F238E27FC236}">
              <a16:creationId xmlns:a16="http://schemas.microsoft.com/office/drawing/2014/main" id="{FC318055-F884-46F5-91E0-9D88779D6EC6}"/>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8" name="直線コネクタ 517">
          <a:extLst>
            <a:ext uri="{FF2B5EF4-FFF2-40B4-BE49-F238E27FC236}">
              <a16:creationId xmlns:a16="http://schemas.microsoft.com/office/drawing/2014/main" id="{C150E5D6-40E5-45EE-BBF7-7F21506959BE}"/>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9" name="テキスト ボックス 518">
          <a:extLst>
            <a:ext uri="{FF2B5EF4-FFF2-40B4-BE49-F238E27FC236}">
              <a16:creationId xmlns:a16="http://schemas.microsoft.com/office/drawing/2014/main" id="{D032DDDB-802C-43ED-8018-4A57FDA1983A}"/>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0" name="直線コネクタ 519">
          <a:extLst>
            <a:ext uri="{FF2B5EF4-FFF2-40B4-BE49-F238E27FC236}">
              <a16:creationId xmlns:a16="http://schemas.microsoft.com/office/drawing/2014/main" id="{13D92787-5E00-4B25-8E1A-A8F8D8098C0B}"/>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1" name="テキスト ボックス 520">
          <a:extLst>
            <a:ext uri="{FF2B5EF4-FFF2-40B4-BE49-F238E27FC236}">
              <a16:creationId xmlns:a16="http://schemas.microsoft.com/office/drawing/2014/main" id="{6C914B9F-BB5D-42E2-A9A1-D2270E40C704}"/>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2" name="直線コネクタ 521">
          <a:extLst>
            <a:ext uri="{FF2B5EF4-FFF2-40B4-BE49-F238E27FC236}">
              <a16:creationId xmlns:a16="http://schemas.microsoft.com/office/drawing/2014/main" id="{547C6E1C-6E15-4966-9895-2337C40DCFDF}"/>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3" name="テキスト ボックス 522">
          <a:extLst>
            <a:ext uri="{FF2B5EF4-FFF2-40B4-BE49-F238E27FC236}">
              <a16:creationId xmlns:a16="http://schemas.microsoft.com/office/drawing/2014/main" id="{32A44A75-AFA8-4FFE-9675-AEE69CA3EFB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4" name="直線コネクタ 523">
          <a:extLst>
            <a:ext uri="{FF2B5EF4-FFF2-40B4-BE49-F238E27FC236}">
              <a16:creationId xmlns:a16="http://schemas.microsoft.com/office/drawing/2014/main" id="{1FF59219-CC43-47F6-9EA5-87DED252365D}"/>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5" name="テキスト ボックス 524">
          <a:extLst>
            <a:ext uri="{FF2B5EF4-FFF2-40B4-BE49-F238E27FC236}">
              <a16:creationId xmlns:a16="http://schemas.microsoft.com/office/drawing/2014/main" id="{2B1E4B8F-FC68-4FBA-988A-DADAF182DBC3}"/>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514E7F7E-CE6A-44D3-97BE-D549A318F0B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7" name="テキスト ボックス 526">
          <a:extLst>
            <a:ext uri="{FF2B5EF4-FFF2-40B4-BE49-F238E27FC236}">
              <a16:creationId xmlns:a16="http://schemas.microsoft.com/office/drawing/2014/main" id="{89286935-E1EE-42EB-93E7-8D7CF1C755DC}"/>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571DCB83-0CFB-45C8-84FF-C8B0BD7DBC6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64008</xdr:rowOff>
    </xdr:to>
    <xdr:cxnSp macro="">
      <xdr:nvCxnSpPr>
        <xdr:cNvPr id="529" name="直線コネクタ 528">
          <a:extLst>
            <a:ext uri="{FF2B5EF4-FFF2-40B4-BE49-F238E27FC236}">
              <a16:creationId xmlns:a16="http://schemas.microsoft.com/office/drawing/2014/main" id="{2A66595C-44AD-4A7D-AE53-22B5F76D5FF4}"/>
            </a:ext>
          </a:extLst>
        </xdr:cNvPr>
        <xdr:cNvCxnSpPr/>
      </xdr:nvCxnSpPr>
      <xdr:spPr>
        <a:xfrm flipV="1">
          <a:off x="16318864" y="9624060"/>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67835</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E75F1AEF-F518-4B47-BC26-D31194E16104}"/>
            </a:ext>
          </a:extLst>
        </xdr:cNvPr>
        <xdr:cNvSpPr txBox="1"/>
      </xdr:nvSpPr>
      <xdr:spPr>
        <a:xfrm>
          <a:off x="16357600" y="1104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64008</xdr:rowOff>
    </xdr:from>
    <xdr:to>
      <xdr:col>86</xdr:col>
      <xdr:colOff>25400</xdr:colOff>
      <xdr:row>64</xdr:row>
      <xdr:rowOff>64008</xdr:rowOff>
    </xdr:to>
    <xdr:cxnSp macro="">
      <xdr:nvCxnSpPr>
        <xdr:cNvPr id="531" name="直線コネクタ 530">
          <a:extLst>
            <a:ext uri="{FF2B5EF4-FFF2-40B4-BE49-F238E27FC236}">
              <a16:creationId xmlns:a16="http://schemas.microsoft.com/office/drawing/2014/main" id="{D1552F7C-FAF5-40B5-8CF6-BF7A0565B005}"/>
            </a:ext>
          </a:extLst>
        </xdr:cNvPr>
        <xdr:cNvCxnSpPr/>
      </xdr:nvCxnSpPr>
      <xdr:spPr>
        <a:xfrm>
          <a:off x="16230600" y="1103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C61B7034-6544-44AB-BE47-A0C94BF447DF}"/>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3" name="直線コネクタ 532">
          <a:extLst>
            <a:ext uri="{FF2B5EF4-FFF2-40B4-BE49-F238E27FC236}">
              <a16:creationId xmlns:a16="http://schemas.microsoft.com/office/drawing/2014/main" id="{21A62AF1-D0A3-4449-85BE-633CD5655A05}"/>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153941</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E373553E-E72B-470D-BECE-306A04BCAA21}"/>
            </a:ext>
          </a:extLst>
        </xdr:cNvPr>
        <xdr:cNvSpPr txBox="1"/>
      </xdr:nvSpPr>
      <xdr:spPr>
        <a:xfrm>
          <a:off x="16357600" y="10269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535" name="フローチャート: 判断 534">
          <a:extLst>
            <a:ext uri="{FF2B5EF4-FFF2-40B4-BE49-F238E27FC236}">
              <a16:creationId xmlns:a16="http://schemas.microsoft.com/office/drawing/2014/main" id="{02EE5744-98F5-49BF-83D4-4F8A2928C7D6}"/>
            </a:ext>
          </a:extLst>
        </xdr:cNvPr>
        <xdr:cNvSpPr/>
      </xdr:nvSpPr>
      <xdr:spPr>
        <a:xfrm>
          <a:off x="162687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129794</xdr:rowOff>
    </xdr:from>
    <xdr:to>
      <xdr:col>81</xdr:col>
      <xdr:colOff>101600</xdr:colOff>
      <xdr:row>60</xdr:row>
      <xdr:rowOff>59944</xdr:rowOff>
    </xdr:to>
    <xdr:sp macro="" textlink="">
      <xdr:nvSpPr>
        <xdr:cNvPr id="536" name="フローチャート: 判断 535">
          <a:extLst>
            <a:ext uri="{FF2B5EF4-FFF2-40B4-BE49-F238E27FC236}">
              <a16:creationId xmlns:a16="http://schemas.microsoft.com/office/drawing/2014/main" id="{A7D2323E-2092-4059-978C-CA7EEE96D070}"/>
            </a:ext>
          </a:extLst>
        </xdr:cNvPr>
        <xdr:cNvSpPr/>
      </xdr:nvSpPr>
      <xdr:spPr>
        <a:xfrm>
          <a:off x="15430500" y="1024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152654</xdr:rowOff>
    </xdr:from>
    <xdr:to>
      <xdr:col>76</xdr:col>
      <xdr:colOff>165100</xdr:colOff>
      <xdr:row>60</xdr:row>
      <xdr:rowOff>82804</xdr:rowOff>
    </xdr:to>
    <xdr:sp macro="" textlink="">
      <xdr:nvSpPr>
        <xdr:cNvPr id="537" name="フローチャート: 判断 536">
          <a:extLst>
            <a:ext uri="{FF2B5EF4-FFF2-40B4-BE49-F238E27FC236}">
              <a16:creationId xmlns:a16="http://schemas.microsoft.com/office/drawing/2014/main" id="{6117CF4D-CB90-41B4-B6A0-18883AA634C6}"/>
            </a:ext>
          </a:extLst>
        </xdr:cNvPr>
        <xdr:cNvSpPr/>
      </xdr:nvSpPr>
      <xdr:spPr>
        <a:xfrm>
          <a:off x="14541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102362</xdr:rowOff>
    </xdr:from>
    <xdr:to>
      <xdr:col>72</xdr:col>
      <xdr:colOff>38100</xdr:colOff>
      <xdr:row>60</xdr:row>
      <xdr:rowOff>32512</xdr:rowOff>
    </xdr:to>
    <xdr:sp macro="" textlink="">
      <xdr:nvSpPr>
        <xdr:cNvPr id="538" name="フローチャート: 判断 537">
          <a:extLst>
            <a:ext uri="{FF2B5EF4-FFF2-40B4-BE49-F238E27FC236}">
              <a16:creationId xmlns:a16="http://schemas.microsoft.com/office/drawing/2014/main" id="{B3129A33-5216-424D-B155-0EB58110E285}"/>
            </a:ext>
          </a:extLst>
        </xdr:cNvPr>
        <xdr:cNvSpPr/>
      </xdr:nvSpPr>
      <xdr:spPr>
        <a:xfrm>
          <a:off x="13652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79502</xdr:rowOff>
    </xdr:from>
    <xdr:to>
      <xdr:col>67</xdr:col>
      <xdr:colOff>101600</xdr:colOff>
      <xdr:row>60</xdr:row>
      <xdr:rowOff>9652</xdr:rowOff>
    </xdr:to>
    <xdr:sp macro="" textlink="">
      <xdr:nvSpPr>
        <xdr:cNvPr id="539" name="フローチャート: 判断 538">
          <a:extLst>
            <a:ext uri="{FF2B5EF4-FFF2-40B4-BE49-F238E27FC236}">
              <a16:creationId xmlns:a16="http://schemas.microsoft.com/office/drawing/2014/main" id="{B0971D0A-2461-4E4F-839F-7AB3EE4E4B6D}"/>
            </a:ext>
          </a:extLst>
        </xdr:cNvPr>
        <xdr:cNvSpPr/>
      </xdr:nvSpPr>
      <xdr:spPr>
        <a:xfrm>
          <a:off x="12763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AE97A63F-6468-4F5C-A4BB-521B556C601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6AB3B91-730A-4E08-A0E8-1DE47BF33C7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B82A11FD-AA5A-4339-90EC-F0624108423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1B3AD6A3-920A-4E3A-8258-98ED744AB6B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D1E039CC-3FBF-4A1B-8412-30BC3196F0B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20066</xdr:rowOff>
    </xdr:from>
    <xdr:to>
      <xdr:col>85</xdr:col>
      <xdr:colOff>177800</xdr:colOff>
      <xdr:row>59</xdr:row>
      <xdr:rowOff>121666</xdr:rowOff>
    </xdr:to>
    <xdr:sp macro="" textlink="">
      <xdr:nvSpPr>
        <xdr:cNvPr id="545" name="楕円 544">
          <a:extLst>
            <a:ext uri="{FF2B5EF4-FFF2-40B4-BE49-F238E27FC236}">
              <a16:creationId xmlns:a16="http://schemas.microsoft.com/office/drawing/2014/main" id="{DA32D3EC-254C-4A61-AB3C-6C60AACE46E9}"/>
            </a:ext>
          </a:extLst>
        </xdr:cNvPr>
        <xdr:cNvSpPr/>
      </xdr:nvSpPr>
      <xdr:spPr>
        <a:xfrm>
          <a:off x="16268700" y="1013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42943</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779964AB-DE19-4296-B1FC-CE7736D18AAA}"/>
            </a:ext>
          </a:extLst>
        </xdr:cNvPr>
        <xdr:cNvSpPr txBox="1"/>
      </xdr:nvSpPr>
      <xdr:spPr>
        <a:xfrm>
          <a:off x="16357600" y="998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150368</xdr:rowOff>
    </xdr:from>
    <xdr:to>
      <xdr:col>81</xdr:col>
      <xdr:colOff>101600</xdr:colOff>
      <xdr:row>59</xdr:row>
      <xdr:rowOff>80518</xdr:rowOff>
    </xdr:to>
    <xdr:sp macro="" textlink="">
      <xdr:nvSpPr>
        <xdr:cNvPr id="547" name="楕円 546">
          <a:extLst>
            <a:ext uri="{FF2B5EF4-FFF2-40B4-BE49-F238E27FC236}">
              <a16:creationId xmlns:a16="http://schemas.microsoft.com/office/drawing/2014/main" id="{FC8E7F26-F686-4F8A-86A2-357BFBB07161}"/>
            </a:ext>
          </a:extLst>
        </xdr:cNvPr>
        <xdr:cNvSpPr/>
      </xdr:nvSpPr>
      <xdr:spPr>
        <a:xfrm>
          <a:off x="15430500" y="100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29718</xdr:rowOff>
    </xdr:from>
    <xdr:to>
      <xdr:col>85</xdr:col>
      <xdr:colOff>127000</xdr:colOff>
      <xdr:row>59</xdr:row>
      <xdr:rowOff>70866</xdr:rowOff>
    </xdr:to>
    <xdr:cxnSp macro="">
      <xdr:nvCxnSpPr>
        <xdr:cNvPr id="548" name="直線コネクタ 547">
          <a:extLst>
            <a:ext uri="{FF2B5EF4-FFF2-40B4-BE49-F238E27FC236}">
              <a16:creationId xmlns:a16="http://schemas.microsoft.com/office/drawing/2014/main" id="{D7A151AD-569F-463D-A54D-C256B92E3CB0}"/>
            </a:ext>
          </a:extLst>
        </xdr:cNvPr>
        <xdr:cNvCxnSpPr/>
      </xdr:nvCxnSpPr>
      <xdr:spPr>
        <a:xfrm>
          <a:off x="15481300" y="1014526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90932</xdr:rowOff>
    </xdr:from>
    <xdr:to>
      <xdr:col>76</xdr:col>
      <xdr:colOff>165100</xdr:colOff>
      <xdr:row>59</xdr:row>
      <xdr:rowOff>21082</xdr:rowOff>
    </xdr:to>
    <xdr:sp macro="" textlink="">
      <xdr:nvSpPr>
        <xdr:cNvPr id="549" name="楕円 548">
          <a:extLst>
            <a:ext uri="{FF2B5EF4-FFF2-40B4-BE49-F238E27FC236}">
              <a16:creationId xmlns:a16="http://schemas.microsoft.com/office/drawing/2014/main" id="{FC48496D-4756-44A3-BFD8-1A94A4AA2C2C}"/>
            </a:ext>
          </a:extLst>
        </xdr:cNvPr>
        <xdr:cNvSpPr/>
      </xdr:nvSpPr>
      <xdr:spPr>
        <a:xfrm>
          <a:off x="14541500" y="1003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141732</xdr:rowOff>
    </xdr:from>
    <xdr:to>
      <xdr:col>81</xdr:col>
      <xdr:colOff>50800</xdr:colOff>
      <xdr:row>59</xdr:row>
      <xdr:rowOff>29718</xdr:rowOff>
    </xdr:to>
    <xdr:cxnSp macro="">
      <xdr:nvCxnSpPr>
        <xdr:cNvPr id="550" name="直線コネクタ 549">
          <a:extLst>
            <a:ext uri="{FF2B5EF4-FFF2-40B4-BE49-F238E27FC236}">
              <a16:creationId xmlns:a16="http://schemas.microsoft.com/office/drawing/2014/main" id="{88EC933F-5343-455A-ADBA-3E9E5ADC25EA}"/>
            </a:ext>
          </a:extLst>
        </xdr:cNvPr>
        <xdr:cNvCxnSpPr/>
      </xdr:nvCxnSpPr>
      <xdr:spPr>
        <a:xfrm>
          <a:off x="14592300" y="100858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63500</xdr:rowOff>
    </xdr:from>
    <xdr:to>
      <xdr:col>72</xdr:col>
      <xdr:colOff>38100</xdr:colOff>
      <xdr:row>58</xdr:row>
      <xdr:rowOff>165100</xdr:rowOff>
    </xdr:to>
    <xdr:sp macro="" textlink="">
      <xdr:nvSpPr>
        <xdr:cNvPr id="551" name="楕円 550">
          <a:extLst>
            <a:ext uri="{FF2B5EF4-FFF2-40B4-BE49-F238E27FC236}">
              <a16:creationId xmlns:a16="http://schemas.microsoft.com/office/drawing/2014/main" id="{CBC87985-861F-43E4-B5D1-C41AF5956A50}"/>
            </a:ext>
          </a:extLst>
        </xdr:cNvPr>
        <xdr:cNvSpPr/>
      </xdr:nvSpPr>
      <xdr:spPr>
        <a:xfrm>
          <a:off x="13652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114300</xdr:rowOff>
    </xdr:from>
    <xdr:to>
      <xdr:col>76</xdr:col>
      <xdr:colOff>114300</xdr:colOff>
      <xdr:row>58</xdr:row>
      <xdr:rowOff>141732</xdr:rowOff>
    </xdr:to>
    <xdr:cxnSp macro="">
      <xdr:nvCxnSpPr>
        <xdr:cNvPr id="552" name="直線コネクタ 551">
          <a:extLst>
            <a:ext uri="{FF2B5EF4-FFF2-40B4-BE49-F238E27FC236}">
              <a16:creationId xmlns:a16="http://schemas.microsoft.com/office/drawing/2014/main" id="{23642F4B-5965-45E4-A05C-2FA8A4B1572E}"/>
            </a:ext>
          </a:extLst>
        </xdr:cNvPr>
        <xdr:cNvCxnSpPr/>
      </xdr:nvCxnSpPr>
      <xdr:spPr>
        <a:xfrm>
          <a:off x="13703300" y="100584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157226</xdr:rowOff>
    </xdr:from>
    <xdr:to>
      <xdr:col>67</xdr:col>
      <xdr:colOff>101600</xdr:colOff>
      <xdr:row>58</xdr:row>
      <xdr:rowOff>87376</xdr:rowOff>
    </xdr:to>
    <xdr:sp macro="" textlink="">
      <xdr:nvSpPr>
        <xdr:cNvPr id="553" name="楕円 552">
          <a:extLst>
            <a:ext uri="{FF2B5EF4-FFF2-40B4-BE49-F238E27FC236}">
              <a16:creationId xmlns:a16="http://schemas.microsoft.com/office/drawing/2014/main" id="{A27A920B-F635-4C0A-B892-A32D6A5C8702}"/>
            </a:ext>
          </a:extLst>
        </xdr:cNvPr>
        <xdr:cNvSpPr/>
      </xdr:nvSpPr>
      <xdr:spPr>
        <a:xfrm>
          <a:off x="12763500" y="99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36576</xdr:rowOff>
    </xdr:from>
    <xdr:to>
      <xdr:col>71</xdr:col>
      <xdr:colOff>177800</xdr:colOff>
      <xdr:row>58</xdr:row>
      <xdr:rowOff>114300</xdr:rowOff>
    </xdr:to>
    <xdr:cxnSp macro="">
      <xdr:nvCxnSpPr>
        <xdr:cNvPr id="554" name="直線コネクタ 553">
          <a:extLst>
            <a:ext uri="{FF2B5EF4-FFF2-40B4-BE49-F238E27FC236}">
              <a16:creationId xmlns:a16="http://schemas.microsoft.com/office/drawing/2014/main" id="{4321C9BF-1091-4C16-B27D-3614DF4A95DC}"/>
            </a:ext>
          </a:extLst>
        </xdr:cNvPr>
        <xdr:cNvCxnSpPr/>
      </xdr:nvCxnSpPr>
      <xdr:spPr>
        <a:xfrm>
          <a:off x="12814300" y="998067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51071</xdr:rowOff>
    </xdr:from>
    <xdr:ext cx="405111" cy="259045"/>
    <xdr:sp macro="" textlink="">
      <xdr:nvSpPr>
        <xdr:cNvPr id="555" name="n_1aveValue【学校施設】&#10;有形固定資産減価償却率">
          <a:extLst>
            <a:ext uri="{FF2B5EF4-FFF2-40B4-BE49-F238E27FC236}">
              <a16:creationId xmlns:a16="http://schemas.microsoft.com/office/drawing/2014/main" id="{CA8B3CC9-C03A-4608-B20A-46805DFD5860}"/>
            </a:ext>
          </a:extLst>
        </xdr:cNvPr>
        <xdr:cNvSpPr txBox="1"/>
      </xdr:nvSpPr>
      <xdr:spPr>
        <a:xfrm>
          <a:off x="15266044" y="1033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73931</xdr:rowOff>
    </xdr:from>
    <xdr:ext cx="405111" cy="259045"/>
    <xdr:sp macro="" textlink="">
      <xdr:nvSpPr>
        <xdr:cNvPr id="556" name="n_2aveValue【学校施設】&#10;有形固定資産減価償却率">
          <a:extLst>
            <a:ext uri="{FF2B5EF4-FFF2-40B4-BE49-F238E27FC236}">
              <a16:creationId xmlns:a16="http://schemas.microsoft.com/office/drawing/2014/main" id="{1128AFB6-D772-4FC1-9221-718E87B91450}"/>
            </a:ext>
          </a:extLst>
        </xdr:cNvPr>
        <xdr:cNvSpPr txBox="1"/>
      </xdr:nvSpPr>
      <xdr:spPr>
        <a:xfrm>
          <a:off x="14389744"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23639</xdr:rowOff>
    </xdr:from>
    <xdr:ext cx="405111" cy="259045"/>
    <xdr:sp macro="" textlink="">
      <xdr:nvSpPr>
        <xdr:cNvPr id="557" name="n_3aveValue【学校施設】&#10;有形固定資産減価償却率">
          <a:extLst>
            <a:ext uri="{FF2B5EF4-FFF2-40B4-BE49-F238E27FC236}">
              <a16:creationId xmlns:a16="http://schemas.microsoft.com/office/drawing/2014/main" id="{931E2518-B039-4306-8EE9-BCEEA5C6E6D3}"/>
            </a:ext>
          </a:extLst>
        </xdr:cNvPr>
        <xdr:cNvSpPr txBox="1"/>
      </xdr:nvSpPr>
      <xdr:spPr>
        <a:xfrm>
          <a:off x="13500744" y="10310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779</xdr:rowOff>
    </xdr:from>
    <xdr:ext cx="405111" cy="259045"/>
    <xdr:sp macro="" textlink="">
      <xdr:nvSpPr>
        <xdr:cNvPr id="558" name="n_4aveValue【学校施設】&#10;有形固定資産減価償却率">
          <a:extLst>
            <a:ext uri="{FF2B5EF4-FFF2-40B4-BE49-F238E27FC236}">
              <a16:creationId xmlns:a16="http://schemas.microsoft.com/office/drawing/2014/main" id="{6808C88C-542C-4907-B110-B7549EADBE06}"/>
            </a:ext>
          </a:extLst>
        </xdr:cNvPr>
        <xdr:cNvSpPr txBox="1"/>
      </xdr:nvSpPr>
      <xdr:spPr>
        <a:xfrm>
          <a:off x="12611744" y="102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97045</xdr:rowOff>
    </xdr:from>
    <xdr:ext cx="405111" cy="259045"/>
    <xdr:sp macro="" textlink="">
      <xdr:nvSpPr>
        <xdr:cNvPr id="559" name="n_1mainValue【学校施設】&#10;有形固定資産減価償却率">
          <a:extLst>
            <a:ext uri="{FF2B5EF4-FFF2-40B4-BE49-F238E27FC236}">
              <a16:creationId xmlns:a16="http://schemas.microsoft.com/office/drawing/2014/main" id="{10FA0BBA-81AB-4B00-9896-4853D866870C}"/>
            </a:ext>
          </a:extLst>
        </xdr:cNvPr>
        <xdr:cNvSpPr txBox="1"/>
      </xdr:nvSpPr>
      <xdr:spPr>
        <a:xfrm>
          <a:off x="15266044" y="986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37609</xdr:rowOff>
    </xdr:from>
    <xdr:ext cx="405111" cy="259045"/>
    <xdr:sp macro="" textlink="">
      <xdr:nvSpPr>
        <xdr:cNvPr id="560" name="n_2mainValue【学校施設】&#10;有形固定資産減価償却率">
          <a:extLst>
            <a:ext uri="{FF2B5EF4-FFF2-40B4-BE49-F238E27FC236}">
              <a16:creationId xmlns:a16="http://schemas.microsoft.com/office/drawing/2014/main" id="{2222CE6A-1BA7-4EA4-9C94-055DECE988A2}"/>
            </a:ext>
          </a:extLst>
        </xdr:cNvPr>
        <xdr:cNvSpPr txBox="1"/>
      </xdr:nvSpPr>
      <xdr:spPr>
        <a:xfrm>
          <a:off x="14389744" y="981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10177</xdr:rowOff>
    </xdr:from>
    <xdr:ext cx="405111" cy="259045"/>
    <xdr:sp macro="" textlink="">
      <xdr:nvSpPr>
        <xdr:cNvPr id="561" name="n_3mainValue【学校施設】&#10;有形固定資産減価償却率">
          <a:extLst>
            <a:ext uri="{FF2B5EF4-FFF2-40B4-BE49-F238E27FC236}">
              <a16:creationId xmlns:a16="http://schemas.microsoft.com/office/drawing/2014/main" id="{CA727A26-7F8D-4705-A9DE-DC073B361994}"/>
            </a:ext>
          </a:extLst>
        </xdr:cNvPr>
        <xdr:cNvSpPr txBox="1"/>
      </xdr:nvSpPr>
      <xdr:spPr>
        <a:xfrm>
          <a:off x="13500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103903</xdr:rowOff>
    </xdr:from>
    <xdr:ext cx="405111" cy="259045"/>
    <xdr:sp macro="" textlink="">
      <xdr:nvSpPr>
        <xdr:cNvPr id="562" name="n_4mainValue【学校施設】&#10;有形固定資産減価償却率">
          <a:extLst>
            <a:ext uri="{FF2B5EF4-FFF2-40B4-BE49-F238E27FC236}">
              <a16:creationId xmlns:a16="http://schemas.microsoft.com/office/drawing/2014/main" id="{1003F7F2-232E-4E6D-B89C-DFE103AF55BB}"/>
            </a:ext>
          </a:extLst>
        </xdr:cNvPr>
        <xdr:cNvSpPr txBox="1"/>
      </xdr:nvSpPr>
      <xdr:spPr>
        <a:xfrm>
          <a:off x="12611744" y="970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26042658-5A1D-42BD-89F9-C9614DCF8B1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3FF6AD71-C6E5-423F-885A-15909C105F3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9DBB53B6-A2B2-4ECF-AE0E-52ED9183D16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85F84CC8-A21B-40F6-B87C-54D7B890803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3914FD6E-78D1-4AEA-8F65-A4B650ADF77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BECFD97A-0EB3-48CD-B578-82F7D2E307E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97204D2A-AA6B-4914-89C8-30C8E1B7652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DE343B87-C3E4-4901-A150-5DF8DF62CC0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84CE1978-58E6-4392-A9D0-219D75B46FC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0561D974-8F9A-49DA-A6DD-91F0BA0C970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481DF1FE-956E-4C7B-86D9-9525FBDB873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4" name="直線コネクタ 573">
          <a:extLst>
            <a:ext uri="{FF2B5EF4-FFF2-40B4-BE49-F238E27FC236}">
              <a16:creationId xmlns:a16="http://schemas.microsoft.com/office/drawing/2014/main" id="{11D6AE6D-3E62-4676-8CDB-AE5AA8BE605F}"/>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5" name="テキスト ボックス 574">
          <a:extLst>
            <a:ext uri="{FF2B5EF4-FFF2-40B4-BE49-F238E27FC236}">
              <a16:creationId xmlns:a16="http://schemas.microsoft.com/office/drawing/2014/main" id="{D9730240-1060-464F-BB44-39B3AB926A5F}"/>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6" name="直線コネクタ 575">
          <a:extLst>
            <a:ext uri="{FF2B5EF4-FFF2-40B4-BE49-F238E27FC236}">
              <a16:creationId xmlns:a16="http://schemas.microsoft.com/office/drawing/2014/main" id="{3B67DB04-966E-49D9-9668-8296492E783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7" name="テキスト ボックス 576">
          <a:extLst>
            <a:ext uri="{FF2B5EF4-FFF2-40B4-BE49-F238E27FC236}">
              <a16:creationId xmlns:a16="http://schemas.microsoft.com/office/drawing/2014/main" id="{832F005D-6184-4C6E-965E-471EF0C2B57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8" name="直線コネクタ 577">
          <a:extLst>
            <a:ext uri="{FF2B5EF4-FFF2-40B4-BE49-F238E27FC236}">
              <a16:creationId xmlns:a16="http://schemas.microsoft.com/office/drawing/2014/main" id="{FFCD7DC1-B792-403B-A218-3A954C47A101}"/>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9" name="テキスト ボックス 578">
          <a:extLst>
            <a:ext uri="{FF2B5EF4-FFF2-40B4-BE49-F238E27FC236}">
              <a16:creationId xmlns:a16="http://schemas.microsoft.com/office/drawing/2014/main" id="{5114D600-E64A-416F-95F6-1F3EDCC9840B}"/>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80B595D2-A92C-4E5D-896A-7CE7B53BC87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85566087-6887-4282-ABC8-D50D676B108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37E1FEF5-48F4-4DBA-966E-4833F15B0F4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32004</xdr:rowOff>
    </xdr:from>
    <xdr:to>
      <xdr:col>116</xdr:col>
      <xdr:colOff>62864</xdr:colOff>
      <xdr:row>62</xdr:row>
      <xdr:rowOff>170879</xdr:rowOff>
    </xdr:to>
    <xdr:cxnSp macro="">
      <xdr:nvCxnSpPr>
        <xdr:cNvPr id="583" name="直線コネクタ 582">
          <a:extLst>
            <a:ext uri="{FF2B5EF4-FFF2-40B4-BE49-F238E27FC236}">
              <a16:creationId xmlns:a16="http://schemas.microsoft.com/office/drawing/2014/main" id="{87C752AC-49D6-405D-8F9D-7098B2814FF0}"/>
            </a:ext>
          </a:extLst>
        </xdr:cNvPr>
        <xdr:cNvCxnSpPr/>
      </xdr:nvCxnSpPr>
      <xdr:spPr>
        <a:xfrm flipV="1">
          <a:off x="22160864" y="9633204"/>
          <a:ext cx="0" cy="1167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3256</xdr:rowOff>
    </xdr:from>
    <xdr:ext cx="469744" cy="259045"/>
    <xdr:sp macro="" textlink="">
      <xdr:nvSpPr>
        <xdr:cNvPr id="584" name="【学校施設】&#10;一人当たり面積最小値テキスト">
          <a:extLst>
            <a:ext uri="{FF2B5EF4-FFF2-40B4-BE49-F238E27FC236}">
              <a16:creationId xmlns:a16="http://schemas.microsoft.com/office/drawing/2014/main" id="{409AE454-7B62-4277-8B8C-3999FA9E3AE6}"/>
            </a:ext>
          </a:extLst>
        </xdr:cNvPr>
        <xdr:cNvSpPr txBox="1"/>
      </xdr:nvSpPr>
      <xdr:spPr>
        <a:xfrm>
          <a:off x="22199600" y="1080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170879</xdr:rowOff>
    </xdr:from>
    <xdr:to>
      <xdr:col>116</xdr:col>
      <xdr:colOff>152400</xdr:colOff>
      <xdr:row>62</xdr:row>
      <xdr:rowOff>170879</xdr:rowOff>
    </xdr:to>
    <xdr:cxnSp macro="">
      <xdr:nvCxnSpPr>
        <xdr:cNvPr id="585" name="直線コネクタ 584">
          <a:extLst>
            <a:ext uri="{FF2B5EF4-FFF2-40B4-BE49-F238E27FC236}">
              <a16:creationId xmlns:a16="http://schemas.microsoft.com/office/drawing/2014/main" id="{F470D652-3D7B-4E27-8CBC-4F8544E8DC24}"/>
            </a:ext>
          </a:extLst>
        </xdr:cNvPr>
        <xdr:cNvCxnSpPr/>
      </xdr:nvCxnSpPr>
      <xdr:spPr>
        <a:xfrm>
          <a:off x="22072600" y="1080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150131</xdr:rowOff>
    </xdr:from>
    <xdr:ext cx="469744" cy="259045"/>
    <xdr:sp macro="" textlink="">
      <xdr:nvSpPr>
        <xdr:cNvPr id="586" name="【学校施設】&#10;一人当たり面積最大値テキスト">
          <a:extLst>
            <a:ext uri="{FF2B5EF4-FFF2-40B4-BE49-F238E27FC236}">
              <a16:creationId xmlns:a16="http://schemas.microsoft.com/office/drawing/2014/main" id="{74C30DAE-99AA-4504-B74C-58D3D9A2D883}"/>
            </a:ext>
          </a:extLst>
        </xdr:cNvPr>
        <xdr:cNvSpPr txBox="1"/>
      </xdr:nvSpPr>
      <xdr:spPr>
        <a:xfrm>
          <a:off x="22199600" y="940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32004</xdr:rowOff>
    </xdr:from>
    <xdr:to>
      <xdr:col>116</xdr:col>
      <xdr:colOff>152400</xdr:colOff>
      <xdr:row>56</xdr:row>
      <xdr:rowOff>32004</xdr:rowOff>
    </xdr:to>
    <xdr:cxnSp macro="">
      <xdr:nvCxnSpPr>
        <xdr:cNvPr id="587" name="直線コネクタ 586">
          <a:extLst>
            <a:ext uri="{FF2B5EF4-FFF2-40B4-BE49-F238E27FC236}">
              <a16:creationId xmlns:a16="http://schemas.microsoft.com/office/drawing/2014/main" id="{6D7FBD56-8E0B-4E03-BE40-3F8CE35A5970}"/>
            </a:ext>
          </a:extLst>
        </xdr:cNvPr>
        <xdr:cNvCxnSpPr/>
      </xdr:nvCxnSpPr>
      <xdr:spPr>
        <a:xfrm>
          <a:off x="22072600" y="963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100220</xdr:rowOff>
    </xdr:from>
    <xdr:ext cx="469744" cy="259045"/>
    <xdr:sp macro="" textlink="">
      <xdr:nvSpPr>
        <xdr:cNvPr id="588" name="【学校施設】&#10;一人当たり面積平均値テキスト">
          <a:extLst>
            <a:ext uri="{FF2B5EF4-FFF2-40B4-BE49-F238E27FC236}">
              <a16:creationId xmlns:a16="http://schemas.microsoft.com/office/drawing/2014/main" id="{4884CB7E-F7C8-41F9-80E2-A78BB89328F8}"/>
            </a:ext>
          </a:extLst>
        </xdr:cNvPr>
        <xdr:cNvSpPr txBox="1"/>
      </xdr:nvSpPr>
      <xdr:spPr>
        <a:xfrm>
          <a:off x="22199600" y="10387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121793</xdr:rowOff>
    </xdr:from>
    <xdr:to>
      <xdr:col>116</xdr:col>
      <xdr:colOff>114300</xdr:colOff>
      <xdr:row>61</xdr:row>
      <xdr:rowOff>51943</xdr:rowOff>
    </xdr:to>
    <xdr:sp macro="" textlink="">
      <xdr:nvSpPr>
        <xdr:cNvPr id="589" name="フローチャート: 判断 588">
          <a:extLst>
            <a:ext uri="{FF2B5EF4-FFF2-40B4-BE49-F238E27FC236}">
              <a16:creationId xmlns:a16="http://schemas.microsoft.com/office/drawing/2014/main" id="{3A995075-42E8-48E9-A88F-865AB886285F}"/>
            </a:ext>
          </a:extLst>
        </xdr:cNvPr>
        <xdr:cNvSpPr/>
      </xdr:nvSpPr>
      <xdr:spPr>
        <a:xfrm>
          <a:off x="221107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120650</xdr:rowOff>
    </xdr:from>
    <xdr:to>
      <xdr:col>112</xdr:col>
      <xdr:colOff>38100</xdr:colOff>
      <xdr:row>61</xdr:row>
      <xdr:rowOff>50800</xdr:rowOff>
    </xdr:to>
    <xdr:sp macro="" textlink="">
      <xdr:nvSpPr>
        <xdr:cNvPr id="590" name="フローチャート: 判断 589">
          <a:extLst>
            <a:ext uri="{FF2B5EF4-FFF2-40B4-BE49-F238E27FC236}">
              <a16:creationId xmlns:a16="http://schemas.microsoft.com/office/drawing/2014/main" id="{1A3E8522-A96F-42E8-8F12-DB5A44FDA8B0}"/>
            </a:ext>
          </a:extLst>
        </xdr:cNvPr>
        <xdr:cNvSpPr/>
      </xdr:nvSpPr>
      <xdr:spPr>
        <a:xfrm>
          <a:off x="21272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141795</xdr:rowOff>
    </xdr:from>
    <xdr:to>
      <xdr:col>107</xdr:col>
      <xdr:colOff>101600</xdr:colOff>
      <xdr:row>61</xdr:row>
      <xdr:rowOff>71945</xdr:rowOff>
    </xdr:to>
    <xdr:sp macro="" textlink="">
      <xdr:nvSpPr>
        <xdr:cNvPr id="591" name="フローチャート: 判断 590">
          <a:extLst>
            <a:ext uri="{FF2B5EF4-FFF2-40B4-BE49-F238E27FC236}">
              <a16:creationId xmlns:a16="http://schemas.microsoft.com/office/drawing/2014/main" id="{591F1C9B-280A-48AC-888C-7848E313247D}"/>
            </a:ext>
          </a:extLst>
        </xdr:cNvPr>
        <xdr:cNvSpPr/>
      </xdr:nvSpPr>
      <xdr:spPr>
        <a:xfrm>
          <a:off x="20383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144653</xdr:rowOff>
    </xdr:from>
    <xdr:to>
      <xdr:col>102</xdr:col>
      <xdr:colOff>165100</xdr:colOff>
      <xdr:row>61</xdr:row>
      <xdr:rowOff>74803</xdr:rowOff>
    </xdr:to>
    <xdr:sp macro="" textlink="">
      <xdr:nvSpPr>
        <xdr:cNvPr id="592" name="フローチャート: 判断 591">
          <a:extLst>
            <a:ext uri="{FF2B5EF4-FFF2-40B4-BE49-F238E27FC236}">
              <a16:creationId xmlns:a16="http://schemas.microsoft.com/office/drawing/2014/main" id="{BE445F65-B8DA-4738-8046-23150D4B7836}"/>
            </a:ext>
          </a:extLst>
        </xdr:cNvPr>
        <xdr:cNvSpPr/>
      </xdr:nvSpPr>
      <xdr:spPr>
        <a:xfrm>
          <a:off x="19494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xdr:rowOff>
    </xdr:from>
    <xdr:to>
      <xdr:col>98</xdr:col>
      <xdr:colOff>38100</xdr:colOff>
      <xdr:row>61</xdr:row>
      <xdr:rowOff>102235</xdr:rowOff>
    </xdr:to>
    <xdr:sp macro="" textlink="">
      <xdr:nvSpPr>
        <xdr:cNvPr id="593" name="フローチャート: 判断 592">
          <a:extLst>
            <a:ext uri="{FF2B5EF4-FFF2-40B4-BE49-F238E27FC236}">
              <a16:creationId xmlns:a16="http://schemas.microsoft.com/office/drawing/2014/main" id="{DA850B15-F9F3-4B94-B229-A47A13834953}"/>
            </a:ext>
          </a:extLst>
        </xdr:cNvPr>
        <xdr:cNvSpPr/>
      </xdr:nvSpPr>
      <xdr:spPr>
        <a:xfrm>
          <a:off x="18605500" y="1045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E93E7B64-ED29-4837-B61F-967131574D3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CF67808C-3804-474F-9AF6-53E9CC52B3A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B7F75044-4F2E-4343-97BE-A544FC64B63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BE74E14E-2527-4149-BED7-515D6A00599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513B1611-6E0A-4085-990A-86FD465BAAF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40069</xdr:rowOff>
    </xdr:from>
    <xdr:to>
      <xdr:col>116</xdr:col>
      <xdr:colOff>114300</xdr:colOff>
      <xdr:row>60</xdr:row>
      <xdr:rowOff>141669</xdr:rowOff>
    </xdr:to>
    <xdr:sp macro="" textlink="">
      <xdr:nvSpPr>
        <xdr:cNvPr id="599" name="楕円 598">
          <a:extLst>
            <a:ext uri="{FF2B5EF4-FFF2-40B4-BE49-F238E27FC236}">
              <a16:creationId xmlns:a16="http://schemas.microsoft.com/office/drawing/2014/main" id="{1EDEACF6-1094-4AE7-A585-DC0E566FD316}"/>
            </a:ext>
          </a:extLst>
        </xdr:cNvPr>
        <xdr:cNvSpPr/>
      </xdr:nvSpPr>
      <xdr:spPr>
        <a:xfrm>
          <a:off x="22110700" y="1032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62946</xdr:rowOff>
    </xdr:from>
    <xdr:ext cx="469744" cy="259045"/>
    <xdr:sp macro="" textlink="">
      <xdr:nvSpPr>
        <xdr:cNvPr id="600" name="【学校施設】&#10;一人当たり面積該当値テキスト">
          <a:extLst>
            <a:ext uri="{FF2B5EF4-FFF2-40B4-BE49-F238E27FC236}">
              <a16:creationId xmlns:a16="http://schemas.microsoft.com/office/drawing/2014/main" id="{030479C5-26F5-4C41-BC2D-4D47B6E889CD}"/>
            </a:ext>
          </a:extLst>
        </xdr:cNvPr>
        <xdr:cNvSpPr txBox="1"/>
      </xdr:nvSpPr>
      <xdr:spPr>
        <a:xfrm>
          <a:off x="22199600" y="101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32639</xdr:rowOff>
    </xdr:from>
    <xdr:to>
      <xdr:col>112</xdr:col>
      <xdr:colOff>38100</xdr:colOff>
      <xdr:row>60</xdr:row>
      <xdr:rowOff>134239</xdr:rowOff>
    </xdr:to>
    <xdr:sp macro="" textlink="">
      <xdr:nvSpPr>
        <xdr:cNvPr id="601" name="楕円 600">
          <a:extLst>
            <a:ext uri="{FF2B5EF4-FFF2-40B4-BE49-F238E27FC236}">
              <a16:creationId xmlns:a16="http://schemas.microsoft.com/office/drawing/2014/main" id="{72FD2373-951E-428F-B5C5-A106D3ED20CD}"/>
            </a:ext>
          </a:extLst>
        </xdr:cNvPr>
        <xdr:cNvSpPr/>
      </xdr:nvSpPr>
      <xdr:spPr>
        <a:xfrm>
          <a:off x="21272500" y="1031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83439</xdr:rowOff>
    </xdr:from>
    <xdr:to>
      <xdr:col>116</xdr:col>
      <xdr:colOff>63500</xdr:colOff>
      <xdr:row>60</xdr:row>
      <xdr:rowOff>90869</xdr:rowOff>
    </xdr:to>
    <xdr:cxnSp macro="">
      <xdr:nvCxnSpPr>
        <xdr:cNvPr id="602" name="直線コネクタ 601">
          <a:extLst>
            <a:ext uri="{FF2B5EF4-FFF2-40B4-BE49-F238E27FC236}">
              <a16:creationId xmlns:a16="http://schemas.microsoft.com/office/drawing/2014/main" id="{9277D12E-DACC-423C-96B7-9815B59401A4}"/>
            </a:ext>
          </a:extLst>
        </xdr:cNvPr>
        <xdr:cNvCxnSpPr/>
      </xdr:nvCxnSpPr>
      <xdr:spPr>
        <a:xfrm>
          <a:off x="21323300" y="10370439"/>
          <a:ext cx="8382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42355</xdr:rowOff>
    </xdr:from>
    <xdr:to>
      <xdr:col>107</xdr:col>
      <xdr:colOff>101600</xdr:colOff>
      <xdr:row>60</xdr:row>
      <xdr:rowOff>143955</xdr:rowOff>
    </xdr:to>
    <xdr:sp macro="" textlink="">
      <xdr:nvSpPr>
        <xdr:cNvPr id="603" name="楕円 602">
          <a:extLst>
            <a:ext uri="{FF2B5EF4-FFF2-40B4-BE49-F238E27FC236}">
              <a16:creationId xmlns:a16="http://schemas.microsoft.com/office/drawing/2014/main" id="{BC4222F6-5357-483C-867E-9E754B02C41F}"/>
            </a:ext>
          </a:extLst>
        </xdr:cNvPr>
        <xdr:cNvSpPr/>
      </xdr:nvSpPr>
      <xdr:spPr>
        <a:xfrm>
          <a:off x="20383500" y="1032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83439</xdr:rowOff>
    </xdr:from>
    <xdr:to>
      <xdr:col>111</xdr:col>
      <xdr:colOff>177800</xdr:colOff>
      <xdr:row>60</xdr:row>
      <xdr:rowOff>93155</xdr:rowOff>
    </xdr:to>
    <xdr:cxnSp macro="">
      <xdr:nvCxnSpPr>
        <xdr:cNvPr id="604" name="直線コネクタ 603">
          <a:extLst>
            <a:ext uri="{FF2B5EF4-FFF2-40B4-BE49-F238E27FC236}">
              <a16:creationId xmlns:a16="http://schemas.microsoft.com/office/drawing/2014/main" id="{82D6AC36-72D5-4478-871C-E7F8E64B3791}"/>
            </a:ext>
          </a:extLst>
        </xdr:cNvPr>
        <xdr:cNvCxnSpPr/>
      </xdr:nvCxnSpPr>
      <xdr:spPr>
        <a:xfrm flipV="1">
          <a:off x="20434300" y="10370439"/>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48641</xdr:rowOff>
    </xdr:from>
    <xdr:to>
      <xdr:col>102</xdr:col>
      <xdr:colOff>165100</xdr:colOff>
      <xdr:row>60</xdr:row>
      <xdr:rowOff>150241</xdr:rowOff>
    </xdr:to>
    <xdr:sp macro="" textlink="">
      <xdr:nvSpPr>
        <xdr:cNvPr id="605" name="楕円 604">
          <a:extLst>
            <a:ext uri="{FF2B5EF4-FFF2-40B4-BE49-F238E27FC236}">
              <a16:creationId xmlns:a16="http://schemas.microsoft.com/office/drawing/2014/main" id="{B64C426E-EEE0-4A69-B26A-A4DC28759267}"/>
            </a:ext>
          </a:extLst>
        </xdr:cNvPr>
        <xdr:cNvSpPr/>
      </xdr:nvSpPr>
      <xdr:spPr>
        <a:xfrm>
          <a:off x="19494500" y="1033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93155</xdr:rowOff>
    </xdr:from>
    <xdr:to>
      <xdr:col>107</xdr:col>
      <xdr:colOff>50800</xdr:colOff>
      <xdr:row>60</xdr:row>
      <xdr:rowOff>99441</xdr:rowOff>
    </xdr:to>
    <xdr:cxnSp macro="">
      <xdr:nvCxnSpPr>
        <xdr:cNvPr id="606" name="直線コネクタ 605">
          <a:extLst>
            <a:ext uri="{FF2B5EF4-FFF2-40B4-BE49-F238E27FC236}">
              <a16:creationId xmlns:a16="http://schemas.microsoft.com/office/drawing/2014/main" id="{002FDD64-3A51-4351-BE90-AA5E6C79880E}"/>
            </a:ext>
          </a:extLst>
        </xdr:cNvPr>
        <xdr:cNvCxnSpPr/>
      </xdr:nvCxnSpPr>
      <xdr:spPr>
        <a:xfrm flipV="1">
          <a:off x="19545300" y="10380155"/>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56070</xdr:rowOff>
    </xdr:from>
    <xdr:to>
      <xdr:col>98</xdr:col>
      <xdr:colOff>38100</xdr:colOff>
      <xdr:row>60</xdr:row>
      <xdr:rowOff>157670</xdr:rowOff>
    </xdr:to>
    <xdr:sp macro="" textlink="">
      <xdr:nvSpPr>
        <xdr:cNvPr id="607" name="楕円 606">
          <a:extLst>
            <a:ext uri="{FF2B5EF4-FFF2-40B4-BE49-F238E27FC236}">
              <a16:creationId xmlns:a16="http://schemas.microsoft.com/office/drawing/2014/main" id="{A0985943-BACB-4B7A-9A19-C3FA1DB57DA0}"/>
            </a:ext>
          </a:extLst>
        </xdr:cNvPr>
        <xdr:cNvSpPr/>
      </xdr:nvSpPr>
      <xdr:spPr>
        <a:xfrm>
          <a:off x="18605500" y="1034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99441</xdr:rowOff>
    </xdr:from>
    <xdr:to>
      <xdr:col>102</xdr:col>
      <xdr:colOff>114300</xdr:colOff>
      <xdr:row>60</xdr:row>
      <xdr:rowOff>106870</xdr:rowOff>
    </xdr:to>
    <xdr:cxnSp macro="">
      <xdr:nvCxnSpPr>
        <xdr:cNvPr id="608" name="直線コネクタ 607">
          <a:extLst>
            <a:ext uri="{FF2B5EF4-FFF2-40B4-BE49-F238E27FC236}">
              <a16:creationId xmlns:a16="http://schemas.microsoft.com/office/drawing/2014/main" id="{CAD4BFB9-8CC7-4A87-9434-97B7BBE9FC46}"/>
            </a:ext>
          </a:extLst>
        </xdr:cNvPr>
        <xdr:cNvCxnSpPr/>
      </xdr:nvCxnSpPr>
      <xdr:spPr>
        <a:xfrm flipV="1">
          <a:off x="18656300" y="10386441"/>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41927</xdr:rowOff>
    </xdr:from>
    <xdr:ext cx="469744" cy="259045"/>
    <xdr:sp macro="" textlink="">
      <xdr:nvSpPr>
        <xdr:cNvPr id="609" name="n_1aveValue【学校施設】&#10;一人当たり面積">
          <a:extLst>
            <a:ext uri="{FF2B5EF4-FFF2-40B4-BE49-F238E27FC236}">
              <a16:creationId xmlns:a16="http://schemas.microsoft.com/office/drawing/2014/main" id="{DAFE4695-2F19-46C6-8977-F5B1AF8D008A}"/>
            </a:ext>
          </a:extLst>
        </xdr:cNvPr>
        <xdr:cNvSpPr txBox="1"/>
      </xdr:nvSpPr>
      <xdr:spPr>
        <a:xfrm>
          <a:off x="21075727" y="1050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63072</xdr:rowOff>
    </xdr:from>
    <xdr:ext cx="469744" cy="259045"/>
    <xdr:sp macro="" textlink="">
      <xdr:nvSpPr>
        <xdr:cNvPr id="610" name="n_2aveValue【学校施設】&#10;一人当たり面積">
          <a:extLst>
            <a:ext uri="{FF2B5EF4-FFF2-40B4-BE49-F238E27FC236}">
              <a16:creationId xmlns:a16="http://schemas.microsoft.com/office/drawing/2014/main" id="{9DF406D5-F292-4ACA-BC01-657BC24CA192}"/>
            </a:ext>
          </a:extLst>
        </xdr:cNvPr>
        <xdr:cNvSpPr txBox="1"/>
      </xdr:nvSpPr>
      <xdr:spPr>
        <a:xfrm>
          <a:off x="20199427" y="1052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65930</xdr:rowOff>
    </xdr:from>
    <xdr:ext cx="469744" cy="259045"/>
    <xdr:sp macro="" textlink="">
      <xdr:nvSpPr>
        <xdr:cNvPr id="611" name="n_3aveValue【学校施設】&#10;一人当たり面積">
          <a:extLst>
            <a:ext uri="{FF2B5EF4-FFF2-40B4-BE49-F238E27FC236}">
              <a16:creationId xmlns:a16="http://schemas.microsoft.com/office/drawing/2014/main" id="{D4FFF55D-1C66-47C5-8CD9-67AA1828BF17}"/>
            </a:ext>
          </a:extLst>
        </xdr:cNvPr>
        <xdr:cNvSpPr txBox="1"/>
      </xdr:nvSpPr>
      <xdr:spPr>
        <a:xfrm>
          <a:off x="19310427" y="1052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93362</xdr:rowOff>
    </xdr:from>
    <xdr:ext cx="469744" cy="259045"/>
    <xdr:sp macro="" textlink="">
      <xdr:nvSpPr>
        <xdr:cNvPr id="612" name="n_4aveValue【学校施設】&#10;一人当たり面積">
          <a:extLst>
            <a:ext uri="{FF2B5EF4-FFF2-40B4-BE49-F238E27FC236}">
              <a16:creationId xmlns:a16="http://schemas.microsoft.com/office/drawing/2014/main" id="{E77887A0-1467-43D5-93FD-A0BD2530D9DA}"/>
            </a:ext>
          </a:extLst>
        </xdr:cNvPr>
        <xdr:cNvSpPr txBox="1"/>
      </xdr:nvSpPr>
      <xdr:spPr>
        <a:xfrm>
          <a:off x="18421427" y="1055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150766</xdr:rowOff>
    </xdr:from>
    <xdr:ext cx="469744" cy="259045"/>
    <xdr:sp macro="" textlink="">
      <xdr:nvSpPr>
        <xdr:cNvPr id="613" name="n_1mainValue【学校施設】&#10;一人当たり面積">
          <a:extLst>
            <a:ext uri="{FF2B5EF4-FFF2-40B4-BE49-F238E27FC236}">
              <a16:creationId xmlns:a16="http://schemas.microsoft.com/office/drawing/2014/main" id="{79F2B638-0D6F-4825-B662-56F40BB6F38D}"/>
            </a:ext>
          </a:extLst>
        </xdr:cNvPr>
        <xdr:cNvSpPr txBox="1"/>
      </xdr:nvSpPr>
      <xdr:spPr>
        <a:xfrm>
          <a:off x="21075727" y="1009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160482</xdr:rowOff>
    </xdr:from>
    <xdr:ext cx="469744" cy="259045"/>
    <xdr:sp macro="" textlink="">
      <xdr:nvSpPr>
        <xdr:cNvPr id="614" name="n_2mainValue【学校施設】&#10;一人当たり面積">
          <a:extLst>
            <a:ext uri="{FF2B5EF4-FFF2-40B4-BE49-F238E27FC236}">
              <a16:creationId xmlns:a16="http://schemas.microsoft.com/office/drawing/2014/main" id="{2D5F02E9-DA5E-4CA3-84AC-387BEC6B0AA5}"/>
            </a:ext>
          </a:extLst>
        </xdr:cNvPr>
        <xdr:cNvSpPr txBox="1"/>
      </xdr:nvSpPr>
      <xdr:spPr>
        <a:xfrm>
          <a:off x="20199427" y="1010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166768</xdr:rowOff>
    </xdr:from>
    <xdr:ext cx="469744" cy="259045"/>
    <xdr:sp macro="" textlink="">
      <xdr:nvSpPr>
        <xdr:cNvPr id="615" name="n_3mainValue【学校施設】&#10;一人当たり面積">
          <a:extLst>
            <a:ext uri="{FF2B5EF4-FFF2-40B4-BE49-F238E27FC236}">
              <a16:creationId xmlns:a16="http://schemas.microsoft.com/office/drawing/2014/main" id="{8C5DAF5F-CDAF-4870-9178-2E80B84A196C}"/>
            </a:ext>
          </a:extLst>
        </xdr:cNvPr>
        <xdr:cNvSpPr txBox="1"/>
      </xdr:nvSpPr>
      <xdr:spPr>
        <a:xfrm>
          <a:off x="19310427" y="1011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2747</xdr:rowOff>
    </xdr:from>
    <xdr:ext cx="469744" cy="259045"/>
    <xdr:sp macro="" textlink="">
      <xdr:nvSpPr>
        <xdr:cNvPr id="616" name="n_4mainValue【学校施設】&#10;一人当たり面積">
          <a:extLst>
            <a:ext uri="{FF2B5EF4-FFF2-40B4-BE49-F238E27FC236}">
              <a16:creationId xmlns:a16="http://schemas.microsoft.com/office/drawing/2014/main" id="{8DD4FF1E-ACF5-4A0F-BD8B-CC62ABCA359D}"/>
            </a:ext>
          </a:extLst>
        </xdr:cNvPr>
        <xdr:cNvSpPr txBox="1"/>
      </xdr:nvSpPr>
      <xdr:spPr>
        <a:xfrm>
          <a:off x="18421427" y="1011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E36B4D0E-50B0-4556-AF31-EE1E399A7DE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044C913B-4CE4-4B6C-B0A6-4502E0A7E64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D28F9B74-C24C-4836-8057-73A667BEF64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CE1534B2-3A5D-4709-AA20-29B7BA78BC8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C36D9F99-0569-43A0-8C1F-16D6654FA29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6F1C040D-FD58-4E3A-B9A6-CD4F85A0F4A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683E7230-19DE-4CB2-95CD-B64ACDD0347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782F5EB2-627E-4617-9E6E-55B96939C48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79FC892A-85BF-4EE3-A5E7-18310DEC430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00AB258E-16BA-469A-8857-3B75F1C543B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71646C15-D360-4D0B-A59C-A9358B98014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8" name="直線コネクタ 627">
          <a:extLst>
            <a:ext uri="{FF2B5EF4-FFF2-40B4-BE49-F238E27FC236}">
              <a16:creationId xmlns:a16="http://schemas.microsoft.com/office/drawing/2014/main" id="{987B1485-37B5-4CB9-A6B6-0530D7014C9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9" name="テキスト ボックス 628">
          <a:extLst>
            <a:ext uri="{FF2B5EF4-FFF2-40B4-BE49-F238E27FC236}">
              <a16:creationId xmlns:a16="http://schemas.microsoft.com/office/drawing/2014/main" id="{54A26137-0867-4C1B-9149-8CAEEA222C5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0" name="直線コネクタ 629">
          <a:extLst>
            <a:ext uri="{FF2B5EF4-FFF2-40B4-BE49-F238E27FC236}">
              <a16:creationId xmlns:a16="http://schemas.microsoft.com/office/drawing/2014/main" id="{20CBFA09-5290-46FA-A152-7E802888B14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1" name="テキスト ボックス 630">
          <a:extLst>
            <a:ext uri="{FF2B5EF4-FFF2-40B4-BE49-F238E27FC236}">
              <a16:creationId xmlns:a16="http://schemas.microsoft.com/office/drawing/2014/main" id="{7E981B77-25A9-48E9-9545-FA98EF8B109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2" name="直線コネクタ 631">
          <a:extLst>
            <a:ext uri="{FF2B5EF4-FFF2-40B4-BE49-F238E27FC236}">
              <a16:creationId xmlns:a16="http://schemas.microsoft.com/office/drawing/2014/main" id="{5651C735-01E1-4BD8-9D63-6A5A2385012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3" name="テキスト ボックス 632">
          <a:extLst>
            <a:ext uri="{FF2B5EF4-FFF2-40B4-BE49-F238E27FC236}">
              <a16:creationId xmlns:a16="http://schemas.microsoft.com/office/drawing/2014/main" id="{63F004E5-6F59-4088-9672-D38A0A2B0D5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4" name="直線コネクタ 633">
          <a:extLst>
            <a:ext uri="{FF2B5EF4-FFF2-40B4-BE49-F238E27FC236}">
              <a16:creationId xmlns:a16="http://schemas.microsoft.com/office/drawing/2014/main" id="{A120F910-E7E5-4AED-AE36-A58F34FF8CF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5" name="テキスト ボックス 634">
          <a:extLst>
            <a:ext uri="{FF2B5EF4-FFF2-40B4-BE49-F238E27FC236}">
              <a16:creationId xmlns:a16="http://schemas.microsoft.com/office/drawing/2014/main" id="{44FD9216-404A-4821-B642-7743B2126EC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6" name="直線コネクタ 635">
          <a:extLst>
            <a:ext uri="{FF2B5EF4-FFF2-40B4-BE49-F238E27FC236}">
              <a16:creationId xmlns:a16="http://schemas.microsoft.com/office/drawing/2014/main" id="{079DB1BA-7C34-43BD-ABF4-128882FB4F3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7" name="テキスト ボックス 636">
          <a:extLst>
            <a:ext uri="{FF2B5EF4-FFF2-40B4-BE49-F238E27FC236}">
              <a16:creationId xmlns:a16="http://schemas.microsoft.com/office/drawing/2014/main" id="{D1C06ADD-FB0A-41B2-AF6D-260659AE941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a:extLst>
            <a:ext uri="{FF2B5EF4-FFF2-40B4-BE49-F238E27FC236}">
              <a16:creationId xmlns:a16="http://schemas.microsoft.com/office/drawing/2014/main" id="{D1F59871-0EA3-4B53-A23C-4A60CE5AAC6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9" name="テキスト ボックス 638">
          <a:extLst>
            <a:ext uri="{FF2B5EF4-FFF2-40B4-BE49-F238E27FC236}">
              <a16:creationId xmlns:a16="http://schemas.microsoft.com/office/drawing/2014/main" id="{6DF49484-BD11-4BBF-952A-8D63F5289C2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a:extLst>
            <a:ext uri="{FF2B5EF4-FFF2-40B4-BE49-F238E27FC236}">
              <a16:creationId xmlns:a16="http://schemas.microsoft.com/office/drawing/2014/main" id="{B5B631B4-3571-4903-9A82-5EE77A1632E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43814</xdr:rowOff>
    </xdr:from>
    <xdr:to>
      <xdr:col>85</xdr:col>
      <xdr:colOff>126364</xdr:colOff>
      <xdr:row>86</xdr:row>
      <xdr:rowOff>114300</xdr:rowOff>
    </xdr:to>
    <xdr:cxnSp macro="">
      <xdr:nvCxnSpPr>
        <xdr:cNvPr id="641" name="直線コネクタ 640">
          <a:extLst>
            <a:ext uri="{FF2B5EF4-FFF2-40B4-BE49-F238E27FC236}">
              <a16:creationId xmlns:a16="http://schemas.microsoft.com/office/drawing/2014/main" id="{664BEF3F-B24C-4411-968B-6C091AC2EB57}"/>
            </a:ext>
          </a:extLst>
        </xdr:cNvPr>
        <xdr:cNvCxnSpPr/>
      </xdr:nvCxnSpPr>
      <xdr:spPr>
        <a:xfrm flipV="1">
          <a:off x="16318864" y="13416914"/>
          <a:ext cx="0" cy="14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2" name="【児童館】&#10;有形固定資産減価償却率最小値テキスト">
          <a:extLst>
            <a:ext uri="{FF2B5EF4-FFF2-40B4-BE49-F238E27FC236}">
              <a16:creationId xmlns:a16="http://schemas.microsoft.com/office/drawing/2014/main" id="{8CCBC2DE-4E89-4DAE-A748-4AE54EAA55EC}"/>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3" name="直線コネクタ 642">
          <a:extLst>
            <a:ext uri="{FF2B5EF4-FFF2-40B4-BE49-F238E27FC236}">
              <a16:creationId xmlns:a16="http://schemas.microsoft.com/office/drawing/2014/main" id="{4F806926-05C8-4E4E-9432-00D70108E7F8}"/>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161941</xdr:rowOff>
    </xdr:from>
    <xdr:ext cx="405111" cy="259045"/>
    <xdr:sp macro="" textlink="">
      <xdr:nvSpPr>
        <xdr:cNvPr id="644" name="【児童館】&#10;有形固定資産減価償却率最大値テキスト">
          <a:extLst>
            <a:ext uri="{FF2B5EF4-FFF2-40B4-BE49-F238E27FC236}">
              <a16:creationId xmlns:a16="http://schemas.microsoft.com/office/drawing/2014/main" id="{6806B927-9B87-4662-8739-D9D9C31DF5D2}"/>
            </a:ext>
          </a:extLst>
        </xdr:cNvPr>
        <xdr:cNvSpPr txBox="1"/>
      </xdr:nvSpPr>
      <xdr:spPr>
        <a:xfrm>
          <a:off x="16357600" y="1319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43814</xdr:rowOff>
    </xdr:from>
    <xdr:to>
      <xdr:col>86</xdr:col>
      <xdr:colOff>25400</xdr:colOff>
      <xdr:row>78</xdr:row>
      <xdr:rowOff>43814</xdr:rowOff>
    </xdr:to>
    <xdr:cxnSp macro="">
      <xdr:nvCxnSpPr>
        <xdr:cNvPr id="645" name="直線コネクタ 644">
          <a:extLst>
            <a:ext uri="{FF2B5EF4-FFF2-40B4-BE49-F238E27FC236}">
              <a16:creationId xmlns:a16="http://schemas.microsoft.com/office/drawing/2014/main" id="{B51AD542-6684-4948-8817-0F3813A2A8AB}"/>
            </a:ext>
          </a:extLst>
        </xdr:cNvPr>
        <xdr:cNvCxnSpPr/>
      </xdr:nvCxnSpPr>
      <xdr:spPr>
        <a:xfrm>
          <a:off x="16230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40657</xdr:rowOff>
    </xdr:from>
    <xdr:ext cx="405111" cy="259045"/>
    <xdr:sp macro="" textlink="">
      <xdr:nvSpPr>
        <xdr:cNvPr id="646" name="【児童館】&#10;有形固定資産減価償却率平均値テキスト">
          <a:extLst>
            <a:ext uri="{FF2B5EF4-FFF2-40B4-BE49-F238E27FC236}">
              <a16:creationId xmlns:a16="http://schemas.microsoft.com/office/drawing/2014/main" id="{522D8FAC-10EB-40B5-9134-0C35B8A9878A}"/>
            </a:ext>
          </a:extLst>
        </xdr:cNvPr>
        <xdr:cNvSpPr txBox="1"/>
      </xdr:nvSpPr>
      <xdr:spPr>
        <a:xfrm>
          <a:off x="16357600" y="1409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17780</xdr:rowOff>
    </xdr:from>
    <xdr:to>
      <xdr:col>85</xdr:col>
      <xdr:colOff>177800</xdr:colOff>
      <xdr:row>83</xdr:row>
      <xdr:rowOff>119380</xdr:rowOff>
    </xdr:to>
    <xdr:sp macro="" textlink="">
      <xdr:nvSpPr>
        <xdr:cNvPr id="647" name="フローチャート: 判断 646">
          <a:extLst>
            <a:ext uri="{FF2B5EF4-FFF2-40B4-BE49-F238E27FC236}">
              <a16:creationId xmlns:a16="http://schemas.microsoft.com/office/drawing/2014/main" id="{30805F68-4590-4747-9A53-2E633AE2C31A}"/>
            </a:ext>
          </a:extLst>
        </xdr:cNvPr>
        <xdr:cNvSpPr/>
      </xdr:nvSpPr>
      <xdr:spPr>
        <a:xfrm>
          <a:off x="16268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2539</xdr:rowOff>
    </xdr:from>
    <xdr:to>
      <xdr:col>81</xdr:col>
      <xdr:colOff>101600</xdr:colOff>
      <xdr:row>83</xdr:row>
      <xdr:rowOff>104139</xdr:rowOff>
    </xdr:to>
    <xdr:sp macro="" textlink="">
      <xdr:nvSpPr>
        <xdr:cNvPr id="648" name="フローチャート: 判断 647">
          <a:extLst>
            <a:ext uri="{FF2B5EF4-FFF2-40B4-BE49-F238E27FC236}">
              <a16:creationId xmlns:a16="http://schemas.microsoft.com/office/drawing/2014/main" id="{61F88F27-55BD-4F03-AD06-DF7C20213903}"/>
            </a:ext>
          </a:extLst>
        </xdr:cNvPr>
        <xdr:cNvSpPr/>
      </xdr:nvSpPr>
      <xdr:spPr>
        <a:xfrm>
          <a:off x="15430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114936</xdr:rowOff>
    </xdr:from>
    <xdr:to>
      <xdr:col>76</xdr:col>
      <xdr:colOff>165100</xdr:colOff>
      <xdr:row>83</xdr:row>
      <xdr:rowOff>45086</xdr:rowOff>
    </xdr:to>
    <xdr:sp macro="" textlink="">
      <xdr:nvSpPr>
        <xdr:cNvPr id="649" name="フローチャート: 判断 648">
          <a:extLst>
            <a:ext uri="{FF2B5EF4-FFF2-40B4-BE49-F238E27FC236}">
              <a16:creationId xmlns:a16="http://schemas.microsoft.com/office/drawing/2014/main" id="{F93FD0D7-ABFD-4630-8ACB-1A2321766E02}"/>
            </a:ext>
          </a:extLst>
        </xdr:cNvPr>
        <xdr:cNvSpPr/>
      </xdr:nvSpPr>
      <xdr:spPr>
        <a:xfrm>
          <a:off x="14541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65405</xdr:rowOff>
    </xdr:from>
    <xdr:to>
      <xdr:col>72</xdr:col>
      <xdr:colOff>38100</xdr:colOff>
      <xdr:row>82</xdr:row>
      <xdr:rowOff>167005</xdr:rowOff>
    </xdr:to>
    <xdr:sp macro="" textlink="">
      <xdr:nvSpPr>
        <xdr:cNvPr id="650" name="フローチャート: 判断 649">
          <a:extLst>
            <a:ext uri="{FF2B5EF4-FFF2-40B4-BE49-F238E27FC236}">
              <a16:creationId xmlns:a16="http://schemas.microsoft.com/office/drawing/2014/main" id="{6AD3341C-7D77-4B54-8245-FFD77318720B}"/>
            </a:ext>
          </a:extLst>
        </xdr:cNvPr>
        <xdr:cNvSpPr/>
      </xdr:nvSpPr>
      <xdr:spPr>
        <a:xfrm>
          <a:off x="13652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44450</xdr:rowOff>
    </xdr:from>
    <xdr:to>
      <xdr:col>67</xdr:col>
      <xdr:colOff>101600</xdr:colOff>
      <xdr:row>82</xdr:row>
      <xdr:rowOff>146050</xdr:rowOff>
    </xdr:to>
    <xdr:sp macro="" textlink="">
      <xdr:nvSpPr>
        <xdr:cNvPr id="651" name="フローチャート: 判断 650">
          <a:extLst>
            <a:ext uri="{FF2B5EF4-FFF2-40B4-BE49-F238E27FC236}">
              <a16:creationId xmlns:a16="http://schemas.microsoft.com/office/drawing/2014/main" id="{8E312E9F-EFBA-4865-9D09-67F00E530C12}"/>
            </a:ext>
          </a:extLst>
        </xdr:cNvPr>
        <xdr:cNvSpPr/>
      </xdr:nvSpPr>
      <xdr:spPr>
        <a:xfrm>
          <a:off x="12763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B97C1D07-0939-4E55-83D4-F789B4F9A98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C146DB96-7B09-42C7-80FE-A799864D013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E028151F-CFA0-4DBD-8B69-0F8F059447F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85E89C1A-F55C-43FD-934D-64E8F4CB559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397658DD-6492-4C73-ADE6-FF49C04E62C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71120</xdr:rowOff>
    </xdr:from>
    <xdr:to>
      <xdr:col>85</xdr:col>
      <xdr:colOff>177800</xdr:colOff>
      <xdr:row>85</xdr:row>
      <xdr:rowOff>1270</xdr:rowOff>
    </xdr:to>
    <xdr:sp macro="" textlink="">
      <xdr:nvSpPr>
        <xdr:cNvPr id="657" name="楕円 656">
          <a:extLst>
            <a:ext uri="{FF2B5EF4-FFF2-40B4-BE49-F238E27FC236}">
              <a16:creationId xmlns:a16="http://schemas.microsoft.com/office/drawing/2014/main" id="{829EAAAC-F557-44D8-AF42-15BE10707CDE}"/>
            </a:ext>
          </a:extLst>
        </xdr:cNvPr>
        <xdr:cNvSpPr/>
      </xdr:nvSpPr>
      <xdr:spPr>
        <a:xfrm>
          <a:off x="162687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49547</xdr:rowOff>
    </xdr:from>
    <xdr:ext cx="405111" cy="259045"/>
    <xdr:sp macro="" textlink="">
      <xdr:nvSpPr>
        <xdr:cNvPr id="658" name="【児童館】&#10;有形固定資産減価償却率該当値テキスト">
          <a:extLst>
            <a:ext uri="{FF2B5EF4-FFF2-40B4-BE49-F238E27FC236}">
              <a16:creationId xmlns:a16="http://schemas.microsoft.com/office/drawing/2014/main" id="{A3259451-5525-42D9-8B1F-77341ABDDD4D}"/>
            </a:ext>
          </a:extLst>
        </xdr:cNvPr>
        <xdr:cNvSpPr txBox="1"/>
      </xdr:nvSpPr>
      <xdr:spPr>
        <a:xfrm>
          <a:off x="16357600"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69214</xdr:rowOff>
    </xdr:from>
    <xdr:to>
      <xdr:col>81</xdr:col>
      <xdr:colOff>101600</xdr:colOff>
      <xdr:row>84</xdr:row>
      <xdr:rowOff>170814</xdr:rowOff>
    </xdr:to>
    <xdr:sp macro="" textlink="">
      <xdr:nvSpPr>
        <xdr:cNvPr id="659" name="楕円 658">
          <a:extLst>
            <a:ext uri="{FF2B5EF4-FFF2-40B4-BE49-F238E27FC236}">
              <a16:creationId xmlns:a16="http://schemas.microsoft.com/office/drawing/2014/main" id="{791B1EF3-0BEA-4F08-8E73-7948027CA269}"/>
            </a:ext>
          </a:extLst>
        </xdr:cNvPr>
        <xdr:cNvSpPr/>
      </xdr:nvSpPr>
      <xdr:spPr>
        <a:xfrm>
          <a:off x="15430500" y="144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120014</xdr:rowOff>
    </xdr:from>
    <xdr:to>
      <xdr:col>85</xdr:col>
      <xdr:colOff>127000</xdr:colOff>
      <xdr:row>84</xdr:row>
      <xdr:rowOff>121920</xdr:rowOff>
    </xdr:to>
    <xdr:cxnSp macro="">
      <xdr:nvCxnSpPr>
        <xdr:cNvPr id="660" name="直線コネクタ 659">
          <a:extLst>
            <a:ext uri="{FF2B5EF4-FFF2-40B4-BE49-F238E27FC236}">
              <a16:creationId xmlns:a16="http://schemas.microsoft.com/office/drawing/2014/main" id="{05432549-993A-4101-9566-676A63F55444}"/>
            </a:ext>
          </a:extLst>
        </xdr:cNvPr>
        <xdr:cNvCxnSpPr/>
      </xdr:nvCxnSpPr>
      <xdr:spPr>
        <a:xfrm>
          <a:off x="15481300" y="14521814"/>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50164</xdr:rowOff>
    </xdr:from>
    <xdr:to>
      <xdr:col>76</xdr:col>
      <xdr:colOff>165100</xdr:colOff>
      <xdr:row>84</xdr:row>
      <xdr:rowOff>151764</xdr:rowOff>
    </xdr:to>
    <xdr:sp macro="" textlink="">
      <xdr:nvSpPr>
        <xdr:cNvPr id="661" name="楕円 660">
          <a:extLst>
            <a:ext uri="{FF2B5EF4-FFF2-40B4-BE49-F238E27FC236}">
              <a16:creationId xmlns:a16="http://schemas.microsoft.com/office/drawing/2014/main" id="{3CD48EA5-4A2F-4CD9-894F-BDD6CAD667A6}"/>
            </a:ext>
          </a:extLst>
        </xdr:cNvPr>
        <xdr:cNvSpPr/>
      </xdr:nvSpPr>
      <xdr:spPr>
        <a:xfrm>
          <a:off x="145415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100964</xdr:rowOff>
    </xdr:from>
    <xdr:to>
      <xdr:col>81</xdr:col>
      <xdr:colOff>50800</xdr:colOff>
      <xdr:row>84</xdr:row>
      <xdr:rowOff>120014</xdr:rowOff>
    </xdr:to>
    <xdr:cxnSp macro="">
      <xdr:nvCxnSpPr>
        <xdr:cNvPr id="662" name="直線コネクタ 661">
          <a:extLst>
            <a:ext uri="{FF2B5EF4-FFF2-40B4-BE49-F238E27FC236}">
              <a16:creationId xmlns:a16="http://schemas.microsoft.com/office/drawing/2014/main" id="{7092FD16-8AF9-4080-9940-872598C36E4E}"/>
            </a:ext>
          </a:extLst>
        </xdr:cNvPr>
        <xdr:cNvCxnSpPr/>
      </xdr:nvCxnSpPr>
      <xdr:spPr>
        <a:xfrm>
          <a:off x="14592300" y="1450276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137795</xdr:rowOff>
    </xdr:from>
    <xdr:to>
      <xdr:col>72</xdr:col>
      <xdr:colOff>38100</xdr:colOff>
      <xdr:row>85</xdr:row>
      <xdr:rowOff>67945</xdr:rowOff>
    </xdr:to>
    <xdr:sp macro="" textlink="">
      <xdr:nvSpPr>
        <xdr:cNvPr id="663" name="楕円 662">
          <a:extLst>
            <a:ext uri="{FF2B5EF4-FFF2-40B4-BE49-F238E27FC236}">
              <a16:creationId xmlns:a16="http://schemas.microsoft.com/office/drawing/2014/main" id="{B494728E-66DE-498A-AEDA-13326FCD08C6}"/>
            </a:ext>
          </a:extLst>
        </xdr:cNvPr>
        <xdr:cNvSpPr/>
      </xdr:nvSpPr>
      <xdr:spPr>
        <a:xfrm>
          <a:off x="13652500" y="1453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100964</xdr:rowOff>
    </xdr:from>
    <xdr:to>
      <xdr:col>76</xdr:col>
      <xdr:colOff>114300</xdr:colOff>
      <xdr:row>85</xdr:row>
      <xdr:rowOff>17145</xdr:rowOff>
    </xdr:to>
    <xdr:cxnSp macro="">
      <xdr:nvCxnSpPr>
        <xdr:cNvPr id="664" name="直線コネクタ 663">
          <a:extLst>
            <a:ext uri="{FF2B5EF4-FFF2-40B4-BE49-F238E27FC236}">
              <a16:creationId xmlns:a16="http://schemas.microsoft.com/office/drawing/2014/main" id="{16F3D3EB-E544-4922-A042-490A8D241572}"/>
            </a:ext>
          </a:extLst>
        </xdr:cNvPr>
        <xdr:cNvCxnSpPr/>
      </xdr:nvCxnSpPr>
      <xdr:spPr>
        <a:xfrm flipV="1">
          <a:off x="13703300" y="14502764"/>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160655</xdr:rowOff>
    </xdr:from>
    <xdr:to>
      <xdr:col>67</xdr:col>
      <xdr:colOff>101600</xdr:colOff>
      <xdr:row>84</xdr:row>
      <xdr:rowOff>90805</xdr:rowOff>
    </xdr:to>
    <xdr:sp macro="" textlink="">
      <xdr:nvSpPr>
        <xdr:cNvPr id="665" name="楕円 664">
          <a:extLst>
            <a:ext uri="{FF2B5EF4-FFF2-40B4-BE49-F238E27FC236}">
              <a16:creationId xmlns:a16="http://schemas.microsoft.com/office/drawing/2014/main" id="{15C8C4C2-7C1B-42DE-8B25-E10A5F7576F4}"/>
            </a:ext>
          </a:extLst>
        </xdr:cNvPr>
        <xdr:cNvSpPr/>
      </xdr:nvSpPr>
      <xdr:spPr>
        <a:xfrm>
          <a:off x="12763500" y="143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40005</xdr:rowOff>
    </xdr:from>
    <xdr:to>
      <xdr:col>71</xdr:col>
      <xdr:colOff>177800</xdr:colOff>
      <xdr:row>85</xdr:row>
      <xdr:rowOff>17145</xdr:rowOff>
    </xdr:to>
    <xdr:cxnSp macro="">
      <xdr:nvCxnSpPr>
        <xdr:cNvPr id="666" name="直線コネクタ 665">
          <a:extLst>
            <a:ext uri="{FF2B5EF4-FFF2-40B4-BE49-F238E27FC236}">
              <a16:creationId xmlns:a16="http://schemas.microsoft.com/office/drawing/2014/main" id="{0572FDA2-58D4-493B-8529-3A175F6B7C4D}"/>
            </a:ext>
          </a:extLst>
        </xdr:cNvPr>
        <xdr:cNvCxnSpPr/>
      </xdr:nvCxnSpPr>
      <xdr:spPr>
        <a:xfrm>
          <a:off x="12814300" y="14441805"/>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120666</xdr:rowOff>
    </xdr:from>
    <xdr:ext cx="405111" cy="259045"/>
    <xdr:sp macro="" textlink="">
      <xdr:nvSpPr>
        <xdr:cNvPr id="667" name="n_1aveValue【児童館】&#10;有形固定資産減価償却率">
          <a:extLst>
            <a:ext uri="{FF2B5EF4-FFF2-40B4-BE49-F238E27FC236}">
              <a16:creationId xmlns:a16="http://schemas.microsoft.com/office/drawing/2014/main" id="{122A94F2-BEA5-43B3-875F-566F8F9EDB0C}"/>
            </a:ext>
          </a:extLst>
        </xdr:cNvPr>
        <xdr:cNvSpPr txBox="1"/>
      </xdr:nvSpPr>
      <xdr:spPr>
        <a:xfrm>
          <a:off x="152660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61613</xdr:rowOff>
    </xdr:from>
    <xdr:ext cx="405111" cy="259045"/>
    <xdr:sp macro="" textlink="">
      <xdr:nvSpPr>
        <xdr:cNvPr id="668" name="n_2aveValue【児童館】&#10;有形固定資産減価償却率">
          <a:extLst>
            <a:ext uri="{FF2B5EF4-FFF2-40B4-BE49-F238E27FC236}">
              <a16:creationId xmlns:a16="http://schemas.microsoft.com/office/drawing/2014/main" id="{8631D55A-703C-4F4B-8B8E-B537D5AF5812}"/>
            </a:ext>
          </a:extLst>
        </xdr:cNvPr>
        <xdr:cNvSpPr txBox="1"/>
      </xdr:nvSpPr>
      <xdr:spPr>
        <a:xfrm>
          <a:off x="143897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12082</xdr:rowOff>
    </xdr:from>
    <xdr:ext cx="405111" cy="259045"/>
    <xdr:sp macro="" textlink="">
      <xdr:nvSpPr>
        <xdr:cNvPr id="669" name="n_3aveValue【児童館】&#10;有形固定資産減価償却率">
          <a:extLst>
            <a:ext uri="{FF2B5EF4-FFF2-40B4-BE49-F238E27FC236}">
              <a16:creationId xmlns:a16="http://schemas.microsoft.com/office/drawing/2014/main" id="{C17A948A-EFF8-4D9A-9C0A-0927B7EE405E}"/>
            </a:ext>
          </a:extLst>
        </xdr:cNvPr>
        <xdr:cNvSpPr txBox="1"/>
      </xdr:nvSpPr>
      <xdr:spPr>
        <a:xfrm>
          <a:off x="13500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162577</xdr:rowOff>
    </xdr:from>
    <xdr:ext cx="405111" cy="259045"/>
    <xdr:sp macro="" textlink="">
      <xdr:nvSpPr>
        <xdr:cNvPr id="670" name="n_4aveValue【児童館】&#10;有形固定資産減価償却率">
          <a:extLst>
            <a:ext uri="{FF2B5EF4-FFF2-40B4-BE49-F238E27FC236}">
              <a16:creationId xmlns:a16="http://schemas.microsoft.com/office/drawing/2014/main" id="{DB475327-7C3E-4D16-BA83-5F453D61356A}"/>
            </a:ext>
          </a:extLst>
        </xdr:cNvPr>
        <xdr:cNvSpPr txBox="1"/>
      </xdr:nvSpPr>
      <xdr:spPr>
        <a:xfrm>
          <a:off x="12611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161941</xdr:rowOff>
    </xdr:from>
    <xdr:ext cx="405111" cy="259045"/>
    <xdr:sp macro="" textlink="">
      <xdr:nvSpPr>
        <xdr:cNvPr id="671" name="n_1mainValue【児童館】&#10;有形固定資産減価償却率">
          <a:extLst>
            <a:ext uri="{FF2B5EF4-FFF2-40B4-BE49-F238E27FC236}">
              <a16:creationId xmlns:a16="http://schemas.microsoft.com/office/drawing/2014/main" id="{B60ADBB2-D5E7-4204-A0A9-99BF2DA153C0}"/>
            </a:ext>
          </a:extLst>
        </xdr:cNvPr>
        <xdr:cNvSpPr txBox="1"/>
      </xdr:nvSpPr>
      <xdr:spPr>
        <a:xfrm>
          <a:off x="15266044" y="1456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142891</xdr:rowOff>
    </xdr:from>
    <xdr:ext cx="405111" cy="259045"/>
    <xdr:sp macro="" textlink="">
      <xdr:nvSpPr>
        <xdr:cNvPr id="672" name="n_2mainValue【児童館】&#10;有形固定資産減価償却率">
          <a:extLst>
            <a:ext uri="{FF2B5EF4-FFF2-40B4-BE49-F238E27FC236}">
              <a16:creationId xmlns:a16="http://schemas.microsoft.com/office/drawing/2014/main" id="{F6DC9586-A4AC-4E9E-AAB0-0CCEE63A6BC4}"/>
            </a:ext>
          </a:extLst>
        </xdr:cNvPr>
        <xdr:cNvSpPr txBox="1"/>
      </xdr:nvSpPr>
      <xdr:spPr>
        <a:xfrm>
          <a:off x="14389744" y="1454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59072</xdr:rowOff>
    </xdr:from>
    <xdr:ext cx="405111" cy="259045"/>
    <xdr:sp macro="" textlink="">
      <xdr:nvSpPr>
        <xdr:cNvPr id="673" name="n_3mainValue【児童館】&#10;有形固定資産減価償却率">
          <a:extLst>
            <a:ext uri="{FF2B5EF4-FFF2-40B4-BE49-F238E27FC236}">
              <a16:creationId xmlns:a16="http://schemas.microsoft.com/office/drawing/2014/main" id="{B8E520E9-8E16-477C-9934-6D1975B40BCC}"/>
            </a:ext>
          </a:extLst>
        </xdr:cNvPr>
        <xdr:cNvSpPr txBox="1"/>
      </xdr:nvSpPr>
      <xdr:spPr>
        <a:xfrm>
          <a:off x="13500744"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81932</xdr:rowOff>
    </xdr:from>
    <xdr:ext cx="405111" cy="259045"/>
    <xdr:sp macro="" textlink="">
      <xdr:nvSpPr>
        <xdr:cNvPr id="674" name="n_4mainValue【児童館】&#10;有形固定資産減価償却率">
          <a:extLst>
            <a:ext uri="{FF2B5EF4-FFF2-40B4-BE49-F238E27FC236}">
              <a16:creationId xmlns:a16="http://schemas.microsoft.com/office/drawing/2014/main" id="{6B83BE14-D15C-44F0-8E20-E7915C84A0ED}"/>
            </a:ext>
          </a:extLst>
        </xdr:cNvPr>
        <xdr:cNvSpPr txBox="1"/>
      </xdr:nvSpPr>
      <xdr:spPr>
        <a:xfrm>
          <a:off x="12611744" y="1448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BD9EE1DD-F2A1-4738-8737-3DCD2BDC5EE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0A5A0030-7932-4917-BB54-E59EB863B43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B80FF66C-2770-4497-8FA1-4546500BF7E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CF252BCC-A517-4B14-A9A2-188DBA28D35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53533FC2-9672-4951-9ABF-EAD7B04D7DA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8107DB53-9F37-448C-B193-753B7117234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36475F45-6F8E-494B-BC06-A328841BA77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A3584592-0691-4588-8DB2-E387AD924E9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036A2504-6C7D-423B-B367-B32A22D06A4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A0F786F3-EEDF-4210-A975-88C5F263D54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5" name="直線コネクタ 684">
          <a:extLst>
            <a:ext uri="{FF2B5EF4-FFF2-40B4-BE49-F238E27FC236}">
              <a16:creationId xmlns:a16="http://schemas.microsoft.com/office/drawing/2014/main" id="{44C71C22-D6E8-4071-A435-5B8463AADB1F}"/>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6" name="テキスト ボックス 685">
          <a:extLst>
            <a:ext uri="{FF2B5EF4-FFF2-40B4-BE49-F238E27FC236}">
              <a16:creationId xmlns:a16="http://schemas.microsoft.com/office/drawing/2014/main" id="{4BE91F6F-4868-4925-9CDC-3975878BB29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7" name="直線コネクタ 686">
          <a:extLst>
            <a:ext uri="{FF2B5EF4-FFF2-40B4-BE49-F238E27FC236}">
              <a16:creationId xmlns:a16="http://schemas.microsoft.com/office/drawing/2014/main" id="{1B62B991-B545-4E33-96A1-05AC937B9C3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8" name="テキスト ボックス 687">
          <a:extLst>
            <a:ext uri="{FF2B5EF4-FFF2-40B4-BE49-F238E27FC236}">
              <a16:creationId xmlns:a16="http://schemas.microsoft.com/office/drawing/2014/main" id="{EEBF384F-44C0-4918-BD95-E8A7D623B0D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9" name="直線コネクタ 688">
          <a:extLst>
            <a:ext uri="{FF2B5EF4-FFF2-40B4-BE49-F238E27FC236}">
              <a16:creationId xmlns:a16="http://schemas.microsoft.com/office/drawing/2014/main" id="{6369632E-815B-4B1E-9577-CD1C0DBB9C3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0" name="テキスト ボックス 689">
          <a:extLst>
            <a:ext uri="{FF2B5EF4-FFF2-40B4-BE49-F238E27FC236}">
              <a16:creationId xmlns:a16="http://schemas.microsoft.com/office/drawing/2014/main" id="{85620789-5E65-4495-AF64-4911B1895A9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1" name="直線コネクタ 690">
          <a:extLst>
            <a:ext uri="{FF2B5EF4-FFF2-40B4-BE49-F238E27FC236}">
              <a16:creationId xmlns:a16="http://schemas.microsoft.com/office/drawing/2014/main" id="{649A1F2C-CD07-4F98-A52E-12345584F04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2" name="テキスト ボックス 691">
          <a:extLst>
            <a:ext uri="{FF2B5EF4-FFF2-40B4-BE49-F238E27FC236}">
              <a16:creationId xmlns:a16="http://schemas.microsoft.com/office/drawing/2014/main" id="{6D62246F-E740-4DC3-8DBE-3790D682391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3" name="直線コネクタ 692">
          <a:extLst>
            <a:ext uri="{FF2B5EF4-FFF2-40B4-BE49-F238E27FC236}">
              <a16:creationId xmlns:a16="http://schemas.microsoft.com/office/drawing/2014/main" id="{26FEFE1E-020D-4FDE-92BB-9CCB441728A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4" name="テキスト ボックス 693">
          <a:extLst>
            <a:ext uri="{FF2B5EF4-FFF2-40B4-BE49-F238E27FC236}">
              <a16:creationId xmlns:a16="http://schemas.microsoft.com/office/drawing/2014/main" id="{AF280116-BD08-40E7-9C20-33F9E5A24AD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635A6FA2-E24B-4F33-9EF6-DC81D4EA536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BE1EC750-FE55-4E6A-AD1B-28C1FFBEC72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9E4E9C6D-2B84-4368-A888-433CF76B5DD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95250</xdr:rowOff>
    </xdr:to>
    <xdr:cxnSp macro="">
      <xdr:nvCxnSpPr>
        <xdr:cNvPr id="698" name="直線コネクタ 697">
          <a:extLst>
            <a:ext uri="{FF2B5EF4-FFF2-40B4-BE49-F238E27FC236}">
              <a16:creationId xmlns:a16="http://schemas.microsoft.com/office/drawing/2014/main" id="{97A705A3-4D72-4EB6-9C2C-87195F7BAA96}"/>
            </a:ext>
          </a:extLst>
        </xdr:cNvPr>
        <xdr:cNvCxnSpPr/>
      </xdr:nvCxnSpPr>
      <xdr:spPr>
        <a:xfrm flipV="1">
          <a:off x="22160864" y="132207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699" name="【児童館】&#10;一人当たり面積最小値テキスト">
          <a:extLst>
            <a:ext uri="{FF2B5EF4-FFF2-40B4-BE49-F238E27FC236}">
              <a16:creationId xmlns:a16="http://schemas.microsoft.com/office/drawing/2014/main" id="{ECE37FF1-2A5B-47E5-BF13-8E7AF839FE5A}"/>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00" name="直線コネクタ 699">
          <a:extLst>
            <a:ext uri="{FF2B5EF4-FFF2-40B4-BE49-F238E27FC236}">
              <a16:creationId xmlns:a16="http://schemas.microsoft.com/office/drawing/2014/main" id="{4A015DD0-78C4-46DE-83CB-6DFB9AF8FA07}"/>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701" name="【児童館】&#10;一人当たり面積最大値テキスト">
          <a:extLst>
            <a:ext uri="{FF2B5EF4-FFF2-40B4-BE49-F238E27FC236}">
              <a16:creationId xmlns:a16="http://schemas.microsoft.com/office/drawing/2014/main" id="{481E9003-C508-4000-B7EC-21ED6F3A1C52}"/>
            </a:ext>
          </a:extLst>
        </xdr:cNvPr>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702" name="直線コネクタ 701">
          <a:extLst>
            <a:ext uri="{FF2B5EF4-FFF2-40B4-BE49-F238E27FC236}">
              <a16:creationId xmlns:a16="http://schemas.microsoft.com/office/drawing/2014/main" id="{8A838F52-CE96-418F-B15C-E4D0F587E4A3}"/>
            </a:ext>
          </a:extLst>
        </xdr:cNvPr>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703" name="【児童館】&#10;一人当たり面積平均値テキスト">
          <a:extLst>
            <a:ext uri="{FF2B5EF4-FFF2-40B4-BE49-F238E27FC236}">
              <a16:creationId xmlns:a16="http://schemas.microsoft.com/office/drawing/2014/main" id="{A9D3D003-4D92-4DB3-99C7-C685E6ECF536}"/>
            </a:ext>
          </a:extLst>
        </xdr:cNvPr>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4" name="フローチャート: 判断 703">
          <a:extLst>
            <a:ext uri="{FF2B5EF4-FFF2-40B4-BE49-F238E27FC236}">
              <a16:creationId xmlns:a16="http://schemas.microsoft.com/office/drawing/2014/main" id="{9A4AFA0E-4D08-4E00-9926-BB57488903EE}"/>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05" name="フローチャート: 判断 704">
          <a:extLst>
            <a:ext uri="{FF2B5EF4-FFF2-40B4-BE49-F238E27FC236}">
              <a16:creationId xmlns:a16="http://schemas.microsoft.com/office/drawing/2014/main" id="{D3E4FF58-4505-475E-A9CB-84DCD08DF323}"/>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6" name="フローチャート: 判断 705">
          <a:extLst>
            <a:ext uri="{FF2B5EF4-FFF2-40B4-BE49-F238E27FC236}">
              <a16:creationId xmlns:a16="http://schemas.microsoft.com/office/drawing/2014/main" id="{60B3DE00-A4F2-409B-9EE3-FF6A15372E4B}"/>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07" name="フローチャート: 判断 706">
          <a:extLst>
            <a:ext uri="{FF2B5EF4-FFF2-40B4-BE49-F238E27FC236}">
              <a16:creationId xmlns:a16="http://schemas.microsoft.com/office/drawing/2014/main" id="{4542487D-EA50-478E-B087-FDD6EB88E251}"/>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08" name="フローチャート: 判断 707">
          <a:extLst>
            <a:ext uri="{FF2B5EF4-FFF2-40B4-BE49-F238E27FC236}">
              <a16:creationId xmlns:a16="http://schemas.microsoft.com/office/drawing/2014/main" id="{E6FF3E83-7951-4ACA-AE1A-BABC7C2A9A58}"/>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29DF6A6-EDA8-4A6F-8A87-DBDD79A9CA9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9E01C501-E9CA-48ED-931F-D25E303562C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597D4C32-A3AF-4CF5-939A-BA8E2524130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AFCCF773-DBA9-487F-8525-39A3C605CF7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5E1BB0E6-761E-48D3-B460-CB16DDA9A70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14" name="楕円 713">
          <a:extLst>
            <a:ext uri="{FF2B5EF4-FFF2-40B4-BE49-F238E27FC236}">
              <a16:creationId xmlns:a16="http://schemas.microsoft.com/office/drawing/2014/main" id="{038F9BF9-BAA6-4FA1-90EA-D4F1FC7816FF}"/>
            </a:ext>
          </a:extLst>
        </xdr:cNvPr>
        <xdr:cNvSpPr/>
      </xdr:nvSpPr>
      <xdr:spPr>
        <a:xfrm>
          <a:off x="22110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162577</xdr:rowOff>
    </xdr:from>
    <xdr:ext cx="469744" cy="259045"/>
    <xdr:sp macro="" textlink="">
      <xdr:nvSpPr>
        <xdr:cNvPr id="715" name="【児童館】&#10;一人当たり面積該当値テキスト">
          <a:extLst>
            <a:ext uri="{FF2B5EF4-FFF2-40B4-BE49-F238E27FC236}">
              <a16:creationId xmlns:a16="http://schemas.microsoft.com/office/drawing/2014/main" id="{6BC5B912-304C-4E26-A40D-DCD3DD636D76}"/>
            </a:ext>
          </a:extLst>
        </xdr:cNvPr>
        <xdr:cNvSpPr txBox="1"/>
      </xdr:nvSpPr>
      <xdr:spPr>
        <a:xfrm>
          <a:off x="22199600"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101600</xdr:rowOff>
    </xdr:from>
    <xdr:to>
      <xdr:col>112</xdr:col>
      <xdr:colOff>38100</xdr:colOff>
      <xdr:row>83</xdr:row>
      <xdr:rowOff>31750</xdr:rowOff>
    </xdr:to>
    <xdr:sp macro="" textlink="">
      <xdr:nvSpPr>
        <xdr:cNvPr id="716" name="楕円 715">
          <a:extLst>
            <a:ext uri="{FF2B5EF4-FFF2-40B4-BE49-F238E27FC236}">
              <a16:creationId xmlns:a16="http://schemas.microsoft.com/office/drawing/2014/main" id="{E59E241C-33D0-4C8D-9894-C6C194A700FB}"/>
            </a:ext>
          </a:extLst>
        </xdr:cNvPr>
        <xdr:cNvSpPr/>
      </xdr:nvSpPr>
      <xdr:spPr>
        <a:xfrm>
          <a:off x="21272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152400</xdr:rowOff>
    </xdr:from>
    <xdr:to>
      <xdr:col>116</xdr:col>
      <xdr:colOff>63500</xdr:colOff>
      <xdr:row>83</xdr:row>
      <xdr:rowOff>19050</xdr:rowOff>
    </xdr:to>
    <xdr:cxnSp macro="">
      <xdr:nvCxnSpPr>
        <xdr:cNvPr id="717" name="直線コネクタ 716">
          <a:extLst>
            <a:ext uri="{FF2B5EF4-FFF2-40B4-BE49-F238E27FC236}">
              <a16:creationId xmlns:a16="http://schemas.microsoft.com/office/drawing/2014/main" id="{56F6BF05-48E6-49A7-9984-DD336E4F7BD3}"/>
            </a:ext>
          </a:extLst>
        </xdr:cNvPr>
        <xdr:cNvCxnSpPr/>
      </xdr:nvCxnSpPr>
      <xdr:spPr>
        <a:xfrm>
          <a:off x="21323300" y="14211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101600</xdr:rowOff>
    </xdr:from>
    <xdr:to>
      <xdr:col>107</xdr:col>
      <xdr:colOff>101600</xdr:colOff>
      <xdr:row>83</xdr:row>
      <xdr:rowOff>31750</xdr:rowOff>
    </xdr:to>
    <xdr:sp macro="" textlink="">
      <xdr:nvSpPr>
        <xdr:cNvPr id="718" name="楕円 717">
          <a:extLst>
            <a:ext uri="{FF2B5EF4-FFF2-40B4-BE49-F238E27FC236}">
              <a16:creationId xmlns:a16="http://schemas.microsoft.com/office/drawing/2014/main" id="{2DC1BC1D-F3A7-4EC0-B3A5-A3ED5BEF3B87}"/>
            </a:ext>
          </a:extLst>
        </xdr:cNvPr>
        <xdr:cNvSpPr/>
      </xdr:nvSpPr>
      <xdr:spPr>
        <a:xfrm>
          <a:off x="20383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152400</xdr:rowOff>
    </xdr:from>
    <xdr:to>
      <xdr:col>111</xdr:col>
      <xdr:colOff>177800</xdr:colOff>
      <xdr:row>82</xdr:row>
      <xdr:rowOff>152400</xdr:rowOff>
    </xdr:to>
    <xdr:cxnSp macro="">
      <xdr:nvCxnSpPr>
        <xdr:cNvPr id="719" name="直線コネクタ 718">
          <a:extLst>
            <a:ext uri="{FF2B5EF4-FFF2-40B4-BE49-F238E27FC236}">
              <a16:creationId xmlns:a16="http://schemas.microsoft.com/office/drawing/2014/main" id="{1DA9A00F-FBAF-4CDC-B8A0-1C985B823924}"/>
            </a:ext>
          </a:extLst>
        </xdr:cNvPr>
        <xdr:cNvCxnSpPr/>
      </xdr:nvCxnSpPr>
      <xdr:spPr>
        <a:xfrm>
          <a:off x="20434300" y="1421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158750</xdr:rowOff>
    </xdr:from>
    <xdr:to>
      <xdr:col>102</xdr:col>
      <xdr:colOff>165100</xdr:colOff>
      <xdr:row>81</xdr:row>
      <xdr:rowOff>88900</xdr:rowOff>
    </xdr:to>
    <xdr:sp macro="" textlink="">
      <xdr:nvSpPr>
        <xdr:cNvPr id="720" name="楕円 719">
          <a:extLst>
            <a:ext uri="{FF2B5EF4-FFF2-40B4-BE49-F238E27FC236}">
              <a16:creationId xmlns:a16="http://schemas.microsoft.com/office/drawing/2014/main" id="{5BBD0349-5FA5-49F2-88AC-73BDABD65749}"/>
            </a:ext>
          </a:extLst>
        </xdr:cNvPr>
        <xdr:cNvSpPr/>
      </xdr:nvSpPr>
      <xdr:spPr>
        <a:xfrm>
          <a:off x="19494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38100</xdr:rowOff>
    </xdr:from>
    <xdr:to>
      <xdr:col>107</xdr:col>
      <xdr:colOff>50800</xdr:colOff>
      <xdr:row>82</xdr:row>
      <xdr:rowOff>152400</xdr:rowOff>
    </xdr:to>
    <xdr:cxnSp macro="">
      <xdr:nvCxnSpPr>
        <xdr:cNvPr id="721" name="直線コネクタ 720">
          <a:extLst>
            <a:ext uri="{FF2B5EF4-FFF2-40B4-BE49-F238E27FC236}">
              <a16:creationId xmlns:a16="http://schemas.microsoft.com/office/drawing/2014/main" id="{901FAC1E-E474-447B-A5CA-4A931641B4D2}"/>
            </a:ext>
          </a:extLst>
        </xdr:cNvPr>
        <xdr:cNvCxnSpPr/>
      </xdr:nvCxnSpPr>
      <xdr:spPr>
        <a:xfrm>
          <a:off x="19545300" y="139255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44450</xdr:rowOff>
    </xdr:from>
    <xdr:to>
      <xdr:col>98</xdr:col>
      <xdr:colOff>38100</xdr:colOff>
      <xdr:row>82</xdr:row>
      <xdr:rowOff>146050</xdr:rowOff>
    </xdr:to>
    <xdr:sp macro="" textlink="">
      <xdr:nvSpPr>
        <xdr:cNvPr id="722" name="楕円 721">
          <a:extLst>
            <a:ext uri="{FF2B5EF4-FFF2-40B4-BE49-F238E27FC236}">
              <a16:creationId xmlns:a16="http://schemas.microsoft.com/office/drawing/2014/main" id="{0CE75720-DA0D-435C-B1A6-76A377EFEF0D}"/>
            </a:ext>
          </a:extLst>
        </xdr:cNvPr>
        <xdr:cNvSpPr/>
      </xdr:nvSpPr>
      <xdr:spPr>
        <a:xfrm>
          <a:off x="18605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38100</xdr:rowOff>
    </xdr:from>
    <xdr:to>
      <xdr:col>102</xdr:col>
      <xdr:colOff>114300</xdr:colOff>
      <xdr:row>82</xdr:row>
      <xdr:rowOff>95250</xdr:rowOff>
    </xdr:to>
    <xdr:cxnSp macro="">
      <xdr:nvCxnSpPr>
        <xdr:cNvPr id="723" name="直線コネクタ 722">
          <a:extLst>
            <a:ext uri="{FF2B5EF4-FFF2-40B4-BE49-F238E27FC236}">
              <a16:creationId xmlns:a16="http://schemas.microsoft.com/office/drawing/2014/main" id="{5917A5EB-6078-4C24-B497-2BADB04A695A}"/>
            </a:ext>
          </a:extLst>
        </xdr:cNvPr>
        <xdr:cNvCxnSpPr/>
      </xdr:nvCxnSpPr>
      <xdr:spPr>
        <a:xfrm flipV="1">
          <a:off x="18656300" y="139255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22877</xdr:rowOff>
    </xdr:from>
    <xdr:ext cx="469744" cy="259045"/>
    <xdr:sp macro="" textlink="">
      <xdr:nvSpPr>
        <xdr:cNvPr id="724" name="n_1aveValue【児童館】&#10;一人当たり面積">
          <a:extLst>
            <a:ext uri="{FF2B5EF4-FFF2-40B4-BE49-F238E27FC236}">
              <a16:creationId xmlns:a16="http://schemas.microsoft.com/office/drawing/2014/main" id="{54EAAA54-D03D-42A5-8442-A4B2D8A9219E}"/>
            </a:ext>
          </a:extLst>
        </xdr:cNvPr>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25" name="n_2aveValue【児童館】&#10;一人当たり面積">
          <a:extLst>
            <a:ext uri="{FF2B5EF4-FFF2-40B4-BE49-F238E27FC236}">
              <a16:creationId xmlns:a16="http://schemas.microsoft.com/office/drawing/2014/main" id="{D846BB21-0A84-455F-B367-145E356473AD}"/>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26" name="n_3aveValue【児童館】&#10;一人当たり面積">
          <a:extLst>
            <a:ext uri="{FF2B5EF4-FFF2-40B4-BE49-F238E27FC236}">
              <a16:creationId xmlns:a16="http://schemas.microsoft.com/office/drawing/2014/main" id="{F5E878A2-CEAA-4DA6-8E0A-6560CD51B273}"/>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27" name="n_4aveValue【児童館】&#10;一人当たり面積">
          <a:extLst>
            <a:ext uri="{FF2B5EF4-FFF2-40B4-BE49-F238E27FC236}">
              <a16:creationId xmlns:a16="http://schemas.microsoft.com/office/drawing/2014/main" id="{64CAC585-D2D5-4E38-A03C-2352C98202B4}"/>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48277</xdr:rowOff>
    </xdr:from>
    <xdr:ext cx="469744" cy="259045"/>
    <xdr:sp macro="" textlink="">
      <xdr:nvSpPr>
        <xdr:cNvPr id="728" name="n_1mainValue【児童館】&#10;一人当たり面積">
          <a:extLst>
            <a:ext uri="{FF2B5EF4-FFF2-40B4-BE49-F238E27FC236}">
              <a16:creationId xmlns:a16="http://schemas.microsoft.com/office/drawing/2014/main" id="{22E096A1-BE10-4A45-9627-4F31071E213D}"/>
            </a:ext>
          </a:extLst>
        </xdr:cNvPr>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729" name="n_2mainValue【児童館】&#10;一人当たり面積">
          <a:extLst>
            <a:ext uri="{FF2B5EF4-FFF2-40B4-BE49-F238E27FC236}">
              <a16:creationId xmlns:a16="http://schemas.microsoft.com/office/drawing/2014/main" id="{69319E30-BF9F-4259-BF06-8AE6A725A4E7}"/>
            </a:ext>
          </a:extLst>
        </xdr:cNvPr>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105427</xdr:rowOff>
    </xdr:from>
    <xdr:ext cx="469744" cy="259045"/>
    <xdr:sp macro="" textlink="">
      <xdr:nvSpPr>
        <xdr:cNvPr id="730" name="n_3mainValue【児童館】&#10;一人当たり面積">
          <a:extLst>
            <a:ext uri="{FF2B5EF4-FFF2-40B4-BE49-F238E27FC236}">
              <a16:creationId xmlns:a16="http://schemas.microsoft.com/office/drawing/2014/main" id="{DAB381D8-ABAB-4D1A-BD34-A81FE2935300}"/>
            </a:ext>
          </a:extLst>
        </xdr:cNvPr>
        <xdr:cNvSpPr txBox="1"/>
      </xdr:nvSpPr>
      <xdr:spPr>
        <a:xfrm>
          <a:off x="19310427" y="136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162577</xdr:rowOff>
    </xdr:from>
    <xdr:ext cx="469744" cy="259045"/>
    <xdr:sp macro="" textlink="">
      <xdr:nvSpPr>
        <xdr:cNvPr id="731" name="n_4mainValue【児童館】&#10;一人当たり面積">
          <a:extLst>
            <a:ext uri="{FF2B5EF4-FFF2-40B4-BE49-F238E27FC236}">
              <a16:creationId xmlns:a16="http://schemas.microsoft.com/office/drawing/2014/main" id="{43DE3CD7-A4FC-4BE1-871F-9AC717862861}"/>
            </a:ext>
          </a:extLst>
        </xdr:cNvPr>
        <xdr:cNvSpPr txBox="1"/>
      </xdr:nvSpPr>
      <xdr:spPr>
        <a:xfrm>
          <a:off x="18421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EA13484E-4084-4874-872C-4868908FCBA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38001E23-8852-46A6-88DA-8AED68CAC6E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4615D56C-D152-4DB0-96C7-4CA6A227AE6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D5548AB8-7DF4-4220-97A9-AC3941C7905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62460E57-CF0C-4F39-A794-48DEEE0C302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CD228ED6-4D3E-4F82-B288-966DE810696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EBE5F48A-19FC-4F6C-89A1-944DCE562D2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F6D43DCA-EF19-456D-88A7-EFFBF7DF19C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12E90D2E-C449-4504-A794-2CA5A9698E2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C6B9E3AB-7636-4346-984B-CD66ACD4332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BAF2A4F5-1475-4400-B551-D12BD104AEC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3" name="直線コネクタ 742">
          <a:extLst>
            <a:ext uri="{FF2B5EF4-FFF2-40B4-BE49-F238E27FC236}">
              <a16:creationId xmlns:a16="http://schemas.microsoft.com/office/drawing/2014/main" id="{138C579A-A70F-47EC-9BB5-7F16E810194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4" name="テキスト ボックス 743">
          <a:extLst>
            <a:ext uri="{FF2B5EF4-FFF2-40B4-BE49-F238E27FC236}">
              <a16:creationId xmlns:a16="http://schemas.microsoft.com/office/drawing/2014/main" id="{C47BC402-92A7-483D-8447-E41F43B1A92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5" name="直線コネクタ 744">
          <a:extLst>
            <a:ext uri="{FF2B5EF4-FFF2-40B4-BE49-F238E27FC236}">
              <a16:creationId xmlns:a16="http://schemas.microsoft.com/office/drawing/2014/main" id="{BC086172-3700-4093-915B-C56E3CE70F2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6" name="テキスト ボックス 745">
          <a:extLst>
            <a:ext uri="{FF2B5EF4-FFF2-40B4-BE49-F238E27FC236}">
              <a16:creationId xmlns:a16="http://schemas.microsoft.com/office/drawing/2014/main" id="{620D66FD-E7AC-4432-9912-AE693ACBA93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7" name="直線コネクタ 746">
          <a:extLst>
            <a:ext uri="{FF2B5EF4-FFF2-40B4-BE49-F238E27FC236}">
              <a16:creationId xmlns:a16="http://schemas.microsoft.com/office/drawing/2014/main" id="{CB5095F8-67AA-4B6B-AF19-792B5E1ABA9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8" name="テキスト ボックス 747">
          <a:extLst>
            <a:ext uri="{FF2B5EF4-FFF2-40B4-BE49-F238E27FC236}">
              <a16:creationId xmlns:a16="http://schemas.microsoft.com/office/drawing/2014/main" id="{219FC05B-7E39-4F23-ADDB-511AB9A2F7F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9" name="直線コネクタ 748">
          <a:extLst>
            <a:ext uri="{FF2B5EF4-FFF2-40B4-BE49-F238E27FC236}">
              <a16:creationId xmlns:a16="http://schemas.microsoft.com/office/drawing/2014/main" id="{635B211A-1646-4505-AE82-40ED35462DA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0" name="テキスト ボックス 749">
          <a:extLst>
            <a:ext uri="{FF2B5EF4-FFF2-40B4-BE49-F238E27FC236}">
              <a16:creationId xmlns:a16="http://schemas.microsoft.com/office/drawing/2014/main" id="{39887203-6422-4A7A-8BBC-C87F7C01049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1" name="直線コネクタ 750">
          <a:extLst>
            <a:ext uri="{FF2B5EF4-FFF2-40B4-BE49-F238E27FC236}">
              <a16:creationId xmlns:a16="http://schemas.microsoft.com/office/drawing/2014/main" id="{6665F48B-37DA-4530-9A3F-F11D96ED604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2" name="テキスト ボックス 751">
          <a:extLst>
            <a:ext uri="{FF2B5EF4-FFF2-40B4-BE49-F238E27FC236}">
              <a16:creationId xmlns:a16="http://schemas.microsoft.com/office/drawing/2014/main" id="{97FE3CD4-879F-4300-9C50-581C3595B0F4}"/>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0189B56F-2930-4768-987B-7B99255BA38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4" name="テキスト ボックス 753">
          <a:extLst>
            <a:ext uri="{FF2B5EF4-FFF2-40B4-BE49-F238E27FC236}">
              <a16:creationId xmlns:a16="http://schemas.microsoft.com/office/drawing/2014/main" id="{C5873A10-97A0-47A0-BC08-CB88DC6C1014}"/>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5" name="【公民館】&#10;有形固定資産減価償却率グラフ枠">
          <a:extLst>
            <a:ext uri="{FF2B5EF4-FFF2-40B4-BE49-F238E27FC236}">
              <a16:creationId xmlns:a16="http://schemas.microsoft.com/office/drawing/2014/main" id="{73792932-F7E8-4A85-AAA8-9164EC98B2D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5714</xdr:rowOff>
    </xdr:to>
    <xdr:cxnSp macro="">
      <xdr:nvCxnSpPr>
        <xdr:cNvPr id="756" name="直線コネクタ 755">
          <a:extLst>
            <a:ext uri="{FF2B5EF4-FFF2-40B4-BE49-F238E27FC236}">
              <a16:creationId xmlns:a16="http://schemas.microsoft.com/office/drawing/2014/main" id="{06DFCA8C-3CBD-4F01-9DFE-2F403ACD5E95}"/>
            </a:ext>
          </a:extLst>
        </xdr:cNvPr>
        <xdr:cNvCxnSpPr/>
      </xdr:nvCxnSpPr>
      <xdr:spPr>
        <a:xfrm flipV="1">
          <a:off x="16318864" y="17034511"/>
          <a:ext cx="0" cy="1487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9541</xdr:rowOff>
    </xdr:from>
    <xdr:ext cx="405111" cy="259045"/>
    <xdr:sp macro="" textlink="">
      <xdr:nvSpPr>
        <xdr:cNvPr id="757" name="【公民館】&#10;有形固定資産減価償却率最小値テキスト">
          <a:extLst>
            <a:ext uri="{FF2B5EF4-FFF2-40B4-BE49-F238E27FC236}">
              <a16:creationId xmlns:a16="http://schemas.microsoft.com/office/drawing/2014/main" id="{B120856B-CC15-4EC3-ADD4-52B9DAFC2714}"/>
            </a:ext>
          </a:extLst>
        </xdr:cNvPr>
        <xdr:cNvSpPr txBox="1"/>
      </xdr:nvSpPr>
      <xdr:spPr>
        <a:xfrm>
          <a:off x="16357600"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5714</xdr:rowOff>
    </xdr:from>
    <xdr:to>
      <xdr:col>86</xdr:col>
      <xdr:colOff>25400</xdr:colOff>
      <xdr:row>108</xdr:row>
      <xdr:rowOff>5714</xdr:rowOff>
    </xdr:to>
    <xdr:cxnSp macro="">
      <xdr:nvCxnSpPr>
        <xdr:cNvPr id="758" name="直線コネクタ 757">
          <a:extLst>
            <a:ext uri="{FF2B5EF4-FFF2-40B4-BE49-F238E27FC236}">
              <a16:creationId xmlns:a16="http://schemas.microsoft.com/office/drawing/2014/main" id="{7DDEA880-0206-48F7-A41D-9AB9C3B8AD53}"/>
            </a:ext>
          </a:extLst>
        </xdr:cNvPr>
        <xdr:cNvCxnSpPr/>
      </xdr:nvCxnSpPr>
      <xdr:spPr>
        <a:xfrm>
          <a:off x="16230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59" name="【公民館】&#10;有形固定資産減価償却率最大値テキスト">
          <a:extLst>
            <a:ext uri="{FF2B5EF4-FFF2-40B4-BE49-F238E27FC236}">
              <a16:creationId xmlns:a16="http://schemas.microsoft.com/office/drawing/2014/main" id="{B46E46F5-5CE7-4FEA-9FAC-5D6F0ACD00C6}"/>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0" name="直線コネクタ 759">
          <a:extLst>
            <a:ext uri="{FF2B5EF4-FFF2-40B4-BE49-F238E27FC236}">
              <a16:creationId xmlns:a16="http://schemas.microsoft.com/office/drawing/2014/main" id="{2EAD0917-1B0B-46A4-8142-E5C327ACF5F9}"/>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49547</xdr:rowOff>
    </xdr:from>
    <xdr:ext cx="405111" cy="259045"/>
    <xdr:sp macro="" textlink="">
      <xdr:nvSpPr>
        <xdr:cNvPr id="761" name="【公民館】&#10;有形固定資産減価償却率平均値テキスト">
          <a:extLst>
            <a:ext uri="{FF2B5EF4-FFF2-40B4-BE49-F238E27FC236}">
              <a16:creationId xmlns:a16="http://schemas.microsoft.com/office/drawing/2014/main" id="{96D9A542-14B9-420B-B1D0-0290A2080F5F}"/>
            </a:ext>
          </a:extLst>
        </xdr:cNvPr>
        <xdr:cNvSpPr txBox="1"/>
      </xdr:nvSpPr>
      <xdr:spPr>
        <a:xfrm>
          <a:off x="16357600" y="178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62" name="フローチャート: 判断 761">
          <a:extLst>
            <a:ext uri="{FF2B5EF4-FFF2-40B4-BE49-F238E27FC236}">
              <a16:creationId xmlns:a16="http://schemas.microsoft.com/office/drawing/2014/main" id="{6BCF03D9-BFBB-4292-8301-78778EFB92B2}"/>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763" name="フローチャート: 判断 762">
          <a:extLst>
            <a:ext uri="{FF2B5EF4-FFF2-40B4-BE49-F238E27FC236}">
              <a16:creationId xmlns:a16="http://schemas.microsoft.com/office/drawing/2014/main" id="{B13FA95F-165C-4200-B527-8917D4341B4F}"/>
            </a:ext>
          </a:extLst>
        </xdr:cNvPr>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29211</xdr:rowOff>
    </xdr:from>
    <xdr:to>
      <xdr:col>76</xdr:col>
      <xdr:colOff>165100</xdr:colOff>
      <xdr:row>104</xdr:row>
      <xdr:rowOff>130811</xdr:rowOff>
    </xdr:to>
    <xdr:sp macro="" textlink="">
      <xdr:nvSpPr>
        <xdr:cNvPr id="764" name="フローチャート: 判断 763">
          <a:extLst>
            <a:ext uri="{FF2B5EF4-FFF2-40B4-BE49-F238E27FC236}">
              <a16:creationId xmlns:a16="http://schemas.microsoft.com/office/drawing/2014/main" id="{477A3FF1-935C-4957-855A-1D23088F1461}"/>
            </a:ext>
          </a:extLst>
        </xdr:cNvPr>
        <xdr:cNvSpPr/>
      </xdr:nvSpPr>
      <xdr:spPr>
        <a:xfrm>
          <a:off x="14541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765" name="フローチャート: 判断 764">
          <a:extLst>
            <a:ext uri="{FF2B5EF4-FFF2-40B4-BE49-F238E27FC236}">
              <a16:creationId xmlns:a16="http://schemas.microsoft.com/office/drawing/2014/main" id="{AEA30252-33D5-48D1-8AF8-88455769D7AE}"/>
            </a:ext>
          </a:extLst>
        </xdr:cNvPr>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766" name="フローチャート: 判断 765">
          <a:extLst>
            <a:ext uri="{FF2B5EF4-FFF2-40B4-BE49-F238E27FC236}">
              <a16:creationId xmlns:a16="http://schemas.microsoft.com/office/drawing/2014/main" id="{590C3649-1820-46B0-ABB3-BED6F1222F63}"/>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5A076C2C-7B17-489F-8BD0-7D2D5886664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94282CC8-9A0D-41A6-A5B1-89BD515F2E2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6140CC63-EF48-45BA-98BD-524BF93C6B1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D3AAFCB8-6B81-427E-8171-C7E5291CFD9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34EBB473-2990-4CE6-8B77-AD20A17A572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107314</xdr:rowOff>
    </xdr:from>
    <xdr:to>
      <xdr:col>85</xdr:col>
      <xdr:colOff>177800</xdr:colOff>
      <xdr:row>102</xdr:row>
      <xdr:rowOff>37464</xdr:rowOff>
    </xdr:to>
    <xdr:sp macro="" textlink="">
      <xdr:nvSpPr>
        <xdr:cNvPr id="772" name="楕円 771">
          <a:extLst>
            <a:ext uri="{FF2B5EF4-FFF2-40B4-BE49-F238E27FC236}">
              <a16:creationId xmlns:a16="http://schemas.microsoft.com/office/drawing/2014/main" id="{8417E0D0-ACA7-4A9D-8A12-76D64E42F619}"/>
            </a:ext>
          </a:extLst>
        </xdr:cNvPr>
        <xdr:cNvSpPr/>
      </xdr:nvSpPr>
      <xdr:spPr>
        <a:xfrm>
          <a:off x="16268700" y="1742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130191</xdr:rowOff>
    </xdr:from>
    <xdr:ext cx="405111" cy="259045"/>
    <xdr:sp macro="" textlink="">
      <xdr:nvSpPr>
        <xdr:cNvPr id="773" name="【公民館】&#10;有形固定資産減価償却率該当値テキスト">
          <a:extLst>
            <a:ext uri="{FF2B5EF4-FFF2-40B4-BE49-F238E27FC236}">
              <a16:creationId xmlns:a16="http://schemas.microsoft.com/office/drawing/2014/main" id="{69FAD2A4-685E-4FE8-A976-C27F5089B192}"/>
            </a:ext>
          </a:extLst>
        </xdr:cNvPr>
        <xdr:cNvSpPr txBox="1"/>
      </xdr:nvSpPr>
      <xdr:spPr>
        <a:xfrm>
          <a:off x="16357600" y="1727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44450</xdr:rowOff>
    </xdr:from>
    <xdr:to>
      <xdr:col>81</xdr:col>
      <xdr:colOff>101600</xdr:colOff>
      <xdr:row>101</xdr:row>
      <xdr:rowOff>146050</xdr:rowOff>
    </xdr:to>
    <xdr:sp macro="" textlink="">
      <xdr:nvSpPr>
        <xdr:cNvPr id="774" name="楕円 773">
          <a:extLst>
            <a:ext uri="{FF2B5EF4-FFF2-40B4-BE49-F238E27FC236}">
              <a16:creationId xmlns:a16="http://schemas.microsoft.com/office/drawing/2014/main" id="{C31477D9-3D87-44C9-A15F-225DD2E2EF6C}"/>
            </a:ext>
          </a:extLst>
        </xdr:cNvPr>
        <xdr:cNvSpPr/>
      </xdr:nvSpPr>
      <xdr:spPr>
        <a:xfrm>
          <a:off x="15430500" y="173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95250</xdr:rowOff>
    </xdr:from>
    <xdr:to>
      <xdr:col>85</xdr:col>
      <xdr:colOff>127000</xdr:colOff>
      <xdr:row>101</xdr:row>
      <xdr:rowOff>158114</xdr:rowOff>
    </xdr:to>
    <xdr:cxnSp macro="">
      <xdr:nvCxnSpPr>
        <xdr:cNvPr id="775" name="直線コネクタ 774">
          <a:extLst>
            <a:ext uri="{FF2B5EF4-FFF2-40B4-BE49-F238E27FC236}">
              <a16:creationId xmlns:a16="http://schemas.microsoft.com/office/drawing/2014/main" id="{37C65FBD-3DDE-486E-A70B-732356A37622}"/>
            </a:ext>
          </a:extLst>
        </xdr:cNvPr>
        <xdr:cNvCxnSpPr/>
      </xdr:nvCxnSpPr>
      <xdr:spPr>
        <a:xfrm>
          <a:off x="15481300" y="17411700"/>
          <a:ext cx="8382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168275</xdr:rowOff>
    </xdr:from>
    <xdr:to>
      <xdr:col>76</xdr:col>
      <xdr:colOff>165100</xdr:colOff>
      <xdr:row>101</xdr:row>
      <xdr:rowOff>98425</xdr:rowOff>
    </xdr:to>
    <xdr:sp macro="" textlink="">
      <xdr:nvSpPr>
        <xdr:cNvPr id="776" name="楕円 775">
          <a:extLst>
            <a:ext uri="{FF2B5EF4-FFF2-40B4-BE49-F238E27FC236}">
              <a16:creationId xmlns:a16="http://schemas.microsoft.com/office/drawing/2014/main" id="{247A353E-48FA-4853-831F-900B7A0DF4D2}"/>
            </a:ext>
          </a:extLst>
        </xdr:cNvPr>
        <xdr:cNvSpPr/>
      </xdr:nvSpPr>
      <xdr:spPr>
        <a:xfrm>
          <a:off x="14541500" y="1731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47625</xdr:rowOff>
    </xdr:from>
    <xdr:to>
      <xdr:col>81</xdr:col>
      <xdr:colOff>50800</xdr:colOff>
      <xdr:row>101</xdr:row>
      <xdr:rowOff>95250</xdr:rowOff>
    </xdr:to>
    <xdr:cxnSp macro="">
      <xdr:nvCxnSpPr>
        <xdr:cNvPr id="777" name="直線コネクタ 776">
          <a:extLst>
            <a:ext uri="{FF2B5EF4-FFF2-40B4-BE49-F238E27FC236}">
              <a16:creationId xmlns:a16="http://schemas.microsoft.com/office/drawing/2014/main" id="{A7818B50-AB60-4E5E-8355-91E977A9EFE1}"/>
            </a:ext>
          </a:extLst>
        </xdr:cNvPr>
        <xdr:cNvCxnSpPr/>
      </xdr:nvCxnSpPr>
      <xdr:spPr>
        <a:xfrm>
          <a:off x="14592300" y="173640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118745</xdr:rowOff>
    </xdr:from>
    <xdr:to>
      <xdr:col>72</xdr:col>
      <xdr:colOff>38100</xdr:colOff>
      <xdr:row>101</xdr:row>
      <xdr:rowOff>48895</xdr:rowOff>
    </xdr:to>
    <xdr:sp macro="" textlink="">
      <xdr:nvSpPr>
        <xdr:cNvPr id="778" name="楕円 777">
          <a:extLst>
            <a:ext uri="{FF2B5EF4-FFF2-40B4-BE49-F238E27FC236}">
              <a16:creationId xmlns:a16="http://schemas.microsoft.com/office/drawing/2014/main" id="{9793A52C-90D7-4BA6-B742-1760661F39A7}"/>
            </a:ext>
          </a:extLst>
        </xdr:cNvPr>
        <xdr:cNvSpPr/>
      </xdr:nvSpPr>
      <xdr:spPr>
        <a:xfrm>
          <a:off x="13652500" y="1726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169545</xdr:rowOff>
    </xdr:from>
    <xdr:to>
      <xdr:col>76</xdr:col>
      <xdr:colOff>114300</xdr:colOff>
      <xdr:row>101</xdr:row>
      <xdr:rowOff>47625</xdr:rowOff>
    </xdr:to>
    <xdr:cxnSp macro="">
      <xdr:nvCxnSpPr>
        <xdr:cNvPr id="779" name="直線コネクタ 778">
          <a:extLst>
            <a:ext uri="{FF2B5EF4-FFF2-40B4-BE49-F238E27FC236}">
              <a16:creationId xmlns:a16="http://schemas.microsoft.com/office/drawing/2014/main" id="{D20DDABF-E655-46A2-A32C-6F2BAB630040}"/>
            </a:ext>
          </a:extLst>
        </xdr:cNvPr>
        <xdr:cNvCxnSpPr/>
      </xdr:nvCxnSpPr>
      <xdr:spPr>
        <a:xfrm>
          <a:off x="13703300" y="173145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149225</xdr:rowOff>
    </xdr:from>
    <xdr:to>
      <xdr:col>67</xdr:col>
      <xdr:colOff>101600</xdr:colOff>
      <xdr:row>101</xdr:row>
      <xdr:rowOff>79375</xdr:rowOff>
    </xdr:to>
    <xdr:sp macro="" textlink="">
      <xdr:nvSpPr>
        <xdr:cNvPr id="780" name="楕円 779">
          <a:extLst>
            <a:ext uri="{FF2B5EF4-FFF2-40B4-BE49-F238E27FC236}">
              <a16:creationId xmlns:a16="http://schemas.microsoft.com/office/drawing/2014/main" id="{1713848E-F445-44F2-BF81-734A9D961512}"/>
            </a:ext>
          </a:extLst>
        </xdr:cNvPr>
        <xdr:cNvSpPr/>
      </xdr:nvSpPr>
      <xdr:spPr>
        <a:xfrm>
          <a:off x="12763500" y="1729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169545</xdr:rowOff>
    </xdr:from>
    <xdr:to>
      <xdr:col>71</xdr:col>
      <xdr:colOff>177800</xdr:colOff>
      <xdr:row>101</xdr:row>
      <xdr:rowOff>28575</xdr:rowOff>
    </xdr:to>
    <xdr:cxnSp macro="">
      <xdr:nvCxnSpPr>
        <xdr:cNvPr id="781" name="直線コネクタ 780">
          <a:extLst>
            <a:ext uri="{FF2B5EF4-FFF2-40B4-BE49-F238E27FC236}">
              <a16:creationId xmlns:a16="http://schemas.microsoft.com/office/drawing/2014/main" id="{9EDFE870-C866-436D-9B79-CFC4E5C19BDE}"/>
            </a:ext>
          </a:extLst>
        </xdr:cNvPr>
        <xdr:cNvCxnSpPr/>
      </xdr:nvCxnSpPr>
      <xdr:spPr>
        <a:xfrm flipV="1">
          <a:off x="12814300" y="173145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135272</xdr:rowOff>
    </xdr:from>
    <xdr:ext cx="405111" cy="259045"/>
    <xdr:sp macro="" textlink="">
      <xdr:nvSpPr>
        <xdr:cNvPr id="782" name="n_1aveValue【公民館】&#10;有形固定資産減価償却率">
          <a:extLst>
            <a:ext uri="{FF2B5EF4-FFF2-40B4-BE49-F238E27FC236}">
              <a16:creationId xmlns:a16="http://schemas.microsoft.com/office/drawing/2014/main" id="{2BC5444E-3046-42E2-8EE1-F5B82BB60954}"/>
            </a:ext>
          </a:extLst>
        </xdr:cNvPr>
        <xdr:cNvSpPr txBox="1"/>
      </xdr:nvSpPr>
      <xdr:spPr>
        <a:xfrm>
          <a:off x="152660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121938</xdr:rowOff>
    </xdr:from>
    <xdr:ext cx="405111" cy="259045"/>
    <xdr:sp macro="" textlink="">
      <xdr:nvSpPr>
        <xdr:cNvPr id="783" name="n_2aveValue【公民館】&#10;有形固定資産減価償却率">
          <a:extLst>
            <a:ext uri="{FF2B5EF4-FFF2-40B4-BE49-F238E27FC236}">
              <a16:creationId xmlns:a16="http://schemas.microsoft.com/office/drawing/2014/main" id="{0A17DEA1-A529-4CAA-98C2-F5907CFEB2C1}"/>
            </a:ext>
          </a:extLst>
        </xdr:cNvPr>
        <xdr:cNvSpPr txBox="1"/>
      </xdr:nvSpPr>
      <xdr:spPr>
        <a:xfrm>
          <a:off x="143897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100982</xdr:rowOff>
    </xdr:from>
    <xdr:ext cx="405111" cy="259045"/>
    <xdr:sp macro="" textlink="">
      <xdr:nvSpPr>
        <xdr:cNvPr id="784" name="n_3aveValue【公民館】&#10;有形固定資産減価償却率">
          <a:extLst>
            <a:ext uri="{FF2B5EF4-FFF2-40B4-BE49-F238E27FC236}">
              <a16:creationId xmlns:a16="http://schemas.microsoft.com/office/drawing/2014/main" id="{440179EE-93DA-4000-AFAD-2C5A3C18E3B5}"/>
            </a:ext>
          </a:extLst>
        </xdr:cNvPr>
        <xdr:cNvSpPr txBox="1"/>
      </xdr:nvSpPr>
      <xdr:spPr>
        <a:xfrm>
          <a:off x="13500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76216</xdr:rowOff>
    </xdr:from>
    <xdr:ext cx="405111" cy="259045"/>
    <xdr:sp macro="" textlink="">
      <xdr:nvSpPr>
        <xdr:cNvPr id="785" name="n_4aveValue【公民館】&#10;有形固定資産減価償却率">
          <a:extLst>
            <a:ext uri="{FF2B5EF4-FFF2-40B4-BE49-F238E27FC236}">
              <a16:creationId xmlns:a16="http://schemas.microsoft.com/office/drawing/2014/main" id="{0DF6CCBF-E99A-41A8-B782-42F273F41D1D}"/>
            </a:ext>
          </a:extLst>
        </xdr:cNvPr>
        <xdr:cNvSpPr txBox="1"/>
      </xdr:nvSpPr>
      <xdr:spPr>
        <a:xfrm>
          <a:off x="126117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162577</xdr:rowOff>
    </xdr:from>
    <xdr:ext cx="405111" cy="259045"/>
    <xdr:sp macro="" textlink="">
      <xdr:nvSpPr>
        <xdr:cNvPr id="786" name="n_1mainValue【公民館】&#10;有形固定資産減価償却率">
          <a:extLst>
            <a:ext uri="{FF2B5EF4-FFF2-40B4-BE49-F238E27FC236}">
              <a16:creationId xmlns:a16="http://schemas.microsoft.com/office/drawing/2014/main" id="{6F9DE16D-E68A-4AE8-8364-2E52BB550340}"/>
            </a:ext>
          </a:extLst>
        </xdr:cNvPr>
        <xdr:cNvSpPr txBox="1"/>
      </xdr:nvSpPr>
      <xdr:spPr>
        <a:xfrm>
          <a:off x="15266044" y="1713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114952</xdr:rowOff>
    </xdr:from>
    <xdr:ext cx="405111" cy="259045"/>
    <xdr:sp macro="" textlink="">
      <xdr:nvSpPr>
        <xdr:cNvPr id="787" name="n_2mainValue【公民館】&#10;有形固定資産減価償却率">
          <a:extLst>
            <a:ext uri="{FF2B5EF4-FFF2-40B4-BE49-F238E27FC236}">
              <a16:creationId xmlns:a16="http://schemas.microsoft.com/office/drawing/2014/main" id="{D13853B4-3932-4820-8054-5A8DB92DD3C2}"/>
            </a:ext>
          </a:extLst>
        </xdr:cNvPr>
        <xdr:cNvSpPr txBox="1"/>
      </xdr:nvSpPr>
      <xdr:spPr>
        <a:xfrm>
          <a:off x="14389744" y="1708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65422</xdr:rowOff>
    </xdr:from>
    <xdr:ext cx="405111" cy="259045"/>
    <xdr:sp macro="" textlink="">
      <xdr:nvSpPr>
        <xdr:cNvPr id="788" name="n_3mainValue【公民館】&#10;有形固定資産減価償却率">
          <a:extLst>
            <a:ext uri="{FF2B5EF4-FFF2-40B4-BE49-F238E27FC236}">
              <a16:creationId xmlns:a16="http://schemas.microsoft.com/office/drawing/2014/main" id="{47245280-7B47-4D73-9B7C-8F3814100E57}"/>
            </a:ext>
          </a:extLst>
        </xdr:cNvPr>
        <xdr:cNvSpPr txBox="1"/>
      </xdr:nvSpPr>
      <xdr:spPr>
        <a:xfrm>
          <a:off x="13500744" y="1703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95902</xdr:rowOff>
    </xdr:from>
    <xdr:ext cx="405111" cy="259045"/>
    <xdr:sp macro="" textlink="">
      <xdr:nvSpPr>
        <xdr:cNvPr id="789" name="n_4mainValue【公民館】&#10;有形固定資産減価償却率">
          <a:extLst>
            <a:ext uri="{FF2B5EF4-FFF2-40B4-BE49-F238E27FC236}">
              <a16:creationId xmlns:a16="http://schemas.microsoft.com/office/drawing/2014/main" id="{48D0C35A-5A03-4C3E-B7AB-0DCC14E36BD0}"/>
            </a:ext>
          </a:extLst>
        </xdr:cNvPr>
        <xdr:cNvSpPr txBox="1"/>
      </xdr:nvSpPr>
      <xdr:spPr>
        <a:xfrm>
          <a:off x="12611744" y="1706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a:extLst>
            <a:ext uri="{FF2B5EF4-FFF2-40B4-BE49-F238E27FC236}">
              <a16:creationId xmlns:a16="http://schemas.microsoft.com/office/drawing/2014/main" id="{4839163F-0258-4DC5-A2FE-BDA8C8D9747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a:extLst>
            <a:ext uri="{FF2B5EF4-FFF2-40B4-BE49-F238E27FC236}">
              <a16:creationId xmlns:a16="http://schemas.microsoft.com/office/drawing/2014/main" id="{A806EC55-B1C8-49B7-95A5-4470F530953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a:extLst>
            <a:ext uri="{FF2B5EF4-FFF2-40B4-BE49-F238E27FC236}">
              <a16:creationId xmlns:a16="http://schemas.microsoft.com/office/drawing/2014/main" id="{997CE004-E4AA-43C1-A36B-2FA3FB9B6A4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a:extLst>
            <a:ext uri="{FF2B5EF4-FFF2-40B4-BE49-F238E27FC236}">
              <a16:creationId xmlns:a16="http://schemas.microsoft.com/office/drawing/2014/main" id="{09D87015-9878-4D9B-A853-E8E1B38648B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a:extLst>
            <a:ext uri="{FF2B5EF4-FFF2-40B4-BE49-F238E27FC236}">
              <a16:creationId xmlns:a16="http://schemas.microsoft.com/office/drawing/2014/main" id="{674A462A-2302-48E5-ABA4-93530D26226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a:extLst>
            <a:ext uri="{FF2B5EF4-FFF2-40B4-BE49-F238E27FC236}">
              <a16:creationId xmlns:a16="http://schemas.microsoft.com/office/drawing/2014/main" id="{8E517355-0E03-4DC4-B403-257B5F85FD4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a:extLst>
            <a:ext uri="{FF2B5EF4-FFF2-40B4-BE49-F238E27FC236}">
              <a16:creationId xmlns:a16="http://schemas.microsoft.com/office/drawing/2014/main" id="{F54D4F30-3DF5-445F-852A-D301D2F617D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a:extLst>
            <a:ext uri="{FF2B5EF4-FFF2-40B4-BE49-F238E27FC236}">
              <a16:creationId xmlns:a16="http://schemas.microsoft.com/office/drawing/2014/main" id="{E51979EB-094D-4108-85B3-40380732A0A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a:extLst>
            <a:ext uri="{FF2B5EF4-FFF2-40B4-BE49-F238E27FC236}">
              <a16:creationId xmlns:a16="http://schemas.microsoft.com/office/drawing/2014/main" id="{7644673A-5A3A-4063-9056-1ED09368933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id="{E8E84275-4854-496A-A3E9-A55A4A79C75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0" name="直線コネクタ 799">
          <a:extLst>
            <a:ext uri="{FF2B5EF4-FFF2-40B4-BE49-F238E27FC236}">
              <a16:creationId xmlns:a16="http://schemas.microsoft.com/office/drawing/2014/main" id="{1F7A3BD3-EA7F-44D7-9AE1-D9AEBFF40355}"/>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1" name="テキスト ボックス 800">
          <a:extLst>
            <a:ext uri="{FF2B5EF4-FFF2-40B4-BE49-F238E27FC236}">
              <a16:creationId xmlns:a16="http://schemas.microsoft.com/office/drawing/2014/main" id="{75AF9525-4388-4DC6-86DD-93484FAEA0FC}"/>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2" name="直線コネクタ 801">
          <a:extLst>
            <a:ext uri="{FF2B5EF4-FFF2-40B4-BE49-F238E27FC236}">
              <a16:creationId xmlns:a16="http://schemas.microsoft.com/office/drawing/2014/main" id="{D7F75908-54C6-4D78-923B-2485A808B6BA}"/>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3" name="テキスト ボックス 802">
          <a:extLst>
            <a:ext uri="{FF2B5EF4-FFF2-40B4-BE49-F238E27FC236}">
              <a16:creationId xmlns:a16="http://schemas.microsoft.com/office/drawing/2014/main" id="{32C1AAA7-B9FC-4D0B-9424-A27132278E89}"/>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4" name="直線コネクタ 803">
          <a:extLst>
            <a:ext uri="{FF2B5EF4-FFF2-40B4-BE49-F238E27FC236}">
              <a16:creationId xmlns:a16="http://schemas.microsoft.com/office/drawing/2014/main" id="{C2A71E00-6261-454B-A179-19F222F6FABD}"/>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5" name="テキスト ボックス 804">
          <a:extLst>
            <a:ext uri="{FF2B5EF4-FFF2-40B4-BE49-F238E27FC236}">
              <a16:creationId xmlns:a16="http://schemas.microsoft.com/office/drawing/2014/main" id="{D1B0B8FC-61B3-4AF8-B58F-1195ECB14474}"/>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6" name="直線コネクタ 805">
          <a:extLst>
            <a:ext uri="{FF2B5EF4-FFF2-40B4-BE49-F238E27FC236}">
              <a16:creationId xmlns:a16="http://schemas.microsoft.com/office/drawing/2014/main" id="{3A6BE570-38F1-406F-BA80-B50F7DFD4169}"/>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7" name="テキスト ボックス 806">
          <a:extLst>
            <a:ext uri="{FF2B5EF4-FFF2-40B4-BE49-F238E27FC236}">
              <a16:creationId xmlns:a16="http://schemas.microsoft.com/office/drawing/2014/main" id="{08928ABE-4E5B-40FC-AA34-FF4398AC2507}"/>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1F06328E-C16D-4C3F-A0BA-E593E2B317B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a:extLst>
            <a:ext uri="{FF2B5EF4-FFF2-40B4-BE49-F238E27FC236}">
              <a16:creationId xmlns:a16="http://schemas.microsoft.com/office/drawing/2014/main" id="{529E41C4-2597-43AA-B9B9-3CB2B90B95D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公民館】&#10;一人当たり面積グラフ枠">
          <a:extLst>
            <a:ext uri="{FF2B5EF4-FFF2-40B4-BE49-F238E27FC236}">
              <a16:creationId xmlns:a16="http://schemas.microsoft.com/office/drawing/2014/main" id="{EC8CBF06-D903-4EEA-9D55-32497AAFFCF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108</xdr:row>
      <xdr:rowOff>62485</xdr:rowOff>
    </xdr:to>
    <xdr:cxnSp macro="">
      <xdr:nvCxnSpPr>
        <xdr:cNvPr id="811" name="直線コネクタ 810">
          <a:extLst>
            <a:ext uri="{FF2B5EF4-FFF2-40B4-BE49-F238E27FC236}">
              <a16:creationId xmlns:a16="http://schemas.microsoft.com/office/drawing/2014/main" id="{CA8D3CF4-A389-4181-9AF9-056A94E62140}"/>
            </a:ext>
          </a:extLst>
        </xdr:cNvPr>
        <xdr:cNvCxnSpPr/>
      </xdr:nvCxnSpPr>
      <xdr:spPr>
        <a:xfrm flipV="1">
          <a:off x="22160864" y="17175480"/>
          <a:ext cx="0" cy="1403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2" name="【公民館】&#10;一人当たり面積最小値テキスト">
          <a:extLst>
            <a:ext uri="{FF2B5EF4-FFF2-40B4-BE49-F238E27FC236}">
              <a16:creationId xmlns:a16="http://schemas.microsoft.com/office/drawing/2014/main" id="{D70C4ADC-F447-42AA-B561-671CEDDFC97F}"/>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3" name="直線コネクタ 812">
          <a:extLst>
            <a:ext uri="{FF2B5EF4-FFF2-40B4-BE49-F238E27FC236}">
              <a16:creationId xmlns:a16="http://schemas.microsoft.com/office/drawing/2014/main" id="{0DD59EC4-69DB-402B-97A6-FE1935C05B8D}"/>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814" name="【公民館】&#10;一人当たり面積最大値テキスト">
          <a:extLst>
            <a:ext uri="{FF2B5EF4-FFF2-40B4-BE49-F238E27FC236}">
              <a16:creationId xmlns:a16="http://schemas.microsoft.com/office/drawing/2014/main" id="{8D98D9DC-9D20-4A8D-8F19-3D1720DD808F}"/>
            </a:ext>
          </a:extLst>
        </xdr:cNvPr>
        <xdr:cNvSpPr txBox="1"/>
      </xdr:nvSpPr>
      <xdr:spPr>
        <a:xfrm>
          <a:off x="22199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815" name="直線コネクタ 814">
          <a:extLst>
            <a:ext uri="{FF2B5EF4-FFF2-40B4-BE49-F238E27FC236}">
              <a16:creationId xmlns:a16="http://schemas.microsoft.com/office/drawing/2014/main" id="{85D922BE-E789-46BE-9198-128365CC2DE8}"/>
            </a:ext>
          </a:extLst>
        </xdr:cNvPr>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156990</xdr:rowOff>
    </xdr:from>
    <xdr:ext cx="469744" cy="259045"/>
    <xdr:sp macro="" textlink="">
      <xdr:nvSpPr>
        <xdr:cNvPr id="816" name="【公民館】&#10;一人当たり面積平均値テキスト">
          <a:extLst>
            <a:ext uri="{FF2B5EF4-FFF2-40B4-BE49-F238E27FC236}">
              <a16:creationId xmlns:a16="http://schemas.microsoft.com/office/drawing/2014/main" id="{0F16086E-8FE6-4ABB-9D5B-71A01EC9263C}"/>
            </a:ext>
          </a:extLst>
        </xdr:cNvPr>
        <xdr:cNvSpPr txBox="1"/>
      </xdr:nvSpPr>
      <xdr:spPr>
        <a:xfrm>
          <a:off x="22199600" y="18159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7113</xdr:rowOff>
    </xdr:from>
    <xdr:to>
      <xdr:col>116</xdr:col>
      <xdr:colOff>114300</xdr:colOff>
      <xdr:row>106</xdr:row>
      <xdr:rowOff>108713</xdr:rowOff>
    </xdr:to>
    <xdr:sp macro="" textlink="">
      <xdr:nvSpPr>
        <xdr:cNvPr id="817" name="フローチャート: 判断 816">
          <a:extLst>
            <a:ext uri="{FF2B5EF4-FFF2-40B4-BE49-F238E27FC236}">
              <a16:creationId xmlns:a16="http://schemas.microsoft.com/office/drawing/2014/main" id="{C73C15F5-3A79-46D0-A341-CCE22984AF6E}"/>
            </a:ext>
          </a:extLst>
        </xdr:cNvPr>
        <xdr:cNvSpPr/>
      </xdr:nvSpPr>
      <xdr:spPr>
        <a:xfrm>
          <a:off x="221107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11685</xdr:rowOff>
    </xdr:from>
    <xdr:to>
      <xdr:col>112</xdr:col>
      <xdr:colOff>38100</xdr:colOff>
      <xdr:row>106</xdr:row>
      <xdr:rowOff>113285</xdr:rowOff>
    </xdr:to>
    <xdr:sp macro="" textlink="">
      <xdr:nvSpPr>
        <xdr:cNvPr id="818" name="フローチャート: 判断 817">
          <a:extLst>
            <a:ext uri="{FF2B5EF4-FFF2-40B4-BE49-F238E27FC236}">
              <a16:creationId xmlns:a16="http://schemas.microsoft.com/office/drawing/2014/main" id="{116C6316-3032-426E-B5E5-B9B7BC4193EC}"/>
            </a:ext>
          </a:extLst>
        </xdr:cNvPr>
        <xdr:cNvSpPr/>
      </xdr:nvSpPr>
      <xdr:spPr>
        <a:xfrm>
          <a:off x="21272500" y="1818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48261</xdr:rowOff>
    </xdr:from>
    <xdr:to>
      <xdr:col>107</xdr:col>
      <xdr:colOff>101600</xdr:colOff>
      <xdr:row>106</xdr:row>
      <xdr:rowOff>149861</xdr:rowOff>
    </xdr:to>
    <xdr:sp macro="" textlink="">
      <xdr:nvSpPr>
        <xdr:cNvPr id="819" name="フローチャート: 判断 818">
          <a:extLst>
            <a:ext uri="{FF2B5EF4-FFF2-40B4-BE49-F238E27FC236}">
              <a16:creationId xmlns:a16="http://schemas.microsoft.com/office/drawing/2014/main" id="{0EBF3351-984F-4E55-90AE-76B750AE1206}"/>
            </a:ext>
          </a:extLst>
        </xdr:cNvPr>
        <xdr:cNvSpPr/>
      </xdr:nvSpPr>
      <xdr:spPr>
        <a:xfrm>
          <a:off x="20383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820" name="フローチャート: 判断 819">
          <a:extLst>
            <a:ext uri="{FF2B5EF4-FFF2-40B4-BE49-F238E27FC236}">
              <a16:creationId xmlns:a16="http://schemas.microsoft.com/office/drawing/2014/main" id="{55946723-F7FB-4EC2-989B-8494DAB2A0C4}"/>
            </a:ext>
          </a:extLst>
        </xdr:cNvPr>
        <xdr:cNvSpPr/>
      </xdr:nvSpPr>
      <xdr:spPr>
        <a:xfrm>
          <a:off x="19494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61976</xdr:rowOff>
    </xdr:from>
    <xdr:to>
      <xdr:col>98</xdr:col>
      <xdr:colOff>38100</xdr:colOff>
      <xdr:row>106</xdr:row>
      <xdr:rowOff>163576</xdr:rowOff>
    </xdr:to>
    <xdr:sp macro="" textlink="">
      <xdr:nvSpPr>
        <xdr:cNvPr id="821" name="フローチャート: 判断 820">
          <a:extLst>
            <a:ext uri="{FF2B5EF4-FFF2-40B4-BE49-F238E27FC236}">
              <a16:creationId xmlns:a16="http://schemas.microsoft.com/office/drawing/2014/main" id="{301FEC9B-2948-45A6-BCB1-0C4990A12BFD}"/>
            </a:ext>
          </a:extLst>
        </xdr:cNvPr>
        <xdr:cNvSpPr/>
      </xdr:nvSpPr>
      <xdr:spPr>
        <a:xfrm>
          <a:off x="18605500" y="1823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4FF49CA5-9292-4DAB-AF34-9AE83D20A80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DB5F27D9-CBC9-4C95-A5A5-4C5B6C5F7B1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B654BDD8-9590-4265-86A8-B4F45553A01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98F7885B-6825-43C7-B80E-A12F920AFA2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9B0FF248-28A7-4108-B25B-73AF2F44745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128270</xdr:rowOff>
    </xdr:from>
    <xdr:to>
      <xdr:col>116</xdr:col>
      <xdr:colOff>114300</xdr:colOff>
      <xdr:row>102</xdr:row>
      <xdr:rowOff>58420</xdr:rowOff>
    </xdr:to>
    <xdr:sp macro="" textlink="">
      <xdr:nvSpPr>
        <xdr:cNvPr id="827" name="楕円 826">
          <a:extLst>
            <a:ext uri="{FF2B5EF4-FFF2-40B4-BE49-F238E27FC236}">
              <a16:creationId xmlns:a16="http://schemas.microsoft.com/office/drawing/2014/main" id="{C73F8102-A9B1-4167-A3DD-E408483EB6B6}"/>
            </a:ext>
          </a:extLst>
        </xdr:cNvPr>
        <xdr:cNvSpPr/>
      </xdr:nvSpPr>
      <xdr:spPr>
        <a:xfrm>
          <a:off x="221107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151147</xdr:rowOff>
    </xdr:from>
    <xdr:ext cx="469744" cy="259045"/>
    <xdr:sp macro="" textlink="">
      <xdr:nvSpPr>
        <xdr:cNvPr id="828" name="【公民館】&#10;一人当たり面積該当値テキスト">
          <a:extLst>
            <a:ext uri="{FF2B5EF4-FFF2-40B4-BE49-F238E27FC236}">
              <a16:creationId xmlns:a16="http://schemas.microsoft.com/office/drawing/2014/main" id="{781321A9-6FAD-4AFC-8473-3D78193E0D44}"/>
            </a:ext>
          </a:extLst>
        </xdr:cNvPr>
        <xdr:cNvSpPr txBox="1"/>
      </xdr:nvSpPr>
      <xdr:spPr>
        <a:xfrm>
          <a:off x="22199600" y="1729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148844</xdr:rowOff>
    </xdr:from>
    <xdr:to>
      <xdr:col>112</xdr:col>
      <xdr:colOff>38100</xdr:colOff>
      <xdr:row>102</xdr:row>
      <xdr:rowOff>78994</xdr:rowOff>
    </xdr:to>
    <xdr:sp macro="" textlink="">
      <xdr:nvSpPr>
        <xdr:cNvPr id="829" name="楕円 828">
          <a:extLst>
            <a:ext uri="{FF2B5EF4-FFF2-40B4-BE49-F238E27FC236}">
              <a16:creationId xmlns:a16="http://schemas.microsoft.com/office/drawing/2014/main" id="{FC2E2654-FDAB-4450-99EA-FAD9DE81B4AD}"/>
            </a:ext>
          </a:extLst>
        </xdr:cNvPr>
        <xdr:cNvSpPr/>
      </xdr:nvSpPr>
      <xdr:spPr>
        <a:xfrm>
          <a:off x="21272500" y="1746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7620</xdr:rowOff>
    </xdr:from>
    <xdr:to>
      <xdr:col>116</xdr:col>
      <xdr:colOff>63500</xdr:colOff>
      <xdr:row>102</xdr:row>
      <xdr:rowOff>28194</xdr:rowOff>
    </xdr:to>
    <xdr:cxnSp macro="">
      <xdr:nvCxnSpPr>
        <xdr:cNvPr id="830" name="直線コネクタ 829">
          <a:extLst>
            <a:ext uri="{FF2B5EF4-FFF2-40B4-BE49-F238E27FC236}">
              <a16:creationId xmlns:a16="http://schemas.microsoft.com/office/drawing/2014/main" id="{A1CB68FA-ECE2-4B66-AC1F-1752EF4D7C90}"/>
            </a:ext>
          </a:extLst>
        </xdr:cNvPr>
        <xdr:cNvCxnSpPr/>
      </xdr:nvCxnSpPr>
      <xdr:spPr>
        <a:xfrm flipV="1">
          <a:off x="21323300" y="17495520"/>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2539</xdr:rowOff>
    </xdr:from>
    <xdr:to>
      <xdr:col>107</xdr:col>
      <xdr:colOff>101600</xdr:colOff>
      <xdr:row>102</xdr:row>
      <xdr:rowOff>104139</xdr:rowOff>
    </xdr:to>
    <xdr:sp macro="" textlink="">
      <xdr:nvSpPr>
        <xdr:cNvPr id="831" name="楕円 830">
          <a:extLst>
            <a:ext uri="{FF2B5EF4-FFF2-40B4-BE49-F238E27FC236}">
              <a16:creationId xmlns:a16="http://schemas.microsoft.com/office/drawing/2014/main" id="{85520BC4-1BC6-49F8-98EC-BC661C528C2B}"/>
            </a:ext>
          </a:extLst>
        </xdr:cNvPr>
        <xdr:cNvSpPr/>
      </xdr:nvSpPr>
      <xdr:spPr>
        <a:xfrm>
          <a:off x="20383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28194</xdr:rowOff>
    </xdr:from>
    <xdr:to>
      <xdr:col>111</xdr:col>
      <xdr:colOff>177800</xdr:colOff>
      <xdr:row>102</xdr:row>
      <xdr:rowOff>53339</xdr:rowOff>
    </xdr:to>
    <xdr:cxnSp macro="">
      <xdr:nvCxnSpPr>
        <xdr:cNvPr id="832" name="直線コネクタ 831">
          <a:extLst>
            <a:ext uri="{FF2B5EF4-FFF2-40B4-BE49-F238E27FC236}">
              <a16:creationId xmlns:a16="http://schemas.microsoft.com/office/drawing/2014/main" id="{DF6ED22A-1D6B-4C3F-902C-3D4C9B78AD5C}"/>
            </a:ext>
          </a:extLst>
        </xdr:cNvPr>
        <xdr:cNvCxnSpPr/>
      </xdr:nvCxnSpPr>
      <xdr:spPr>
        <a:xfrm flipV="1">
          <a:off x="20434300" y="17516094"/>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146558</xdr:rowOff>
    </xdr:from>
    <xdr:to>
      <xdr:col>102</xdr:col>
      <xdr:colOff>165100</xdr:colOff>
      <xdr:row>103</xdr:row>
      <xdr:rowOff>76708</xdr:rowOff>
    </xdr:to>
    <xdr:sp macro="" textlink="">
      <xdr:nvSpPr>
        <xdr:cNvPr id="833" name="楕円 832">
          <a:extLst>
            <a:ext uri="{FF2B5EF4-FFF2-40B4-BE49-F238E27FC236}">
              <a16:creationId xmlns:a16="http://schemas.microsoft.com/office/drawing/2014/main" id="{15DF2CA2-037A-4F09-87A0-2C60EA9D4BD7}"/>
            </a:ext>
          </a:extLst>
        </xdr:cNvPr>
        <xdr:cNvSpPr/>
      </xdr:nvSpPr>
      <xdr:spPr>
        <a:xfrm>
          <a:off x="19494500" y="1763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53339</xdr:rowOff>
    </xdr:from>
    <xdr:to>
      <xdr:col>107</xdr:col>
      <xdr:colOff>50800</xdr:colOff>
      <xdr:row>103</xdr:row>
      <xdr:rowOff>25908</xdr:rowOff>
    </xdr:to>
    <xdr:cxnSp macro="">
      <xdr:nvCxnSpPr>
        <xdr:cNvPr id="834" name="直線コネクタ 833">
          <a:extLst>
            <a:ext uri="{FF2B5EF4-FFF2-40B4-BE49-F238E27FC236}">
              <a16:creationId xmlns:a16="http://schemas.microsoft.com/office/drawing/2014/main" id="{79580808-FCAA-4C47-8A17-F87B566FFDC1}"/>
            </a:ext>
          </a:extLst>
        </xdr:cNvPr>
        <xdr:cNvCxnSpPr/>
      </xdr:nvCxnSpPr>
      <xdr:spPr>
        <a:xfrm flipV="1">
          <a:off x="19545300" y="17541239"/>
          <a:ext cx="889000" cy="14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160274</xdr:rowOff>
    </xdr:from>
    <xdr:to>
      <xdr:col>98</xdr:col>
      <xdr:colOff>38100</xdr:colOff>
      <xdr:row>103</xdr:row>
      <xdr:rowOff>90424</xdr:rowOff>
    </xdr:to>
    <xdr:sp macro="" textlink="">
      <xdr:nvSpPr>
        <xdr:cNvPr id="835" name="楕円 834">
          <a:extLst>
            <a:ext uri="{FF2B5EF4-FFF2-40B4-BE49-F238E27FC236}">
              <a16:creationId xmlns:a16="http://schemas.microsoft.com/office/drawing/2014/main" id="{BCD4B4AA-7574-44B5-BD50-C9F08CC0753E}"/>
            </a:ext>
          </a:extLst>
        </xdr:cNvPr>
        <xdr:cNvSpPr/>
      </xdr:nvSpPr>
      <xdr:spPr>
        <a:xfrm>
          <a:off x="18605500" y="1764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25908</xdr:rowOff>
    </xdr:from>
    <xdr:to>
      <xdr:col>102</xdr:col>
      <xdr:colOff>114300</xdr:colOff>
      <xdr:row>103</xdr:row>
      <xdr:rowOff>39624</xdr:rowOff>
    </xdr:to>
    <xdr:cxnSp macro="">
      <xdr:nvCxnSpPr>
        <xdr:cNvPr id="836" name="直線コネクタ 835">
          <a:extLst>
            <a:ext uri="{FF2B5EF4-FFF2-40B4-BE49-F238E27FC236}">
              <a16:creationId xmlns:a16="http://schemas.microsoft.com/office/drawing/2014/main" id="{2793F72E-314B-42B3-A87F-DC74C014648B}"/>
            </a:ext>
          </a:extLst>
        </xdr:cNvPr>
        <xdr:cNvCxnSpPr/>
      </xdr:nvCxnSpPr>
      <xdr:spPr>
        <a:xfrm flipV="1">
          <a:off x="18656300" y="1768525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104412</xdr:rowOff>
    </xdr:from>
    <xdr:ext cx="469744" cy="259045"/>
    <xdr:sp macro="" textlink="">
      <xdr:nvSpPr>
        <xdr:cNvPr id="837" name="n_1aveValue【公民館】&#10;一人当たり面積">
          <a:extLst>
            <a:ext uri="{FF2B5EF4-FFF2-40B4-BE49-F238E27FC236}">
              <a16:creationId xmlns:a16="http://schemas.microsoft.com/office/drawing/2014/main" id="{52FEFAB0-A89A-4261-B2EB-B6474A2A993B}"/>
            </a:ext>
          </a:extLst>
        </xdr:cNvPr>
        <xdr:cNvSpPr txBox="1"/>
      </xdr:nvSpPr>
      <xdr:spPr>
        <a:xfrm>
          <a:off x="21075727"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140988</xdr:rowOff>
    </xdr:from>
    <xdr:ext cx="469744" cy="259045"/>
    <xdr:sp macro="" textlink="">
      <xdr:nvSpPr>
        <xdr:cNvPr id="838" name="n_2aveValue【公民館】&#10;一人当たり面積">
          <a:extLst>
            <a:ext uri="{FF2B5EF4-FFF2-40B4-BE49-F238E27FC236}">
              <a16:creationId xmlns:a16="http://schemas.microsoft.com/office/drawing/2014/main" id="{886A6629-7CE4-4E6D-952B-893BDFB5C11F}"/>
            </a:ext>
          </a:extLst>
        </xdr:cNvPr>
        <xdr:cNvSpPr txBox="1"/>
      </xdr:nvSpPr>
      <xdr:spPr>
        <a:xfrm>
          <a:off x="20199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152416</xdr:rowOff>
    </xdr:from>
    <xdr:ext cx="469744" cy="259045"/>
    <xdr:sp macro="" textlink="">
      <xdr:nvSpPr>
        <xdr:cNvPr id="839" name="n_3aveValue【公民館】&#10;一人当たり面積">
          <a:extLst>
            <a:ext uri="{FF2B5EF4-FFF2-40B4-BE49-F238E27FC236}">
              <a16:creationId xmlns:a16="http://schemas.microsoft.com/office/drawing/2014/main" id="{BBF71545-E9CF-4AF5-B46C-12D32C9DA936}"/>
            </a:ext>
          </a:extLst>
        </xdr:cNvPr>
        <xdr:cNvSpPr txBox="1"/>
      </xdr:nvSpPr>
      <xdr:spPr>
        <a:xfrm>
          <a:off x="19310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154703</xdr:rowOff>
    </xdr:from>
    <xdr:ext cx="469744" cy="259045"/>
    <xdr:sp macro="" textlink="">
      <xdr:nvSpPr>
        <xdr:cNvPr id="840" name="n_4aveValue【公民館】&#10;一人当たり面積">
          <a:extLst>
            <a:ext uri="{FF2B5EF4-FFF2-40B4-BE49-F238E27FC236}">
              <a16:creationId xmlns:a16="http://schemas.microsoft.com/office/drawing/2014/main" id="{730E2317-862D-4862-8B5C-52B8D469B49F}"/>
            </a:ext>
          </a:extLst>
        </xdr:cNvPr>
        <xdr:cNvSpPr txBox="1"/>
      </xdr:nvSpPr>
      <xdr:spPr>
        <a:xfrm>
          <a:off x="184214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95521</xdr:rowOff>
    </xdr:from>
    <xdr:ext cx="469744" cy="259045"/>
    <xdr:sp macro="" textlink="">
      <xdr:nvSpPr>
        <xdr:cNvPr id="841" name="n_1mainValue【公民館】&#10;一人当たり面積">
          <a:extLst>
            <a:ext uri="{FF2B5EF4-FFF2-40B4-BE49-F238E27FC236}">
              <a16:creationId xmlns:a16="http://schemas.microsoft.com/office/drawing/2014/main" id="{949A1D54-7E03-4F91-87AD-77AD997AFD51}"/>
            </a:ext>
          </a:extLst>
        </xdr:cNvPr>
        <xdr:cNvSpPr txBox="1"/>
      </xdr:nvSpPr>
      <xdr:spPr>
        <a:xfrm>
          <a:off x="21075727" y="1724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120666</xdr:rowOff>
    </xdr:from>
    <xdr:ext cx="469744" cy="259045"/>
    <xdr:sp macro="" textlink="">
      <xdr:nvSpPr>
        <xdr:cNvPr id="842" name="n_2mainValue【公民館】&#10;一人当たり面積">
          <a:extLst>
            <a:ext uri="{FF2B5EF4-FFF2-40B4-BE49-F238E27FC236}">
              <a16:creationId xmlns:a16="http://schemas.microsoft.com/office/drawing/2014/main" id="{263B2B2B-36F0-4B52-B89C-F07B3283EF3D}"/>
            </a:ext>
          </a:extLst>
        </xdr:cNvPr>
        <xdr:cNvSpPr txBox="1"/>
      </xdr:nvSpPr>
      <xdr:spPr>
        <a:xfrm>
          <a:off x="20199427" y="1726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93235</xdr:rowOff>
    </xdr:from>
    <xdr:ext cx="469744" cy="259045"/>
    <xdr:sp macro="" textlink="">
      <xdr:nvSpPr>
        <xdr:cNvPr id="843" name="n_3mainValue【公民館】&#10;一人当たり面積">
          <a:extLst>
            <a:ext uri="{FF2B5EF4-FFF2-40B4-BE49-F238E27FC236}">
              <a16:creationId xmlns:a16="http://schemas.microsoft.com/office/drawing/2014/main" id="{EEC34A26-E5F1-4106-8DC7-2B7CC691F408}"/>
            </a:ext>
          </a:extLst>
        </xdr:cNvPr>
        <xdr:cNvSpPr txBox="1"/>
      </xdr:nvSpPr>
      <xdr:spPr>
        <a:xfrm>
          <a:off x="19310427" y="1740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106951</xdr:rowOff>
    </xdr:from>
    <xdr:ext cx="469744" cy="259045"/>
    <xdr:sp macro="" textlink="">
      <xdr:nvSpPr>
        <xdr:cNvPr id="844" name="n_4mainValue【公民館】&#10;一人当たり面積">
          <a:extLst>
            <a:ext uri="{FF2B5EF4-FFF2-40B4-BE49-F238E27FC236}">
              <a16:creationId xmlns:a16="http://schemas.microsoft.com/office/drawing/2014/main" id="{6E8298AA-621D-4815-A817-C507823B6047}"/>
            </a:ext>
          </a:extLst>
        </xdr:cNvPr>
        <xdr:cNvSpPr txBox="1"/>
      </xdr:nvSpPr>
      <xdr:spPr>
        <a:xfrm>
          <a:off x="18421427" y="1742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CEE1E47D-0AEB-4628-A09F-EA2A53A75E8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315839FB-5C9A-4220-A843-ABD53E28BC6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DF849CB2-C6F1-4EEC-A7E8-6878FDD2D3C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有形固定資産減価償却率が特に高い施設は、児童館である。児童館について坂井市公共施設等総合管理計画では、耐久性がなく老朽化が著しい施設はその機能をコミュニティセンター等に移転し閉館していく計画となっており、個別の児童館の機能が完全にコミュニティセンター等に移管完了後に当該施設の利活用あるいは解体となるため、現時点では償却率は高くなっていると考えられる。逆に償却率が特に低い施設は、認定こども園等・公民館（コミュニティセンター）である。両施設とも近年継続して改修工事等を行っており、それによって類似団体を大きく下回っていると考え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E8B5BA5-5EFB-424B-ADA2-2999E04123E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EB5A852-3889-4996-BA7A-DEAFF334A0C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B19F6E-AD4E-44C7-B942-7064EC30F5C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2623D94-1A86-4830-9A2E-80E59029CCE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福井県坂井市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D87BFC0-8FF8-486F-A021-3A5858EEBDB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76CAC28-2489-4098-B8A8-5980E147373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FC97475-2196-44AD-8688-D4CD473DD09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1A5393D-D348-4567-9D8D-57490FB2141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880A2D8-9FB7-4B77-8868-0E6D2D8C418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1844F53-A533-403A-ABBC-BE07ADE8481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89,369
87,781
209.67
48,020,469
46,256,167
1,605,050
23,742,959
54,475,747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88105BE-399D-49C8-A5E6-C04A517FC61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76496D1-87DB-43D6-A288-D5DBFBB947B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4E522D-2612-4312-A196-5A8DA850756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F35AF97-E1FF-495F-AB66-C59C8ED051D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5ACE05F-02A9-474B-8765-A2EF5D4C01F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8C3663A-0F3F-4237-BC8B-38A18573757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3A9401A-F45C-49AC-9498-671F31D8E23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EC24214-BB82-44EB-9745-1A0274350AF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D5B73F4-1F44-4C04-BE4B-4D467EC50CF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FEDCA01-FE72-489B-B834-A53D2411F32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C9499FF-D466-4AF1-A133-EE327181758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0FAF186-E353-4D43-84E7-15AB9FFEC92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D41DE51-DF79-4EDD-8AF2-2846F40CB93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B25AFCF-E9DE-475E-B6FF-2C47B55CB53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71CF038-4E5D-4E1C-A2F3-C825615F2BC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A9B893F-4817-4182-8CB7-523CE992109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DBA65D0-ADFC-442C-A3EE-433075C9FC3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38E5000-D65E-4C6A-A126-62BF6074779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B92355E-5197-4634-8130-CEDC0833212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639B11C-00DF-495E-8AE1-F5E0ADB0102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2ECF7FB-C9A9-42E7-9865-7E609B7BDAC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4CFE345-F35F-4E9B-BF0B-26F01EE78C2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8F756DB-49C8-4336-9543-7AA856092E3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B45CBC7-5BED-4C0D-86DB-D7996606784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E04212B-7CC9-425A-B856-E1A48D68E4A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676D570-91D6-4400-9E05-A848A83E6DE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341B672-4808-498F-B5DD-FB867ED6390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B023E4D-13C7-4E37-B02B-59779200EFA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3FB96E3-A8F2-40E5-B409-65986AAC111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EEF1D7A-AFE5-4C2E-85F6-4F6761CA974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F92DA1B-502C-4B9D-A55A-FAE5C1BE3F9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7CC81C0-05D9-4037-A31F-C1D4313037C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B5F7730-8504-4BF8-A10C-66A71F0803D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9468A42-D7BA-4E8B-B131-616D7F44D87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60B4359-21A7-4516-8D9A-71F77E8729A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3E7129D-DC56-4C65-ABD1-5510C54EC43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4F0C186-2AC3-4D33-92B2-905728EE0CA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A36E98E-7B6E-45BE-AD1B-CD9925425DD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D025F70-A333-40FD-BA46-FEDE4623B35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C35BF85-F6CD-42F4-92B6-FAC6BC8834F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50815F2-DED2-47FA-A39B-D6B3DBB7CE6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83BD4DD-0FCF-465B-A40A-A1FA29A304C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C9E79B4-4833-4221-8A6F-C1A0EB5902E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75910FB-DB4E-4C63-8B55-E74375E587A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ADD16106-90AE-45BA-9A25-FE1B7BE7B09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154305</xdr:rowOff>
    </xdr:from>
    <xdr:to>
      <xdr:col>24</xdr:col>
      <xdr:colOff>62865</xdr:colOff>
      <xdr:row>41</xdr:row>
      <xdr:rowOff>129540</xdr:rowOff>
    </xdr:to>
    <xdr:cxnSp macro="">
      <xdr:nvCxnSpPr>
        <xdr:cNvPr id="57" name="直線コネクタ 56">
          <a:extLst>
            <a:ext uri="{FF2B5EF4-FFF2-40B4-BE49-F238E27FC236}">
              <a16:creationId xmlns:a16="http://schemas.microsoft.com/office/drawing/2014/main" id="{BF7B3A1D-BAA3-443C-AA29-2828A3A59486}"/>
            </a:ext>
          </a:extLst>
        </xdr:cNvPr>
        <xdr:cNvCxnSpPr/>
      </xdr:nvCxnSpPr>
      <xdr:spPr>
        <a:xfrm flipV="1">
          <a:off x="4634865" y="5640705"/>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133367</xdr:rowOff>
    </xdr:from>
    <xdr:ext cx="405111" cy="259045"/>
    <xdr:sp macro="" textlink="">
      <xdr:nvSpPr>
        <xdr:cNvPr id="58" name="【図書館】&#10;有形固定資産減価償却率最小値テキスト">
          <a:extLst>
            <a:ext uri="{FF2B5EF4-FFF2-40B4-BE49-F238E27FC236}">
              <a16:creationId xmlns:a16="http://schemas.microsoft.com/office/drawing/2014/main" id="{D1D6F64F-1D37-4E9B-8BA3-57C12B589901}"/>
            </a:ext>
          </a:extLst>
        </xdr:cNvPr>
        <xdr:cNvSpPr txBox="1"/>
      </xdr:nvSpPr>
      <xdr:spPr>
        <a:xfrm>
          <a:off x="4673600"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129540</xdr:rowOff>
    </xdr:from>
    <xdr:to>
      <xdr:col>24</xdr:col>
      <xdr:colOff>152400</xdr:colOff>
      <xdr:row>41</xdr:row>
      <xdr:rowOff>129540</xdr:rowOff>
    </xdr:to>
    <xdr:cxnSp macro="">
      <xdr:nvCxnSpPr>
        <xdr:cNvPr id="59" name="直線コネクタ 58">
          <a:extLst>
            <a:ext uri="{FF2B5EF4-FFF2-40B4-BE49-F238E27FC236}">
              <a16:creationId xmlns:a16="http://schemas.microsoft.com/office/drawing/2014/main" id="{039A39DC-4ED6-4268-8E37-270DCCF4CAFC}"/>
            </a:ext>
          </a:extLst>
        </xdr:cNvPr>
        <xdr:cNvCxnSpPr/>
      </xdr:nvCxnSpPr>
      <xdr:spPr>
        <a:xfrm>
          <a:off x="4546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100982</xdr:rowOff>
    </xdr:from>
    <xdr:ext cx="405111" cy="259045"/>
    <xdr:sp macro="" textlink="">
      <xdr:nvSpPr>
        <xdr:cNvPr id="60" name="【図書館】&#10;有形固定資産減価償却率最大値テキスト">
          <a:extLst>
            <a:ext uri="{FF2B5EF4-FFF2-40B4-BE49-F238E27FC236}">
              <a16:creationId xmlns:a16="http://schemas.microsoft.com/office/drawing/2014/main" id="{23FD0AAE-10BA-4D5B-970D-E0A607314727}"/>
            </a:ext>
          </a:extLst>
        </xdr:cNvPr>
        <xdr:cNvSpPr txBox="1"/>
      </xdr:nvSpPr>
      <xdr:spPr>
        <a:xfrm>
          <a:off x="46736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154305</xdr:rowOff>
    </xdr:from>
    <xdr:to>
      <xdr:col>24</xdr:col>
      <xdr:colOff>152400</xdr:colOff>
      <xdr:row>32</xdr:row>
      <xdr:rowOff>154305</xdr:rowOff>
    </xdr:to>
    <xdr:cxnSp macro="">
      <xdr:nvCxnSpPr>
        <xdr:cNvPr id="61" name="直線コネクタ 60">
          <a:extLst>
            <a:ext uri="{FF2B5EF4-FFF2-40B4-BE49-F238E27FC236}">
              <a16:creationId xmlns:a16="http://schemas.microsoft.com/office/drawing/2014/main" id="{117D5531-45A0-4F4B-B00B-7409D492FF6C}"/>
            </a:ext>
          </a:extLst>
        </xdr:cNvPr>
        <xdr:cNvCxnSpPr/>
      </xdr:nvCxnSpPr>
      <xdr:spPr>
        <a:xfrm>
          <a:off x="4546600" y="564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22877</xdr:rowOff>
    </xdr:from>
    <xdr:ext cx="405111" cy="259045"/>
    <xdr:sp macro="" textlink="">
      <xdr:nvSpPr>
        <xdr:cNvPr id="62" name="【図書館】&#10;有形固定資産減価償却率平均値テキスト">
          <a:extLst>
            <a:ext uri="{FF2B5EF4-FFF2-40B4-BE49-F238E27FC236}">
              <a16:creationId xmlns:a16="http://schemas.microsoft.com/office/drawing/2014/main" id="{BD4BF928-E2F0-440C-9864-336DA2E48E47}"/>
            </a:ext>
          </a:extLst>
        </xdr:cNvPr>
        <xdr:cNvSpPr txBox="1"/>
      </xdr:nvSpPr>
      <xdr:spPr>
        <a:xfrm>
          <a:off x="4673600" y="6195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2FE5ED6B-1A0D-4CC2-956F-5DD9B73CC087}"/>
            </a:ext>
          </a:extLst>
        </xdr:cNvPr>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12065</xdr:rowOff>
    </xdr:from>
    <xdr:to>
      <xdr:col>20</xdr:col>
      <xdr:colOff>38100</xdr:colOff>
      <xdr:row>36</xdr:row>
      <xdr:rowOff>113665</xdr:rowOff>
    </xdr:to>
    <xdr:sp macro="" textlink="">
      <xdr:nvSpPr>
        <xdr:cNvPr id="64" name="フローチャート: 判断 63">
          <a:extLst>
            <a:ext uri="{FF2B5EF4-FFF2-40B4-BE49-F238E27FC236}">
              <a16:creationId xmlns:a16="http://schemas.microsoft.com/office/drawing/2014/main" id="{74B0D902-A912-4174-A6B5-C9CF39CF9592}"/>
            </a:ext>
          </a:extLst>
        </xdr:cNvPr>
        <xdr:cNvSpPr/>
      </xdr:nvSpPr>
      <xdr:spPr>
        <a:xfrm>
          <a:off x="3746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166370</xdr:rowOff>
    </xdr:from>
    <xdr:to>
      <xdr:col>15</xdr:col>
      <xdr:colOff>101600</xdr:colOff>
      <xdr:row>36</xdr:row>
      <xdr:rowOff>96520</xdr:rowOff>
    </xdr:to>
    <xdr:sp macro="" textlink="">
      <xdr:nvSpPr>
        <xdr:cNvPr id="65" name="フローチャート: 判断 64">
          <a:extLst>
            <a:ext uri="{FF2B5EF4-FFF2-40B4-BE49-F238E27FC236}">
              <a16:creationId xmlns:a16="http://schemas.microsoft.com/office/drawing/2014/main" id="{150CCC15-7354-43D9-998A-E4B513C49A70}"/>
            </a:ext>
          </a:extLst>
        </xdr:cNvPr>
        <xdr:cNvSpPr/>
      </xdr:nvSpPr>
      <xdr:spPr>
        <a:xfrm>
          <a:off x="2857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156845</xdr:rowOff>
    </xdr:from>
    <xdr:to>
      <xdr:col>10</xdr:col>
      <xdr:colOff>165100</xdr:colOff>
      <xdr:row>36</xdr:row>
      <xdr:rowOff>86995</xdr:rowOff>
    </xdr:to>
    <xdr:sp macro="" textlink="">
      <xdr:nvSpPr>
        <xdr:cNvPr id="66" name="フローチャート: 判断 65">
          <a:extLst>
            <a:ext uri="{FF2B5EF4-FFF2-40B4-BE49-F238E27FC236}">
              <a16:creationId xmlns:a16="http://schemas.microsoft.com/office/drawing/2014/main" id="{29593C05-B9A5-4AF6-ACC8-4818E25F66CB}"/>
            </a:ext>
          </a:extLst>
        </xdr:cNvPr>
        <xdr:cNvSpPr/>
      </xdr:nvSpPr>
      <xdr:spPr>
        <a:xfrm>
          <a:off x="1968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130175</xdr:rowOff>
    </xdr:from>
    <xdr:to>
      <xdr:col>6</xdr:col>
      <xdr:colOff>38100</xdr:colOff>
      <xdr:row>36</xdr:row>
      <xdr:rowOff>60325</xdr:rowOff>
    </xdr:to>
    <xdr:sp macro="" textlink="">
      <xdr:nvSpPr>
        <xdr:cNvPr id="67" name="フローチャート: 判断 66">
          <a:extLst>
            <a:ext uri="{FF2B5EF4-FFF2-40B4-BE49-F238E27FC236}">
              <a16:creationId xmlns:a16="http://schemas.microsoft.com/office/drawing/2014/main" id="{547E77BF-865B-48EF-9C43-7042397118B0}"/>
            </a:ext>
          </a:extLst>
        </xdr:cNvPr>
        <xdr:cNvSpPr/>
      </xdr:nvSpPr>
      <xdr:spPr>
        <a:xfrm>
          <a:off x="10795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9ED74A7-4568-4945-A0C1-878F1B255F8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16C0377-9531-4EEA-8755-99DF1CC70BE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BC439DF-BFCC-4344-9D28-E8D02A9B128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CEF6BC9-6703-41B0-9896-A56F544DF51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58EE777-0FFD-4777-943C-80067A1CAD7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88265</xdr:rowOff>
    </xdr:from>
    <xdr:to>
      <xdr:col>24</xdr:col>
      <xdr:colOff>114300</xdr:colOff>
      <xdr:row>36</xdr:row>
      <xdr:rowOff>18415</xdr:rowOff>
    </xdr:to>
    <xdr:sp macro="" textlink="">
      <xdr:nvSpPr>
        <xdr:cNvPr id="73" name="楕円 72">
          <a:extLst>
            <a:ext uri="{FF2B5EF4-FFF2-40B4-BE49-F238E27FC236}">
              <a16:creationId xmlns:a16="http://schemas.microsoft.com/office/drawing/2014/main" id="{90A566F2-D636-4BAA-A7E5-B6A2B566A0D8}"/>
            </a:ext>
          </a:extLst>
        </xdr:cNvPr>
        <xdr:cNvSpPr/>
      </xdr:nvSpPr>
      <xdr:spPr>
        <a:xfrm>
          <a:off x="4584700" y="60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111142</xdr:rowOff>
    </xdr:from>
    <xdr:ext cx="405111" cy="259045"/>
    <xdr:sp macro="" textlink="">
      <xdr:nvSpPr>
        <xdr:cNvPr id="74" name="【図書館】&#10;有形固定資産減価償却率該当値テキスト">
          <a:extLst>
            <a:ext uri="{FF2B5EF4-FFF2-40B4-BE49-F238E27FC236}">
              <a16:creationId xmlns:a16="http://schemas.microsoft.com/office/drawing/2014/main" id="{D8D94A9C-1BF9-41D2-B334-6035A6BF86AF}"/>
            </a:ext>
          </a:extLst>
        </xdr:cNvPr>
        <xdr:cNvSpPr txBox="1"/>
      </xdr:nvSpPr>
      <xdr:spPr>
        <a:xfrm>
          <a:off x="4673600"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73025</xdr:rowOff>
    </xdr:from>
    <xdr:to>
      <xdr:col>20</xdr:col>
      <xdr:colOff>38100</xdr:colOff>
      <xdr:row>36</xdr:row>
      <xdr:rowOff>3175</xdr:rowOff>
    </xdr:to>
    <xdr:sp macro="" textlink="">
      <xdr:nvSpPr>
        <xdr:cNvPr id="75" name="楕円 74">
          <a:extLst>
            <a:ext uri="{FF2B5EF4-FFF2-40B4-BE49-F238E27FC236}">
              <a16:creationId xmlns:a16="http://schemas.microsoft.com/office/drawing/2014/main" id="{F575D136-11A8-4D8C-82BC-FC8CE3370FF7}"/>
            </a:ext>
          </a:extLst>
        </xdr:cNvPr>
        <xdr:cNvSpPr/>
      </xdr:nvSpPr>
      <xdr:spPr>
        <a:xfrm>
          <a:off x="3746500" y="607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123825</xdr:rowOff>
    </xdr:from>
    <xdr:to>
      <xdr:col>24</xdr:col>
      <xdr:colOff>63500</xdr:colOff>
      <xdr:row>35</xdr:row>
      <xdr:rowOff>139065</xdr:rowOff>
    </xdr:to>
    <xdr:cxnSp macro="">
      <xdr:nvCxnSpPr>
        <xdr:cNvPr id="76" name="直線コネクタ 75">
          <a:extLst>
            <a:ext uri="{FF2B5EF4-FFF2-40B4-BE49-F238E27FC236}">
              <a16:creationId xmlns:a16="http://schemas.microsoft.com/office/drawing/2014/main" id="{7ECC5E0D-67BD-49C9-A866-7D4FFFB7A797}"/>
            </a:ext>
          </a:extLst>
        </xdr:cNvPr>
        <xdr:cNvCxnSpPr/>
      </xdr:nvCxnSpPr>
      <xdr:spPr>
        <a:xfrm>
          <a:off x="3797300" y="612457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52070</xdr:rowOff>
    </xdr:from>
    <xdr:to>
      <xdr:col>15</xdr:col>
      <xdr:colOff>101600</xdr:colOff>
      <xdr:row>35</xdr:row>
      <xdr:rowOff>153670</xdr:rowOff>
    </xdr:to>
    <xdr:sp macro="" textlink="">
      <xdr:nvSpPr>
        <xdr:cNvPr id="77" name="楕円 76">
          <a:extLst>
            <a:ext uri="{FF2B5EF4-FFF2-40B4-BE49-F238E27FC236}">
              <a16:creationId xmlns:a16="http://schemas.microsoft.com/office/drawing/2014/main" id="{E9C88A09-084B-45BB-9C8F-A12FABC0E36A}"/>
            </a:ext>
          </a:extLst>
        </xdr:cNvPr>
        <xdr:cNvSpPr/>
      </xdr:nvSpPr>
      <xdr:spPr>
        <a:xfrm>
          <a:off x="2857500"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102870</xdr:rowOff>
    </xdr:from>
    <xdr:to>
      <xdr:col>19</xdr:col>
      <xdr:colOff>177800</xdr:colOff>
      <xdr:row>35</xdr:row>
      <xdr:rowOff>123825</xdr:rowOff>
    </xdr:to>
    <xdr:cxnSp macro="">
      <xdr:nvCxnSpPr>
        <xdr:cNvPr id="78" name="直線コネクタ 77">
          <a:extLst>
            <a:ext uri="{FF2B5EF4-FFF2-40B4-BE49-F238E27FC236}">
              <a16:creationId xmlns:a16="http://schemas.microsoft.com/office/drawing/2014/main" id="{532D7458-AF13-48C1-865F-04537F2668C6}"/>
            </a:ext>
          </a:extLst>
        </xdr:cNvPr>
        <xdr:cNvCxnSpPr/>
      </xdr:nvCxnSpPr>
      <xdr:spPr>
        <a:xfrm>
          <a:off x="2908300" y="61036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13970</xdr:rowOff>
    </xdr:from>
    <xdr:to>
      <xdr:col>10</xdr:col>
      <xdr:colOff>165100</xdr:colOff>
      <xdr:row>35</xdr:row>
      <xdr:rowOff>115570</xdr:rowOff>
    </xdr:to>
    <xdr:sp macro="" textlink="">
      <xdr:nvSpPr>
        <xdr:cNvPr id="79" name="楕円 78">
          <a:extLst>
            <a:ext uri="{FF2B5EF4-FFF2-40B4-BE49-F238E27FC236}">
              <a16:creationId xmlns:a16="http://schemas.microsoft.com/office/drawing/2014/main" id="{EB3F97FF-25B0-4578-B7D5-02CFB1AB4D8E}"/>
            </a:ext>
          </a:extLst>
        </xdr:cNvPr>
        <xdr:cNvSpPr/>
      </xdr:nvSpPr>
      <xdr:spPr>
        <a:xfrm>
          <a:off x="1968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64770</xdr:rowOff>
    </xdr:from>
    <xdr:to>
      <xdr:col>15</xdr:col>
      <xdr:colOff>50800</xdr:colOff>
      <xdr:row>35</xdr:row>
      <xdr:rowOff>102870</xdr:rowOff>
    </xdr:to>
    <xdr:cxnSp macro="">
      <xdr:nvCxnSpPr>
        <xdr:cNvPr id="80" name="直線コネクタ 79">
          <a:extLst>
            <a:ext uri="{FF2B5EF4-FFF2-40B4-BE49-F238E27FC236}">
              <a16:creationId xmlns:a16="http://schemas.microsoft.com/office/drawing/2014/main" id="{5541EABB-D8D8-45DE-A1D6-73EEB0120E02}"/>
            </a:ext>
          </a:extLst>
        </xdr:cNvPr>
        <xdr:cNvCxnSpPr/>
      </xdr:nvCxnSpPr>
      <xdr:spPr>
        <a:xfrm>
          <a:off x="2019300" y="6065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147320</xdr:rowOff>
    </xdr:from>
    <xdr:to>
      <xdr:col>6</xdr:col>
      <xdr:colOff>38100</xdr:colOff>
      <xdr:row>35</xdr:row>
      <xdr:rowOff>77470</xdr:rowOff>
    </xdr:to>
    <xdr:sp macro="" textlink="">
      <xdr:nvSpPr>
        <xdr:cNvPr id="81" name="楕円 80">
          <a:extLst>
            <a:ext uri="{FF2B5EF4-FFF2-40B4-BE49-F238E27FC236}">
              <a16:creationId xmlns:a16="http://schemas.microsoft.com/office/drawing/2014/main" id="{E7F02D84-F232-430C-A4A9-C69D3AAEE69C}"/>
            </a:ext>
          </a:extLst>
        </xdr:cNvPr>
        <xdr:cNvSpPr/>
      </xdr:nvSpPr>
      <xdr:spPr>
        <a:xfrm>
          <a:off x="1079500" y="59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26670</xdr:rowOff>
    </xdr:from>
    <xdr:to>
      <xdr:col>10</xdr:col>
      <xdr:colOff>114300</xdr:colOff>
      <xdr:row>35</xdr:row>
      <xdr:rowOff>64770</xdr:rowOff>
    </xdr:to>
    <xdr:cxnSp macro="">
      <xdr:nvCxnSpPr>
        <xdr:cNvPr id="82" name="直線コネクタ 81">
          <a:extLst>
            <a:ext uri="{FF2B5EF4-FFF2-40B4-BE49-F238E27FC236}">
              <a16:creationId xmlns:a16="http://schemas.microsoft.com/office/drawing/2014/main" id="{7F0FB298-3DDE-45C3-8B49-90C49BE343B8}"/>
            </a:ext>
          </a:extLst>
        </xdr:cNvPr>
        <xdr:cNvCxnSpPr/>
      </xdr:nvCxnSpPr>
      <xdr:spPr>
        <a:xfrm>
          <a:off x="1130300" y="6027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104792</xdr:rowOff>
    </xdr:from>
    <xdr:ext cx="405111" cy="259045"/>
    <xdr:sp macro="" textlink="">
      <xdr:nvSpPr>
        <xdr:cNvPr id="83" name="n_1aveValue【図書館】&#10;有形固定資産減価償却率">
          <a:extLst>
            <a:ext uri="{FF2B5EF4-FFF2-40B4-BE49-F238E27FC236}">
              <a16:creationId xmlns:a16="http://schemas.microsoft.com/office/drawing/2014/main" id="{925F65C7-2C9E-447C-97A4-D6B990D344F2}"/>
            </a:ext>
          </a:extLst>
        </xdr:cNvPr>
        <xdr:cNvSpPr txBox="1"/>
      </xdr:nvSpPr>
      <xdr:spPr>
        <a:xfrm>
          <a:off x="3582044" y="627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87647</xdr:rowOff>
    </xdr:from>
    <xdr:ext cx="405111" cy="259045"/>
    <xdr:sp macro="" textlink="">
      <xdr:nvSpPr>
        <xdr:cNvPr id="84" name="n_2aveValue【図書館】&#10;有形固定資産減価償却率">
          <a:extLst>
            <a:ext uri="{FF2B5EF4-FFF2-40B4-BE49-F238E27FC236}">
              <a16:creationId xmlns:a16="http://schemas.microsoft.com/office/drawing/2014/main" id="{54015DB7-CA4C-4654-A412-C7F8564AE7B4}"/>
            </a:ext>
          </a:extLst>
        </xdr:cNvPr>
        <xdr:cNvSpPr txBox="1"/>
      </xdr:nvSpPr>
      <xdr:spPr>
        <a:xfrm>
          <a:off x="2705744" y="625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78122</xdr:rowOff>
    </xdr:from>
    <xdr:ext cx="405111" cy="259045"/>
    <xdr:sp macro="" textlink="">
      <xdr:nvSpPr>
        <xdr:cNvPr id="85" name="n_3aveValue【図書館】&#10;有形固定資産減価償却率">
          <a:extLst>
            <a:ext uri="{FF2B5EF4-FFF2-40B4-BE49-F238E27FC236}">
              <a16:creationId xmlns:a16="http://schemas.microsoft.com/office/drawing/2014/main" id="{6168F621-CA39-4F7D-920D-35582C21508F}"/>
            </a:ext>
          </a:extLst>
        </xdr:cNvPr>
        <xdr:cNvSpPr txBox="1"/>
      </xdr:nvSpPr>
      <xdr:spPr>
        <a:xfrm>
          <a:off x="1816744" y="625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51452</xdr:rowOff>
    </xdr:from>
    <xdr:ext cx="405111" cy="259045"/>
    <xdr:sp macro="" textlink="">
      <xdr:nvSpPr>
        <xdr:cNvPr id="86" name="n_4aveValue【図書館】&#10;有形固定資産減価償却率">
          <a:extLst>
            <a:ext uri="{FF2B5EF4-FFF2-40B4-BE49-F238E27FC236}">
              <a16:creationId xmlns:a16="http://schemas.microsoft.com/office/drawing/2014/main" id="{51C8A880-4810-47EE-806B-48A6B34D6E6D}"/>
            </a:ext>
          </a:extLst>
        </xdr:cNvPr>
        <xdr:cNvSpPr txBox="1"/>
      </xdr:nvSpPr>
      <xdr:spPr>
        <a:xfrm>
          <a:off x="927744" y="622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19702</xdr:rowOff>
    </xdr:from>
    <xdr:ext cx="405111" cy="259045"/>
    <xdr:sp macro="" textlink="">
      <xdr:nvSpPr>
        <xdr:cNvPr id="87" name="n_1mainValue【図書館】&#10;有形固定資産減価償却率">
          <a:extLst>
            <a:ext uri="{FF2B5EF4-FFF2-40B4-BE49-F238E27FC236}">
              <a16:creationId xmlns:a16="http://schemas.microsoft.com/office/drawing/2014/main" id="{21FB88BE-5FC3-4DA9-A003-0C94191EE985}"/>
            </a:ext>
          </a:extLst>
        </xdr:cNvPr>
        <xdr:cNvSpPr txBox="1"/>
      </xdr:nvSpPr>
      <xdr:spPr>
        <a:xfrm>
          <a:off x="3582044" y="584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170197</xdr:rowOff>
    </xdr:from>
    <xdr:ext cx="405111" cy="259045"/>
    <xdr:sp macro="" textlink="">
      <xdr:nvSpPr>
        <xdr:cNvPr id="88" name="n_2mainValue【図書館】&#10;有形固定資産減価償却率">
          <a:extLst>
            <a:ext uri="{FF2B5EF4-FFF2-40B4-BE49-F238E27FC236}">
              <a16:creationId xmlns:a16="http://schemas.microsoft.com/office/drawing/2014/main" id="{742BF234-80C6-4400-BB7F-7D348DCD9B8E}"/>
            </a:ext>
          </a:extLst>
        </xdr:cNvPr>
        <xdr:cNvSpPr txBox="1"/>
      </xdr:nvSpPr>
      <xdr:spPr>
        <a:xfrm>
          <a:off x="2705744"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132097</xdr:rowOff>
    </xdr:from>
    <xdr:ext cx="405111" cy="259045"/>
    <xdr:sp macro="" textlink="">
      <xdr:nvSpPr>
        <xdr:cNvPr id="89" name="n_3mainValue【図書館】&#10;有形固定資産減価償却率">
          <a:extLst>
            <a:ext uri="{FF2B5EF4-FFF2-40B4-BE49-F238E27FC236}">
              <a16:creationId xmlns:a16="http://schemas.microsoft.com/office/drawing/2014/main" id="{192ABA6F-13CC-4E82-87E7-4D4791D38A3F}"/>
            </a:ext>
          </a:extLst>
        </xdr:cNvPr>
        <xdr:cNvSpPr txBox="1"/>
      </xdr:nvSpPr>
      <xdr:spPr>
        <a:xfrm>
          <a:off x="18167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93997</xdr:rowOff>
    </xdr:from>
    <xdr:ext cx="405111" cy="259045"/>
    <xdr:sp macro="" textlink="">
      <xdr:nvSpPr>
        <xdr:cNvPr id="90" name="n_4mainValue【図書館】&#10;有形固定資産減価償却率">
          <a:extLst>
            <a:ext uri="{FF2B5EF4-FFF2-40B4-BE49-F238E27FC236}">
              <a16:creationId xmlns:a16="http://schemas.microsoft.com/office/drawing/2014/main" id="{27501EDB-F96A-44B6-94F7-854AFABEE049}"/>
            </a:ext>
          </a:extLst>
        </xdr:cNvPr>
        <xdr:cNvSpPr txBox="1"/>
      </xdr:nvSpPr>
      <xdr:spPr>
        <a:xfrm>
          <a:off x="92774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FB463FA-CD41-4623-AC1B-E91072DF5BB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CAA692-2145-42B3-8F14-7A646C49175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5AACEBB-6530-402C-944D-BE7F3B2D44C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8902C44-231B-4633-84B6-ED93CBED03A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A609B45-01CF-4627-8A07-BFC28D2E2D3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C583140-FAB1-475B-9537-CC531583FCC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B264324-F0E5-473D-8D31-040D936B256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A97BF91-CB9A-4863-A5C8-61100A17CA8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2473D01F-42EB-42FB-8E99-2CFB4BDAA47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A5B0113-8756-4574-B04A-46F60E32FC9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8FABC06-1967-4631-B847-8EB02F12A01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716BCA54-79DE-4361-AB7B-33C017851F4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4252726C-84F4-48B4-9A4A-60B45A22741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5DF3C8B9-29A7-4C4D-B063-7D6ABD08114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C784E67-369B-469A-A4EA-B224A4CA510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AD8910B9-7B80-44AB-B400-734436E6D3D3}"/>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B15DAD4F-514A-4A78-BA74-31D9A627BAB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874F0579-693B-47AB-9FB7-A41E4DAFDBC3}"/>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6A462B07-080C-44B8-A073-A7DA3E59DD8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A743E44F-D335-4B6A-B69C-2871E83D63B6}"/>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40D0E5CB-2A69-492B-9A0B-889B3B86F2D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60E6866A-79A5-48BB-AA0A-B6335435733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2A80B708-57FA-4907-AF46-EDD68D57DCB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107950</xdr:rowOff>
    </xdr:from>
    <xdr:to>
      <xdr:col>54</xdr:col>
      <xdr:colOff>189865</xdr:colOff>
      <xdr:row>41</xdr:row>
      <xdr:rowOff>107950</xdr:rowOff>
    </xdr:to>
    <xdr:cxnSp macro="">
      <xdr:nvCxnSpPr>
        <xdr:cNvPr id="114" name="直線コネクタ 113">
          <a:extLst>
            <a:ext uri="{FF2B5EF4-FFF2-40B4-BE49-F238E27FC236}">
              <a16:creationId xmlns:a16="http://schemas.microsoft.com/office/drawing/2014/main" id="{695E4379-7DA9-4949-8C0B-BF2DFA4C2A0B}"/>
            </a:ext>
          </a:extLst>
        </xdr:cNvPr>
        <xdr:cNvCxnSpPr/>
      </xdr:nvCxnSpPr>
      <xdr:spPr>
        <a:xfrm flipV="1">
          <a:off x="10476865" y="57658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5" name="【図書館】&#10;一人当たり面積最小値テキスト">
          <a:extLst>
            <a:ext uri="{FF2B5EF4-FFF2-40B4-BE49-F238E27FC236}">
              <a16:creationId xmlns:a16="http://schemas.microsoft.com/office/drawing/2014/main" id="{4D4CD03F-77DB-43FE-B976-52362F73FDC6}"/>
            </a:ext>
          </a:extLst>
        </xdr:cNvPr>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6" name="直線コネクタ 115">
          <a:extLst>
            <a:ext uri="{FF2B5EF4-FFF2-40B4-BE49-F238E27FC236}">
              <a16:creationId xmlns:a16="http://schemas.microsoft.com/office/drawing/2014/main" id="{1336BDEF-4697-432D-A415-992CE11FF476}"/>
            </a:ext>
          </a:extLst>
        </xdr:cNvPr>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54627</xdr:rowOff>
    </xdr:from>
    <xdr:ext cx="469744" cy="259045"/>
    <xdr:sp macro="" textlink="">
      <xdr:nvSpPr>
        <xdr:cNvPr id="117" name="【図書館】&#10;一人当たり面積最大値テキスト">
          <a:extLst>
            <a:ext uri="{FF2B5EF4-FFF2-40B4-BE49-F238E27FC236}">
              <a16:creationId xmlns:a16="http://schemas.microsoft.com/office/drawing/2014/main" id="{9CD43361-94B0-49A5-A214-0EBFE2C85260}"/>
            </a:ext>
          </a:extLst>
        </xdr:cNvPr>
        <xdr:cNvSpPr txBox="1"/>
      </xdr:nvSpPr>
      <xdr:spPr>
        <a:xfrm>
          <a:off x="10515600" y="554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107950</xdr:rowOff>
    </xdr:from>
    <xdr:to>
      <xdr:col>55</xdr:col>
      <xdr:colOff>88900</xdr:colOff>
      <xdr:row>33</xdr:row>
      <xdr:rowOff>107950</xdr:rowOff>
    </xdr:to>
    <xdr:cxnSp macro="">
      <xdr:nvCxnSpPr>
        <xdr:cNvPr id="118" name="直線コネクタ 117">
          <a:extLst>
            <a:ext uri="{FF2B5EF4-FFF2-40B4-BE49-F238E27FC236}">
              <a16:creationId xmlns:a16="http://schemas.microsoft.com/office/drawing/2014/main" id="{2DC48A63-CB06-44D3-8B1C-B4AD198C088F}"/>
            </a:ext>
          </a:extLst>
        </xdr:cNvPr>
        <xdr:cNvCxnSpPr/>
      </xdr:nvCxnSpPr>
      <xdr:spPr>
        <a:xfrm>
          <a:off x="103886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29227</xdr:rowOff>
    </xdr:from>
    <xdr:ext cx="469744" cy="259045"/>
    <xdr:sp macro="" textlink="">
      <xdr:nvSpPr>
        <xdr:cNvPr id="119" name="【図書館】&#10;一人当たり面積平均値テキスト">
          <a:extLst>
            <a:ext uri="{FF2B5EF4-FFF2-40B4-BE49-F238E27FC236}">
              <a16:creationId xmlns:a16="http://schemas.microsoft.com/office/drawing/2014/main" id="{879D61EE-02EF-4364-86F0-800E8016FCD2}"/>
            </a:ext>
          </a:extLst>
        </xdr:cNvPr>
        <xdr:cNvSpPr txBox="1"/>
      </xdr:nvSpPr>
      <xdr:spPr>
        <a:xfrm>
          <a:off x="10515600" y="654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20" name="フローチャート: 判断 119">
          <a:extLst>
            <a:ext uri="{FF2B5EF4-FFF2-40B4-BE49-F238E27FC236}">
              <a16:creationId xmlns:a16="http://schemas.microsoft.com/office/drawing/2014/main" id="{79C6756B-399D-4CC9-B445-73DBC62C5A6A}"/>
            </a:ext>
          </a:extLst>
        </xdr:cNvPr>
        <xdr:cNvSpPr/>
      </xdr:nvSpPr>
      <xdr:spPr>
        <a:xfrm>
          <a:off x="104267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1" name="フローチャート: 判断 120">
          <a:extLst>
            <a:ext uri="{FF2B5EF4-FFF2-40B4-BE49-F238E27FC236}">
              <a16:creationId xmlns:a16="http://schemas.microsoft.com/office/drawing/2014/main" id="{684C9B75-E53B-424A-9F4C-299156245459}"/>
            </a:ext>
          </a:extLst>
        </xdr:cNvPr>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2" name="フローチャート: 判断 121">
          <a:extLst>
            <a:ext uri="{FF2B5EF4-FFF2-40B4-BE49-F238E27FC236}">
              <a16:creationId xmlns:a16="http://schemas.microsoft.com/office/drawing/2014/main" id="{8DA17A00-A0C8-4F40-9ED7-D224943A4B3A}"/>
            </a:ext>
          </a:extLst>
        </xdr:cNvPr>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3" name="フローチャート: 判断 122">
          <a:extLst>
            <a:ext uri="{FF2B5EF4-FFF2-40B4-BE49-F238E27FC236}">
              <a16:creationId xmlns:a16="http://schemas.microsoft.com/office/drawing/2014/main" id="{4F753530-84A1-4EDC-9360-4DAEDB02B22F}"/>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4" name="フローチャート: 判断 123">
          <a:extLst>
            <a:ext uri="{FF2B5EF4-FFF2-40B4-BE49-F238E27FC236}">
              <a16:creationId xmlns:a16="http://schemas.microsoft.com/office/drawing/2014/main" id="{27E4D908-5487-4BC3-9FBD-754B63C6050C}"/>
            </a:ext>
          </a:extLst>
        </xdr:cNvPr>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3448B51-DB33-4233-A11A-9744FE8BC7B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E207835-7622-4450-AABA-D91ABA34333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A3AD061-7BFA-4A1B-9341-E4F8B317A60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A791346-BBA2-45AA-BAA8-1ABCFCFDE25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8B62308-AD84-4800-96F4-80714F2FD2E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76200</xdr:rowOff>
    </xdr:from>
    <xdr:to>
      <xdr:col>55</xdr:col>
      <xdr:colOff>50800</xdr:colOff>
      <xdr:row>37</xdr:row>
      <xdr:rowOff>6350</xdr:rowOff>
    </xdr:to>
    <xdr:sp macro="" textlink="">
      <xdr:nvSpPr>
        <xdr:cNvPr id="130" name="楕円 129">
          <a:extLst>
            <a:ext uri="{FF2B5EF4-FFF2-40B4-BE49-F238E27FC236}">
              <a16:creationId xmlns:a16="http://schemas.microsoft.com/office/drawing/2014/main" id="{6FCCFF04-4FAF-4239-9F47-0D664B1E0264}"/>
            </a:ext>
          </a:extLst>
        </xdr:cNvPr>
        <xdr:cNvSpPr/>
      </xdr:nvSpPr>
      <xdr:spPr>
        <a:xfrm>
          <a:off x="104267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99077</xdr:rowOff>
    </xdr:from>
    <xdr:ext cx="469744" cy="259045"/>
    <xdr:sp macro="" textlink="">
      <xdr:nvSpPr>
        <xdr:cNvPr id="131" name="【図書館】&#10;一人当たり面積該当値テキスト">
          <a:extLst>
            <a:ext uri="{FF2B5EF4-FFF2-40B4-BE49-F238E27FC236}">
              <a16:creationId xmlns:a16="http://schemas.microsoft.com/office/drawing/2014/main" id="{23C9F281-9630-4693-AF72-2DD0516BC32B}"/>
            </a:ext>
          </a:extLst>
        </xdr:cNvPr>
        <xdr:cNvSpPr txBox="1"/>
      </xdr:nvSpPr>
      <xdr:spPr>
        <a:xfrm>
          <a:off x="10515600" y="60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88900</xdr:rowOff>
    </xdr:from>
    <xdr:to>
      <xdr:col>50</xdr:col>
      <xdr:colOff>165100</xdr:colOff>
      <xdr:row>37</xdr:row>
      <xdr:rowOff>19050</xdr:rowOff>
    </xdr:to>
    <xdr:sp macro="" textlink="">
      <xdr:nvSpPr>
        <xdr:cNvPr id="132" name="楕円 131">
          <a:extLst>
            <a:ext uri="{FF2B5EF4-FFF2-40B4-BE49-F238E27FC236}">
              <a16:creationId xmlns:a16="http://schemas.microsoft.com/office/drawing/2014/main" id="{101B7EED-FAC4-4D9F-8516-ED82620287DD}"/>
            </a:ext>
          </a:extLst>
        </xdr:cNvPr>
        <xdr:cNvSpPr/>
      </xdr:nvSpPr>
      <xdr:spPr>
        <a:xfrm>
          <a:off x="95885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127000</xdr:rowOff>
    </xdr:from>
    <xdr:to>
      <xdr:col>55</xdr:col>
      <xdr:colOff>0</xdr:colOff>
      <xdr:row>36</xdr:row>
      <xdr:rowOff>139700</xdr:rowOff>
    </xdr:to>
    <xdr:cxnSp macro="">
      <xdr:nvCxnSpPr>
        <xdr:cNvPr id="133" name="直線コネクタ 132">
          <a:extLst>
            <a:ext uri="{FF2B5EF4-FFF2-40B4-BE49-F238E27FC236}">
              <a16:creationId xmlns:a16="http://schemas.microsoft.com/office/drawing/2014/main" id="{C9B78043-7F9A-42CF-B3CB-8F579FB64061}"/>
            </a:ext>
          </a:extLst>
        </xdr:cNvPr>
        <xdr:cNvCxnSpPr/>
      </xdr:nvCxnSpPr>
      <xdr:spPr>
        <a:xfrm flipV="1">
          <a:off x="9639300" y="6299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101600</xdr:rowOff>
    </xdr:from>
    <xdr:to>
      <xdr:col>46</xdr:col>
      <xdr:colOff>38100</xdr:colOff>
      <xdr:row>37</xdr:row>
      <xdr:rowOff>31750</xdr:rowOff>
    </xdr:to>
    <xdr:sp macro="" textlink="">
      <xdr:nvSpPr>
        <xdr:cNvPr id="134" name="楕円 133">
          <a:extLst>
            <a:ext uri="{FF2B5EF4-FFF2-40B4-BE49-F238E27FC236}">
              <a16:creationId xmlns:a16="http://schemas.microsoft.com/office/drawing/2014/main" id="{571347D9-6329-48FA-AE93-934A88003B3D}"/>
            </a:ext>
          </a:extLst>
        </xdr:cNvPr>
        <xdr:cNvSpPr/>
      </xdr:nvSpPr>
      <xdr:spPr>
        <a:xfrm>
          <a:off x="8699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139700</xdr:rowOff>
    </xdr:from>
    <xdr:to>
      <xdr:col>50</xdr:col>
      <xdr:colOff>114300</xdr:colOff>
      <xdr:row>36</xdr:row>
      <xdr:rowOff>152400</xdr:rowOff>
    </xdr:to>
    <xdr:cxnSp macro="">
      <xdr:nvCxnSpPr>
        <xdr:cNvPr id="135" name="直線コネクタ 134">
          <a:extLst>
            <a:ext uri="{FF2B5EF4-FFF2-40B4-BE49-F238E27FC236}">
              <a16:creationId xmlns:a16="http://schemas.microsoft.com/office/drawing/2014/main" id="{FED6C4D2-BD50-4BFD-A4E9-C341ED1B26D2}"/>
            </a:ext>
          </a:extLst>
        </xdr:cNvPr>
        <xdr:cNvCxnSpPr/>
      </xdr:nvCxnSpPr>
      <xdr:spPr>
        <a:xfrm flipV="1">
          <a:off x="8750300" y="6311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101600</xdr:rowOff>
    </xdr:from>
    <xdr:to>
      <xdr:col>41</xdr:col>
      <xdr:colOff>101600</xdr:colOff>
      <xdr:row>37</xdr:row>
      <xdr:rowOff>31750</xdr:rowOff>
    </xdr:to>
    <xdr:sp macro="" textlink="">
      <xdr:nvSpPr>
        <xdr:cNvPr id="136" name="楕円 135">
          <a:extLst>
            <a:ext uri="{FF2B5EF4-FFF2-40B4-BE49-F238E27FC236}">
              <a16:creationId xmlns:a16="http://schemas.microsoft.com/office/drawing/2014/main" id="{A19C41FA-C478-4B96-ABD6-68A0B4758C96}"/>
            </a:ext>
          </a:extLst>
        </xdr:cNvPr>
        <xdr:cNvSpPr/>
      </xdr:nvSpPr>
      <xdr:spPr>
        <a:xfrm>
          <a:off x="7810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152400</xdr:rowOff>
    </xdr:from>
    <xdr:to>
      <xdr:col>45</xdr:col>
      <xdr:colOff>177800</xdr:colOff>
      <xdr:row>36</xdr:row>
      <xdr:rowOff>152400</xdr:rowOff>
    </xdr:to>
    <xdr:cxnSp macro="">
      <xdr:nvCxnSpPr>
        <xdr:cNvPr id="137" name="直線コネクタ 136">
          <a:extLst>
            <a:ext uri="{FF2B5EF4-FFF2-40B4-BE49-F238E27FC236}">
              <a16:creationId xmlns:a16="http://schemas.microsoft.com/office/drawing/2014/main" id="{CCE7D8F1-225B-4FD6-8159-EC00BDB06D25}"/>
            </a:ext>
          </a:extLst>
        </xdr:cNvPr>
        <xdr:cNvCxnSpPr/>
      </xdr:nvCxnSpPr>
      <xdr:spPr>
        <a:xfrm>
          <a:off x="7861300" y="6324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101600</xdr:rowOff>
    </xdr:from>
    <xdr:to>
      <xdr:col>36</xdr:col>
      <xdr:colOff>165100</xdr:colOff>
      <xdr:row>37</xdr:row>
      <xdr:rowOff>31750</xdr:rowOff>
    </xdr:to>
    <xdr:sp macro="" textlink="">
      <xdr:nvSpPr>
        <xdr:cNvPr id="138" name="楕円 137">
          <a:extLst>
            <a:ext uri="{FF2B5EF4-FFF2-40B4-BE49-F238E27FC236}">
              <a16:creationId xmlns:a16="http://schemas.microsoft.com/office/drawing/2014/main" id="{5B4F9573-04EF-48F6-BF92-FF605ABC4FD3}"/>
            </a:ext>
          </a:extLst>
        </xdr:cNvPr>
        <xdr:cNvSpPr/>
      </xdr:nvSpPr>
      <xdr:spPr>
        <a:xfrm>
          <a:off x="6921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152400</xdr:rowOff>
    </xdr:from>
    <xdr:to>
      <xdr:col>41</xdr:col>
      <xdr:colOff>50800</xdr:colOff>
      <xdr:row>36</xdr:row>
      <xdr:rowOff>152400</xdr:rowOff>
    </xdr:to>
    <xdr:cxnSp macro="">
      <xdr:nvCxnSpPr>
        <xdr:cNvPr id="139" name="直線コネクタ 138">
          <a:extLst>
            <a:ext uri="{FF2B5EF4-FFF2-40B4-BE49-F238E27FC236}">
              <a16:creationId xmlns:a16="http://schemas.microsoft.com/office/drawing/2014/main" id="{1FFFEB34-0FF4-4FC3-B3DD-9BA29795DD85}"/>
            </a:ext>
          </a:extLst>
        </xdr:cNvPr>
        <xdr:cNvCxnSpPr/>
      </xdr:nvCxnSpPr>
      <xdr:spPr>
        <a:xfrm>
          <a:off x="6972300" y="6324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156227</xdr:rowOff>
    </xdr:from>
    <xdr:ext cx="469744" cy="259045"/>
    <xdr:sp macro="" textlink="">
      <xdr:nvSpPr>
        <xdr:cNvPr id="140" name="n_1aveValue【図書館】&#10;一人当たり面積">
          <a:extLst>
            <a:ext uri="{FF2B5EF4-FFF2-40B4-BE49-F238E27FC236}">
              <a16:creationId xmlns:a16="http://schemas.microsoft.com/office/drawing/2014/main" id="{104195F3-E80B-45E7-AAF8-E7C023F69110}"/>
            </a:ext>
          </a:extLst>
        </xdr:cNvPr>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156227</xdr:rowOff>
    </xdr:from>
    <xdr:ext cx="469744" cy="259045"/>
    <xdr:sp macro="" textlink="">
      <xdr:nvSpPr>
        <xdr:cNvPr id="141" name="n_2aveValue【図書館】&#10;一人当たり面積">
          <a:extLst>
            <a:ext uri="{FF2B5EF4-FFF2-40B4-BE49-F238E27FC236}">
              <a16:creationId xmlns:a16="http://schemas.microsoft.com/office/drawing/2014/main" id="{36DD52FF-2CDF-4218-B014-251F1DBC695E}"/>
            </a:ext>
          </a:extLst>
        </xdr:cNvPr>
        <xdr:cNvSpPr txBox="1"/>
      </xdr:nvSpPr>
      <xdr:spPr>
        <a:xfrm>
          <a:off x="8515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156227</xdr:rowOff>
    </xdr:from>
    <xdr:ext cx="469744" cy="259045"/>
    <xdr:sp macro="" textlink="">
      <xdr:nvSpPr>
        <xdr:cNvPr id="142" name="n_3aveValue【図書館】&#10;一人当たり面積">
          <a:extLst>
            <a:ext uri="{FF2B5EF4-FFF2-40B4-BE49-F238E27FC236}">
              <a16:creationId xmlns:a16="http://schemas.microsoft.com/office/drawing/2014/main" id="{C4ECB6BD-3B1E-46CB-B292-DEA2387720C7}"/>
            </a:ext>
          </a:extLst>
        </xdr:cNvPr>
        <xdr:cNvSpPr txBox="1"/>
      </xdr:nvSpPr>
      <xdr:spPr>
        <a:xfrm>
          <a:off x="7626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156227</xdr:rowOff>
    </xdr:from>
    <xdr:ext cx="469744" cy="259045"/>
    <xdr:sp macro="" textlink="">
      <xdr:nvSpPr>
        <xdr:cNvPr id="143" name="n_4aveValue【図書館】&#10;一人当たり面積">
          <a:extLst>
            <a:ext uri="{FF2B5EF4-FFF2-40B4-BE49-F238E27FC236}">
              <a16:creationId xmlns:a16="http://schemas.microsoft.com/office/drawing/2014/main" id="{C393730F-82F4-44E8-9615-B2AEA61E07DC}"/>
            </a:ext>
          </a:extLst>
        </xdr:cNvPr>
        <xdr:cNvSpPr txBox="1"/>
      </xdr:nvSpPr>
      <xdr:spPr>
        <a:xfrm>
          <a:off x="6737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35577</xdr:rowOff>
    </xdr:from>
    <xdr:ext cx="469744" cy="259045"/>
    <xdr:sp macro="" textlink="">
      <xdr:nvSpPr>
        <xdr:cNvPr id="144" name="n_1mainValue【図書館】&#10;一人当たり面積">
          <a:extLst>
            <a:ext uri="{FF2B5EF4-FFF2-40B4-BE49-F238E27FC236}">
              <a16:creationId xmlns:a16="http://schemas.microsoft.com/office/drawing/2014/main" id="{A404F639-842A-408E-8C43-8D5D63D699B0}"/>
            </a:ext>
          </a:extLst>
        </xdr:cNvPr>
        <xdr:cNvSpPr txBox="1"/>
      </xdr:nvSpPr>
      <xdr:spPr>
        <a:xfrm>
          <a:off x="9391727" y="603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48277</xdr:rowOff>
    </xdr:from>
    <xdr:ext cx="469744" cy="259045"/>
    <xdr:sp macro="" textlink="">
      <xdr:nvSpPr>
        <xdr:cNvPr id="145" name="n_2mainValue【図書館】&#10;一人当たり面積">
          <a:extLst>
            <a:ext uri="{FF2B5EF4-FFF2-40B4-BE49-F238E27FC236}">
              <a16:creationId xmlns:a16="http://schemas.microsoft.com/office/drawing/2014/main" id="{4AC435A7-D685-447C-9A5F-D61D00260F33}"/>
            </a:ext>
          </a:extLst>
        </xdr:cNvPr>
        <xdr:cNvSpPr txBox="1"/>
      </xdr:nvSpPr>
      <xdr:spPr>
        <a:xfrm>
          <a:off x="8515427"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48277</xdr:rowOff>
    </xdr:from>
    <xdr:ext cx="469744" cy="259045"/>
    <xdr:sp macro="" textlink="">
      <xdr:nvSpPr>
        <xdr:cNvPr id="146" name="n_3mainValue【図書館】&#10;一人当たり面積">
          <a:extLst>
            <a:ext uri="{FF2B5EF4-FFF2-40B4-BE49-F238E27FC236}">
              <a16:creationId xmlns:a16="http://schemas.microsoft.com/office/drawing/2014/main" id="{42B36D34-49A0-4D78-A9B0-CE24971468CD}"/>
            </a:ext>
          </a:extLst>
        </xdr:cNvPr>
        <xdr:cNvSpPr txBox="1"/>
      </xdr:nvSpPr>
      <xdr:spPr>
        <a:xfrm>
          <a:off x="7626427"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48277</xdr:rowOff>
    </xdr:from>
    <xdr:ext cx="469744" cy="259045"/>
    <xdr:sp macro="" textlink="">
      <xdr:nvSpPr>
        <xdr:cNvPr id="147" name="n_4mainValue【図書館】&#10;一人当たり面積">
          <a:extLst>
            <a:ext uri="{FF2B5EF4-FFF2-40B4-BE49-F238E27FC236}">
              <a16:creationId xmlns:a16="http://schemas.microsoft.com/office/drawing/2014/main" id="{C0B306A9-8B6C-4728-8C43-97FDEC54A6EB}"/>
            </a:ext>
          </a:extLst>
        </xdr:cNvPr>
        <xdr:cNvSpPr txBox="1"/>
      </xdr:nvSpPr>
      <xdr:spPr>
        <a:xfrm>
          <a:off x="6737427"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62BFC967-C066-454E-8647-1D559AF05FE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78CFDCDE-4C08-47ED-8625-BECC55BCB4F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C2D04161-E936-4DBA-8CFC-674E3772DE6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3F1A2D69-BE5A-4869-B878-EE0AF55E06D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9E6BAC0-36F5-4563-AAE4-66334B4EEB3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ED40B29-0308-4265-894F-52AEBB8BE92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DEDEC7CC-D801-4787-9E7E-A534A4C8D6B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4FCC5C7-8B4B-46E3-9456-983BC4378F1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B0DC9D68-02C5-4D73-82F2-411DC83C744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8440C809-6679-405B-8481-5D6524AED0D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3D4B4CFB-7463-4367-B90F-966C0414206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ECF21765-5132-4464-AB6F-5875DD2FDBF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2E32164A-383E-4ABC-A6D3-676B73F7414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522588D8-7804-4FD1-A7DB-8CBD9897618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CCE2FCE2-76CC-4861-B899-27C16E69C63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E7369D39-450E-44C4-AE5C-1F409478734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5C3E64D2-A76E-4960-AC74-2EAD5896AA1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53FF54D1-6BC3-4C9B-AFE3-D6E7D47BD1F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CC6F2045-263F-42E4-B995-474E17FCA55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1B7D0C30-B060-4C51-8D3F-666708381D2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6DDEEB61-FD3E-4B08-85AD-E35B5F5BCBA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C8DA161E-3D33-435B-A4C3-C15206A9B99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304F07B9-84A1-4353-8B54-455B4177A16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9A0AD177-B562-4A01-AAD9-6E7E968862D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64</xdr:row>
      <xdr:rowOff>49530</xdr:rowOff>
    </xdr:to>
    <xdr:cxnSp macro="">
      <xdr:nvCxnSpPr>
        <xdr:cNvPr id="172" name="直線コネクタ 171">
          <a:extLst>
            <a:ext uri="{FF2B5EF4-FFF2-40B4-BE49-F238E27FC236}">
              <a16:creationId xmlns:a16="http://schemas.microsoft.com/office/drawing/2014/main" id="{0F16AB49-9049-4CE2-82DA-700CEFB56230}"/>
            </a:ext>
          </a:extLst>
        </xdr:cNvPr>
        <xdr:cNvCxnSpPr/>
      </xdr:nvCxnSpPr>
      <xdr:spPr>
        <a:xfrm flipV="1">
          <a:off x="4634865" y="945832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D5FAB721-258B-44FB-ABC1-39FD416B1B3E}"/>
            </a:ext>
          </a:extLst>
        </xdr:cNvPr>
        <xdr:cNvSpPr txBox="1"/>
      </xdr:nvSpPr>
      <xdr:spPr>
        <a:xfrm>
          <a:off x="46736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4" name="直線コネクタ 173">
          <a:extLst>
            <a:ext uri="{FF2B5EF4-FFF2-40B4-BE49-F238E27FC236}">
              <a16:creationId xmlns:a16="http://schemas.microsoft.com/office/drawing/2014/main" id="{16BCF7CA-F55D-4D68-904B-69DD2589ACEE}"/>
            </a:ext>
          </a:extLst>
        </xdr:cNvPr>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146702</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FE435E75-9588-46CE-9898-F5F4FD702B7A}"/>
            </a:ext>
          </a:extLst>
        </xdr:cNvPr>
        <xdr:cNvSpPr txBox="1"/>
      </xdr:nvSpPr>
      <xdr:spPr>
        <a:xfrm>
          <a:off x="4673600" y="923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176" name="直線コネクタ 175">
          <a:extLst>
            <a:ext uri="{FF2B5EF4-FFF2-40B4-BE49-F238E27FC236}">
              <a16:creationId xmlns:a16="http://schemas.microsoft.com/office/drawing/2014/main" id="{EBDB778C-B019-4449-84FB-0D2B2940BE42}"/>
            </a:ext>
          </a:extLst>
        </xdr:cNvPr>
        <xdr:cNvCxnSpPr/>
      </xdr:nvCxnSpPr>
      <xdr:spPr>
        <a:xfrm>
          <a:off x="4546600" y="945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50182</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B4B1186E-8FA3-4106-B0B5-B5797BA28E9A}"/>
            </a:ext>
          </a:extLst>
        </xdr:cNvPr>
        <xdr:cNvSpPr txBox="1"/>
      </xdr:nvSpPr>
      <xdr:spPr>
        <a:xfrm>
          <a:off x="4673600" y="1016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78" name="フローチャート: 判断 177">
          <a:extLst>
            <a:ext uri="{FF2B5EF4-FFF2-40B4-BE49-F238E27FC236}">
              <a16:creationId xmlns:a16="http://schemas.microsoft.com/office/drawing/2014/main" id="{F4B3A037-B215-4A20-8E81-9E1A9CAF6703}"/>
            </a:ext>
          </a:extLst>
        </xdr:cNvPr>
        <xdr:cNvSpPr/>
      </xdr:nvSpPr>
      <xdr:spPr>
        <a:xfrm>
          <a:off x="4584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79" name="フローチャート: 判断 178">
          <a:extLst>
            <a:ext uri="{FF2B5EF4-FFF2-40B4-BE49-F238E27FC236}">
              <a16:creationId xmlns:a16="http://schemas.microsoft.com/office/drawing/2014/main" id="{DCA958D6-5325-4D25-AC13-8F7E40AB90AD}"/>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80" name="フローチャート: 判断 179">
          <a:extLst>
            <a:ext uri="{FF2B5EF4-FFF2-40B4-BE49-F238E27FC236}">
              <a16:creationId xmlns:a16="http://schemas.microsoft.com/office/drawing/2014/main" id="{E4168341-E9E4-43BF-853C-10A6F5DF30A9}"/>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81" name="フローチャート: 判断 180">
          <a:extLst>
            <a:ext uri="{FF2B5EF4-FFF2-40B4-BE49-F238E27FC236}">
              <a16:creationId xmlns:a16="http://schemas.microsoft.com/office/drawing/2014/main" id="{8DC7C5C7-2B6F-45CA-A4BA-C98A5DE2648F}"/>
            </a:ext>
          </a:extLst>
        </xdr:cNvPr>
        <xdr:cNvSpPr/>
      </xdr:nvSpPr>
      <xdr:spPr>
        <a:xfrm>
          <a:off x="1968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2" name="フローチャート: 判断 181">
          <a:extLst>
            <a:ext uri="{FF2B5EF4-FFF2-40B4-BE49-F238E27FC236}">
              <a16:creationId xmlns:a16="http://schemas.microsoft.com/office/drawing/2014/main" id="{B2E98042-200C-425B-8C90-7A12710B0A3C}"/>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BB92670-049B-4ACB-BE80-9C48F30836D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9AF23F0-672C-4176-BA42-C36B6495CF7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DDD64EC-8AF7-4628-B1E9-B426D1E46DB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24DB286-2ECF-4B7D-B8B8-E5116D957A7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21E8682-C028-470C-8E5E-A75748624B6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65405</xdr:rowOff>
    </xdr:from>
    <xdr:to>
      <xdr:col>24</xdr:col>
      <xdr:colOff>114300</xdr:colOff>
      <xdr:row>62</xdr:row>
      <xdr:rowOff>167005</xdr:rowOff>
    </xdr:to>
    <xdr:sp macro="" textlink="">
      <xdr:nvSpPr>
        <xdr:cNvPr id="188" name="楕円 187">
          <a:extLst>
            <a:ext uri="{FF2B5EF4-FFF2-40B4-BE49-F238E27FC236}">
              <a16:creationId xmlns:a16="http://schemas.microsoft.com/office/drawing/2014/main" id="{A804636A-9D32-4D6E-BEA8-41FDFBF0A892}"/>
            </a:ext>
          </a:extLst>
        </xdr:cNvPr>
        <xdr:cNvSpPr/>
      </xdr:nvSpPr>
      <xdr:spPr>
        <a:xfrm>
          <a:off x="45847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43832</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E31D4849-E48A-4DDE-88F0-89BE53D84C2C}"/>
            </a:ext>
          </a:extLst>
        </xdr:cNvPr>
        <xdr:cNvSpPr txBox="1"/>
      </xdr:nvSpPr>
      <xdr:spPr>
        <a:xfrm>
          <a:off x="4673600"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42545</xdr:rowOff>
    </xdr:from>
    <xdr:to>
      <xdr:col>20</xdr:col>
      <xdr:colOff>38100</xdr:colOff>
      <xdr:row>62</xdr:row>
      <xdr:rowOff>144145</xdr:rowOff>
    </xdr:to>
    <xdr:sp macro="" textlink="">
      <xdr:nvSpPr>
        <xdr:cNvPr id="190" name="楕円 189">
          <a:extLst>
            <a:ext uri="{FF2B5EF4-FFF2-40B4-BE49-F238E27FC236}">
              <a16:creationId xmlns:a16="http://schemas.microsoft.com/office/drawing/2014/main" id="{36297306-3963-453E-81BE-4E78C4B052EE}"/>
            </a:ext>
          </a:extLst>
        </xdr:cNvPr>
        <xdr:cNvSpPr/>
      </xdr:nvSpPr>
      <xdr:spPr>
        <a:xfrm>
          <a:off x="3746500" y="1067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93345</xdr:rowOff>
    </xdr:from>
    <xdr:to>
      <xdr:col>24</xdr:col>
      <xdr:colOff>63500</xdr:colOff>
      <xdr:row>62</xdr:row>
      <xdr:rowOff>116205</xdr:rowOff>
    </xdr:to>
    <xdr:cxnSp macro="">
      <xdr:nvCxnSpPr>
        <xdr:cNvPr id="191" name="直線コネクタ 190">
          <a:extLst>
            <a:ext uri="{FF2B5EF4-FFF2-40B4-BE49-F238E27FC236}">
              <a16:creationId xmlns:a16="http://schemas.microsoft.com/office/drawing/2014/main" id="{C42146D9-1D76-45EF-B50B-C5D71844E01D}"/>
            </a:ext>
          </a:extLst>
        </xdr:cNvPr>
        <xdr:cNvCxnSpPr/>
      </xdr:nvCxnSpPr>
      <xdr:spPr>
        <a:xfrm>
          <a:off x="3797300" y="1072324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10160</xdr:rowOff>
    </xdr:from>
    <xdr:to>
      <xdr:col>15</xdr:col>
      <xdr:colOff>101600</xdr:colOff>
      <xdr:row>62</xdr:row>
      <xdr:rowOff>111760</xdr:rowOff>
    </xdr:to>
    <xdr:sp macro="" textlink="">
      <xdr:nvSpPr>
        <xdr:cNvPr id="192" name="楕円 191">
          <a:extLst>
            <a:ext uri="{FF2B5EF4-FFF2-40B4-BE49-F238E27FC236}">
              <a16:creationId xmlns:a16="http://schemas.microsoft.com/office/drawing/2014/main" id="{2B50272D-F1D2-437E-8A5E-5F5FE88755C2}"/>
            </a:ext>
          </a:extLst>
        </xdr:cNvPr>
        <xdr:cNvSpPr/>
      </xdr:nvSpPr>
      <xdr:spPr>
        <a:xfrm>
          <a:off x="2857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60960</xdr:rowOff>
    </xdr:from>
    <xdr:to>
      <xdr:col>19</xdr:col>
      <xdr:colOff>177800</xdr:colOff>
      <xdr:row>62</xdr:row>
      <xdr:rowOff>93345</xdr:rowOff>
    </xdr:to>
    <xdr:cxnSp macro="">
      <xdr:nvCxnSpPr>
        <xdr:cNvPr id="193" name="直線コネクタ 192">
          <a:extLst>
            <a:ext uri="{FF2B5EF4-FFF2-40B4-BE49-F238E27FC236}">
              <a16:creationId xmlns:a16="http://schemas.microsoft.com/office/drawing/2014/main" id="{16128469-42EB-480D-9111-7698C3ADA041}"/>
            </a:ext>
          </a:extLst>
        </xdr:cNvPr>
        <xdr:cNvCxnSpPr/>
      </xdr:nvCxnSpPr>
      <xdr:spPr>
        <a:xfrm>
          <a:off x="2908300" y="106908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143510</xdr:rowOff>
    </xdr:from>
    <xdr:to>
      <xdr:col>10</xdr:col>
      <xdr:colOff>165100</xdr:colOff>
      <xdr:row>62</xdr:row>
      <xdr:rowOff>73660</xdr:rowOff>
    </xdr:to>
    <xdr:sp macro="" textlink="">
      <xdr:nvSpPr>
        <xdr:cNvPr id="194" name="楕円 193">
          <a:extLst>
            <a:ext uri="{FF2B5EF4-FFF2-40B4-BE49-F238E27FC236}">
              <a16:creationId xmlns:a16="http://schemas.microsoft.com/office/drawing/2014/main" id="{F1DCC1FA-4696-4CD4-BA07-483F65857251}"/>
            </a:ext>
          </a:extLst>
        </xdr:cNvPr>
        <xdr:cNvSpPr/>
      </xdr:nvSpPr>
      <xdr:spPr>
        <a:xfrm>
          <a:off x="1968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22860</xdr:rowOff>
    </xdr:from>
    <xdr:to>
      <xdr:col>15</xdr:col>
      <xdr:colOff>50800</xdr:colOff>
      <xdr:row>62</xdr:row>
      <xdr:rowOff>60960</xdr:rowOff>
    </xdr:to>
    <xdr:cxnSp macro="">
      <xdr:nvCxnSpPr>
        <xdr:cNvPr id="195" name="直線コネクタ 194">
          <a:extLst>
            <a:ext uri="{FF2B5EF4-FFF2-40B4-BE49-F238E27FC236}">
              <a16:creationId xmlns:a16="http://schemas.microsoft.com/office/drawing/2014/main" id="{BB32E64C-2B51-4F18-A833-E3914A70971C}"/>
            </a:ext>
          </a:extLst>
        </xdr:cNvPr>
        <xdr:cNvCxnSpPr/>
      </xdr:nvCxnSpPr>
      <xdr:spPr>
        <a:xfrm>
          <a:off x="2019300" y="10652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124460</xdr:rowOff>
    </xdr:from>
    <xdr:to>
      <xdr:col>6</xdr:col>
      <xdr:colOff>38100</xdr:colOff>
      <xdr:row>62</xdr:row>
      <xdr:rowOff>54610</xdr:rowOff>
    </xdr:to>
    <xdr:sp macro="" textlink="">
      <xdr:nvSpPr>
        <xdr:cNvPr id="196" name="楕円 195">
          <a:extLst>
            <a:ext uri="{FF2B5EF4-FFF2-40B4-BE49-F238E27FC236}">
              <a16:creationId xmlns:a16="http://schemas.microsoft.com/office/drawing/2014/main" id="{45132250-B9EC-41EE-86A1-4A820261982E}"/>
            </a:ext>
          </a:extLst>
        </xdr:cNvPr>
        <xdr:cNvSpPr/>
      </xdr:nvSpPr>
      <xdr:spPr>
        <a:xfrm>
          <a:off x="1079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3810</xdr:rowOff>
    </xdr:from>
    <xdr:to>
      <xdr:col>10</xdr:col>
      <xdr:colOff>114300</xdr:colOff>
      <xdr:row>62</xdr:row>
      <xdr:rowOff>22860</xdr:rowOff>
    </xdr:to>
    <xdr:cxnSp macro="">
      <xdr:nvCxnSpPr>
        <xdr:cNvPr id="197" name="直線コネクタ 196">
          <a:extLst>
            <a:ext uri="{FF2B5EF4-FFF2-40B4-BE49-F238E27FC236}">
              <a16:creationId xmlns:a16="http://schemas.microsoft.com/office/drawing/2014/main" id="{DD2E34DD-4241-4984-8581-E65C531C1CA2}"/>
            </a:ext>
          </a:extLst>
        </xdr:cNvPr>
        <xdr:cNvCxnSpPr/>
      </xdr:nvCxnSpPr>
      <xdr:spPr>
        <a:xfrm>
          <a:off x="1130300" y="106337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198" name="n_1aveValue【体育館・プール】&#10;有形固定資産減価償却率">
          <a:extLst>
            <a:ext uri="{FF2B5EF4-FFF2-40B4-BE49-F238E27FC236}">
              <a16:creationId xmlns:a16="http://schemas.microsoft.com/office/drawing/2014/main" id="{4162B9B9-1C34-42F2-AFE7-30835DD495E8}"/>
            </a:ext>
          </a:extLst>
        </xdr:cNvPr>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9" name="n_2aveValue【体育館・プール】&#10;有形固定資産減価償却率">
          <a:extLst>
            <a:ext uri="{FF2B5EF4-FFF2-40B4-BE49-F238E27FC236}">
              <a16:creationId xmlns:a16="http://schemas.microsoft.com/office/drawing/2014/main" id="{2E91AA28-A62C-44D7-8463-F3593C097A8C}"/>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101617</xdr:rowOff>
    </xdr:from>
    <xdr:ext cx="405111" cy="259045"/>
    <xdr:sp macro="" textlink="">
      <xdr:nvSpPr>
        <xdr:cNvPr id="200" name="n_3aveValue【体育館・プール】&#10;有形固定資産減価償却率">
          <a:extLst>
            <a:ext uri="{FF2B5EF4-FFF2-40B4-BE49-F238E27FC236}">
              <a16:creationId xmlns:a16="http://schemas.microsoft.com/office/drawing/2014/main" id="{81607B98-3193-49EB-A231-7EC365EE5A94}"/>
            </a:ext>
          </a:extLst>
        </xdr:cNvPr>
        <xdr:cNvSpPr txBox="1"/>
      </xdr:nvSpPr>
      <xdr:spPr>
        <a:xfrm>
          <a:off x="1816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1" name="n_4aveValue【体育館・プール】&#10;有形固定資産減価償却率">
          <a:extLst>
            <a:ext uri="{FF2B5EF4-FFF2-40B4-BE49-F238E27FC236}">
              <a16:creationId xmlns:a16="http://schemas.microsoft.com/office/drawing/2014/main" id="{3D2C84C7-CDF9-4724-89D4-515B5EE08A61}"/>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135272</xdr:rowOff>
    </xdr:from>
    <xdr:ext cx="405111" cy="259045"/>
    <xdr:sp macro="" textlink="">
      <xdr:nvSpPr>
        <xdr:cNvPr id="202" name="n_1mainValue【体育館・プール】&#10;有形固定資産減価償却率">
          <a:extLst>
            <a:ext uri="{FF2B5EF4-FFF2-40B4-BE49-F238E27FC236}">
              <a16:creationId xmlns:a16="http://schemas.microsoft.com/office/drawing/2014/main" id="{5811F69C-6372-4E6E-9F73-CAC76ED4E50F}"/>
            </a:ext>
          </a:extLst>
        </xdr:cNvPr>
        <xdr:cNvSpPr txBox="1"/>
      </xdr:nvSpPr>
      <xdr:spPr>
        <a:xfrm>
          <a:off x="3582044" y="1076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102887</xdr:rowOff>
    </xdr:from>
    <xdr:ext cx="405111" cy="259045"/>
    <xdr:sp macro="" textlink="">
      <xdr:nvSpPr>
        <xdr:cNvPr id="203" name="n_2mainValue【体育館・プール】&#10;有形固定資産減価償却率">
          <a:extLst>
            <a:ext uri="{FF2B5EF4-FFF2-40B4-BE49-F238E27FC236}">
              <a16:creationId xmlns:a16="http://schemas.microsoft.com/office/drawing/2014/main" id="{54B91B15-4DF9-43C6-BAD5-E69BD6CB3BCF}"/>
            </a:ext>
          </a:extLst>
        </xdr:cNvPr>
        <xdr:cNvSpPr txBox="1"/>
      </xdr:nvSpPr>
      <xdr:spPr>
        <a:xfrm>
          <a:off x="27057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64787</xdr:rowOff>
    </xdr:from>
    <xdr:ext cx="405111" cy="259045"/>
    <xdr:sp macro="" textlink="">
      <xdr:nvSpPr>
        <xdr:cNvPr id="204" name="n_3mainValue【体育館・プール】&#10;有形固定資産減価償却率">
          <a:extLst>
            <a:ext uri="{FF2B5EF4-FFF2-40B4-BE49-F238E27FC236}">
              <a16:creationId xmlns:a16="http://schemas.microsoft.com/office/drawing/2014/main" id="{FF1284F5-6ACA-4E5C-BE39-EE7E3FAE558F}"/>
            </a:ext>
          </a:extLst>
        </xdr:cNvPr>
        <xdr:cNvSpPr txBox="1"/>
      </xdr:nvSpPr>
      <xdr:spPr>
        <a:xfrm>
          <a:off x="1816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45737</xdr:rowOff>
    </xdr:from>
    <xdr:ext cx="405111" cy="259045"/>
    <xdr:sp macro="" textlink="">
      <xdr:nvSpPr>
        <xdr:cNvPr id="205" name="n_4mainValue【体育館・プール】&#10;有形固定資産減価償却率">
          <a:extLst>
            <a:ext uri="{FF2B5EF4-FFF2-40B4-BE49-F238E27FC236}">
              <a16:creationId xmlns:a16="http://schemas.microsoft.com/office/drawing/2014/main" id="{AD764F95-3F4D-445A-810D-56C35953E042}"/>
            </a:ext>
          </a:extLst>
        </xdr:cNvPr>
        <xdr:cNvSpPr txBox="1"/>
      </xdr:nvSpPr>
      <xdr:spPr>
        <a:xfrm>
          <a:off x="92774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D8EA3D4A-6114-4184-B4A3-A0563E9DA6C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E7989DAE-5BDA-43BD-B946-B61802A595B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53C2A78B-65BB-4E6F-8E25-9F2748ACE67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675BD28D-9F73-4496-975A-81D3709806F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ECE3FCEC-3576-4F96-871C-399DE04A096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4915F598-8F15-4D94-9849-224A39E1223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4E215818-1E03-41D0-B681-EE5E6395077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5FC0D298-5162-4F1D-ABE1-958CC615409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24FAA3C4-1CDB-4FDC-AD19-698B7A92186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1F01CA39-00A7-4FE7-BB87-A3A24D40D5D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CE4E9D23-529A-41C4-B2EC-E2806C509B5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AF7B669D-130A-4D12-A278-20B96653414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4B4B6284-1E7F-4F2C-ABEC-CD5621EB79B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32B19714-83E1-457B-86A2-B362D99C074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6A5F1B35-0F4A-4B3B-B38B-ABE6D786145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F9FA2A61-CCA4-4B41-8F63-B44D63AC883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7F7D87A4-A9FB-4F92-BAC3-A07CE669637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F92A7534-79D8-4E3C-9453-0503CAF903C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1212FC02-9933-4917-A7C0-C0FCD8DB89F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AF45DF74-E182-4048-BFBD-B495C66F855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5C1EB0AB-8D4C-4248-A161-2A477A3B5F8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646C1CB1-EC16-47CE-8800-14D1E2BA28B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3A900B4D-F089-4D53-AC96-94BDF04AD2A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148590</xdr:rowOff>
    </xdr:from>
    <xdr:to>
      <xdr:col>54</xdr:col>
      <xdr:colOff>189865</xdr:colOff>
      <xdr:row>64</xdr:row>
      <xdr:rowOff>60960</xdr:rowOff>
    </xdr:to>
    <xdr:cxnSp macro="">
      <xdr:nvCxnSpPr>
        <xdr:cNvPr id="229" name="直線コネクタ 228">
          <a:extLst>
            <a:ext uri="{FF2B5EF4-FFF2-40B4-BE49-F238E27FC236}">
              <a16:creationId xmlns:a16="http://schemas.microsoft.com/office/drawing/2014/main" id="{E6FD228A-C6B6-4223-8783-729A6A0424A3}"/>
            </a:ext>
          </a:extLst>
        </xdr:cNvPr>
        <xdr:cNvCxnSpPr/>
      </xdr:nvCxnSpPr>
      <xdr:spPr>
        <a:xfrm flipV="1">
          <a:off x="10476865" y="957834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0" name="【体育館・プール】&#10;一人当たり面積最小値テキスト">
          <a:extLst>
            <a:ext uri="{FF2B5EF4-FFF2-40B4-BE49-F238E27FC236}">
              <a16:creationId xmlns:a16="http://schemas.microsoft.com/office/drawing/2014/main" id="{C02EEE22-268C-4283-A154-F55D4A14636C}"/>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1" name="直線コネクタ 230">
          <a:extLst>
            <a:ext uri="{FF2B5EF4-FFF2-40B4-BE49-F238E27FC236}">
              <a16:creationId xmlns:a16="http://schemas.microsoft.com/office/drawing/2014/main" id="{95F347BD-FEF7-4276-BB0F-1F9E7A7530AF}"/>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95267</xdr:rowOff>
    </xdr:from>
    <xdr:ext cx="469744" cy="259045"/>
    <xdr:sp macro="" textlink="">
      <xdr:nvSpPr>
        <xdr:cNvPr id="232" name="【体育館・プール】&#10;一人当たり面積最大値テキスト">
          <a:extLst>
            <a:ext uri="{FF2B5EF4-FFF2-40B4-BE49-F238E27FC236}">
              <a16:creationId xmlns:a16="http://schemas.microsoft.com/office/drawing/2014/main" id="{00A7253A-9F44-48E6-B0D7-46A42C80FAA9}"/>
            </a:ext>
          </a:extLst>
        </xdr:cNvPr>
        <xdr:cNvSpPr txBox="1"/>
      </xdr:nvSpPr>
      <xdr:spPr>
        <a:xfrm>
          <a:off x="10515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148590</xdr:rowOff>
    </xdr:from>
    <xdr:to>
      <xdr:col>55</xdr:col>
      <xdr:colOff>88900</xdr:colOff>
      <xdr:row>55</xdr:row>
      <xdr:rowOff>148590</xdr:rowOff>
    </xdr:to>
    <xdr:cxnSp macro="">
      <xdr:nvCxnSpPr>
        <xdr:cNvPr id="233" name="直線コネクタ 232">
          <a:extLst>
            <a:ext uri="{FF2B5EF4-FFF2-40B4-BE49-F238E27FC236}">
              <a16:creationId xmlns:a16="http://schemas.microsoft.com/office/drawing/2014/main" id="{E7FD7425-F18F-4727-A5C7-9C273211BD8A}"/>
            </a:ext>
          </a:extLst>
        </xdr:cNvPr>
        <xdr:cNvCxnSpPr/>
      </xdr:nvCxnSpPr>
      <xdr:spPr>
        <a:xfrm>
          <a:off x="10388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34" name="【体育館・プール】&#10;一人当たり面積平均値テキスト">
          <a:extLst>
            <a:ext uri="{FF2B5EF4-FFF2-40B4-BE49-F238E27FC236}">
              <a16:creationId xmlns:a16="http://schemas.microsoft.com/office/drawing/2014/main" id="{F664C381-2654-4ADB-9D48-D5C1BDDF6010}"/>
            </a:ext>
          </a:extLst>
        </xdr:cNvPr>
        <xdr:cNvSpPr txBox="1"/>
      </xdr:nvSpPr>
      <xdr:spPr>
        <a:xfrm>
          <a:off x="10515600" y="10591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5" name="フローチャート: 判断 234">
          <a:extLst>
            <a:ext uri="{FF2B5EF4-FFF2-40B4-BE49-F238E27FC236}">
              <a16:creationId xmlns:a16="http://schemas.microsoft.com/office/drawing/2014/main" id="{C759F13E-6888-48DF-BFDC-826F16256215}"/>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151130</xdr:rowOff>
    </xdr:from>
    <xdr:to>
      <xdr:col>50</xdr:col>
      <xdr:colOff>165100</xdr:colOff>
      <xdr:row>62</xdr:row>
      <xdr:rowOff>81280</xdr:rowOff>
    </xdr:to>
    <xdr:sp macro="" textlink="">
      <xdr:nvSpPr>
        <xdr:cNvPr id="236" name="フローチャート: 判断 235">
          <a:extLst>
            <a:ext uri="{FF2B5EF4-FFF2-40B4-BE49-F238E27FC236}">
              <a16:creationId xmlns:a16="http://schemas.microsoft.com/office/drawing/2014/main" id="{44881118-8B1A-4C49-960E-99202CFE6F92}"/>
            </a:ext>
          </a:extLst>
        </xdr:cNvPr>
        <xdr:cNvSpPr/>
      </xdr:nvSpPr>
      <xdr:spPr>
        <a:xfrm>
          <a:off x="9588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23495</xdr:rowOff>
    </xdr:from>
    <xdr:to>
      <xdr:col>46</xdr:col>
      <xdr:colOff>38100</xdr:colOff>
      <xdr:row>62</xdr:row>
      <xdr:rowOff>125095</xdr:rowOff>
    </xdr:to>
    <xdr:sp macro="" textlink="">
      <xdr:nvSpPr>
        <xdr:cNvPr id="237" name="フローチャート: 判断 236">
          <a:extLst>
            <a:ext uri="{FF2B5EF4-FFF2-40B4-BE49-F238E27FC236}">
              <a16:creationId xmlns:a16="http://schemas.microsoft.com/office/drawing/2014/main" id="{8126A6D8-110B-4D0D-86BB-2F1736ABE439}"/>
            </a:ext>
          </a:extLst>
        </xdr:cNvPr>
        <xdr:cNvSpPr/>
      </xdr:nvSpPr>
      <xdr:spPr>
        <a:xfrm>
          <a:off x="8699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12065</xdr:rowOff>
    </xdr:from>
    <xdr:to>
      <xdr:col>41</xdr:col>
      <xdr:colOff>101600</xdr:colOff>
      <xdr:row>62</xdr:row>
      <xdr:rowOff>113665</xdr:rowOff>
    </xdr:to>
    <xdr:sp macro="" textlink="">
      <xdr:nvSpPr>
        <xdr:cNvPr id="238" name="フローチャート: 判断 237">
          <a:extLst>
            <a:ext uri="{FF2B5EF4-FFF2-40B4-BE49-F238E27FC236}">
              <a16:creationId xmlns:a16="http://schemas.microsoft.com/office/drawing/2014/main" id="{1116658F-DC37-4302-A363-60C824139FC8}"/>
            </a:ext>
          </a:extLst>
        </xdr:cNvPr>
        <xdr:cNvSpPr/>
      </xdr:nvSpPr>
      <xdr:spPr>
        <a:xfrm>
          <a:off x="7810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107315</xdr:rowOff>
    </xdr:from>
    <xdr:to>
      <xdr:col>36</xdr:col>
      <xdr:colOff>165100</xdr:colOff>
      <xdr:row>62</xdr:row>
      <xdr:rowOff>37465</xdr:rowOff>
    </xdr:to>
    <xdr:sp macro="" textlink="">
      <xdr:nvSpPr>
        <xdr:cNvPr id="239" name="フローチャート: 判断 238">
          <a:extLst>
            <a:ext uri="{FF2B5EF4-FFF2-40B4-BE49-F238E27FC236}">
              <a16:creationId xmlns:a16="http://schemas.microsoft.com/office/drawing/2014/main" id="{ABA5CC3F-50EE-4E23-9868-E9986B069FA8}"/>
            </a:ext>
          </a:extLst>
        </xdr:cNvPr>
        <xdr:cNvSpPr/>
      </xdr:nvSpPr>
      <xdr:spPr>
        <a:xfrm>
          <a:off x="6921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1B9E94D-FB9D-438F-A86B-B02DC28A1B2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548770E-5C22-4EE3-8197-8AB5E84A830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2EA688B-3589-49E9-B16B-E5CA9EA4E23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31D57C9-53C8-4845-BCF3-EF3E222E9A6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131D9F6-7B9E-4736-8BBD-1FE690EDC0C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154940</xdr:rowOff>
    </xdr:from>
    <xdr:to>
      <xdr:col>55</xdr:col>
      <xdr:colOff>50800</xdr:colOff>
      <xdr:row>60</xdr:row>
      <xdr:rowOff>85090</xdr:rowOff>
    </xdr:to>
    <xdr:sp macro="" textlink="">
      <xdr:nvSpPr>
        <xdr:cNvPr id="245" name="楕円 244">
          <a:extLst>
            <a:ext uri="{FF2B5EF4-FFF2-40B4-BE49-F238E27FC236}">
              <a16:creationId xmlns:a16="http://schemas.microsoft.com/office/drawing/2014/main" id="{966F40D5-C303-4811-A1DA-F99BD81B3E35}"/>
            </a:ext>
          </a:extLst>
        </xdr:cNvPr>
        <xdr:cNvSpPr/>
      </xdr:nvSpPr>
      <xdr:spPr>
        <a:xfrm>
          <a:off x="104267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6367</xdr:rowOff>
    </xdr:from>
    <xdr:ext cx="469744" cy="259045"/>
    <xdr:sp macro="" textlink="">
      <xdr:nvSpPr>
        <xdr:cNvPr id="246" name="【体育館・プール】&#10;一人当たり面積該当値テキスト">
          <a:extLst>
            <a:ext uri="{FF2B5EF4-FFF2-40B4-BE49-F238E27FC236}">
              <a16:creationId xmlns:a16="http://schemas.microsoft.com/office/drawing/2014/main" id="{69A8166B-CF10-4907-9D4A-FA6F177E4A6E}"/>
            </a:ext>
          </a:extLst>
        </xdr:cNvPr>
        <xdr:cNvSpPr txBox="1"/>
      </xdr:nvSpPr>
      <xdr:spPr>
        <a:xfrm>
          <a:off x="10515600" y="1012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143510</xdr:rowOff>
    </xdr:from>
    <xdr:to>
      <xdr:col>50</xdr:col>
      <xdr:colOff>165100</xdr:colOff>
      <xdr:row>60</xdr:row>
      <xdr:rowOff>73660</xdr:rowOff>
    </xdr:to>
    <xdr:sp macro="" textlink="">
      <xdr:nvSpPr>
        <xdr:cNvPr id="247" name="楕円 246">
          <a:extLst>
            <a:ext uri="{FF2B5EF4-FFF2-40B4-BE49-F238E27FC236}">
              <a16:creationId xmlns:a16="http://schemas.microsoft.com/office/drawing/2014/main" id="{60A535A5-57FE-4105-ACF6-00E34194D0EC}"/>
            </a:ext>
          </a:extLst>
        </xdr:cNvPr>
        <xdr:cNvSpPr/>
      </xdr:nvSpPr>
      <xdr:spPr>
        <a:xfrm>
          <a:off x="9588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22860</xdr:rowOff>
    </xdr:from>
    <xdr:to>
      <xdr:col>55</xdr:col>
      <xdr:colOff>0</xdr:colOff>
      <xdr:row>60</xdr:row>
      <xdr:rowOff>34290</xdr:rowOff>
    </xdr:to>
    <xdr:cxnSp macro="">
      <xdr:nvCxnSpPr>
        <xdr:cNvPr id="248" name="直線コネクタ 247">
          <a:extLst>
            <a:ext uri="{FF2B5EF4-FFF2-40B4-BE49-F238E27FC236}">
              <a16:creationId xmlns:a16="http://schemas.microsoft.com/office/drawing/2014/main" id="{30F269E6-1715-4F4A-866A-CE50A158FF24}"/>
            </a:ext>
          </a:extLst>
        </xdr:cNvPr>
        <xdr:cNvCxnSpPr/>
      </xdr:nvCxnSpPr>
      <xdr:spPr>
        <a:xfrm>
          <a:off x="9639300" y="103098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141605</xdr:rowOff>
    </xdr:from>
    <xdr:to>
      <xdr:col>46</xdr:col>
      <xdr:colOff>38100</xdr:colOff>
      <xdr:row>60</xdr:row>
      <xdr:rowOff>71755</xdr:rowOff>
    </xdr:to>
    <xdr:sp macro="" textlink="">
      <xdr:nvSpPr>
        <xdr:cNvPr id="249" name="楕円 248">
          <a:extLst>
            <a:ext uri="{FF2B5EF4-FFF2-40B4-BE49-F238E27FC236}">
              <a16:creationId xmlns:a16="http://schemas.microsoft.com/office/drawing/2014/main" id="{6E7A7BD4-3E89-47E6-8D2D-D0AC5AC1C1D5}"/>
            </a:ext>
          </a:extLst>
        </xdr:cNvPr>
        <xdr:cNvSpPr/>
      </xdr:nvSpPr>
      <xdr:spPr>
        <a:xfrm>
          <a:off x="8699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20955</xdr:rowOff>
    </xdr:from>
    <xdr:to>
      <xdr:col>50</xdr:col>
      <xdr:colOff>114300</xdr:colOff>
      <xdr:row>60</xdr:row>
      <xdr:rowOff>22860</xdr:rowOff>
    </xdr:to>
    <xdr:cxnSp macro="">
      <xdr:nvCxnSpPr>
        <xdr:cNvPr id="250" name="直線コネクタ 249">
          <a:extLst>
            <a:ext uri="{FF2B5EF4-FFF2-40B4-BE49-F238E27FC236}">
              <a16:creationId xmlns:a16="http://schemas.microsoft.com/office/drawing/2014/main" id="{56AD6E7B-A0BB-4D64-BAA9-4E7FBB1BAFBA}"/>
            </a:ext>
          </a:extLst>
        </xdr:cNvPr>
        <xdr:cNvCxnSpPr/>
      </xdr:nvCxnSpPr>
      <xdr:spPr>
        <a:xfrm>
          <a:off x="8750300" y="103079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145415</xdr:rowOff>
    </xdr:from>
    <xdr:to>
      <xdr:col>41</xdr:col>
      <xdr:colOff>101600</xdr:colOff>
      <xdr:row>60</xdr:row>
      <xdr:rowOff>75565</xdr:rowOff>
    </xdr:to>
    <xdr:sp macro="" textlink="">
      <xdr:nvSpPr>
        <xdr:cNvPr id="251" name="楕円 250">
          <a:extLst>
            <a:ext uri="{FF2B5EF4-FFF2-40B4-BE49-F238E27FC236}">
              <a16:creationId xmlns:a16="http://schemas.microsoft.com/office/drawing/2014/main" id="{48FBF5F4-CC1D-4A95-A814-7A380237C3D3}"/>
            </a:ext>
          </a:extLst>
        </xdr:cNvPr>
        <xdr:cNvSpPr/>
      </xdr:nvSpPr>
      <xdr:spPr>
        <a:xfrm>
          <a:off x="7810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20955</xdr:rowOff>
    </xdr:from>
    <xdr:to>
      <xdr:col>45</xdr:col>
      <xdr:colOff>177800</xdr:colOff>
      <xdr:row>60</xdr:row>
      <xdr:rowOff>24765</xdr:rowOff>
    </xdr:to>
    <xdr:cxnSp macro="">
      <xdr:nvCxnSpPr>
        <xdr:cNvPr id="252" name="直線コネクタ 251">
          <a:extLst>
            <a:ext uri="{FF2B5EF4-FFF2-40B4-BE49-F238E27FC236}">
              <a16:creationId xmlns:a16="http://schemas.microsoft.com/office/drawing/2014/main" id="{6CD3DB3F-38D4-4574-AD4C-FF8039BE3E3E}"/>
            </a:ext>
          </a:extLst>
        </xdr:cNvPr>
        <xdr:cNvCxnSpPr/>
      </xdr:nvCxnSpPr>
      <xdr:spPr>
        <a:xfrm flipV="1">
          <a:off x="7861300" y="1030795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12065</xdr:rowOff>
    </xdr:from>
    <xdr:to>
      <xdr:col>36</xdr:col>
      <xdr:colOff>165100</xdr:colOff>
      <xdr:row>60</xdr:row>
      <xdr:rowOff>113665</xdr:rowOff>
    </xdr:to>
    <xdr:sp macro="" textlink="">
      <xdr:nvSpPr>
        <xdr:cNvPr id="253" name="楕円 252">
          <a:extLst>
            <a:ext uri="{FF2B5EF4-FFF2-40B4-BE49-F238E27FC236}">
              <a16:creationId xmlns:a16="http://schemas.microsoft.com/office/drawing/2014/main" id="{23F52E4B-88C5-4398-86FA-FDBFDA0AFC0D}"/>
            </a:ext>
          </a:extLst>
        </xdr:cNvPr>
        <xdr:cNvSpPr/>
      </xdr:nvSpPr>
      <xdr:spPr>
        <a:xfrm>
          <a:off x="6921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24765</xdr:rowOff>
    </xdr:from>
    <xdr:to>
      <xdr:col>41</xdr:col>
      <xdr:colOff>50800</xdr:colOff>
      <xdr:row>60</xdr:row>
      <xdr:rowOff>62865</xdr:rowOff>
    </xdr:to>
    <xdr:cxnSp macro="">
      <xdr:nvCxnSpPr>
        <xdr:cNvPr id="254" name="直線コネクタ 253">
          <a:extLst>
            <a:ext uri="{FF2B5EF4-FFF2-40B4-BE49-F238E27FC236}">
              <a16:creationId xmlns:a16="http://schemas.microsoft.com/office/drawing/2014/main" id="{B03DEB8C-60C9-4F73-A014-F6386C82A73D}"/>
            </a:ext>
          </a:extLst>
        </xdr:cNvPr>
        <xdr:cNvCxnSpPr/>
      </xdr:nvCxnSpPr>
      <xdr:spPr>
        <a:xfrm flipV="1">
          <a:off x="6972300" y="103117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72407</xdr:rowOff>
    </xdr:from>
    <xdr:ext cx="469744" cy="259045"/>
    <xdr:sp macro="" textlink="">
      <xdr:nvSpPr>
        <xdr:cNvPr id="255" name="n_1aveValue【体育館・プール】&#10;一人当たり面積">
          <a:extLst>
            <a:ext uri="{FF2B5EF4-FFF2-40B4-BE49-F238E27FC236}">
              <a16:creationId xmlns:a16="http://schemas.microsoft.com/office/drawing/2014/main" id="{21E80C43-82D0-45E1-9963-3C7CC440FBD7}"/>
            </a:ext>
          </a:extLst>
        </xdr:cNvPr>
        <xdr:cNvSpPr txBox="1"/>
      </xdr:nvSpPr>
      <xdr:spPr>
        <a:xfrm>
          <a:off x="93917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116222</xdr:rowOff>
    </xdr:from>
    <xdr:ext cx="469744" cy="259045"/>
    <xdr:sp macro="" textlink="">
      <xdr:nvSpPr>
        <xdr:cNvPr id="256" name="n_2aveValue【体育館・プール】&#10;一人当たり面積">
          <a:extLst>
            <a:ext uri="{FF2B5EF4-FFF2-40B4-BE49-F238E27FC236}">
              <a16:creationId xmlns:a16="http://schemas.microsoft.com/office/drawing/2014/main" id="{1E63736D-3A5A-4862-A37E-97396F9F88E3}"/>
            </a:ext>
          </a:extLst>
        </xdr:cNvPr>
        <xdr:cNvSpPr txBox="1"/>
      </xdr:nvSpPr>
      <xdr:spPr>
        <a:xfrm>
          <a:off x="8515427"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104792</xdr:rowOff>
    </xdr:from>
    <xdr:ext cx="469744" cy="259045"/>
    <xdr:sp macro="" textlink="">
      <xdr:nvSpPr>
        <xdr:cNvPr id="257" name="n_3aveValue【体育館・プール】&#10;一人当たり面積">
          <a:extLst>
            <a:ext uri="{FF2B5EF4-FFF2-40B4-BE49-F238E27FC236}">
              <a16:creationId xmlns:a16="http://schemas.microsoft.com/office/drawing/2014/main" id="{39707325-7493-4E68-8D54-8DA26160DD4F}"/>
            </a:ext>
          </a:extLst>
        </xdr:cNvPr>
        <xdr:cNvSpPr txBox="1"/>
      </xdr:nvSpPr>
      <xdr:spPr>
        <a:xfrm>
          <a:off x="76264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28592</xdr:rowOff>
    </xdr:from>
    <xdr:ext cx="469744" cy="259045"/>
    <xdr:sp macro="" textlink="">
      <xdr:nvSpPr>
        <xdr:cNvPr id="258" name="n_4aveValue【体育館・プール】&#10;一人当たり面積">
          <a:extLst>
            <a:ext uri="{FF2B5EF4-FFF2-40B4-BE49-F238E27FC236}">
              <a16:creationId xmlns:a16="http://schemas.microsoft.com/office/drawing/2014/main" id="{07135A08-5C65-4EC1-A775-462E0EF7EFB7}"/>
            </a:ext>
          </a:extLst>
        </xdr:cNvPr>
        <xdr:cNvSpPr txBox="1"/>
      </xdr:nvSpPr>
      <xdr:spPr>
        <a:xfrm>
          <a:off x="6737427" y="1065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90187</xdr:rowOff>
    </xdr:from>
    <xdr:ext cx="469744" cy="259045"/>
    <xdr:sp macro="" textlink="">
      <xdr:nvSpPr>
        <xdr:cNvPr id="259" name="n_1mainValue【体育館・プール】&#10;一人当たり面積">
          <a:extLst>
            <a:ext uri="{FF2B5EF4-FFF2-40B4-BE49-F238E27FC236}">
              <a16:creationId xmlns:a16="http://schemas.microsoft.com/office/drawing/2014/main" id="{1465ABFF-034A-48CC-AA04-188E652E5CB0}"/>
            </a:ext>
          </a:extLst>
        </xdr:cNvPr>
        <xdr:cNvSpPr txBox="1"/>
      </xdr:nvSpPr>
      <xdr:spPr>
        <a:xfrm>
          <a:off x="9391727" y="1003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88282</xdr:rowOff>
    </xdr:from>
    <xdr:ext cx="469744" cy="259045"/>
    <xdr:sp macro="" textlink="">
      <xdr:nvSpPr>
        <xdr:cNvPr id="260" name="n_2mainValue【体育館・プール】&#10;一人当たり面積">
          <a:extLst>
            <a:ext uri="{FF2B5EF4-FFF2-40B4-BE49-F238E27FC236}">
              <a16:creationId xmlns:a16="http://schemas.microsoft.com/office/drawing/2014/main" id="{4DBD75AC-984F-4528-8FFD-43A2F513C614}"/>
            </a:ext>
          </a:extLst>
        </xdr:cNvPr>
        <xdr:cNvSpPr txBox="1"/>
      </xdr:nvSpPr>
      <xdr:spPr>
        <a:xfrm>
          <a:off x="8515427" y="1003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92092</xdr:rowOff>
    </xdr:from>
    <xdr:ext cx="469744" cy="259045"/>
    <xdr:sp macro="" textlink="">
      <xdr:nvSpPr>
        <xdr:cNvPr id="261" name="n_3mainValue【体育館・プール】&#10;一人当たり面積">
          <a:extLst>
            <a:ext uri="{FF2B5EF4-FFF2-40B4-BE49-F238E27FC236}">
              <a16:creationId xmlns:a16="http://schemas.microsoft.com/office/drawing/2014/main" id="{BAD55D02-0460-4485-AF89-3B20F30CFBEE}"/>
            </a:ext>
          </a:extLst>
        </xdr:cNvPr>
        <xdr:cNvSpPr txBox="1"/>
      </xdr:nvSpPr>
      <xdr:spPr>
        <a:xfrm>
          <a:off x="7626427" y="1003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130192</xdr:rowOff>
    </xdr:from>
    <xdr:ext cx="469744" cy="259045"/>
    <xdr:sp macro="" textlink="">
      <xdr:nvSpPr>
        <xdr:cNvPr id="262" name="n_4mainValue【体育館・プール】&#10;一人当たり面積">
          <a:extLst>
            <a:ext uri="{FF2B5EF4-FFF2-40B4-BE49-F238E27FC236}">
              <a16:creationId xmlns:a16="http://schemas.microsoft.com/office/drawing/2014/main" id="{2096DDE2-3979-4A39-986C-ADFE9F45CE1A}"/>
            </a:ext>
          </a:extLst>
        </xdr:cNvPr>
        <xdr:cNvSpPr txBox="1"/>
      </xdr:nvSpPr>
      <xdr:spPr>
        <a:xfrm>
          <a:off x="6737427" y="1007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6ACCE0CB-4AD8-464B-AC82-828473AB4C2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59C1CE22-50EB-4E90-9C60-ABCDCD6EEB5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2337E43B-AEE7-4467-B76C-6B9523CC151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73FE09AA-EB90-40EA-89BC-A980E77FA4B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49948A17-60F4-4AC1-9FFD-6EFA20EE35C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EF1532DA-4994-43D5-83BE-0FA04E43F94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B21A179-9888-4124-AEB3-8EE56541965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AA8A769C-ECF7-455D-AE86-5406DCA152F6}"/>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EA266336-55C7-4E82-875D-FF9EE3770AE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B1F9B7CB-02E0-4EBA-8F2B-5D0B511BFDE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978822E5-03E6-40C7-B8CE-69F23D527C3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7D5AEE16-6557-4354-82EB-F1020306DAE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A3E61691-5A8E-428D-86A6-972D174914E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F66CB3FA-F9FE-4441-BF97-92345296F83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5D4547C2-CDA9-434F-876B-24C3C43B135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4538A465-7D1E-468F-91E8-EE5F7C9ADFDC}"/>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1A952BA0-82BB-4524-932F-368D690AB59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A97D9470-9D19-4E77-9FEB-6D1926D78A6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5E468B81-6FCD-420A-B5E7-796B9F649B8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47387565-DF08-4678-A6BA-A2F016745BA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3FD72CA7-B380-471E-B1C0-A1DF95853AD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060B5BC9-8873-4E75-8877-E4982E7169D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0D782C0B-D19D-49CE-AFF0-0E1416CAC3D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223B43F0-29C1-470B-A968-74341F70356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14D2E0E8-4C51-43B0-A305-F05D8F6FE3C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43A37FD3-476B-48AE-9F48-B6BE449106D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3C859863-6D81-448B-B2D4-D7CE1609976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0" name="直線コネクタ 289">
          <a:extLst>
            <a:ext uri="{FF2B5EF4-FFF2-40B4-BE49-F238E27FC236}">
              <a16:creationId xmlns:a16="http://schemas.microsoft.com/office/drawing/2014/main" id="{7CE0AD76-449E-41D1-A1A2-C7B3C888F528}"/>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1" name="テキスト ボックス 290">
          <a:extLst>
            <a:ext uri="{FF2B5EF4-FFF2-40B4-BE49-F238E27FC236}">
              <a16:creationId xmlns:a16="http://schemas.microsoft.com/office/drawing/2014/main" id="{4373BEB3-F61A-4EEB-BD21-538BC71DF80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2" name="直線コネクタ 291">
          <a:extLst>
            <a:ext uri="{FF2B5EF4-FFF2-40B4-BE49-F238E27FC236}">
              <a16:creationId xmlns:a16="http://schemas.microsoft.com/office/drawing/2014/main" id="{B374A749-F8BF-4E40-BCA1-4ADC42A2C09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3" name="テキスト ボックス 292">
          <a:extLst>
            <a:ext uri="{FF2B5EF4-FFF2-40B4-BE49-F238E27FC236}">
              <a16:creationId xmlns:a16="http://schemas.microsoft.com/office/drawing/2014/main" id="{96789649-A146-4EE1-9311-B343C9EC246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4" name="直線コネクタ 293">
          <a:extLst>
            <a:ext uri="{FF2B5EF4-FFF2-40B4-BE49-F238E27FC236}">
              <a16:creationId xmlns:a16="http://schemas.microsoft.com/office/drawing/2014/main" id="{ABD49B15-241D-45E7-A67C-A4D05C1438F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5" name="テキスト ボックス 294">
          <a:extLst>
            <a:ext uri="{FF2B5EF4-FFF2-40B4-BE49-F238E27FC236}">
              <a16:creationId xmlns:a16="http://schemas.microsoft.com/office/drawing/2014/main" id="{F50B4A5B-9B36-4D26-8F11-9FC73B3B6A4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6" name="直線コネクタ 295">
          <a:extLst>
            <a:ext uri="{FF2B5EF4-FFF2-40B4-BE49-F238E27FC236}">
              <a16:creationId xmlns:a16="http://schemas.microsoft.com/office/drawing/2014/main" id="{9256F374-AE71-4DCC-872E-F7560FA51D3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7" name="テキスト ボックス 296">
          <a:extLst>
            <a:ext uri="{FF2B5EF4-FFF2-40B4-BE49-F238E27FC236}">
              <a16:creationId xmlns:a16="http://schemas.microsoft.com/office/drawing/2014/main" id="{A6389D25-20AF-4E95-8985-85693A75C30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8" name="直線コネクタ 297">
          <a:extLst>
            <a:ext uri="{FF2B5EF4-FFF2-40B4-BE49-F238E27FC236}">
              <a16:creationId xmlns:a16="http://schemas.microsoft.com/office/drawing/2014/main" id="{EE027FBF-B9A6-4D16-ADCE-DC74A830525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9" name="テキスト ボックス 298">
          <a:extLst>
            <a:ext uri="{FF2B5EF4-FFF2-40B4-BE49-F238E27FC236}">
              <a16:creationId xmlns:a16="http://schemas.microsoft.com/office/drawing/2014/main" id="{D499DDD9-9FC3-4BDF-A922-08694E5CF07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0" name="直線コネクタ 299">
          <a:extLst>
            <a:ext uri="{FF2B5EF4-FFF2-40B4-BE49-F238E27FC236}">
              <a16:creationId xmlns:a16="http://schemas.microsoft.com/office/drawing/2014/main" id="{A05765E4-0B3B-4C38-9EAF-EC593910E72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1" name="テキスト ボックス 300">
          <a:extLst>
            <a:ext uri="{FF2B5EF4-FFF2-40B4-BE49-F238E27FC236}">
              <a16:creationId xmlns:a16="http://schemas.microsoft.com/office/drawing/2014/main" id="{9C2337CD-6602-4AD3-B82A-191A0A2A60B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D98B92E5-4336-4116-9B0C-E47EFC77F0A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a:extLst>
            <a:ext uri="{FF2B5EF4-FFF2-40B4-BE49-F238E27FC236}">
              <a16:creationId xmlns:a16="http://schemas.microsoft.com/office/drawing/2014/main" id="{4A15551D-EEEA-4A4A-95E5-8C1E9A8F7BB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25581</xdr:rowOff>
    </xdr:to>
    <xdr:cxnSp macro="">
      <xdr:nvCxnSpPr>
        <xdr:cNvPr id="304" name="直線コネクタ 303">
          <a:extLst>
            <a:ext uri="{FF2B5EF4-FFF2-40B4-BE49-F238E27FC236}">
              <a16:creationId xmlns:a16="http://schemas.microsoft.com/office/drawing/2014/main" id="{FDB2539B-2CC2-437D-A8FF-C607D8BD0D28}"/>
            </a:ext>
          </a:extLst>
        </xdr:cNvPr>
        <xdr:cNvCxnSpPr/>
      </xdr:nvCxnSpPr>
      <xdr:spPr>
        <a:xfrm flipV="1">
          <a:off x="4634865" y="17312639"/>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305" name="【市民会館】&#10;有形固定資産減価償却率最小値テキスト">
          <a:extLst>
            <a:ext uri="{FF2B5EF4-FFF2-40B4-BE49-F238E27FC236}">
              <a16:creationId xmlns:a16="http://schemas.microsoft.com/office/drawing/2014/main" id="{9BD5C174-876A-4DFB-B979-8F13E0B4BED4}"/>
            </a:ext>
          </a:extLst>
        </xdr:cNvPr>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306" name="直線コネクタ 305">
          <a:extLst>
            <a:ext uri="{FF2B5EF4-FFF2-40B4-BE49-F238E27FC236}">
              <a16:creationId xmlns:a16="http://schemas.microsoft.com/office/drawing/2014/main" id="{BD4F0584-2108-4148-A4B6-B55BBD74DFB0}"/>
            </a:ext>
          </a:extLst>
        </xdr:cNvPr>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307" name="【市民会館】&#10;有形固定資産減価償却率最大値テキスト">
          <a:extLst>
            <a:ext uri="{FF2B5EF4-FFF2-40B4-BE49-F238E27FC236}">
              <a16:creationId xmlns:a16="http://schemas.microsoft.com/office/drawing/2014/main" id="{8B49D6C5-55AA-4662-8950-AEEF4B7D5E42}"/>
            </a:ext>
          </a:extLst>
        </xdr:cNvPr>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308" name="直線コネクタ 307">
          <a:extLst>
            <a:ext uri="{FF2B5EF4-FFF2-40B4-BE49-F238E27FC236}">
              <a16:creationId xmlns:a16="http://schemas.microsoft.com/office/drawing/2014/main" id="{FAFD3F63-668D-4F2D-8EDD-740537935631}"/>
            </a:ext>
          </a:extLst>
        </xdr:cNvPr>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93634</xdr:rowOff>
    </xdr:from>
    <xdr:ext cx="405111" cy="259045"/>
    <xdr:sp macro="" textlink="">
      <xdr:nvSpPr>
        <xdr:cNvPr id="309" name="【市民会館】&#10;有形固定資産減価償却率平均値テキスト">
          <a:extLst>
            <a:ext uri="{FF2B5EF4-FFF2-40B4-BE49-F238E27FC236}">
              <a16:creationId xmlns:a16="http://schemas.microsoft.com/office/drawing/2014/main" id="{40E8DC65-066F-4DF9-953B-032B891445B4}"/>
            </a:ext>
          </a:extLst>
        </xdr:cNvPr>
        <xdr:cNvSpPr txBox="1"/>
      </xdr:nvSpPr>
      <xdr:spPr>
        <a:xfrm>
          <a:off x="4673600" y="1792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115207</xdr:rowOff>
    </xdr:from>
    <xdr:to>
      <xdr:col>24</xdr:col>
      <xdr:colOff>114300</xdr:colOff>
      <xdr:row>105</xdr:row>
      <xdr:rowOff>45357</xdr:rowOff>
    </xdr:to>
    <xdr:sp macro="" textlink="">
      <xdr:nvSpPr>
        <xdr:cNvPr id="310" name="フローチャート: 判断 309">
          <a:extLst>
            <a:ext uri="{FF2B5EF4-FFF2-40B4-BE49-F238E27FC236}">
              <a16:creationId xmlns:a16="http://schemas.microsoft.com/office/drawing/2014/main" id="{2D0D3127-2484-474B-831E-BD0EE4777BB0}"/>
            </a:ext>
          </a:extLst>
        </xdr:cNvPr>
        <xdr:cNvSpPr/>
      </xdr:nvSpPr>
      <xdr:spPr>
        <a:xfrm>
          <a:off x="45847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311" name="フローチャート: 判断 310">
          <a:extLst>
            <a:ext uri="{FF2B5EF4-FFF2-40B4-BE49-F238E27FC236}">
              <a16:creationId xmlns:a16="http://schemas.microsoft.com/office/drawing/2014/main" id="{C12ECEEB-5D94-4758-B5FF-6C77A7AA23FD}"/>
            </a:ext>
          </a:extLst>
        </xdr:cNvPr>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312" name="フローチャート: 判断 311">
          <a:extLst>
            <a:ext uri="{FF2B5EF4-FFF2-40B4-BE49-F238E27FC236}">
              <a16:creationId xmlns:a16="http://schemas.microsoft.com/office/drawing/2014/main" id="{7BF0766E-D827-4F7B-8646-1C5E3C318515}"/>
            </a:ext>
          </a:extLst>
        </xdr:cNvPr>
        <xdr:cNvSpPr/>
      </xdr:nvSpPr>
      <xdr:spPr>
        <a:xfrm>
          <a:off x="2857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313" name="フローチャート: 判断 312">
          <a:extLst>
            <a:ext uri="{FF2B5EF4-FFF2-40B4-BE49-F238E27FC236}">
              <a16:creationId xmlns:a16="http://schemas.microsoft.com/office/drawing/2014/main" id="{A5FA857C-27D4-44DC-AAC5-E84027F6CCF5}"/>
            </a:ext>
          </a:extLst>
        </xdr:cNvPr>
        <xdr:cNvSpPr/>
      </xdr:nvSpPr>
      <xdr:spPr>
        <a:xfrm>
          <a:off x="1968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44994</xdr:rowOff>
    </xdr:from>
    <xdr:to>
      <xdr:col>6</xdr:col>
      <xdr:colOff>38100</xdr:colOff>
      <xdr:row>104</xdr:row>
      <xdr:rowOff>146594</xdr:rowOff>
    </xdr:to>
    <xdr:sp macro="" textlink="">
      <xdr:nvSpPr>
        <xdr:cNvPr id="314" name="フローチャート: 判断 313">
          <a:extLst>
            <a:ext uri="{FF2B5EF4-FFF2-40B4-BE49-F238E27FC236}">
              <a16:creationId xmlns:a16="http://schemas.microsoft.com/office/drawing/2014/main" id="{7C428D82-1802-4093-996D-FF9A86ED2171}"/>
            </a:ext>
          </a:extLst>
        </xdr:cNvPr>
        <xdr:cNvSpPr/>
      </xdr:nvSpPr>
      <xdr:spPr>
        <a:xfrm>
          <a:off x="1079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22E91D69-4004-4DB2-A0FF-3A0D24F26A4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FC5AA6C6-6AA9-4BA7-930C-6C30C9472D2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CA89E25B-BFE4-47B6-BC83-3A4CF2F540B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EB200A2E-1F3C-4545-8CDC-E7F0C7867FF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FECB1AF4-31FE-486D-A28C-B68A41F0EA6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28666</xdr:rowOff>
    </xdr:from>
    <xdr:to>
      <xdr:col>24</xdr:col>
      <xdr:colOff>114300</xdr:colOff>
      <xdr:row>102</xdr:row>
      <xdr:rowOff>130266</xdr:rowOff>
    </xdr:to>
    <xdr:sp macro="" textlink="">
      <xdr:nvSpPr>
        <xdr:cNvPr id="320" name="楕円 319">
          <a:extLst>
            <a:ext uri="{FF2B5EF4-FFF2-40B4-BE49-F238E27FC236}">
              <a16:creationId xmlns:a16="http://schemas.microsoft.com/office/drawing/2014/main" id="{1751F5FB-BA84-4809-B5E6-51E92FEE39B9}"/>
            </a:ext>
          </a:extLst>
        </xdr:cNvPr>
        <xdr:cNvSpPr/>
      </xdr:nvSpPr>
      <xdr:spPr>
        <a:xfrm>
          <a:off x="4584700" y="1751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51543</xdr:rowOff>
    </xdr:from>
    <xdr:ext cx="405111" cy="259045"/>
    <xdr:sp macro="" textlink="">
      <xdr:nvSpPr>
        <xdr:cNvPr id="321" name="【市民会館】&#10;有形固定資産減価償却率該当値テキスト">
          <a:extLst>
            <a:ext uri="{FF2B5EF4-FFF2-40B4-BE49-F238E27FC236}">
              <a16:creationId xmlns:a16="http://schemas.microsoft.com/office/drawing/2014/main" id="{3A11A544-D421-4038-B89B-923BA7661353}"/>
            </a:ext>
          </a:extLst>
        </xdr:cNvPr>
        <xdr:cNvSpPr txBox="1"/>
      </xdr:nvSpPr>
      <xdr:spPr>
        <a:xfrm>
          <a:off x="4673600" y="1736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121738</xdr:rowOff>
    </xdr:from>
    <xdr:to>
      <xdr:col>20</xdr:col>
      <xdr:colOff>38100</xdr:colOff>
      <xdr:row>102</xdr:row>
      <xdr:rowOff>51888</xdr:rowOff>
    </xdr:to>
    <xdr:sp macro="" textlink="">
      <xdr:nvSpPr>
        <xdr:cNvPr id="322" name="楕円 321">
          <a:extLst>
            <a:ext uri="{FF2B5EF4-FFF2-40B4-BE49-F238E27FC236}">
              <a16:creationId xmlns:a16="http://schemas.microsoft.com/office/drawing/2014/main" id="{6A6352EB-05AE-4D91-B6DE-C27910C3A084}"/>
            </a:ext>
          </a:extLst>
        </xdr:cNvPr>
        <xdr:cNvSpPr/>
      </xdr:nvSpPr>
      <xdr:spPr>
        <a:xfrm>
          <a:off x="3746500" y="174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1088</xdr:rowOff>
    </xdr:from>
    <xdr:to>
      <xdr:col>24</xdr:col>
      <xdr:colOff>63500</xdr:colOff>
      <xdr:row>102</xdr:row>
      <xdr:rowOff>79466</xdr:rowOff>
    </xdr:to>
    <xdr:cxnSp macro="">
      <xdr:nvCxnSpPr>
        <xdr:cNvPr id="323" name="直線コネクタ 322">
          <a:extLst>
            <a:ext uri="{FF2B5EF4-FFF2-40B4-BE49-F238E27FC236}">
              <a16:creationId xmlns:a16="http://schemas.microsoft.com/office/drawing/2014/main" id="{3E85022C-3B0A-4004-8F08-82D30557422A}"/>
            </a:ext>
          </a:extLst>
        </xdr:cNvPr>
        <xdr:cNvCxnSpPr/>
      </xdr:nvCxnSpPr>
      <xdr:spPr>
        <a:xfrm>
          <a:off x="3797300" y="17488988"/>
          <a:ext cx="8382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43362</xdr:rowOff>
    </xdr:from>
    <xdr:to>
      <xdr:col>15</xdr:col>
      <xdr:colOff>101600</xdr:colOff>
      <xdr:row>101</xdr:row>
      <xdr:rowOff>144962</xdr:rowOff>
    </xdr:to>
    <xdr:sp macro="" textlink="">
      <xdr:nvSpPr>
        <xdr:cNvPr id="324" name="楕円 323">
          <a:extLst>
            <a:ext uri="{FF2B5EF4-FFF2-40B4-BE49-F238E27FC236}">
              <a16:creationId xmlns:a16="http://schemas.microsoft.com/office/drawing/2014/main" id="{8E78A824-CAB4-447E-AB95-9D63A5ADAF0A}"/>
            </a:ext>
          </a:extLst>
        </xdr:cNvPr>
        <xdr:cNvSpPr/>
      </xdr:nvSpPr>
      <xdr:spPr>
        <a:xfrm>
          <a:off x="2857500" y="1735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94162</xdr:rowOff>
    </xdr:from>
    <xdr:to>
      <xdr:col>19</xdr:col>
      <xdr:colOff>177800</xdr:colOff>
      <xdr:row>102</xdr:row>
      <xdr:rowOff>1088</xdr:rowOff>
    </xdr:to>
    <xdr:cxnSp macro="">
      <xdr:nvCxnSpPr>
        <xdr:cNvPr id="325" name="直線コネクタ 324">
          <a:extLst>
            <a:ext uri="{FF2B5EF4-FFF2-40B4-BE49-F238E27FC236}">
              <a16:creationId xmlns:a16="http://schemas.microsoft.com/office/drawing/2014/main" id="{01209992-B2EE-4F2C-B8FC-930E5EF46AFC}"/>
            </a:ext>
          </a:extLst>
        </xdr:cNvPr>
        <xdr:cNvCxnSpPr/>
      </xdr:nvCxnSpPr>
      <xdr:spPr>
        <a:xfrm>
          <a:off x="2908300" y="17410612"/>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146231</xdr:rowOff>
    </xdr:from>
    <xdr:to>
      <xdr:col>10</xdr:col>
      <xdr:colOff>165100</xdr:colOff>
      <xdr:row>102</xdr:row>
      <xdr:rowOff>76381</xdr:rowOff>
    </xdr:to>
    <xdr:sp macro="" textlink="">
      <xdr:nvSpPr>
        <xdr:cNvPr id="326" name="楕円 325">
          <a:extLst>
            <a:ext uri="{FF2B5EF4-FFF2-40B4-BE49-F238E27FC236}">
              <a16:creationId xmlns:a16="http://schemas.microsoft.com/office/drawing/2014/main" id="{6D10AB80-B815-4E23-9C68-F168E9EF5300}"/>
            </a:ext>
          </a:extLst>
        </xdr:cNvPr>
        <xdr:cNvSpPr/>
      </xdr:nvSpPr>
      <xdr:spPr>
        <a:xfrm>
          <a:off x="1968500" y="1746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94162</xdr:rowOff>
    </xdr:from>
    <xdr:to>
      <xdr:col>15</xdr:col>
      <xdr:colOff>50800</xdr:colOff>
      <xdr:row>102</xdr:row>
      <xdr:rowOff>25581</xdr:rowOff>
    </xdr:to>
    <xdr:cxnSp macro="">
      <xdr:nvCxnSpPr>
        <xdr:cNvPr id="327" name="直線コネクタ 326">
          <a:extLst>
            <a:ext uri="{FF2B5EF4-FFF2-40B4-BE49-F238E27FC236}">
              <a16:creationId xmlns:a16="http://schemas.microsoft.com/office/drawing/2014/main" id="{D9448FD8-FB0B-4602-A934-020CFFB020F6}"/>
            </a:ext>
          </a:extLst>
        </xdr:cNvPr>
        <xdr:cNvCxnSpPr/>
      </xdr:nvCxnSpPr>
      <xdr:spPr>
        <a:xfrm flipV="1">
          <a:off x="2019300" y="17410612"/>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72752</xdr:rowOff>
    </xdr:from>
    <xdr:to>
      <xdr:col>6</xdr:col>
      <xdr:colOff>38100</xdr:colOff>
      <xdr:row>102</xdr:row>
      <xdr:rowOff>2902</xdr:rowOff>
    </xdr:to>
    <xdr:sp macro="" textlink="">
      <xdr:nvSpPr>
        <xdr:cNvPr id="328" name="楕円 327">
          <a:extLst>
            <a:ext uri="{FF2B5EF4-FFF2-40B4-BE49-F238E27FC236}">
              <a16:creationId xmlns:a16="http://schemas.microsoft.com/office/drawing/2014/main" id="{23C6518D-7CAB-447F-A5F3-9FCA84CF4A08}"/>
            </a:ext>
          </a:extLst>
        </xdr:cNvPr>
        <xdr:cNvSpPr/>
      </xdr:nvSpPr>
      <xdr:spPr>
        <a:xfrm>
          <a:off x="1079500" y="1738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123552</xdr:rowOff>
    </xdr:from>
    <xdr:to>
      <xdr:col>10</xdr:col>
      <xdr:colOff>114300</xdr:colOff>
      <xdr:row>102</xdr:row>
      <xdr:rowOff>25581</xdr:rowOff>
    </xdr:to>
    <xdr:cxnSp macro="">
      <xdr:nvCxnSpPr>
        <xdr:cNvPr id="329" name="直線コネクタ 328">
          <a:extLst>
            <a:ext uri="{FF2B5EF4-FFF2-40B4-BE49-F238E27FC236}">
              <a16:creationId xmlns:a16="http://schemas.microsoft.com/office/drawing/2014/main" id="{541B1C46-FAB6-4836-9E39-CAAC53FCDEAA}"/>
            </a:ext>
          </a:extLst>
        </xdr:cNvPr>
        <xdr:cNvCxnSpPr/>
      </xdr:nvCxnSpPr>
      <xdr:spPr>
        <a:xfrm>
          <a:off x="1130300" y="17440002"/>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16890</xdr:rowOff>
    </xdr:from>
    <xdr:ext cx="405111" cy="259045"/>
    <xdr:sp macro="" textlink="">
      <xdr:nvSpPr>
        <xdr:cNvPr id="330" name="n_1aveValue【市民会館】&#10;有形固定資産減価償却率">
          <a:extLst>
            <a:ext uri="{FF2B5EF4-FFF2-40B4-BE49-F238E27FC236}">
              <a16:creationId xmlns:a16="http://schemas.microsoft.com/office/drawing/2014/main" id="{6DEECA03-8697-428D-B58B-26D8D83666BD}"/>
            </a:ext>
          </a:extLst>
        </xdr:cNvPr>
        <xdr:cNvSpPr txBox="1"/>
      </xdr:nvSpPr>
      <xdr:spPr>
        <a:xfrm>
          <a:off x="35820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157315</xdr:rowOff>
    </xdr:from>
    <xdr:ext cx="405111" cy="259045"/>
    <xdr:sp macro="" textlink="">
      <xdr:nvSpPr>
        <xdr:cNvPr id="331" name="n_2aveValue【市民会館】&#10;有形固定資産減価償却率">
          <a:extLst>
            <a:ext uri="{FF2B5EF4-FFF2-40B4-BE49-F238E27FC236}">
              <a16:creationId xmlns:a16="http://schemas.microsoft.com/office/drawing/2014/main" id="{714F28AC-A2C7-499A-8CD7-26EC945A55BE}"/>
            </a:ext>
          </a:extLst>
        </xdr:cNvPr>
        <xdr:cNvSpPr txBox="1"/>
      </xdr:nvSpPr>
      <xdr:spPr>
        <a:xfrm>
          <a:off x="27057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140988</xdr:rowOff>
    </xdr:from>
    <xdr:ext cx="405111" cy="259045"/>
    <xdr:sp macro="" textlink="">
      <xdr:nvSpPr>
        <xdr:cNvPr id="332" name="n_3aveValue【市民会館】&#10;有形固定資産減価償却率">
          <a:extLst>
            <a:ext uri="{FF2B5EF4-FFF2-40B4-BE49-F238E27FC236}">
              <a16:creationId xmlns:a16="http://schemas.microsoft.com/office/drawing/2014/main" id="{08ED3C2A-3AD3-4973-8A15-F81E053FD0C3}"/>
            </a:ext>
          </a:extLst>
        </xdr:cNvPr>
        <xdr:cNvSpPr txBox="1"/>
      </xdr:nvSpPr>
      <xdr:spPr>
        <a:xfrm>
          <a:off x="1816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137721</xdr:rowOff>
    </xdr:from>
    <xdr:ext cx="405111" cy="259045"/>
    <xdr:sp macro="" textlink="">
      <xdr:nvSpPr>
        <xdr:cNvPr id="333" name="n_4aveValue【市民会館】&#10;有形固定資産減価償却率">
          <a:extLst>
            <a:ext uri="{FF2B5EF4-FFF2-40B4-BE49-F238E27FC236}">
              <a16:creationId xmlns:a16="http://schemas.microsoft.com/office/drawing/2014/main" id="{B5B86910-CD88-49E4-B196-1597EDE12C0E}"/>
            </a:ext>
          </a:extLst>
        </xdr:cNvPr>
        <xdr:cNvSpPr txBox="1"/>
      </xdr:nvSpPr>
      <xdr:spPr>
        <a:xfrm>
          <a:off x="927744"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68415</xdr:rowOff>
    </xdr:from>
    <xdr:ext cx="405111" cy="259045"/>
    <xdr:sp macro="" textlink="">
      <xdr:nvSpPr>
        <xdr:cNvPr id="334" name="n_1mainValue【市民会館】&#10;有形固定資産減価償却率">
          <a:extLst>
            <a:ext uri="{FF2B5EF4-FFF2-40B4-BE49-F238E27FC236}">
              <a16:creationId xmlns:a16="http://schemas.microsoft.com/office/drawing/2014/main" id="{20045165-FA9F-479C-BC12-5EE79291C572}"/>
            </a:ext>
          </a:extLst>
        </xdr:cNvPr>
        <xdr:cNvSpPr txBox="1"/>
      </xdr:nvSpPr>
      <xdr:spPr>
        <a:xfrm>
          <a:off x="3582044" y="1721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161489</xdr:rowOff>
    </xdr:from>
    <xdr:ext cx="405111" cy="259045"/>
    <xdr:sp macro="" textlink="">
      <xdr:nvSpPr>
        <xdr:cNvPr id="335" name="n_2mainValue【市民会館】&#10;有形固定資産減価償却率">
          <a:extLst>
            <a:ext uri="{FF2B5EF4-FFF2-40B4-BE49-F238E27FC236}">
              <a16:creationId xmlns:a16="http://schemas.microsoft.com/office/drawing/2014/main" id="{B0B5AF39-D70A-4AEE-80CA-768FFEC158D4}"/>
            </a:ext>
          </a:extLst>
        </xdr:cNvPr>
        <xdr:cNvSpPr txBox="1"/>
      </xdr:nvSpPr>
      <xdr:spPr>
        <a:xfrm>
          <a:off x="2705744" y="1713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92908</xdr:rowOff>
    </xdr:from>
    <xdr:ext cx="405111" cy="259045"/>
    <xdr:sp macro="" textlink="">
      <xdr:nvSpPr>
        <xdr:cNvPr id="336" name="n_3mainValue【市民会館】&#10;有形固定資産減価償却率">
          <a:extLst>
            <a:ext uri="{FF2B5EF4-FFF2-40B4-BE49-F238E27FC236}">
              <a16:creationId xmlns:a16="http://schemas.microsoft.com/office/drawing/2014/main" id="{E86D2348-795C-40C5-AD82-F4275E84AB22}"/>
            </a:ext>
          </a:extLst>
        </xdr:cNvPr>
        <xdr:cNvSpPr txBox="1"/>
      </xdr:nvSpPr>
      <xdr:spPr>
        <a:xfrm>
          <a:off x="1816744" y="1723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19429</xdr:rowOff>
    </xdr:from>
    <xdr:ext cx="405111" cy="259045"/>
    <xdr:sp macro="" textlink="">
      <xdr:nvSpPr>
        <xdr:cNvPr id="337" name="n_4mainValue【市民会館】&#10;有形固定資産減価償却率">
          <a:extLst>
            <a:ext uri="{FF2B5EF4-FFF2-40B4-BE49-F238E27FC236}">
              <a16:creationId xmlns:a16="http://schemas.microsoft.com/office/drawing/2014/main" id="{865C805D-5076-44D0-8335-A0A1E5656937}"/>
            </a:ext>
          </a:extLst>
        </xdr:cNvPr>
        <xdr:cNvSpPr txBox="1"/>
      </xdr:nvSpPr>
      <xdr:spPr>
        <a:xfrm>
          <a:off x="927744" y="1716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5DD4FF51-8B47-4F7C-B76C-E53D5821A80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1A0C84EF-3BE3-46F0-87B8-956F0B7FE2F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18A24DCC-5304-412B-9C27-A1EFA5131BD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09FFB7F0-6C24-4295-B3C8-4E98B492934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5A60DCFF-57BA-4E11-9A0B-B8A94B8C846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2B08A391-590B-4B48-91C5-F1BF6A1FE0C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4AB0F1FA-7022-4042-8288-8AE9E7D57FE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94A99377-7A0A-497F-98A0-7E81B566825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a:extLst>
            <a:ext uri="{FF2B5EF4-FFF2-40B4-BE49-F238E27FC236}">
              <a16:creationId xmlns:a16="http://schemas.microsoft.com/office/drawing/2014/main" id="{FA08F386-4A8A-4C1B-B4B9-E7D907AC39A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a:extLst>
            <a:ext uri="{FF2B5EF4-FFF2-40B4-BE49-F238E27FC236}">
              <a16:creationId xmlns:a16="http://schemas.microsoft.com/office/drawing/2014/main" id="{1A487371-6E94-43D1-8B29-D1CC5F565DB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8" name="直線コネクタ 347">
          <a:extLst>
            <a:ext uri="{FF2B5EF4-FFF2-40B4-BE49-F238E27FC236}">
              <a16:creationId xmlns:a16="http://schemas.microsoft.com/office/drawing/2014/main" id="{F8F54CB6-C78C-43A3-868D-94A21CAA553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9" name="テキスト ボックス 348">
          <a:extLst>
            <a:ext uri="{FF2B5EF4-FFF2-40B4-BE49-F238E27FC236}">
              <a16:creationId xmlns:a16="http://schemas.microsoft.com/office/drawing/2014/main" id="{F30F18AE-E716-4172-885A-08E631DB91B5}"/>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0" name="直線コネクタ 349">
          <a:extLst>
            <a:ext uri="{FF2B5EF4-FFF2-40B4-BE49-F238E27FC236}">
              <a16:creationId xmlns:a16="http://schemas.microsoft.com/office/drawing/2014/main" id="{8957DA70-52B3-464E-9B1F-9B12BAE8410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1" name="テキスト ボックス 350">
          <a:extLst>
            <a:ext uri="{FF2B5EF4-FFF2-40B4-BE49-F238E27FC236}">
              <a16:creationId xmlns:a16="http://schemas.microsoft.com/office/drawing/2014/main" id="{4C407CAF-6D5F-4512-B1F2-DBA6752A3C1B}"/>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2" name="直線コネクタ 351">
          <a:extLst>
            <a:ext uri="{FF2B5EF4-FFF2-40B4-BE49-F238E27FC236}">
              <a16:creationId xmlns:a16="http://schemas.microsoft.com/office/drawing/2014/main" id="{860CF8B6-D36D-4B07-AF23-569E39E519C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3" name="テキスト ボックス 352">
          <a:extLst>
            <a:ext uri="{FF2B5EF4-FFF2-40B4-BE49-F238E27FC236}">
              <a16:creationId xmlns:a16="http://schemas.microsoft.com/office/drawing/2014/main" id="{0081551D-B070-4BAC-BA7A-1A6C299C2B3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4" name="直線コネクタ 353">
          <a:extLst>
            <a:ext uri="{FF2B5EF4-FFF2-40B4-BE49-F238E27FC236}">
              <a16:creationId xmlns:a16="http://schemas.microsoft.com/office/drawing/2014/main" id="{077D451C-B77C-4878-9334-27C32937CF7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5" name="テキスト ボックス 354">
          <a:extLst>
            <a:ext uri="{FF2B5EF4-FFF2-40B4-BE49-F238E27FC236}">
              <a16:creationId xmlns:a16="http://schemas.microsoft.com/office/drawing/2014/main" id="{9C1AB4D6-FE35-4160-B7CD-F801C3D8D1D7}"/>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6" name="直線コネクタ 355">
          <a:extLst>
            <a:ext uri="{FF2B5EF4-FFF2-40B4-BE49-F238E27FC236}">
              <a16:creationId xmlns:a16="http://schemas.microsoft.com/office/drawing/2014/main" id="{CBB5B01D-C818-4143-A50D-3257F295EA8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7" name="テキスト ボックス 356">
          <a:extLst>
            <a:ext uri="{FF2B5EF4-FFF2-40B4-BE49-F238E27FC236}">
              <a16:creationId xmlns:a16="http://schemas.microsoft.com/office/drawing/2014/main" id="{007A29A6-BD68-4EE4-ABC1-D29B49CB8C37}"/>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6B6F82AC-283A-4BA6-92FC-3E7F32D843F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78C3248E-C064-40BE-82CB-6BFAFA0E720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5AF5C4C6-4B81-4153-95A9-CF1A5EB0056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361" name="直線コネクタ 360">
          <a:extLst>
            <a:ext uri="{FF2B5EF4-FFF2-40B4-BE49-F238E27FC236}">
              <a16:creationId xmlns:a16="http://schemas.microsoft.com/office/drawing/2014/main" id="{90C5820B-664B-4F58-85C2-9A4416D57043}"/>
            </a:ext>
          </a:extLst>
        </xdr:cNvPr>
        <xdr:cNvCxnSpPr/>
      </xdr:nvCxnSpPr>
      <xdr:spPr>
        <a:xfrm flipV="1">
          <a:off x="10476865" y="171564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362" name="【市民会館】&#10;一人当たり面積最小値テキスト">
          <a:extLst>
            <a:ext uri="{FF2B5EF4-FFF2-40B4-BE49-F238E27FC236}">
              <a16:creationId xmlns:a16="http://schemas.microsoft.com/office/drawing/2014/main" id="{A5999A46-7119-4CEE-B433-9462593A5477}"/>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363" name="直線コネクタ 362">
          <a:extLst>
            <a:ext uri="{FF2B5EF4-FFF2-40B4-BE49-F238E27FC236}">
              <a16:creationId xmlns:a16="http://schemas.microsoft.com/office/drawing/2014/main" id="{3C6178A9-537F-4B1E-AF52-8942180A8553}"/>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364" name="【市民会館】&#10;一人当たり面積最大値テキスト">
          <a:extLst>
            <a:ext uri="{FF2B5EF4-FFF2-40B4-BE49-F238E27FC236}">
              <a16:creationId xmlns:a16="http://schemas.microsoft.com/office/drawing/2014/main" id="{E5CE797D-B6AA-443F-8B30-1BF0F4994729}"/>
            </a:ext>
          </a:extLst>
        </xdr:cNvPr>
        <xdr:cNvSpPr txBox="1"/>
      </xdr:nvSpPr>
      <xdr:spPr>
        <a:xfrm>
          <a:off x="1051560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365" name="直線コネクタ 364">
          <a:extLst>
            <a:ext uri="{FF2B5EF4-FFF2-40B4-BE49-F238E27FC236}">
              <a16:creationId xmlns:a16="http://schemas.microsoft.com/office/drawing/2014/main" id="{833C90E6-F162-4E8E-9D16-DCE5D63259F3}"/>
            </a:ext>
          </a:extLst>
        </xdr:cNvPr>
        <xdr:cNvCxnSpPr/>
      </xdr:nvCxnSpPr>
      <xdr:spPr>
        <a:xfrm>
          <a:off x="10388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30497</xdr:rowOff>
    </xdr:from>
    <xdr:ext cx="469744" cy="259045"/>
    <xdr:sp macro="" textlink="">
      <xdr:nvSpPr>
        <xdr:cNvPr id="366" name="【市民会館】&#10;一人当たり面積平均値テキスト">
          <a:extLst>
            <a:ext uri="{FF2B5EF4-FFF2-40B4-BE49-F238E27FC236}">
              <a16:creationId xmlns:a16="http://schemas.microsoft.com/office/drawing/2014/main" id="{DDA31D3A-60FF-4CBF-B8E7-18A542068102}"/>
            </a:ext>
          </a:extLst>
        </xdr:cNvPr>
        <xdr:cNvSpPr txBox="1"/>
      </xdr:nvSpPr>
      <xdr:spPr>
        <a:xfrm>
          <a:off x="10515600" y="1803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367" name="フローチャート: 判断 366">
          <a:extLst>
            <a:ext uri="{FF2B5EF4-FFF2-40B4-BE49-F238E27FC236}">
              <a16:creationId xmlns:a16="http://schemas.microsoft.com/office/drawing/2014/main" id="{D10D8266-38E9-4DF4-9AF5-923CFF799791}"/>
            </a:ext>
          </a:extLst>
        </xdr:cNvPr>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368" name="フローチャート: 判断 367">
          <a:extLst>
            <a:ext uri="{FF2B5EF4-FFF2-40B4-BE49-F238E27FC236}">
              <a16:creationId xmlns:a16="http://schemas.microsoft.com/office/drawing/2014/main" id="{77BCDEFE-9276-46E5-9B72-B1F83CFA3191}"/>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86361</xdr:rowOff>
    </xdr:from>
    <xdr:to>
      <xdr:col>46</xdr:col>
      <xdr:colOff>38100</xdr:colOff>
      <xdr:row>106</xdr:row>
      <xdr:rowOff>16511</xdr:rowOff>
    </xdr:to>
    <xdr:sp macro="" textlink="">
      <xdr:nvSpPr>
        <xdr:cNvPr id="369" name="フローチャート: 判断 368">
          <a:extLst>
            <a:ext uri="{FF2B5EF4-FFF2-40B4-BE49-F238E27FC236}">
              <a16:creationId xmlns:a16="http://schemas.microsoft.com/office/drawing/2014/main" id="{453E19D4-0244-43E7-9810-1FC5FD64DF69}"/>
            </a:ext>
          </a:extLst>
        </xdr:cNvPr>
        <xdr:cNvSpPr/>
      </xdr:nvSpPr>
      <xdr:spPr>
        <a:xfrm>
          <a:off x="8699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370" name="フローチャート: 判断 369">
          <a:extLst>
            <a:ext uri="{FF2B5EF4-FFF2-40B4-BE49-F238E27FC236}">
              <a16:creationId xmlns:a16="http://schemas.microsoft.com/office/drawing/2014/main" id="{8A659790-0AAA-4B3C-8400-BABD8497C523}"/>
            </a:ext>
          </a:extLst>
        </xdr:cNvPr>
        <xdr:cNvSpPr/>
      </xdr:nvSpPr>
      <xdr:spPr>
        <a:xfrm>
          <a:off x="7810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371" name="フローチャート: 判断 370">
          <a:extLst>
            <a:ext uri="{FF2B5EF4-FFF2-40B4-BE49-F238E27FC236}">
              <a16:creationId xmlns:a16="http://schemas.microsoft.com/office/drawing/2014/main" id="{0C650A9D-FCEF-42A0-BCF3-88CB09C0BA73}"/>
            </a:ext>
          </a:extLst>
        </xdr:cNvPr>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945A57C9-C93B-417E-8463-CFEBB8BFE34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26327EEC-65D7-4F75-9835-070FA53BFC2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25C01C73-AD96-44FF-A1A9-732CAEF92EE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25E55EEA-EFDA-4CC9-BAD0-EB2E076BF9A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1BA8B856-022F-4B37-92B6-A037713B70C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17780</xdr:rowOff>
    </xdr:from>
    <xdr:to>
      <xdr:col>55</xdr:col>
      <xdr:colOff>50800</xdr:colOff>
      <xdr:row>105</xdr:row>
      <xdr:rowOff>119380</xdr:rowOff>
    </xdr:to>
    <xdr:sp macro="" textlink="">
      <xdr:nvSpPr>
        <xdr:cNvPr id="377" name="楕円 376">
          <a:extLst>
            <a:ext uri="{FF2B5EF4-FFF2-40B4-BE49-F238E27FC236}">
              <a16:creationId xmlns:a16="http://schemas.microsoft.com/office/drawing/2014/main" id="{A3969E92-830C-4517-89DA-BD8836A499BF}"/>
            </a:ext>
          </a:extLst>
        </xdr:cNvPr>
        <xdr:cNvSpPr/>
      </xdr:nvSpPr>
      <xdr:spPr>
        <a:xfrm>
          <a:off x="104267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40657</xdr:rowOff>
    </xdr:from>
    <xdr:ext cx="469744" cy="259045"/>
    <xdr:sp macro="" textlink="">
      <xdr:nvSpPr>
        <xdr:cNvPr id="378" name="【市民会館】&#10;一人当たり面積該当値テキスト">
          <a:extLst>
            <a:ext uri="{FF2B5EF4-FFF2-40B4-BE49-F238E27FC236}">
              <a16:creationId xmlns:a16="http://schemas.microsoft.com/office/drawing/2014/main" id="{3071689E-1AEB-4B94-8C0D-05D7D3BDC5F8}"/>
            </a:ext>
          </a:extLst>
        </xdr:cNvPr>
        <xdr:cNvSpPr txBox="1"/>
      </xdr:nvSpPr>
      <xdr:spPr>
        <a:xfrm>
          <a:off x="10515600"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21589</xdr:rowOff>
    </xdr:from>
    <xdr:to>
      <xdr:col>50</xdr:col>
      <xdr:colOff>165100</xdr:colOff>
      <xdr:row>105</xdr:row>
      <xdr:rowOff>123189</xdr:rowOff>
    </xdr:to>
    <xdr:sp macro="" textlink="">
      <xdr:nvSpPr>
        <xdr:cNvPr id="379" name="楕円 378">
          <a:extLst>
            <a:ext uri="{FF2B5EF4-FFF2-40B4-BE49-F238E27FC236}">
              <a16:creationId xmlns:a16="http://schemas.microsoft.com/office/drawing/2014/main" id="{6C775541-7C3E-47E5-8DD4-C065312DA0FB}"/>
            </a:ext>
          </a:extLst>
        </xdr:cNvPr>
        <xdr:cNvSpPr/>
      </xdr:nvSpPr>
      <xdr:spPr>
        <a:xfrm>
          <a:off x="9588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68580</xdr:rowOff>
    </xdr:from>
    <xdr:to>
      <xdr:col>55</xdr:col>
      <xdr:colOff>0</xdr:colOff>
      <xdr:row>105</xdr:row>
      <xdr:rowOff>72389</xdr:rowOff>
    </xdr:to>
    <xdr:cxnSp macro="">
      <xdr:nvCxnSpPr>
        <xdr:cNvPr id="380" name="直線コネクタ 379">
          <a:extLst>
            <a:ext uri="{FF2B5EF4-FFF2-40B4-BE49-F238E27FC236}">
              <a16:creationId xmlns:a16="http://schemas.microsoft.com/office/drawing/2014/main" id="{B5FA0ADF-8D1F-44FF-BECF-F1290610473E}"/>
            </a:ext>
          </a:extLst>
        </xdr:cNvPr>
        <xdr:cNvCxnSpPr/>
      </xdr:nvCxnSpPr>
      <xdr:spPr>
        <a:xfrm flipV="1">
          <a:off x="9639300" y="180708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25400</xdr:rowOff>
    </xdr:from>
    <xdr:to>
      <xdr:col>46</xdr:col>
      <xdr:colOff>38100</xdr:colOff>
      <xdr:row>105</xdr:row>
      <xdr:rowOff>127000</xdr:rowOff>
    </xdr:to>
    <xdr:sp macro="" textlink="">
      <xdr:nvSpPr>
        <xdr:cNvPr id="381" name="楕円 380">
          <a:extLst>
            <a:ext uri="{FF2B5EF4-FFF2-40B4-BE49-F238E27FC236}">
              <a16:creationId xmlns:a16="http://schemas.microsoft.com/office/drawing/2014/main" id="{C63A3C71-3422-4B70-881F-84E98CED8B00}"/>
            </a:ext>
          </a:extLst>
        </xdr:cNvPr>
        <xdr:cNvSpPr/>
      </xdr:nvSpPr>
      <xdr:spPr>
        <a:xfrm>
          <a:off x="8699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72389</xdr:rowOff>
    </xdr:from>
    <xdr:to>
      <xdr:col>50</xdr:col>
      <xdr:colOff>114300</xdr:colOff>
      <xdr:row>105</xdr:row>
      <xdr:rowOff>76200</xdr:rowOff>
    </xdr:to>
    <xdr:cxnSp macro="">
      <xdr:nvCxnSpPr>
        <xdr:cNvPr id="382" name="直線コネクタ 381">
          <a:extLst>
            <a:ext uri="{FF2B5EF4-FFF2-40B4-BE49-F238E27FC236}">
              <a16:creationId xmlns:a16="http://schemas.microsoft.com/office/drawing/2014/main" id="{3632529B-97F8-41F2-88BA-056E0680590B}"/>
            </a:ext>
          </a:extLst>
        </xdr:cNvPr>
        <xdr:cNvCxnSpPr/>
      </xdr:nvCxnSpPr>
      <xdr:spPr>
        <a:xfrm flipV="1">
          <a:off x="8750300" y="180746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29211</xdr:rowOff>
    </xdr:from>
    <xdr:to>
      <xdr:col>41</xdr:col>
      <xdr:colOff>101600</xdr:colOff>
      <xdr:row>105</xdr:row>
      <xdr:rowOff>130811</xdr:rowOff>
    </xdr:to>
    <xdr:sp macro="" textlink="">
      <xdr:nvSpPr>
        <xdr:cNvPr id="383" name="楕円 382">
          <a:extLst>
            <a:ext uri="{FF2B5EF4-FFF2-40B4-BE49-F238E27FC236}">
              <a16:creationId xmlns:a16="http://schemas.microsoft.com/office/drawing/2014/main" id="{89A18983-F900-4DF4-B363-E3646F1EB5A7}"/>
            </a:ext>
          </a:extLst>
        </xdr:cNvPr>
        <xdr:cNvSpPr/>
      </xdr:nvSpPr>
      <xdr:spPr>
        <a:xfrm>
          <a:off x="78105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76200</xdr:rowOff>
    </xdr:from>
    <xdr:to>
      <xdr:col>45</xdr:col>
      <xdr:colOff>177800</xdr:colOff>
      <xdr:row>105</xdr:row>
      <xdr:rowOff>80011</xdr:rowOff>
    </xdr:to>
    <xdr:cxnSp macro="">
      <xdr:nvCxnSpPr>
        <xdr:cNvPr id="384" name="直線コネクタ 383">
          <a:extLst>
            <a:ext uri="{FF2B5EF4-FFF2-40B4-BE49-F238E27FC236}">
              <a16:creationId xmlns:a16="http://schemas.microsoft.com/office/drawing/2014/main" id="{9796E280-1CC6-4B64-8FB5-45CE305E62CA}"/>
            </a:ext>
          </a:extLst>
        </xdr:cNvPr>
        <xdr:cNvCxnSpPr/>
      </xdr:nvCxnSpPr>
      <xdr:spPr>
        <a:xfrm flipV="1">
          <a:off x="7861300" y="180784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132080</xdr:rowOff>
    </xdr:from>
    <xdr:to>
      <xdr:col>36</xdr:col>
      <xdr:colOff>165100</xdr:colOff>
      <xdr:row>108</xdr:row>
      <xdr:rowOff>62230</xdr:rowOff>
    </xdr:to>
    <xdr:sp macro="" textlink="">
      <xdr:nvSpPr>
        <xdr:cNvPr id="385" name="楕円 384">
          <a:extLst>
            <a:ext uri="{FF2B5EF4-FFF2-40B4-BE49-F238E27FC236}">
              <a16:creationId xmlns:a16="http://schemas.microsoft.com/office/drawing/2014/main" id="{926D6762-F23D-43CA-864A-D3335737D24D}"/>
            </a:ext>
          </a:extLst>
        </xdr:cNvPr>
        <xdr:cNvSpPr/>
      </xdr:nvSpPr>
      <xdr:spPr>
        <a:xfrm>
          <a:off x="6921500" y="184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80011</xdr:rowOff>
    </xdr:from>
    <xdr:to>
      <xdr:col>41</xdr:col>
      <xdr:colOff>50800</xdr:colOff>
      <xdr:row>108</xdr:row>
      <xdr:rowOff>11430</xdr:rowOff>
    </xdr:to>
    <xdr:cxnSp macro="">
      <xdr:nvCxnSpPr>
        <xdr:cNvPr id="386" name="直線コネクタ 385">
          <a:extLst>
            <a:ext uri="{FF2B5EF4-FFF2-40B4-BE49-F238E27FC236}">
              <a16:creationId xmlns:a16="http://schemas.microsoft.com/office/drawing/2014/main" id="{DBAF235A-CC53-44A7-B40C-F4FD367182CB}"/>
            </a:ext>
          </a:extLst>
        </xdr:cNvPr>
        <xdr:cNvCxnSpPr/>
      </xdr:nvCxnSpPr>
      <xdr:spPr>
        <a:xfrm flipV="1">
          <a:off x="6972300" y="18082261"/>
          <a:ext cx="889000" cy="44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387" name="n_1aveValue【市民会館】&#10;一人当たり面積">
          <a:extLst>
            <a:ext uri="{FF2B5EF4-FFF2-40B4-BE49-F238E27FC236}">
              <a16:creationId xmlns:a16="http://schemas.microsoft.com/office/drawing/2014/main" id="{98D1909B-DC71-46D3-AA94-1AFC691839F7}"/>
            </a:ext>
          </a:extLst>
        </xdr:cNvPr>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7638</xdr:rowOff>
    </xdr:from>
    <xdr:ext cx="469744" cy="259045"/>
    <xdr:sp macro="" textlink="">
      <xdr:nvSpPr>
        <xdr:cNvPr id="388" name="n_2aveValue【市民会館】&#10;一人当たり面積">
          <a:extLst>
            <a:ext uri="{FF2B5EF4-FFF2-40B4-BE49-F238E27FC236}">
              <a16:creationId xmlns:a16="http://schemas.microsoft.com/office/drawing/2014/main" id="{644D0F22-0910-42D1-ABB9-34E4A5C70488}"/>
            </a:ext>
          </a:extLst>
        </xdr:cNvPr>
        <xdr:cNvSpPr txBox="1"/>
      </xdr:nvSpPr>
      <xdr:spPr>
        <a:xfrm>
          <a:off x="8515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3827</xdr:rowOff>
    </xdr:from>
    <xdr:ext cx="469744" cy="259045"/>
    <xdr:sp macro="" textlink="">
      <xdr:nvSpPr>
        <xdr:cNvPr id="389" name="n_3aveValue【市民会館】&#10;一人当たり面積">
          <a:extLst>
            <a:ext uri="{FF2B5EF4-FFF2-40B4-BE49-F238E27FC236}">
              <a16:creationId xmlns:a16="http://schemas.microsoft.com/office/drawing/2014/main" id="{EC6CB58B-0EFF-462B-93AD-B13E7EED920E}"/>
            </a:ext>
          </a:extLst>
        </xdr:cNvPr>
        <xdr:cNvSpPr txBox="1"/>
      </xdr:nvSpPr>
      <xdr:spPr>
        <a:xfrm>
          <a:off x="7626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40657</xdr:rowOff>
    </xdr:from>
    <xdr:ext cx="469744" cy="259045"/>
    <xdr:sp macro="" textlink="">
      <xdr:nvSpPr>
        <xdr:cNvPr id="390" name="n_4aveValue【市民会館】&#10;一人当たり面積">
          <a:extLst>
            <a:ext uri="{FF2B5EF4-FFF2-40B4-BE49-F238E27FC236}">
              <a16:creationId xmlns:a16="http://schemas.microsoft.com/office/drawing/2014/main" id="{2634D303-0256-4EF8-A925-3AD0534E9655}"/>
            </a:ext>
          </a:extLst>
        </xdr:cNvPr>
        <xdr:cNvSpPr txBox="1"/>
      </xdr:nvSpPr>
      <xdr:spPr>
        <a:xfrm>
          <a:off x="6737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139716</xdr:rowOff>
    </xdr:from>
    <xdr:ext cx="469744" cy="259045"/>
    <xdr:sp macro="" textlink="">
      <xdr:nvSpPr>
        <xdr:cNvPr id="391" name="n_1mainValue【市民会館】&#10;一人当たり面積">
          <a:extLst>
            <a:ext uri="{FF2B5EF4-FFF2-40B4-BE49-F238E27FC236}">
              <a16:creationId xmlns:a16="http://schemas.microsoft.com/office/drawing/2014/main" id="{A1FE097B-A6D0-4CC8-9E00-F61E60339327}"/>
            </a:ext>
          </a:extLst>
        </xdr:cNvPr>
        <xdr:cNvSpPr txBox="1"/>
      </xdr:nvSpPr>
      <xdr:spPr>
        <a:xfrm>
          <a:off x="93917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143527</xdr:rowOff>
    </xdr:from>
    <xdr:ext cx="469744" cy="259045"/>
    <xdr:sp macro="" textlink="">
      <xdr:nvSpPr>
        <xdr:cNvPr id="392" name="n_2mainValue【市民会館】&#10;一人当たり面積">
          <a:extLst>
            <a:ext uri="{FF2B5EF4-FFF2-40B4-BE49-F238E27FC236}">
              <a16:creationId xmlns:a16="http://schemas.microsoft.com/office/drawing/2014/main" id="{CAB55927-7E92-4F94-94C1-69D79191A55E}"/>
            </a:ext>
          </a:extLst>
        </xdr:cNvPr>
        <xdr:cNvSpPr txBox="1"/>
      </xdr:nvSpPr>
      <xdr:spPr>
        <a:xfrm>
          <a:off x="8515427" y="178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147338</xdr:rowOff>
    </xdr:from>
    <xdr:ext cx="469744" cy="259045"/>
    <xdr:sp macro="" textlink="">
      <xdr:nvSpPr>
        <xdr:cNvPr id="393" name="n_3mainValue【市民会館】&#10;一人当たり面積">
          <a:extLst>
            <a:ext uri="{FF2B5EF4-FFF2-40B4-BE49-F238E27FC236}">
              <a16:creationId xmlns:a16="http://schemas.microsoft.com/office/drawing/2014/main" id="{71A77081-3E2A-45E4-8D53-6B395EC4CAC1}"/>
            </a:ext>
          </a:extLst>
        </xdr:cNvPr>
        <xdr:cNvSpPr txBox="1"/>
      </xdr:nvSpPr>
      <xdr:spPr>
        <a:xfrm>
          <a:off x="76264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53357</xdr:rowOff>
    </xdr:from>
    <xdr:ext cx="469744" cy="259045"/>
    <xdr:sp macro="" textlink="">
      <xdr:nvSpPr>
        <xdr:cNvPr id="394" name="n_4mainValue【市民会館】&#10;一人当たり面積">
          <a:extLst>
            <a:ext uri="{FF2B5EF4-FFF2-40B4-BE49-F238E27FC236}">
              <a16:creationId xmlns:a16="http://schemas.microsoft.com/office/drawing/2014/main" id="{C877DAA2-D6BC-4C77-87D9-B45640DFC384}"/>
            </a:ext>
          </a:extLst>
        </xdr:cNvPr>
        <xdr:cNvSpPr txBox="1"/>
      </xdr:nvSpPr>
      <xdr:spPr>
        <a:xfrm>
          <a:off x="6737427" y="1856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61CACF40-D1D1-48B0-968C-DFE0EDB47AD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D9315DCF-D272-4B70-BDFF-90A14A559AE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E6AFC7DB-43AC-479A-BC27-D65EE08B667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FD1330B6-8261-48D2-9BED-41340FCE7BE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4C1118D0-86B8-4DAA-85DD-913439BE6E6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F4CB643A-F991-4C96-8630-73CB452FCEB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B32222B2-A852-4D7F-84F7-91AFD692FEA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457C331E-E16D-4F64-A655-F2DE58F83DBD}"/>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a:extLst>
            <a:ext uri="{FF2B5EF4-FFF2-40B4-BE49-F238E27FC236}">
              <a16:creationId xmlns:a16="http://schemas.microsoft.com/office/drawing/2014/main" id="{3D34B97D-C18F-4586-A256-4C0B0D5F645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a:extLst>
            <a:ext uri="{FF2B5EF4-FFF2-40B4-BE49-F238E27FC236}">
              <a16:creationId xmlns:a16="http://schemas.microsoft.com/office/drawing/2014/main" id="{DCFE8177-94C6-44FF-8025-7F2F961B235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a:extLst>
            <a:ext uri="{FF2B5EF4-FFF2-40B4-BE49-F238E27FC236}">
              <a16:creationId xmlns:a16="http://schemas.microsoft.com/office/drawing/2014/main" id="{34FCBE9C-9260-44F9-AE7C-115FFB63EFC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a:extLst>
            <a:ext uri="{FF2B5EF4-FFF2-40B4-BE49-F238E27FC236}">
              <a16:creationId xmlns:a16="http://schemas.microsoft.com/office/drawing/2014/main" id="{AE672467-C1E7-4D5D-A984-FD86CBF94C7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a:extLst>
            <a:ext uri="{FF2B5EF4-FFF2-40B4-BE49-F238E27FC236}">
              <a16:creationId xmlns:a16="http://schemas.microsoft.com/office/drawing/2014/main" id="{DD933FB0-4ED8-4D32-922F-E642F1B63AD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a:extLst>
            <a:ext uri="{FF2B5EF4-FFF2-40B4-BE49-F238E27FC236}">
              <a16:creationId xmlns:a16="http://schemas.microsoft.com/office/drawing/2014/main" id="{31780320-5A10-48CF-91E2-8F1BFE78DA9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a:extLst>
            <a:ext uri="{FF2B5EF4-FFF2-40B4-BE49-F238E27FC236}">
              <a16:creationId xmlns:a16="http://schemas.microsoft.com/office/drawing/2014/main" id="{35835EB2-AA63-4A09-B1B6-28FE857B8AB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a:extLst>
            <a:ext uri="{FF2B5EF4-FFF2-40B4-BE49-F238E27FC236}">
              <a16:creationId xmlns:a16="http://schemas.microsoft.com/office/drawing/2014/main" id="{D8AEFCF3-5A11-46F9-A041-830149E9A755}"/>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F855EEAD-D3A8-49EA-8839-DD5D882A201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08EF0F93-040F-4C83-BCC8-B20D6B1CF79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97505C1D-AFAB-4CD6-AFD4-CC7CD5DDC6A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B7CE6676-3CF3-4AEB-B3BC-08948FBB3BC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427D5BC5-CD58-4515-A892-017ED2D222C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A79B6D47-AC23-45CE-8830-9002CAA5343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666170EB-A19E-4058-9DDD-2AFAEC115F9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DE80AF0A-0494-45F5-9E03-C8B33DB49F7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B10EF3E5-8E1C-434E-A492-591E2E25534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8A5269CB-EE99-45A3-9323-1FFCB7EE2CA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B5F43259-A2A8-482F-A4F9-7FC21B203D0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2" name="直線コネクタ 421">
          <a:extLst>
            <a:ext uri="{FF2B5EF4-FFF2-40B4-BE49-F238E27FC236}">
              <a16:creationId xmlns:a16="http://schemas.microsoft.com/office/drawing/2014/main" id="{F804D8E2-7EA2-4A85-BACF-3B8A03DA266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3" name="テキスト ボックス 422">
          <a:extLst>
            <a:ext uri="{FF2B5EF4-FFF2-40B4-BE49-F238E27FC236}">
              <a16:creationId xmlns:a16="http://schemas.microsoft.com/office/drawing/2014/main" id="{4DAB1C11-B311-4926-8BCF-C452FC6629E5}"/>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4" name="直線コネクタ 423">
          <a:extLst>
            <a:ext uri="{FF2B5EF4-FFF2-40B4-BE49-F238E27FC236}">
              <a16:creationId xmlns:a16="http://schemas.microsoft.com/office/drawing/2014/main" id="{7BA69555-7DE1-478F-9D6E-C7AC0D1F24C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5" name="テキスト ボックス 424">
          <a:extLst>
            <a:ext uri="{FF2B5EF4-FFF2-40B4-BE49-F238E27FC236}">
              <a16:creationId xmlns:a16="http://schemas.microsoft.com/office/drawing/2014/main" id="{3386A5D4-83D1-4F1C-ACCB-F8C6AC3CA12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6" name="直線コネクタ 425">
          <a:extLst>
            <a:ext uri="{FF2B5EF4-FFF2-40B4-BE49-F238E27FC236}">
              <a16:creationId xmlns:a16="http://schemas.microsoft.com/office/drawing/2014/main" id="{C1B5EA30-D93A-402A-8690-BEC38401942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7" name="テキスト ボックス 426">
          <a:extLst>
            <a:ext uri="{FF2B5EF4-FFF2-40B4-BE49-F238E27FC236}">
              <a16:creationId xmlns:a16="http://schemas.microsoft.com/office/drawing/2014/main" id="{97C6E4BE-2CAE-4C85-8295-630E4E34E77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8" name="直線コネクタ 427">
          <a:extLst>
            <a:ext uri="{FF2B5EF4-FFF2-40B4-BE49-F238E27FC236}">
              <a16:creationId xmlns:a16="http://schemas.microsoft.com/office/drawing/2014/main" id="{43C54A9D-8BF8-4680-893A-BF5E9CC61DB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9" name="テキスト ボックス 428">
          <a:extLst>
            <a:ext uri="{FF2B5EF4-FFF2-40B4-BE49-F238E27FC236}">
              <a16:creationId xmlns:a16="http://schemas.microsoft.com/office/drawing/2014/main" id="{6BB79A07-3797-4802-A1FD-7B438CC6220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0" name="直線コネクタ 429">
          <a:extLst>
            <a:ext uri="{FF2B5EF4-FFF2-40B4-BE49-F238E27FC236}">
              <a16:creationId xmlns:a16="http://schemas.microsoft.com/office/drawing/2014/main" id="{09E72D87-3931-45B5-A534-CC3130A3630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1" name="テキスト ボックス 430">
          <a:extLst>
            <a:ext uri="{FF2B5EF4-FFF2-40B4-BE49-F238E27FC236}">
              <a16:creationId xmlns:a16="http://schemas.microsoft.com/office/drawing/2014/main" id="{DF7D34DA-4C2E-4D92-AE44-E50835EEE53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2" name="直線コネクタ 431">
          <a:extLst>
            <a:ext uri="{FF2B5EF4-FFF2-40B4-BE49-F238E27FC236}">
              <a16:creationId xmlns:a16="http://schemas.microsoft.com/office/drawing/2014/main" id="{50CE9B37-4D5B-42D6-8A48-AF91BAF052B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3" name="テキスト ボックス 432">
          <a:extLst>
            <a:ext uri="{FF2B5EF4-FFF2-40B4-BE49-F238E27FC236}">
              <a16:creationId xmlns:a16="http://schemas.microsoft.com/office/drawing/2014/main" id="{3AA51EC6-BEFB-46FF-9E90-B4FDD83FE8A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D26F7450-5408-43A1-BF26-3B74B92F380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5" name="【保健センター・保健所】&#10;有形固定資産減価償却率グラフ枠">
          <a:extLst>
            <a:ext uri="{FF2B5EF4-FFF2-40B4-BE49-F238E27FC236}">
              <a16:creationId xmlns:a16="http://schemas.microsoft.com/office/drawing/2014/main" id="{1395898D-7BC7-460D-93A3-59A02AA1B43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78377</xdr:rowOff>
    </xdr:from>
    <xdr:to>
      <xdr:col>85</xdr:col>
      <xdr:colOff>126364</xdr:colOff>
      <xdr:row>64</xdr:row>
      <xdr:rowOff>130628</xdr:rowOff>
    </xdr:to>
    <xdr:cxnSp macro="">
      <xdr:nvCxnSpPr>
        <xdr:cNvPr id="436" name="直線コネクタ 435">
          <a:extLst>
            <a:ext uri="{FF2B5EF4-FFF2-40B4-BE49-F238E27FC236}">
              <a16:creationId xmlns:a16="http://schemas.microsoft.com/office/drawing/2014/main" id="{6CA7FF80-CA0E-46D8-915D-D725A4651896}"/>
            </a:ext>
          </a:extLst>
        </xdr:cNvPr>
        <xdr:cNvCxnSpPr/>
      </xdr:nvCxnSpPr>
      <xdr:spPr>
        <a:xfrm flipV="1">
          <a:off x="16318864" y="9508127"/>
          <a:ext cx="0" cy="159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7" name="【保健センター・保健所】&#10;有形固定資産減価償却率最小値テキスト">
          <a:extLst>
            <a:ext uri="{FF2B5EF4-FFF2-40B4-BE49-F238E27FC236}">
              <a16:creationId xmlns:a16="http://schemas.microsoft.com/office/drawing/2014/main" id="{78B6F736-4DF7-4817-8B46-EB6D92DC24C9}"/>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8" name="直線コネクタ 437">
          <a:extLst>
            <a:ext uri="{FF2B5EF4-FFF2-40B4-BE49-F238E27FC236}">
              <a16:creationId xmlns:a16="http://schemas.microsoft.com/office/drawing/2014/main" id="{08E8BFB3-0965-423F-BC38-0FE57AFC9F89}"/>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25054</xdr:rowOff>
    </xdr:from>
    <xdr:ext cx="340478" cy="259045"/>
    <xdr:sp macro="" textlink="">
      <xdr:nvSpPr>
        <xdr:cNvPr id="439" name="【保健センター・保健所】&#10;有形固定資産減価償却率最大値テキスト">
          <a:extLst>
            <a:ext uri="{FF2B5EF4-FFF2-40B4-BE49-F238E27FC236}">
              <a16:creationId xmlns:a16="http://schemas.microsoft.com/office/drawing/2014/main" id="{039A688D-7514-41D4-A4F1-6FC8D13619D0}"/>
            </a:ext>
          </a:extLst>
        </xdr:cNvPr>
        <xdr:cNvSpPr txBox="1"/>
      </xdr:nvSpPr>
      <xdr:spPr>
        <a:xfrm>
          <a:off x="16357600" y="92833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78377</xdr:rowOff>
    </xdr:from>
    <xdr:to>
      <xdr:col>86</xdr:col>
      <xdr:colOff>25400</xdr:colOff>
      <xdr:row>55</xdr:row>
      <xdr:rowOff>78377</xdr:rowOff>
    </xdr:to>
    <xdr:cxnSp macro="">
      <xdr:nvCxnSpPr>
        <xdr:cNvPr id="440" name="直線コネクタ 439">
          <a:extLst>
            <a:ext uri="{FF2B5EF4-FFF2-40B4-BE49-F238E27FC236}">
              <a16:creationId xmlns:a16="http://schemas.microsoft.com/office/drawing/2014/main" id="{4583DB91-0BCD-4843-A8E3-403B3A610CE0}"/>
            </a:ext>
          </a:extLst>
        </xdr:cNvPr>
        <xdr:cNvCxnSpPr/>
      </xdr:nvCxnSpPr>
      <xdr:spPr>
        <a:xfrm>
          <a:off x="16230600" y="950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4371</xdr:rowOff>
    </xdr:from>
    <xdr:ext cx="405111" cy="259045"/>
    <xdr:sp macro="" textlink="">
      <xdr:nvSpPr>
        <xdr:cNvPr id="441" name="【保健センター・保健所】&#10;有形固定資産減価償却率平均値テキスト">
          <a:extLst>
            <a:ext uri="{FF2B5EF4-FFF2-40B4-BE49-F238E27FC236}">
              <a16:creationId xmlns:a16="http://schemas.microsoft.com/office/drawing/2014/main" id="{6ADC6CD9-142C-484B-A2A5-47AD00D1C66A}"/>
            </a:ext>
          </a:extLst>
        </xdr:cNvPr>
        <xdr:cNvSpPr txBox="1"/>
      </xdr:nvSpPr>
      <xdr:spPr>
        <a:xfrm>
          <a:off x="16357600" y="10291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25944</xdr:rowOff>
    </xdr:from>
    <xdr:to>
      <xdr:col>85</xdr:col>
      <xdr:colOff>177800</xdr:colOff>
      <xdr:row>60</xdr:row>
      <xdr:rowOff>127544</xdr:rowOff>
    </xdr:to>
    <xdr:sp macro="" textlink="">
      <xdr:nvSpPr>
        <xdr:cNvPr id="442" name="フローチャート: 判断 441">
          <a:extLst>
            <a:ext uri="{FF2B5EF4-FFF2-40B4-BE49-F238E27FC236}">
              <a16:creationId xmlns:a16="http://schemas.microsoft.com/office/drawing/2014/main" id="{D58B663F-923E-4FB3-A725-A8885FE35024}"/>
            </a:ext>
          </a:extLst>
        </xdr:cNvPr>
        <xdr:cNvSpPr/>
      </xdr:nvSpPr>
      <xdr:spPr>
        <a:xfrm>
          <a:off x="162687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3084</xdr:rowOff>
    </xdr:from>
    <xdr:to>
      <xdr:col>81</xdr:col>
      <xdr:colOff>101600</xdr:colOff>
      <xdr:row>60</xdr:row>
      <xdr:rowOff>104684</xdr:rowOff>
    </xdr:to>
    <xdr:sp macro="" textlink="">
      <xdr:nvSpPr>
        <xdr:cNvPr id="443" name="フローチャート: 判断 442">
          <a:extLst>
            <a:ext uri="{FF2B5EF4-FFF2-40B4-BE49-F238E27FC236}">
              <a16:creationId xmlns:a16="http://schemas.microsoft.com/office/drawing/2014/main" id="{7510365E-9D5F-4F77-9CE6-9808429D72C9}"/>
            </a:ext>
          </a:extLst>
        </xdr:cNvPr>
        <xdr:cNvSpPr/>
      </xdr:nvSpPr>
      <xdr:spPr>
        <a:xfrm>
          <a:off x="15430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444" name="フローチャート: 判断 443">
          <a:extLst>
            <a:ext uri="{FF2B5EF4-FFF2-40B4-BE49-F238E27FC236}">
              <a16:creationId xmlns:a16="http://schemas.microsoft.com/office/drawing/2014/main" id="{52381EDB-EAE8-4A93-ACCD-3E9867873CE3}"/>
            </a:ext>
          </a:extLst>
        </xdr:cNvPr>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148409</xdr:rowOff>
    </xdr:from>
    <xdr:to>
      <xdr:col>72</xdr:col>
      <xdr:colOff>38100</xdr:colOff>
      <xdr:row>60</xdr:row>
      <xdr:rowOff>78559</xdr:rowOff>
    </xdr:to>
    <xdr:sp macro="" textlink="">
      <xdr:nvSpPr>
        <xdr:cNvPr id="445" name="フローチャート: 判断 444">
          <a:extLst>
            <a:ext uri="{FF2B5EF4-FFF2-40B4-BE49-F238E27FC236}">
              <a16:creationId xmlns:a16="http://schemas.microsoft.com/office/drawing/2014/main" id="{187A8A0D-AF33-426C-9D22-3F4DC51EC5AC}"/>
            </a:ext>
          </a:extLst>
        </xdr:cNvPr>
        <xdr:cNvSpPr/>
      </xdr:nvSpPr>
      <xdr:spPr>
        <a:xfrm>
          <a:off x="13652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119017</xdr:rowOff>
    </xdr:from>
    <xdr:to>
      <xdr:col>67</xdr:col>
      <xdr:colOff>101600</xdr:colOff>
      <xdr:row>60</xdr:row>
      <xdr:rowOff>49167</xdr:rowOff>
    </xdr:to>
    <xdr:sp macro="" textlink="">
      <xdr:nvSpPr>
        <xdr:cNvPr id="446" name="フローチャート: 判断 445">
          <a:extLst>
            <a:ext uri="{FF2B5EF4-FFF2-40B4-BE49-F238E27FC236}">
              <a16:creationId xmlns:a16="http://schemas.microsoft.com/office/drawing/2014/main" id="{326CD2CD-6545-4715-9B2D-CCF8EDA83CC3}"/>
            </a:ext>
          </a:extLst>
        </xdr:cNvPr>
        <xdr:cNvSpPr/>
      </xdr:nvSpPr>
      <xdr:spPr>
        <a:xfrm>
          <a:off x="127635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F4BBE0B-B041-40EF-8789-84C70ABF57C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9996C363-583D-4804-A62F-50901D9E80F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417E8ED4-8B4F-4D37-93D9-8A0B6F62214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F53C2C68-4BF2-4D67-8C32-C944E32AF0D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56DC8D63-412C-4C1C-B5A2-3013DD320E9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68399</xdr:rowOff>
    </xdr:from>
    <xdr:to>
      <xdr:col>85</xdr:col>
      <xdr:colOff>177800</xdr:colOff>
      <xdr:row>59</xdr:row>
      <xdr:rowOff>169999</xdr:rowOff>
    </xdr:to>
    <xdr:sp macro="" textlink="">
      <xdr:nvSpPr>
        <xdr:cNvPr id="452" name="楕円 451">
          <a:extLst>
            <a:ext uri="{FF2B5EF4-FFF2-40B4-BE49-F238E27FC236}">
              <a16:creationId xmlns:a16="http://schemas.microsoft.com/office/drawing/2014/main" id="{4A9AEEE3-50AE-4383-BBB2-9C9F67CC3236}"/>
            </a:ext>
          </a:extLst>
        </xdr:cNvPr>
        <xdr:cNvSpPr/>
      </xdr:nvSpPr>
      <xdr:spPr>
        <a:xfrm>
          <a:off x="162687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91276</xdr:rowOff>
    </xdr:from>
    <xdr:ext cx="405111" cy="259045"/>
    <xdr:sp macro="" textlink="">
      <xdr:nvSpPr>
        <xdr:cNvPr id="453" name="【保健センター・保健所】&#10;有形固定資産減価償却率該当値テキスト">
          <a:extLst>
            <a:ext uri="{FF2B5EF4-FFF2-40B4-BE49-F238E27FC236}">
              <a16:creationId xmlns:a16="http://schemas.microsoft.com/office/drawing/2014/main" id="{20208EC1-442A-4866-BFA9-585D0E821320}"/>
            </a:ext>
          </a:extLst>
        </xdr:cNvPr>
        <xdr:cNvSpPr txBox="1"/>
      </xdr:nvSpPr>
      <xdr:spPr>
        <a:xfrm>
          <a:off x="16357600" y="10035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30843</xdr:rowOff>
    </xdr:from>
    <xdr:to>
      <xdr:col>81</xdr:col>
      <xdr:colOff>101600</xdr:colOff>
      <xdr:row>59</xdr:row>
      <xdr:rowOff>132443</xdr:rowOff>
    </xdr:to>
    <xdr:sp macro="" textlink="">
      <xdr:nvSpPr>
        <xdr:cNvPr id="454" name="楕円 453">
          <a:extLst>
            <a:ext uri="{FF2B5EF4-FFF2-40B4-BE49-F238E27FC236}">
              <a16:creationId xmlns:a16="http://schemas.microsoft.com/office/drawing/2014/main" id="{1765330D-93D9-4995-A752-18799F38B0C3}"/>
            </a:ext>
          </a:extLst>
        </xdr:cNvPr>
        <xdr:cNvSpPr/>
      </xdr:nvSpPr>
      <xdr:spPr>
        <a:xfrm>
          <a:off x="15430500" y="101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81643</xdr:rowOff>
    </xdr:from>
    <xdr:to>
      <xdr:col>85</xdr:col>
      <xdr:colOff>127000</xdr:colOff>
      <xdr:row>59</xdr:row>
      <xdr:rowOff>119199</xdr:rowOff>
    </xdr:to>
    <xdr:cxnSp macro="">
      <xdr:nvCxnSpPr>
        <xdr:cNvPr id="455" name="直線コネクタ 454">
          <a:extLst>
            <a:ext uri="{FF2B5EF4-FFF2-40B4-BE49-F238E27FC236}">
              <a16:creationId xmlns:a16="http://schemas.microsoft.com/office/drawing/2014/main" id="{7B1129C2-26DE-401C-9F40-D4F87B84D279}"/>
            </a:ext>
          </a:extLst>
        </xdr:cNvPr>
        <xdr:cNvCxnSpPr/>
      </xdr:nvCxnSpPr>
      <xdr:spPr>
        <a:xfrm>
          <a:off x="15481300" y="1019719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164737</xdr:rowOff>
    </xdr:from>
    <xdr:to>
      <xdr:col>76</xdr:col>
      <xdr:colOff>165100</xdr:colOff>
      <xdr:row>59</xdr:row>
      <xdr:rowOff>94887</xdr:rowOff>
    </xdr:to>
    <xdr:sp macro="" textlink="">
      <xdr:nvSpPr>
        <xdr:cNvPr id="456" name="楕円 455">
          <a:extLst>
            <a:ext uri="{FF2B5EF4-FFF2-40B4-BE49-F238E27FC236}">
              <a16:creationId xmlns:a16="http://schemas.microsoft.com/office/drawing/2014/main" id="{2269CE77-DAB1-458A-BB5E-8CAE334ACF2A}"/>
            </a:ext>
          </a:extLst>
        </xdr:cNvPr>
        <xdr:cNvSpPr/>
      </xdr:nvSpPr>
      <xdr:spPr>
        <a:xfrm>
          <a:off x="14541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44087</xdr:rowOff>
    </xdr:from>
    <xdr:to>
      <xdr:col>81</xdr:col>
      <xdr:colOff>50800</xdr:colOff>
      <xdr:row>59</xdr:row>
      <xdr:rowOff>81643</xdr:rowOff>
    </xdr:to>
    <xdr:cxnSp macro="">
      <xdr:nvCxnSpPr>
        <xdr:cNvPr id="457" name="直線コネクタ 456">
          <a:extLst>
            <a:ext uri="{FF2B5EF4-FFF2-40B4-BE49-F238E27FC236}">
              <a16:creationId xmlns:a16="http://schemas.microsoft.com/office/drawing/2014/main" id="{0ADB97F0-5C74-4D16-8F39-CCCBCE785E18}"/>
            </a:ext>
          </a:extLst>
        </xdr:cNvPr>
        <xdr:cNvCxnSpPr/>
      </xdr:nvCxnSpPr>
      <xdr:spPr>
        <a:xfrm>
          <a:off x="14592300" y="1015963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128815</xdr:rowOff>
    </xdr:from>
    <xdr:to>
      <xdr:col>72</xdr:col>
      <xdr:colOff>38100</xdr:colOff>
      <xdr:row>59</xdr:row>
      <xdr:rowOff>58965</xdr:rowOff>
    </xdr:to>
    <xdr:sp macro="" textlink="">
      <xdr:nvSpPr>
        <xdr:cNvPr id="458" name="楕円 457">
          <a:extLst>
            <a:ext uri="{FF2B5EF4-FFF2-40B4-BE49-F238E27FC236}">
              <a16:creationId xmlns:a16="http://schemas.microsoft.com/office/drawing/2014/main" id="{1E780A74-C6DF-45EC-B5BE-5A382E03B5FA}"/>
            </a:ext>
          </a:extLst>
        </xdr:cNvPr>
        <xdr:cNvSpPr/>
      </xdr:nvSpPr>
      <xdr:spPr>
        <a:xfrm>
          <a:off x="13652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8165</xdr:rowOff>
    </xdr:from>
    <xdr:to>
      <xdr:col>76</xdr:col>
      <xdr:colOff>114300</xdr:colOff>
      <xdr:row>59</xdr:row>
      <xdr:rowOff>44087</xdr:rowOff>
    </xdr:to>
    <xdr:cxnSp macro="">
      <xdr:nvCxnSpPr>
        <xdr:cNvPr id="459" name="直線コネクタ 458">
          <a:extLst>
            <a:ext uri="{FF2B5EF4-FFF2-40B4-BE49-F238E27FC236}">
              <a16:creationId xmlns:a16="http://schemas.microsoft.com/office/drawing/2014/main" id="{7DBBD85F-D90B-41F4-AD92-139A3A957922}"/>
            </a:ext>
          </a:extLst>
        </xdr:cNvPr>
        <xdr:cNvCxnSpPr/>
      </xdr:nvCxnSpPr>
      <xdr:spPr>
        <a:xfrm>
          <a:off x="13703300" y="1012371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140244</xdr:rowOff>
    </xdr:from>
    <xdr:to>
      <xdr:col>67</xdr:col>
      <xdr:colOff>101600</xdr:colOff>
      <xdr:row>59</xdr:row>
      <xdr:rowOff>70394</xdr:rowOff>
    </xdr:to>
    <xdr:sp macro="" textlink="">
      <xdr:nvSpPr>
        <xdr:cNvPr id="460" name="楕円 459">
          <a:extLst>
            <a:ext uri="{FF2B5EF4-FFF2-40B4-BE49-F238E27FC236}">
              <a16:creationId xmlns:a16="http://schemas.microsoft.com/office/drawing/2014/main" id="{FF9C7216-9B84-4C52-8705-9256C6B03A30}"/>
            </a:ext>
          </a:extLst>
        </xdr:cNvPr>
        <xdr:cNvSpPr/>
      </xdr:nvSpPr>
      <xdr:spPr>
        <a:xfrm>
          <a:off x="12763500" y="100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8165</xdr:rowOff>
    </xdr:from>
    <xdr:to>
      <xdr:col>71</xdr:col>
      <xdr:colOff>177800</xdr:colOff>
      <xdr:row>59</xdr:row>
      <xdr:rowOff>19594</xdr:rowOff>
    </xdr:to>
    <xdr:cxnSp macro="">
      <xdr:nvCxnSpPr>
        <xdr:cNvPr id="461" name="直線コネクタ 460">
          <a:extLst>
            <a:ext uri="{FF2B5EF4-FFF2-40B4-BE49-F238E27FC236}">
              <a16:creationId xmlns:a16="http://schemas.microsoft.com/office/drawing/2014/main" id="{E3BEAD2B-1FE8-4F89-81FE-7D156B113087}"/>
            </a:ext>
          </a:extLst>
        </xdr:cNvPr>
        <xdr:cNvCxnSpPr/>
      </xdr:nvCxnSpPr>
      <xdr:spPr>
        <a:xfrm flipV="1">
          <a:off x="12814300" y="10123715"/>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95811</xdr:rowOff>
    </xdr:from>
    <xdr:ext cx="405111" cy="259045"/>
    <xdr:sp macro="" textlink="">
      <xdr:nvSpPr>
        <xdr:cNvPr id="462" name="n_1aveValue【保健センター・保健所】&#10;有形固定資産減価償却率">
          <a:extLst>
            <a:ext uri="{FF2B5EF4-FFF2-40B4-BE49-F238E27FC236}">
              <a16:creationId xmlns:a16="http://schemas.microsoft.com/office/drawing/2014/main" id="{0B9C7BB4-C515-4F21-9721-DD714AD5F919}"/>
            </a:ext>
          </a:extLst>
        </xdr:cNvPr>
        <xdr:cNvSpPr txBox="1"/>
      </xdr:nvSpPr>
      <xdr:spPr>
        <a:xfrm>
          <a:off x="15266044" y="1038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94178</xdr:rowOff>
    </xdr:from>
    <xdr:ext cx="405111" cy="259045"/>
    <xdr:sp macro="" textlink="">
      <xdr:nvSpPr>
        <xdr:cNvPr id="463" name="n_2aveValue【保健センター・保健所】&#10;有形固定資産減価償却率">
          <a:extLst>
            <a:ext uri="{FF2B5EF4-FFF2-40B4-BE49-F238E27FC236}">
              <a16:creationId xmlns:a16="http://schemas.microsoft.com/office/drawing/2014/main" id="{86D3C2D6-8C41-47E2-88B6-AD2518DF1A23}"/>
            </a:ext>
          </a:extLst>
        </xdr:cNvPr>
        <xdr:cNvSpPr txBox="1"/>
      </xdr:nvSpPr>
      <xdr:spPr>
        <a:xfrm>
          <a:off x="14389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69686</xdr:rowOff>
    </xdr:from>
    <xdr:ext cx="405111" cy="259045"/>
    <xdr:sp macro="" textlink="">
      <xdr:nvSpPr>
        <xdr:cNvPr id="464" name="n_3aveValue【保健センター・保健所】&#10;有形固定資産減価償却率">
          <a:extLst>
            <a:ext uri="{FF2B5EF4-FFF2-40B4-BE49-F238E27FC236}">
              <a16:creationId xmlns:a16="http://schemas.microsoft.com/office/drawing/2014/main" id="{00F3D0DE-B430-46EE-9CAF-BE89AA467011}"/>
            </a:ext>
          </a:extLst>
        </xdr:cNvPr>
        <xdr:cNvSpPr txBox="1"/>
      </xdr:nvSpPr>
      <xdr:spPr>
        <a:xfrm>
          <a:off x="13500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40294</xdr:rowOff>
    </xdr:from>
    <xdr:ext cx="405111" cy="259045"/>
    <xdr:sp macro="" textlink="">
      <xdr:nvSpPr>
        <xdr:cNvPr id="465" name="n_4aveValue【保健センター・保健所】&#10;有形固定資産減価償却率">
          <a:extLst>
            <a:ext uri="{FF2B5EF4-FFF2-40B4-BE49-F238E27FC236}">
              <a16:creationId xmlns:a16="http://schemas.microsoft.com/office/drawing/2014/main" id="{5CF00611-2AE8-412E-B068-EE272AEE35B4}"/>
            </a:ext>
          </a:extLst>
        </xdr:cNvPr>
        <xdr:cNvSpPr txBox="1"/>
      </xdr:nvSpPr>
      <xdr:spPr>
        <a:xfrm>
          <a:off x="12611744" y="1032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148970</xdr:rowOff>
    </xdr:from>
    <xdr:ext cx="405111" cy="259045"/>
    <xdr:sp macro="" textlink="">
      <xdr:nvSpPr>
        <xdr:cNvPr id="466" name="n_1mainValue【保健センター・保健所】&#10;有形固定資産減価償却率">
          <a:extLst>
            <a:ext uri="{FF2B5EF4-FFF2-40B4-BE49-F238E27FC236}">
              <a16:creationId xmlns:a16="http://schemas.microsoft.com/office/drawing/2014/main" id="{14D7514A-9FF9-4873-BA23-41398B412217}"/>
            </a:ext>
          </a:extLst>
        </xdr:cNvPr>
        <xdr:cNvSpPr txBox="1"/>
      </xdr:nvSpPr>
      <xdr:spPr>
        <a:xfrm>
          <a:off x="152660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111414</xdr:rowOff>
    </xdr:from>
    <xdr:ext cx="405111" cy="259045"/>
    <xdr:sp macro="" textlink="">
      <xdr:nvSpPr>
        <xdr:cNvPr id="467" name="n_2mainValue【保健センター・保健所】&#10;有形固定資産減価償却率">
          <a:extLst>
            <a:ext uri="{FF2B5EF4-FFF2-40B4-BE49-F238E27FC236}">
              <a16:creationId xmlns:a16="http://schemas.microsoft.com/office/drawing/2014/main" id="{C7D2216D-404E-481D-AF04-21DBB4DE69B4}"/>
            </a:ext>
          </a:extLst>
        </xdr:cNvPr>
        <xdr:cNvSpPr txBox="1"/>
      </xdr:nvSpPr>
      <xdr:spPr>
        <a:xfrm>
          <a:off x="14389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75492</xdr:rowOff>
    </xdr:from>
    <xdr:ext cx="405111" cy="259045"/>
    <xdr:sp macro="" textlink="">
      <xdr:nvSpPr>
        <xdr:cNvPr id="468" name="n_3mainValue【保健センター・保健所】&#10;有形固定資産減価償却率">
          <a:extLst>
            <a:ext uri="{FF2B5EF4-FFF2-40B4-BE49-F238E27FC236}">
              <a16:creationId xmlns:a16="http://schemas.microsoft.com/office/drawing/2014/main" id="{5354B41F-1B80-4EF0-A0EE-9AE156D242E1}"/>
            </a:ext>
          </a:extLst>
        </xdr:cNvPr>
        <xdr:cNvSpPr txBox="1"/>
      </xdr:nvSpPr>
      <xdr:spPr>
        <a:xfrm>
          <a:off x="13500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86921</xdr:rowOff>
    </xdr:from>
    <xdr:ext cx="405111" cy="259045"/>
    <xdr:sp macro="" textlink="">
      <xdr:nvSpPr>
        <xdr:cNvPr id="469" name="n_4mainValue【保健センター・保健所】&#10;有形固定資産減価償却率">
          <a:extLst>
            <a:ext uri="{FF2B5EF4-FFF2-40B4-BE49-F238E27FC236}">
              <a16:creationId xmlns:a16="http://schemas.microsoft.com/office/drawing/2014/main" id="{989D4420-F27F-42BB-B159-784132494597}"/>
            </a:ext>
          </a:extLst>
        </xdr:cNvPr>
        <xdr:cNvSpPr txBox="1"/>
      </xdr:nvSpPr>
      <xdr:spPr>
        <a:xfrm>
          <a:off x="12611744" y="985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a:extLst>
            <a:ext uri="{FF2B5EF4-FFF2-40B4-BE49-F238E27FC236}">
              <a16:creationId xmlns:a16="http://schemas.microsoft.com/office/drawing/2014/main" id="{D89589E5-B59D-4EBB-A79B-F71CFE54639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a:extLst>
            <a:ext uri="{FF2B5EF4-FFF2-40B4-BE49-F238E27FC236}">
              <a16:creationId xmlns:a16="http://schemas.microsoft.com/office/drawing/2014/main" id="{6F86DF9C-D40D-4285-B837-727113A3B86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a:extLst>
            <a:ext uri="{FF2B5EF4-FFF2-40B4-BE49-F238E27FC236}">
              <a16:creationId xmlns:a16="http://schemas.microsoft.com/office/drawing/2014/main" id="{C47AFC04-A926-45DB-B6A9-CCC352B4C09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a:extLst>
            <a:ext uri="{FF2B5EF4-FFF2-40B4-BE49-F238E27FC236}">
              <a16:creationId xmlns:a16="http://schemas.microsoft.com/office/drawing/2014/main" id="{71CC12F5-DB4C-4D19-978F-ED5E2949149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a:extLst>
            <a:ext uri="{FF2B5EF4-FFF2-40B4-BE49-F238E27FC236}">
              <a16:creationId xmlns:a16="http://schemas.microsoft.com/office/drawing/2014/main" id="{A2134845-ED7E-4394-8208-92584B05329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a:extLst>
            <a:ext uri="{FF2B5EF4-FFF2-40B4-BE49-F238E27FC236}">
              <a16:creationId xmlns:a16="http://schemas.microsoft.com/office/drawing/2014/main" id="{6BBACA19-6336-4167-A09B-129CA405F3F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a:extLst>
            <a:ext uri="{FF2B5EF4-FFF2-40B4-BE49-F238E27FC236}">
              <a16:creationId xmlns:a16="http://schemas.microsoft.com/office/drawing/2014/main" id="{76E09D93-B670-4375-B561-A400F3326D6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a:extLst>
            <a:ext uri="{FF2B5EF4-FFF2-40B4-BE49-F238E27FC236}">
              <a16:creationId xmlns:a16="http://schemas.microsoft.com/office/drawing/2014/main" id="{B10D620A-8160-4B3A-B47A-88F13D4FD19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a:extLst>
            <a:ext uri="{FF2B5EF4-FFF2-40B4-BE49-F238E27FC236}">
              <a16:creationId xmlns:a16="http://schemas.microsoft.com/office/drawing/2014/main" id="{41AD3739-10F5-42C5-8C57-1C354ADB71D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a:extLst>
            <a:ext uri="{FF2B5EF4-FFF2-40B4-BE49-F238E27FC236}">
              <a16:creationId xmlns:a16="http://schemas.microsoft.com/office/drawing/2014/main" id="{636804D6-341A-4BBF-B686-9C99CCA9BF6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0" name="直線コネクタ 479">
          <a:extLst>
            <a:ext uri="{FF2B5EF4-FFF2-40B4-BE49-F238E27FC236}">
              <a16:creationId xmlns:a16="http://schemas.microsoft.com/office/drawing/2014/main" id="{57DD083D-EE07-4DBC-B6DC-C76F019B6B21}"/>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1" name="テキスト ボックス 480">
          <a:extLst>
            <a:ext uri="{FF2B5EF4-FFF2-40B4-BE49-F238E27FC236}">
              <a16:creationId xmlns:a16="http://schemas.microsoft.com/office/drawing/2014/main" id="{112791B0-9292-40AE-B5C7-148F588B489F}"/>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2" name="直線コネクタ 481">
          <a:extLst>
            <a:ext uri="{FF2B5EF4-FFF2-40B4-BE49-F238E27FC236}">
              <a16:creationId xmlns:a16="http://schemas.microsoft.com/office/drawing/2014/main" id="{D8B1F1A1-9794-4A26-94AC-38942004DBE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3" name="テキスト ボックス 482">
          <a:extLst>
            <a:ext uri="{FF2B5EF4-FFF2-40B4-BE49-F238E27FC236}">
              <a16:creationId xmlns:a16="http://schemas.microsoft.com/office/drawing/2014/main" id="{DA723305-3051-4302-8200-EB6D3D4A0ACA}"/>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4" name="直線コネクタ 483">
          <a:extLst>
            <a:ext uri="{FF2B5EF4-FFF2-40B4-BE49-F238E27FC236}">
              <a16:creationId xmlns:a16="http://schemas.microsoft.com/office/drawing/2014/main" id="{A2691958-8D78-423F-BA56-3ED4AFE6C8CB}"/>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5" name="テキスト ボックス 484">
          <a:extLst>
            <a:ext uri="{FF2B5EF4-FFF2-40B4-BE49-F238E27FC236}">
              <a16:creationId xmlns:a16="http://schemas.microsoft.com/office/drawing/2014/main" id="{FA13B0FE-86AB-40E2-A3D0-72A50468E12E}"/>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6" name="直線コネクタ 485">
          <a:extLst>
            <a:ext uri="{FF2B5EF4-FFF2-40B4-BE49-F238E27FC236}">
              <a16:creationId xmlns:a16="http://schemas.microsoft.com/office/drawing/2014/main" id="{032F8841-71F7-4542-B787-13D5F99C9557}"/>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7" name="テキスト ボックス 486">
          <a:extLst>
            <a:ext uri="{FF2B5EF4-FFF2-40B4-BE49-F238E27FC236}">
              <a16:creationId xmlns:a16="http://schemas.microsoft.com/office/drawing/2014/main" id="{DE1DFC90-C48E-4657-9EA5-B6A88F994BF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8" name="直線コネクタ 487">
          <a:extLst>
            <a:ext uri="{FF2B5EF4-FFF2-40B4-BE49-F238E27FC236}">
              <a16:creationId xmlns:a16="http://schemas.microsoft.com/office/drawing/2014/main" id="{70ABFA28-50D3-48B6-8949-6CCAF33071BD}"/>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9" name="テキスト ボックス 488">
          <a:extLst>
            <a:ext uri="{FF2B5EF4-FFF2-40B4-BE49-F238E27FC236}">
              <a16:creationId xmlns:a16="http://schemas.microsoft.com/office/drawing/2014/main" id="{F7993F6D-E3CA-436B-9660-B5B12205B902}"/>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0" name="直線コネクタ 489">
          <a:extLst>
            <a:ext uri="{FF2B5EF4-FFF2-40B4-BE49-F238E27FC236}">
              <a16:creationId xmlns:a16="http://schemas.microsoft.com/office/drawing/2014/main" id="{18356D89-ED71-47C6-8142-0F367200CCD5}"/>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1" name="テキスト ボックス 490">
          <a:extLst>
            <a:ext uri="{FF2B5EF4-FFF2-40B4-BE49-F238E27FC236}">
              <a16:creationId xmlns:a16="http://schemas.microsoft.com/office/drawing/2014/main" id="{8179FF3C-5566-4DD0-A066-75D6584D0095}"/>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a:extLst>
            <a:ext uri="{FF2B5EF4-FFF2-40B4-BE49-F238E27FC236}">
              <a16:creationId xmlns:a16="http://schemas.microsoft.com/office/drawing/2014/main" id="{EAA7E375-F44A-424F-AC09-AA631C291FD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a:extLst>
            <a:ext uri="{FF2B5EF4-FFF2-40B4-BE49-F238E27FC236}">
              <a16:creationId xmlns:a16="http://schemas.microsoft.com/office/drawing/2014/main" id="{80249B7D-DD4F-47F6-89A4-B2699B25522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保健センター・保健所】&#10;一人当たり面積グラフ枠">
          <a:extLst>
            <a:ext uri="{FF2B5EF4-FFF2-40B4-BE49-F238E27FC236}">
              <a16:creationId xmlns:a16="http://schemas.microsoft.com/office/drawing/2014/main" id="{60DEE67D-CF93-4C03-8E69-CD53F699D5D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32657</xdr:rowOff>
    </xdr:from>
    <xdr:to>
      <xdr:col>116</xdr:col>
      <xdr:colOff>62864</xdr:colOff>
      <xdr:row>64</xdr:row>
      <xdr:rowOff>108857</xdr:rowOff>
    </xdr:to>
    <xdr:cxnSp macro="">
      <xdr:nvCxnSpPr>
        <xdr:cNvPr id="495" name="直線コネクタ 494">
          <a:extLst>
            <a:ext uri="{FF2B5EF4-FFF2-40B4-BE49-F238E27FC236}">
              <a16:creationId xmlns:a16="http://schemas.microsoft.com/office/drawing/2014/main" id="{C4446E03-9A2E-4187-ADF9-093A5A91A3C7}"/>
            </a:ext>
          </a:extLst>
        </xdr:cNvPr>
        <xdr:cNvCxnSpPr/>
      </xdr:nvCxnSpPr>
      <xdr:spPr>
        <a:xfrm flipV="1">
          <a:off x="22160864" y="9633857"/>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496" name="【保健センター・保健所】&#10;一人当たり面積最小値テキスト">
          <a:extLst>
            <a:ext uri="{FF2B5EF4-FFF2-40B4-BE49-F238E27FC236}">
              <a16:creationId xmlns:a16="http://schemas.microsoft.com/office/drawing/2014/main" id="{74D4834D-CB32-4DFF-80C7-340B868CE62F}"/>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497" name="直線コネクタ 496">
          <a:extLst>
            <a:ext uri="{FF2B5EF4-FFF2-40B4-BE49-F238E27FC236}">
              <a16:creationId xmlns:a16="http://schemas.microsoft.com/office/drawing/2014/main" id="{7A22D476-EECA-4D1F-8244-42A4B34403BF}"/>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150784</xdr:rowOff>
    </xdr:from>
    <xdr:ext cx="469744" cy="259045"/>
    <xdr:sp macro="" textlink="">
      <xdr:nvSpPr>
        <xdr:cNvPr id="498" name="【保健センター・保健所】&#10;一人当たり面積最大値テキスト">
          <a:extLst>
            <a:ext uri="{FF2B5EF4-FFF2-40B4-BE49-F238E27FC236}">
              <a16:creationId xmlns:a16="http://schemas.microsoft.com/office/drawing/2014/main" id="{B93178AD-70BD-4DCF-841A-8233F6287C25}"/>
            </a:ext>
          </a:extLst>
        </xdr:cNvPr>
        <xdr:cNvSpPr txBox="1"/>
      </xdr:nvSpPr>
      <xdr:spPr>
        <a:xfrm>
          <a:off x="22199600" y="940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32657</xdr:rowOff>
    </xdr:from>
    <xdr:to>
      <xdr:col>116</xdr:col>
      <xdr:colOff>152400</xdr:colOff>
      <xdr:row>56</xdr:row>
      <xdr:rowOff>32657</xdr:rowOff>
    </xdr:to>
    <xdr:cxnSp macro="">
      <xdr:nvCxnSpPr>
        <xdr:cNvPr id="499" name="直線コネクタ 498">
          <a:extLst>
            <a:ext uri="{FF2B5EF4-FFF2-40B4-BE49-F238E27FC236}">
              <a16:creationId xmlns:a16="http://schemas.microsoft.com/office/drawing/2014/main" id="{60C209C4-FFD6-4DA5-93A9-2FCBAB13A982}"/>
            </a:ext>
          </a:extLst>
        </xdr:cNvPr>
        <xdr:cNvCxnSpPr/>
      </xdr:nvCxnSpPr>
      <xdr:spPr>
        <a:xfrm>
          <a:off x="22072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126292</xdr:rowOff>
    </xdr:from>
    <xdr:ext cx="469744" cy="259045"/>
    <xdr:sp macro="" textlink="">
      <xdr:nvSpPr>
        <xdr:cNvPr id="500" name="【保健センター・保健所】&#10;一人当たり面積平均値テキスト">
          <a:extLst>
            <a:ext uri="{FF2B5EF4-FFF2-40B4-BE49-F238E27FC236}">
              <a16:creationId xmlns:a16="http://schemas.microsoft.com/office/drawing/2014/main" id="{14F1C24B-7985-452A-958F-A3B2A5B514CB}"/>
            </a:ext>
          </a:extLst>
        </xdr:cNvPr>
        <xdr:cNvSpPr txBox="1"/>
      </xdr:nvSpPr>
      <xdr:spPr>
        <a:xfrm>
          <a:off x="22199600" y="10584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147865</xdr:rowOff>
    </xdr:from>
    <xdr:to>
      <xdr:col>116</xdr:col>
      <xdr:colOff>114300</xdr:colOff>
      <xdr:row>62</xdr:row>
      <xdr:rowOff>78015</xdr:rowOff>
    </xdr:to>
    <xdr:sp macro="" textlink="">
      <xdr:nvSpPr>
        <xdr:cNvPr id="501" name="フローチャート: 判断 500">
          <a:extLst>
            <a:ext uri="{FF2B5EF4-FFF2-40B4-BE49-F238E27FC236}">
              <a16:creationId xmlns:a16="http://schemas.microsoft.com/office/drawing/2014/main" id="{243EFEAE-8270-406C-8DFD-D0F9D4D22B8C}"/>
            </a:ext>
          </a:extLst>
        </xdr:cNvPr>
        <xdr:cNvSpPr/>
      </xdr:nvSpPr>
      <xdr:spPr>
        <a:xfrm>
          <a:off x="221107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502" name="フローチャート: 判断 501">
          <a:extLst>
            <a:ext uri="{FF2B5EF4-FFF2-40B4-BE49-F238E27FC236}">
              <a16:creationId xmlns:a16="http://schemas.microsoft.com/office/drawing/2014/main" id="{357E0799-87DB-4FC0-809D-C34ED16C8840}"/>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503" name="フローチャート: 判断 502">
          <a:extLst>
            <a:ext uri="{FF2B5EF4-FFF2-40B4-BE49-F238E27FC236}">
              <a16:creationId xmlns:a16="http://schemas.microsoft.com/office/drawing/2014/main" id="{832FE5AC-E492-46F6-9E53-2DC9F30D84A0}"/>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504" name="フローチャート: 判断 503">
          <a:extLst>
            <a:ext uri="{FF2B5EF4-FFF2-40B4-BE49-F238E27FC236}">
              <a16:creationId xmlns:a16="http://schemas.microsoft.com/office/drawing/2014/main" id="{2FECE223-AFFD-4B8D-AA12-DBFF90010B3F}"/>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505" name="フローチャート: 判断 504">
          <a:extLst>
            <a:ext uri="{FF2B5EF4-FFF2-40B4-BE49-F238E27FC236}">
              <a16:creationId xmlns:a16="http://schemas.microsoft.com/office/drawing/2014/main" id="{4D51CBC5-3AAC-4F6B-8D0A-D86A14F807E8}"/>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13D3C8C8-385A-4E90-B850-4026442D399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EC64C7ED-A58A-472E-8DB7-6DC7CBA1517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920A164F-EA73-4A53-808D-E1D04E53CF8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15B60602-4575-4716-912D-B9111C02B00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855B834D-7E0C-4CFE-8939-29207D61E43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52615</xdr:rowOff>
    </xdr:from>
    <xdr:to>
      <xdr:col>116</xdr:col>
      <xdr:colOff>114300</xdr:colOff>
      <xdr:row>58</xdr:row>
      <xdr:rowOff>154215</xdr:rowOff>
    </xdr:to>
    <xdr:sp macro="" textlink="">
      <xdr:nvSpPr>
        <xdr:cNvPr id="511" name="楕円 510">
          <a:extLst>
            <a:ext uri="{FF2B5EF4-FFF2-40B4-BE49-F238E27FC236}">
              <a16:creationId xmlns:a16="http://schemas.microsoft.com/office/drawing/2014/main" id="{C07C8821-90A7-4566-91AC-1D9B408E4910}"/>
            </a:ext>
          </a:extLst>
        </xdr:cNvPr>
        <xdr:cNvSpPr/>
      </xdr:nvSpPr>
      <xdr:spPr>
        <a:xfrm>
          <a:off x="22110700" y="999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75492</xdr:rowOff>
    </xdr:from>
    <xdr:ext cx="469744" cy="259045"/>
    <xdr:sp macro="" textlink="">
      <xdr:nvSpPr>
        <xdr:cNvPr id="512" name="【保健センター・保健所】&#10;一人当たり面積該当値テキスト">
          <a:extLst>
            <a:ext uri="{FF2B5EF4-FFF2-40B4-BE49-F238E27FC236}">
              <a16:creationId xmlns:a16="http://schemas.microsoft.com/office/drawing/2014/main" id="{9DCA02B1-9BCD-44A0-9A6B-E78979CC0EAB}"/>
            </a:ext>
          </a:extLst>
        </xdr:cNvPr>
        <xdr:cNvSpPr txBox="1"/>
      </xdr:nvSpPr>
      <xdr:spPr>
        <a:xfrm>
          <a:off x="22199600" y="984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52615</xdr:rowOff>
    </xdr:from>
    <xdr:to>
      <xdr:col>112</xdr:col>
      <xdr:colOff>38100</xdr:colOff>
      <xdr:row>58</xdr:row>
      <xdr:rowOff>154215</xdr:rowOff>
    </xdr:to>
    <xdr:sp macro="" textlink="">
      <xdr:nvSpPr>
        <xdr:cNvPr id="513" name="楕円 512">
          <a:extLst>
            <a:ext uri="{FF2B5EF4-FFF2-40B4-BE49-F238E27FC236}">
              <a16:creationId xmlns:a16="http://schemas.microsoft.com/office/drawing/2014/main" id="{E6DDBEC2-65CB-4448-8BD8-C09B48E2A9E9}"/>
            </a:ext>
          </a:extLst>
        </xdr:cNvPr>
        <xdr:cNvSpPr/>
      </xdr:nvSpPr>
      <xdr:spPr>
        <a:xfrm>
          <a:off x="21272500" y="999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103415</xdr:rowOff>
    </xdr:from>
    <xdr:to>
      <xdr:col>116</xdr:col>
      <xdr:colOff>63500</xdr:colOff>
      <xdr:row>58</xdr:row>
      <xdr:rowOff>103415</xdr:rowOff>
    </xdr:to>
    <xdr:cxnSp macro="">
      <xdr:nvCxnSpPr>
        <xdr:cNvPr id="514" name="直線コネクタ 513">
          <a:extLst>
            <a:ext uri="{FF2B5EF4-FFF2-40B4-BE49-F238E27FC236}">
              <a16:creationId xmlns:a16="http://schemas.microsoft.com/office/drawing/2014/main" id="{4BD29A9B-3E77-4F91-B86E-E9040C542971}"/>
            </a:ext>
          </a:extLst>
        </xdr:cNvPr>
        <xdr:cNvCxnSpPr/>
      </xdr:nvCxnSpPr>
      <xdr:spPr>
        <a:xfrm>
          <a:off x="21323300" y="100475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63500</xdr:rowOff>
    </xdr:from>
    <xdr:to>
      <xdr:col>107</xdr:col>
      <xdr:colOff>101600</xdr:colOff>
      <xdr:row>58</xdr:row>
      <xdr:rowOff>165100</xdr:rowOff>
    </xdr:to>
    <xdr:sp macro="" textlink="">
      <xdr:nvSpPr>
        <xdr:cNvPr id="515" name="楕円 514">
          <a:extLst>
            <a:ext uri="{FF2B5EF4-FFF2-40B4-BE49-F238E27FC236}">
              <a16:creationId xmlns:a16="http://schemas.microsoft.com/office/drawing/2014/main" id="{32F5D5AE-16D1-4007-8639-1EABE0AE8266}"/>
            </a:ext>
          </a:extLst>
        </xdr:cNvPr>
        <xdr:cNvSpPr/>
      </xdr:nvSpPr>
      <xdr:spPr>
        <a:xfrm>
          <a:off x="20383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103415</xdr:rowOff>
    </xdr:from>
    <xdr:to>
      <xdr:col>111</xdr:col>
      <xdr:colOff>177800</xdr:colOff>
      <xdr:row>58</xdr:row>
      <xdr:rowOff>114300</xdr:rowOff>
    </xdr:to>
    <xdr:cxnSp macro="">
      <xdr:nvCxnSpPr>
        <xdr:cNvPr id="516" name="直線コネクタ 515">
          <a:extLst>
            <a:ext uri="{FF2B5EF4-FFF2-40B4-BE49-F238E27FC236}">
              <a16:creationId xmlns:a16="http://schemas.microsoft.com/office/drawing/2014/main" id="{FF5EF67F-9D8E-4A9F-8090-B91D2DEDDB31}"/>
            </a:ext>
          </a:extLst>
        </xdr:cNvPr>
        <xdr:cNvCxnSpPr/>
      </xdr:nvCxnSpPr>
      <xdr:spPr>
        <a:xfrm flipV="1">
          <a:off x="20434300" y="100475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74385</xdr:rowOff>
    </xdr:from>
    <xdr:to>
      <xdr:col>102</xdr:col>
      <xdr:colOff>165100</xdr:colOff>
      <xdr:row>59</xdr:row>
      <xdr:rowOff>4535</xdr:rowOff>
    </xdr:to>
    <xdr:sp macro="" textlink="">
      <xdr:nvSpPr>
        <xdr:cNvPr id="517" name="楕円 516">
          <a:extLst>
            <a:ext uri="{FF2B5EF4-FFF2-40B4-BE49-F238E27FC236}">
              <a16:creationId xmlns:a16="http://schemas.microsoft.com/office/drawing/2014/main" id="{C58EAEDC-6A96-4E01-9AD1-3B2BBF1557AD}"/>
            </a:ext>
          </a:extLst>
        </xdr:cNvPr>
        <xdr:cNvSpPr/>
      </xdr:nvSpPr>
      <xdr:spPr>
        <a:xfrm>
          <a:off x="19494500" y="1001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114300</xdr:rowOff>
    </xdr:from>
    <xdr:to>
      <xdr:col>107</xdr:col>
      <xdr:colOff>50800</xdr:colOff>
      <xdr:row>58</xdr:row>
      <xdr:rowOff>125185</xdr:rowOff>
    </xdr:to>
    <xdr:cxnSp macro="">
      <xdr:nvCxnSpPr>
        <xdr:cNvPr id="518" name="直線コネクタ 517">
          <a:extLst>
            <a:ext uri="{FF2B5EF4-FFF2-40B4-BE49-F238E27FC236}">
              <a16:creationId xmlns:a16="http://schemas.microsoft.com/office/drawing/2014/main" id="{DE29C3B6-B228-46C6-9130-FF1BE53449D5}"/>
            </a:ext>
          </a:extLst>
        </xdr:cNvPr>
        <xdr:cNvCxnSpPr/>
      </xdr:nvCxnSpPr>
      <xdr:spPr>
        <a:xfrm flipV="1">
          <a:off x="19545300" y="100584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74385</xdr:rowOff>
    </xdr:from>
    <xdr:to>
      <xdr:col>98</xdr:col>
      <xdr:colOff>38100</xdr:colOff>
      <xdr:row>59</xdr:row>
      <xdr:rowOff>4535</xdr:rowOff>
    </xdr:to>
    <xdr:sp macro="" textlink="">
      <xdr:nvSpPr>
        <xdr:cNvPr id="519" name="楕円 518">
          <a:extLst>
            <a:ext uri="{FF2B5EF4-FFF2-40B4-BE49-F238E27FC236}">
              <a16:creationId xmlns:a16="http://schemas.microsoft.com/office/drawing/2014/main" id="{FFE9D980-A382-4AF9-9182-4102C8D450D5}"/>
            </a:ext>
          </a:extLst>
        </xdr:cNvPr>
        <xdr:cNvSpPr/>
      </xdr:nvSpPr>
      <xdr:spPr>
        <a:xfrm>
          <a:off x="18605500" y="1001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125185</xdr:rowOff>
    </xdr:from>
    <xdr:to>
      <xdr:col>102</xdr:col>
      <xdr:colOff>114300</xdr:colOff>
      <xdr:row>58</xdr:row>
      <xdr:rowOff>125185</xdr:rowOff>
    </xdr:to>
    <xdr:cxnSp macro="">
      <xdr:nvCxnSpPr>
        <xdr:cNvPr id="520" name="直線コネクタ 519">
          <a:extLst>
            <a:ext uri="{FF2B5EF4-FFF2-40B4-BE49-F238E27FC236}">
              <a16:creationId xmlns:a16="http://schemas.microsoft.com/office/drawing/2014/main" id="{D62D8C51-CAED-4EF7-A50A-3B6392C01B59}"/>
            </a:ext>
          </a:extLst>
        </xdr:cNvPr>
        <xdr:cNvCxnSpPr/>
      </xdr:nvCxnSpPr>
      <xdr:spPr>
        <a:xfrm>
          <a:off x="18656300" y="100692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69142</xdr:rowOff>
    </xdr:from>
    <xdr:ext cx="469744" cy="259045"/>
    <xdr:sp macro="" textlink="">
      <xdr:nvSpPr>
        <xdr:cNvPr id="521" name="n_1aveValue【保健センター・保健所】&#10;一人当たり面積">
          <a:extLst>
            <a:ext uri="{FF2B5EF4-FFF2-40B4-BE49-F238E27FC236}">
              <a16:creationId xmlns:a16="http://schemas.microsoft.com/office/drawing/2014/main" id="{AD57DA44-41A1-426E-9C57-7BBA12FE4B7E}"/>
            </a:ext>
          </a:extLst>
        </xdr:cNvPr>
        <xdr:cNvSpPr txBox="1"/>
      </xdr:nvSpPr>
      <xdr:spPr>
        <a:xfrm>
          <a:off x="210757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522" name="n_2aveValue【保健センター・保健所】&#10;一人当たり面積">
          <a:extLst>
            <a:ext uri="{FF2B5EF4-FFF2-40B4-BE49-F238E27FC236}">
              <a16:creationId xmlns:a16="http://schemas.microsoft.com/office/drawing/2014/main" id="{BB3F91AE-C521-430D-A9CB-15CF7D659452}"/>
            </a:ext>
          </a:extLst>
        </xdr:cNvPr>
        <xdr:cNvSpPr txBox="1"/>
      </xdr:nvSpPr>
      <xdr:spPr>
        <a:xfrm>
          <a:off x="20199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523" name="n_3aveValue【保健センター・保健所】&#10;一人当たり面積">
          <a:extLst>
            <a:ext uri="{FF2B5EF4-FFF2-40B4-BE49-F238E27FC236}">
              <a16:creationId xmlns:a16="http://schemas.microsoft.com/office/drawing/2014/main" id="{2DA4EB4F-29DA-4BAB-9A8E-74E6485F7616}"/>
            </a:ext>
          </a:extLst>
        </xdr:cNvPr>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524" name="n_4aveValue【保健センター・保健所】&#10;一人当たり面積">
          <a:extLst>
            <a:ext uri="{FF2B5EF4-FFF2-40B4-BE49-F238E27FC236}">
              <a16:creationId xmlns:a16="http://schemas.microsoft.com/office/drawing/2014/main" id="{8C92EE3C-7283-4C1B-8662-7BA0B6715E74}"/>
            </a:ext>
          </a:extLst>
        </xdr:cNvPr>
        <xdr:cNvSpPr txBox="1"/>
      </xdr:nvSpPr>
      <xdr:spPr>
        <a:xfrm>
          <a:off x="18421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170742</xdr:rowOff>
    </xdr:from>
    <xdr:ext cx="469744" cy="259045"/>
    <xdr:sp macro="" textlink="">
      <xdr:nvSpPr>
        <xdr:cNvPr id="525" name="n_1mainValue【保健センター・保健所】&#10;一人当たり面積">
          <a:extLst>
            <a:ext uri="{FF2B5EF4-FFF2-40B4-BE49-F238E27FC236}">
              <a16:creationId xmlns:a16="http://schemas.microsoft.com/office/drawing/2014/main" id="{74C31DC5-32F6-4C3C-85C3-E32BD856AF33}"/>
            </a:ext>
          </a:extLst>
        </xdr:cNvPr>
        <xdr:cNvSpPr txBox="1"/>
      </xdr:nvSpPr>
      <xdr:spPr>
        <a:xfrm>
          <a:off x="21075727" y="977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10177</xdr:rowOff>
    </xdr:from>
    <xdr:ext cx="469744" cy="259045"/>
    <xdr:sp macro="" textlink="">
      <xdr:nvSpPr>
        <xdr:cNvPr id="526" name="n_2mainValue【保健センター・保健所】&#10;一人当たり面積">
          <a:extLst>
            <a:ext uri="{FF2B5EF4-FFF2-40B4-BE49-F238E27FC236}">
              <a16:creationId xmlns:a16="http://schemas.microsoft.com/office/drawing/2014/main" id="{01C82BEE-1E0E-46BE-A06C-F7529841F9E9}"/>
            </a:ext>
          </a:extLst>
        </xdr:cNvPr>
        <xdr:cNvSpPr txBox="1"/>
      </xdr:nvSpPr>
      <xdr:spPr>
        <a:xfrm>
          <a:off x="20199427" y="97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21062</xdr:rowOff>
    </xdr:from>
    <xdr:ext cx="469744" cy="259045"/>
    <xdr:sp macro="" textlink="">
      <xdr:nvSpPr>
        <xdr:cNvPr id="527" name="n_3mainValue【保健センター・保健所】&#10;一人当たり面積">
          <a:extLst>
            <a:ext uri="{FF2B5EF4-FFF2-40B4-BE49-F238E27FC236}">
              <a16:creationId xmlns:a16="http://schemas.microsoft.com/office/drawing/2014/main" id="{7D80E32D-D295-46B4-8AAC-95975E40F8C4}"/>
            </a:ext>
          </a:extLst>
        </xdr:cNvPr>
        <xdr:cNvSpPr txBox="1"/>
      </xdr:nvSpPr>
      <xdr:spPr>
        <a:xfrm>
          <a:off x="19310427" y="979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21062</xdr:rowOff>
    </xdr:from>
    <xdr:ext cx="469744" cy="259045"/>
    <xdr:sp macro="" textlink="">
      <xdr:nvSpPr>
        <xdr:cNvPr id="528" name="n_4mainValue【保健センター・保健所】&#10;一人当たり面積">
          <a:extLst>
            <a:ext uri="{FF2B5EF4-FFF2-40B4-BE49-F238E27FC236}">
              <a16:creationId xmlns:a16="http://schemas.microsoft.com/office/drawing/2014/main" id="{4A0D8CCB-CEA1-42B8-AAD7-81380A12FF8A}"/>
            </a:ext>
          </a:extLst>
        </xdr:cNvPr>
        <xdr:cNvSpPr txBox="1"/>
      </xdr:nvSpPr>
      <xdr:spPr>
        <a:xfrm>
          <a:off x="18421427" y="979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id="{398B8532-C778-449D-BF8F-EBF973CBBAB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id="{15EB9E1D-E2EA-4BB5-9A3A-E18F01685E3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id="{F0244C72-DA18-48E1-A77D-AEC472B7D9E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id="{BEAB66F6-0F71-478C-ADB3-F176AA65534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id="{6FB064D1-A5AF-4E1B-AC59-51B0F8D3A87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id="{663ED2E1-F040-4EAB-94C4-631D0D2D383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id="{BA368AEC-02D8-46D8-A0B4-ABBBC8D4FCF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id="{55D627CC-AF8F-4989-B03B-528139D182B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a:extLst>
            <a:ext uri="{FF2B5EF4-FFF2-40B4-BE49-F238E27FC236}">
              <a16:creationId xmlns:a16="http://schemas.microsoft.com/office/drawing/2014/main" id="{73394946-F194-422D-B8D6-BD4C13F3001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a:extLst>
            <a:ext uri="{FF2B5EF4-FFF2-40B4-BE49-F238E27FC236}">
              <a16:creationId xmlns:a16="http://schemas.microsoft.com/office/drawing/2014/main" id="{94E39D46-5841-45C1-8A75-9BDA01CC8CB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9" name="テキスト ボックス 538">
          <a:extLst>
            <a:ext uri="{FF2B5EF4-FFF2-40B4-BE49-F238E27FC236}">
              <a16:creationId xmlns:a16="http://schemas.microsoft.com/office/drawing/2014/main" id="{8B5E802D-83E2-41D5-BCDB-D909CF00DE5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40" name="直線コネクタ 539">
          <a:extLst>
            <a:ext uri="{FF2B5EF4-FFF2-40B4-BE49-F238E27FC236}">
              <a16:creationId xmlns:a16="http://schemas.microsoft.com/office/drawing/2014/main" id="{1B352BE1-AADA-404B-85E8-BE5210AB454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1" name="テキスト ボックス 540">
          <a:extLst>
            <a:ext uri="{FF2B5EF4-FFF2-40B4-BE49-F238E27FC236}">
              <a16:creationId xmlns:a16="http://schemas.microsoft.com/office/drawing/2014/main" id="{C5D4085F-0AE7-4F6B-996C-872B16BACD81}"/>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2" name="直線コネクタ 541">
          <a:extLst>
            <a:ext uri="{FF2B5EF4-FFF2-40B4-BE49-F238E27FC236}">
              <a16:creationId xmlns:a16="http://schemas.microsoft.com/office/drawing/2014/main" id="{36ED55E1-15B6-4BBD-8FC2-9C5C8750845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3" name="テキスト ボックス 542">
          <a:extLst>
            <a:ext uri="{FF2B5EF4-FFF2-40B4-BE49-F238E27FC236}">
              <a16:creationId xmlns:a16="http://schemas.microsoft.com/office/drawing/2014/main" id="{16275AD7-EB82-413F-8BEC-7C71CAF8A61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4" name="直線コネクタ 543">
          <a:extLst>
            <a:ext uri="{FF2B5EF4-FFF2-40B4-BE49-F238E27FC236}">
              <a16:creationId xmlns:a16="http://schemas.microsoft.com/office/drawing/2014/main" id="{412B9B31-0328-4980-A962-974CC505885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5" name="テキスト ボックス 544">
          <a:extLst>
            <a:ext uri="{FF2B5EF4-FFF2-40B4-BE49-F238E27FC236}">
              <a16:creationId xmlns:a16="http://schemas.microsoft.com/office/drawing/2014/main" id="{6E03A424-034A-4266-8835-36D8D5D8745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6" name="直線コネクタ 545">
          <a:extLst>
            <a:ext uri="{FF2B5EF4-FFF2-40B4-BE49-F238E27FC236}">
              <a16:creationId xmlns:a16="http://schemas.microsoft.com/office/drawing/2014/main" id="{C25072C0-E2B0-4E9E-A0E7-B8357FBEA49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7" name="テキスト ボックス 546">
          <a:extLst>
            <a:ext uri="{FF2B5EF4-FFF2-40B4-BE49-F238E27FC236}">
              <a16:creationId xmlns:a16="http://schemas.microsoft.com/office/drawing/2014/main" id="{5446D41D-2DA8-4D2B-98EC-E3046612C82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8" name="直線コネクタ 547">
          <a:extLst>
            <a:ext uri="{FF2B5EF4-FFF2-40B4-BE49-F238E27FC236}">
              <a16:creationId xmlns:a16="http://schemas.microsoft.com/office/drawing/2014/main" id="{CA3A1B98-8F94-4D75-A95F-B091E6752A3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9" name="テキスト ボックス 548">
          <a:extLst>
            <a:ext uri="{FF2B5EF4-FFF2-40B4-BE49-F238E27FC236}">
              <a16:creationId xmlns:a16="http://schemas.microsoft.com/office/drawing/2014/main" id="{7C854035-51A9-4F91-92AD-C1BD71EFE25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0" name="直線コネクタ 549">
          <a:extLst>
            <a:ext uri="{FF2B5EF4-FFF2-40B4-BE49-F238E27FC236}">
              <a16:creationId xmlns:a16="http://schemas.microsoft.com/office/drawing/2014/main" id="{B89550A8-F5CB-488A-8EF9-587167D496D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1" name="テキスト ボックス 550">
          <a:extLst>
            <a:ext uri="{FF2B5EF4-FFF2-40B4-BE49-F238E27FC236}">
              <a16:creationId xmlns:a16="http://schemas.microsoft.com/office/drawing/2014/main" id="{54F25805-F2C2-45A7-AB28-2EC3B3605A1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2" name="直線コネクタ 551">
          <a:extLst>
            <a:ext uri="{FF2B5EF4-FFF2-40B4-BE49-F238E27FC236}">
              <a16:creationId xmlns:a16="http://schemas.microsoft.com/office/drawing/2014/main" id="{BA198491-28D3-4731-BD33-686CE32AA1E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3" name="【消防施設】&#10;有形固定資産減価償却率グラフ枠">
          <a:extLst>
            <a:ext uri="{FF2B5EF4-FFF2-40B4-BE49-F238E27FC236}">
              <a16:creationId xmlns:a16="http://schemas.microsoft.com/office/drawing/2014/main" id="{DE305EDE-94C6-46D8-93B7-EEA45799609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8708</xdr:rowOff>
    </xdr:from>
    <xdr:to>
      <xdr:col>85</xdr:col>
      <xdr:colOff>126364</xdr:colOff>
      <xdr:row>86</xdr:row>
      <xdr:rowOff>137705</xdr:rowOff>
    </xdr:to>
    <xdr:cxnSp macro="">
      <xdr:nvCxnSpPr>
        <xdr:cNvPr id="554" name="直線コネクタ 553">
          <a:extLst>
            <a:ext uri="{FF2B5EF4-FFF2-40B4-BE49-F238E27FC236}">
              <a16:creationId xmlns:a16="http://schemas.microsoft.com/office/drawing/2014/main" id="{7EF71D56-E467-4B3A-83F1-10706464DEFD}"/>
            </a:ext>
          </a:extLst>
        </xdr:cNvPr>
        <xdr:cNvCxnSpPr/>
      </xdr:nvCxnSpPr>
      <xdr:spPr>
        <a:xfrm flipV="1">
          <a:off x="16318864" y="13553258"/>
          <a:ext cx="0" cy="1329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141532</xdr:rowOff>
    </xdr:from>
    <xdr:ext cx="405111" cy="259045"/>
    <xdr:sp macro="" textlink="">
      <xdr:nvSpPr>
        <xdr:cNvPr id="555" name="【消防施設】&#10;有形固定資産減価償却率最小値テキスト">
          <a:extLst>
            <a:ext uri="{FF2B5EF4-FFF2-40B4-BE49-F238E27FC236}">
              <a16:creationId xmlns:a16="http://schemas.microsoft.com/office/drawing/2014/main" id="{BEF1927B-D757-401A-899D-EC0127E5DFC7}"/>
            </a:ext>
          </a:extLst>
        </xdr:cNvPr>
        <xdr:cNvSpPr txBox="1"/>
      </xdr:nvSpPr>
      <xdr:spPr>
        <a:xfrm>
          <a:off x="16357600" y="1488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137705</xdr:rowOff>
    </xdr:from>
    <xdr:to>
      <xdr:col>86</xdr:col>
      <xdr:colOff>25400</xdr:colOff>
      <xdr:row>86</xdr:row>
      <xdr:rowOff>137705</xdr:rowOff>
    </xdr:to>
    <xdr:cxnSp macro="">
      <xdr:nvCxnSpPr>
        <xdr:cNvPr id="556" name="直線コネクタ 555">
          <a:extLst>
            <a:ext uri="{FF2B5EF4-FFF2-40B4-BE49-F238E27FC236}">
              <a16:creationId xmlns:a16="http://schemas.microsoft.com/office/drawing/2014/main" id="{1A8FC383-407D-4818-B263-E71690B76F6C}"/>
            </a:ext>
          </a:extLst>
        </xdr:cNvPr>
        <xdr:cNvCxnSpPr/>
      </xdr:nvCxnSpPr>
      <xdr:spPr>
        <a:xfrm>
          <a:off x="16230600" y="1488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126835</xdr:rowOff>
    </xdr:from>
    <xdr:ext cx="405111" cy="259045"/>
    <xdr:sp macro="" textlink="">
      <xdr:nvSpPr>
        <xdr:cNvPr id="557" name="【消防施設】&#10;有形固定資産減価償却率最大値テキスト">
          <a:extLst>
            <a:ext uri="{FF2B5EF4-FFF2-40B4-BE49-F238E27FC236}">
              <a16:creationId xmlns:a16="http://schemas.microsoft.com/office/drawing/2014/main" id="{6CDDCF42-0E60-4787-8325-82A876C66726}"/>
            </a:ext>
          </a:extLst>
        </xdr:cNvPr>
        <xdr:cNvSpPr txBox="1"/>
      </xdr:nvSpPr>
      <xdr:spPr>
        <a:xfrm>
          <a:off x="16357600" y="13328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8708</xdr:rowOff>
    </xdr:from>
    <xdr:to>
      <xdr:col>86</xdr:col>
      <xdr:colOff>25400</xdr:colOff>
      <xdr:row>79</xdr:row>
      <xdr:rowOff>8708</xdr:rowOff>
    </xdr:to>
    <xdr:cxnSp macro="">
      <xdr:nvCxnSpPr>
        <xdr:cNvPr id="558" name="直線コネクタ 557">
          <a:extLst>
            <a:ext uri="{FF2B5EF4-FFF2-40B4-BE49-F238E27FC236}">
              <a16:creationId xmlns:a16="http://schemas.microsoft.com/office/drawing/2014/main" id="{6C5F8D5A-BE5C-476A-82D6-14B62215234D}"/>
            </a:ext>
          </a:extLst>
        </xdr:cNvPr>
        <xdr:cNvCxnSpPr/>
      </xdr:nvCxnSpPr>
      <xdr:spPr>
        <a:xfrm>
          <a:off x="16230600" y="13553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155139</xdr:rowOff>
    </xdr:from>
    <xdr:ext cx="405111" cy="259045"/>
    <xdr:sp macro="" textlink="">
      <xdr:nvSpPr>
        <xdr:cNvPr id="559" name="【消防施設】&#10;有形固定資産減価償却率平均値テキスト">
          <a:extLst>
            <a:ext uri="{FF2B5EF4-FFF2-40B4-BE49-F238E27FC236}">
              <a16:creationId xmlns:a16="http://schemas.microsoft.com/office/drawing/2014/main" id="{355A9E82-9595-4B0A-BE34-4883CE1D83BA}"/>
            </a:ext>
          </a:extLst>
        </xdr:cNvPr>
        <xdr:cNvSpPr txBox="1"/>
      </xdr:nvSpPr>
      <xdr:spPr>
        <a:xfrm>
          <a:off x="16357600" y="14214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5262</xdr:rowOff>
    </xdr:from>
    <xdr:to>
      <xdr:col>85</xdr:col>
      <xdr:colOff>177800</xdr:colOff>
      <xdr:row>83</xdr:row>
      <xdr:rowOff>106862</xdr:rowOff>
    </xdr:to>
    <xdr:sp macro="" textlink="">
      <xdr:nvSpPr>
        <xdr:cNvPr id="560" name="フローチャート: 判断 559">
          <a:extLst>
            <a:ext uri="{FF2B5EF4-FFF2-40B4-BE49-F238E27FC236}">
              <a16:creationId xmlns:a16="http://schemas.microsoft.com/office/drawing/2014/main" id="{41655A26-339E-47B6-8552-C239D542374B}"/>
            </a:ext>
          </a:extLst>
        </xdr:cNvPr>
        <xdr:cNvSpPr/>
      </xdr:nvSpPr>
      <xdr:spPr>
        <a:xfrm>
          <a:off x="162687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561" name="フローチャート: 判断 560">
          <a:extLst>
            <a:ext uri="{FF2B5EF4-FFF2-40B4-BE49-F238E27FC236}">
              <a16:creationId xmlns:a16="http://schemas.microsoft.com/office/drawing/2014/main" id="{19DC469E-7050-4D96-9076-4A91FAB9F85C}"/>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562" name="フローチャート: 判断 561">
          <a:extLst>
            <a:ext uri="{FF2B5EF4-FFF2-40B4-BE49-F238E27FC236}">
              <a16:creationId xmlns:a16="http://schemas.microsoft.com/office/drawing/2014/main" id="{D83D17E5-749C-4B36-9C60-378097826E56}"/>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152219</xdr:rowOff>
    </xdr:from>
    <xdr:to>
      <xdr:col>72</xdr:col>
      <xdr:colOff>38100</xdr:colOff>
      <xdr:row>83</xdr:row>
      <xdr:rowOff>82369</xdr:rowOff>
    </xdr:to>
    <xdr:sp macro="" textlink="">
      <xdr:nvSpPr>
        <xdr:cNvPr id="563" name="フローチャート: 判断 562">
          <a:extLst>
            <a:ext uri="{FF2B5EF4-FFF2-40B4-BE49-F238E27FC236}">
              <a16:creationId xmlns:a16="http://schemas.microsoft.com/office/drawing/2014/main" id="{D2F25A62-B314-414F-B878-07FF8551B3CD}"/>
            </a:ext>
          </a:extLst>
        </xdr:cNvPr>
        <xdr:cNvSpPr/>
      </xdr:nvSpPr>
      <xdr:spPr>
        <a:xfrm>
          <a:off x="13652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144055</xdr:rowOff>
    </xdr:from>
    <xdr:to>
      <xdr:col>67</xdr:col>
      <xdr:colOff>101600</xdr:colOff>
      <xdr:row>83</xdr:row>
      <xdr:rowOff>74205</xdr:rowOff>
    </xdr:to>
    <xdr:sp macro="" textlink="">
      <xdr:nvSpPr>
        <xdr:cNvPr id="564" name="フローチャート: 判断 563">
          <a:extLst>
            <a:ext uri="{FF2B5EF4-FFF2-40B4-BE49-F238E27FC236}">
              <a16:creationId xmlns:a16="http://schemas.microsoft.com/office/drawing/2014/main" id="{5DD489AF-8EDF-4A9C-BF32-F4A7A5F13154}"/>
            </a:ext>
          </a:extLst>
        </xdr:cNvPr>
        <xdr:cNvSpPr/>
      </xdr:nvSpPr>
      <xdr:spPr>
        <a:xfrm>
          <a:off x="12763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94FAB222-5CFD-461B-8650-D13121E5A1A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F927B7A3-5367-497E-95F4-969C5AD292F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845BEB68-F5BA-4C61-BDE7-D627655A58B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AD61EA82-1D31-4FBF-9B27-3614F206BD3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9E909CA2-B031-426F-9B04-2446ACEC7EF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129358</xdr:rowOff>
    </xdr:from>
    <xdr:to>
      <xdr:col>85</xdr:col>
      <xdr:colOff>177800</xdr:colOff>
      <xdr:row>79</xdr:row>
      <xdr:rowOff>59508</xdr:rowOff>
    </xdr:to>
    <xdr:sp macro="" textlink="">
      <xdr:nvSpPr>
        <xdr:cNvPr id="570" name="楕円 569">
          <a:extLst>
            <a:ext uri="{FF2B5EF4-FFF2-40B4-BE49-F238E27FC236}">
              <a16:creationId xmlns:a16="http://schemas.microsoft.com/office/drawing/2014/main" id="{BC2D148F-E631-44B8-80D6-6E3561B0BE0C}"/>
            </a:ext>
          </a:extLst>
        </xdr:cNvPr>
        <xdr:cNvSpPr/>
      </xdr:nvSpPr>
      <xdr:spPr>
        <a:xfrm>
          <a:off x="16268700" y="1350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82385</xdr:rowOff>
    </xdr:from>
    <xdr:ext cx="405111" cy="259045"/>
    <xdr:sp macro="" textlink="">
      <xdr:nvSpPr>
        <xdr:cNvPr id="571" name="【消防施設】&#10;有形固定資産減価償却率該当値テキスト">
          <a:extLst>
            <a:ext uri="{FF2B5EF4-FFF2-40B4-BE49-F238E27FC236}">
              <a16:creationId xmlns:a16="http://schemas.microsoft.com/office/drawing/2014/main" id="{C9F358E0-EDCF-4A42-9265-DE2FF353C99D}"/>
            </a:ext>
          </a:extLst>
        </xdr:cNvPr>
        <xdr:cNvSpPr txBox="1"/>
      </xdr:nvSpPr>
      <xdr:spPr>
        <a:xfrm>
          <a:off x="16357600" y="13455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165281</xdr:rowOff>
    </xdr:from>
    <xdr:to>
      <xdr:col>81</xdr:col>
      <xdr:colOff>101600</xdr:colOff>
      <xdr:row>78</xdr:row>
      <xdr:rowOff>95431</xdr:rowOff>
    </xdr:to>
    <xdr:sp macro="" textlink="">
      <xdr:nvSpPr>
        <xdr:cNvPr id="572" name="楕円 571">
          <a:extLst>
            <a:ext uri="{FF2B5EF4-FFF2-40B4-BE49-F238E27FC236}">
              <a16:creationId xmlns:a16="http://schemas.microsoft.com/office/drawing/2014/main" id="{EB1F2017-4595-4221-BF6C-80A9DD556F1F}"/>
            </a:ext>
          </a:extLst>
        </xdr:cNvPr>
        <xdr:cNvSpPr/>
      </xdr:nvSpPr>
      <xdr:spPr>
        <a:xfrm>
          <a:off x="15430500" y="1336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44631</xdr:rowOff>
    </xdr:from>
    <xdr:to>
      <xdr:col>85</xdr:col>
      <xdr:colOff>127000</xdr:colOff>
      <xdr:row>79</xdr:row>
      <xdr:rowOff>8708</xdr:rowOff>
    </xdr:to>
    <xdr:cxnSp macro="">
      <xdr:nvCxnSpPr>
        <xdr:cNvPr id="573" name="直線コネクタ 572">
          <a:extLst>
            <a:ext uri="{FF2B5EF4-FFF2-40B4-BE49-F238E27FC236}">
              <a16:creationId xmlns:a16="http://schemas.microsoft.com/office/drawing/2014/main" id="{E18B976C-B00A-488F-B67B-9C14FBC39370}"/>
            </a:ext>
          </a:extLst>
        </xdr:cNvPr>
        <xdr:cNvCxnSpPr/>
      </xdr:nvCxnSpPr>
      <xdr:spPr>
        <a:xfrm>
          <a:off x="15481300" y="13417731"/>
          <a:ext cx="838200" cy="13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28121</xdr:rowOff>
    </xdr:from>
    <xdr:to>
      <xdr:col>76</xdr:col>
      <xdr:colOff>165100</xdr:colOff>
      <xdr:row>77</xdr:row>
      <xdr:rowOff>129721</xdr:rowOff>
    </xdr:to>
    <xdr:sp macro="" textlink="">
      <xdr:nvSpPr>
        <xdr:cNvPr id="574" name="楕円 573">
          <a:extLst>
            <a:ext uri="{FF2B5EF4-FFF2-40B4-BE49-F238E27FC236}">
              <a16:creationId xmlns:a16="http://schemas.microsoft.com/office/drawing/2014/main" id="{11295A79-24C0-4A3B-8F57-D3A71D4D146C}"/>
            </a:ext>
          </a:extLst>
        </xdr:cNvPr>
        <xdr:cNvSpPr/>
      </xdr:nvSpPr>
      <xdr:spPr>
        <a:xfrm>
          <a:off x="14541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78921</xdr:rowOff>
    </xdr:from>
    <xdr:to>
      <xdr:col>81</xdr:col>
      <xdr:colOff>50800</xdr:colOff>
      <xdr:row>78</xdr:row>
      <xdr:rowOff>44631</xdr:rowOff>
    </xdr:to>
    <xdr:cxnSp macro="">
      <xdr:nvCxnSpPr>
        <xdr:cNvPr id="575" name="直線コネクタ 574">
          <a:extLst>
            <a:ext uri="{FF2B5EF4-FFF2-40B4-BE49-F238E27FC236}">
              <a16:creationId xmlns:a16="http://schemas.microsoft.com/office/drawing/2014/main" id="{DC7C0138-AB68-44B8-A424-E8CCA0BD7DFB}"/>
            </a:ext>
          </a:extLst>
        </xdr:cNvPr>
        <xdr:cNvCxnSpPr/>
      </xdr:nvCxnSpPr>
      <xdr:spPr>
        <a:xfrm>
          <a:off x="14592300" y="13280571"/>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576" name="n_1aveValue【消防施設】&#10;有形固定資産減価償却率">
          <a:extLst>
            <a:ext uri="{FF2B5EF4-FFF2-40B4-BE49-F238E27FC236}">
              <a16:creationId xmlns:a16="http://schemas.microsoft.com/office/drawing/2014/main" id="{E8CB4AC4-E81B-4C7A-8376-A0F618995DC1}"/>
            </a:ext>
          </a:extLst>
        </xdr:cNvPr>
        <xdr:cNvSpPr txBox="1"/>
      </xdr:nvSpPr>
      <xdr:spPr>
        <a:xfrm>
          <a:off x="152660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577" name="n_2aveValue【消防施設】&#10;有形固定資産減価償却率">
          <a:extLst>
            <a:ext uri="{FF2B5EF4-FFF2-40B4-BE49-F238E27FC236}">
              <a16:creationId xmlns:a16="http://schemas.microsoft.com/office/drawing/2014/main" id="{85E8F2BD-5E00-42BB-A9A3-9A53AAF7E2E0}"/>
            </a:ext>
          </a:extLst>
        </xdr:cNvPr>
        <xdr:cNvSpPr txBox="1"/>
      </xdr:nvSpPr>
      <xdr:spPr>
        <a:xfrm>
          <a:off x="14389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98896</xdr:rowOff>
    </xdr:from>
    <xdr:ext cx="405111" cy="259045"/>
    <xdr:sp macro="" textlink="">
      <xdr:nvSpPr>
        <xdr:cNvPr id="578" name="n_3aveValue【消防施設】&#10;有形固定資産減価償却率">
          <a:extLst>
            <a:ext uri="{FF2B5EF4-FFF2-40B4-BE49-F238E27FC236}">
              <a16:creationId xmlns:a16="http://schemas.microsoft.com/office/drawing/2014/main" id="{8F1EC022-01BC-4770-B7E6-4DC95F5E93F3}"/>
            </a:ext>
          </a:extLst>
        </xdr:cNvPr>
        <xdr:cNvSpPr txBox="1"/>
      </xdr:nvSpPr>
      <xdr:spPr>
        <a:xfrm>
          <a:off x="13500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90732</xdr:rowOff>
    </xdr:from>
    <xdr:ext cx="405111" cy="259045"/>
    <xdr:sp macro="" textlink="">
      <xdr:nvSpPr>
        <xdr:cNvPr id="579" name="n_4aveValue【消防施設】&#10;有形固定資産減価償却率">
          <a:extLst>
            <a:ext uri="{FF2B5EF4-FFF2-40B4-BE49-F238E27FC236}">
              <a16:creationId xmlns:a16="http://schemas.microsoft.com/office/drawing/2014/main" id="{99F4013A-9D79-4E53-AA0B-6B95A5056CB8}"/>
            </a:ext>
          </a:extLst>
        </xdr:cNvPr>
        <xdr:cNvSpPr txBox="1"/>
      </xdr:nvSpPr>
      <xdr:spPr>
        <a:xfrm>
          <a:off x="12611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76</xdr:row>
      <xdr:rowOff>111958</xdr:rowOff>
    </xdr:from>
    <xdr:ext cx="340478" cy="259045"/>
    <xdr:sp macro="" textlink="">
      <xdr:nvSpPr>
        <xdr:cNvPr id="580" name="n_1mainValue【消防施設】&#10;有形固定資産減価償却率">
          <a:extLst>
            <a:ext uri="{FF2B5EF4-FFF2-40B4-BE49-F238E27FC236}">
              <a16:creationId xmlns:a16="http://schemas.microsoft.com/office/drawing/2014/main" id="{583732FF-28B4-42F1-ACB1-78B14C5D7BB9}"/>
            </a:ext>
          </a:extLst>
        </xdr:cNvPr>
        <xdr:cNvSpPr txBox="1"/>
      </xdr:nvSpPr>
      <xdr:spPr>
        <a:xfrm>
          <a:off x="15298361" y="13142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75</xdr:row>
      <xdr:rowOff>146248</xdr:rowOff>
    </xdr:from>
    <xdr:ext cx="340478" cy="259045"/>
    <xdr:sp macro="" textlink="">
      <xdr:nvSpPr>
        <xdr:cNvPr id="581" name="n_2mainValue【消防施設】&#10;有形固定資産減価償却率">
          <a:extLst>
            <a:ext uri="{FF2B5EF4-FFF2-40B4-BE49-F238E27FC236}">
              <a16:creationId xmlns:a16="http://schemas.microsoft.com/office/drawing/2014/main" id="{3C1E2D9D-FDAD-405C-B2D6-B147369FE83B}"/>
            </a:ext>
          </a:extLst>
        </xdr:cNvPr>
        <xdr:cNvSpPr txBox="1"/>
      </xdr:nvSpPr>
      <xdr:spPr>
        <a:xfrm>
          <a:off x="14422061" y="130049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a:extLst>
            <a:ext uri="{FF2B5EF4-FFF2-40B4-BE49-F238E27FC236}">
              <a16:creationId xmlns:a16="http://schemas.microsoft.com/office/drawing/2014/main" id="{04BEED87-6798-447E-88ED-845EC70A1AB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a:extLst>
            <a:ext uri="{FF2B5EF4-FFF2-40B4-BE49-F238E27FC236}">
              <a16:creationId xmlns:a16="http://schemas.microsoft.com/office/drawing/2014/main" id="{24871ED8-D931-4CCB-BC69-7139E40D516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a:extLst>
            <a:ext uri="{FF2B5EF4-FFF2-40B4-BE49-F238E27FC236}">
              <a16:creationId xmlns:a16="http://schemas.microsoft.com/office/drawing/2014/main" id="{1022D823-81A8-4CF7-BBB6-AFE2F3EA833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a:extLst>
            <a:ext uri="{FF2B5EF4-FFF2-40B4-BE49-F238E27FC236}">
              <a16:creationId xmlns:a16="http://schemas.microsoft.com/office/drawing/2014/main" id="{CC0AF09D-EE29-441F-B304-9DF806D7031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a:extLst>
            <a:ext uri="{FF2B5EF4-FFF2-40B4-BE49-F238E27FC236}">
              <a16:creationId xmlns:a16="http://schemas.microsoft.com/office/drawing/2014/main" id="{EA9A49DA-2460-4FF1-AB35-74CF1123260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a:extLst>
            <a:ext uri="{FF2B5EF4-FFF2-40B4-BE49-F238E27FC236}">
              <a16:creationId xmlns:a16="http://schemas.microsoft.com/office/drawing/2014/main" id="{AF0F05AC-0F10-428B-A51D-50152645078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a:extLst>
            <a:ext uri="{FF2B5EF4-FFF2-40B4-BE49-F238E27FC236}">
              <a16:creationId xmlns:a16="http://schemas.microsoft.com/office/drawing/2014/main" id="{AEA3DA6A-C976-4EE5-B127-68182E98FC6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a:extLst>
            <a:ext uri="{FF2B5EF4-FFF2-40B4-BE49-F238E27FC236}">
              <a16:creationId xmlns:a16="http://schemas.microsoft.com/office/drawing/2014/main" id="{38C83DE2-BCDA-448B-8DC9-26C7D87EDCA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0" name="テキスト ボックス 589">
          <a:extLst>
            <a:ext uri="{FF2B5EF4-FFF2-40B4-BE49-F238E27FC236}">
              <a16:creationId xmlns:a16="http://schemas.microsoft.com/office/drawing/2014/main" id="{AB27A5E1-2442-4CAB-9978-FE09B9EA233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1" name="直線コネクタ 590">
          <a:extLst>
            <a:ext uri="{FF2B5EF4-FFF2-40B4-BE49-F238E27FC236}">
              <a16:creationId xmlns:a16="http://schemas.microsoft.com/office/drawing/2014/main" id="{74935F9D-B90F-434B-A49D-DA165FD685D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592" name="直線コネクタ 591">
          <a:extLst>
            <a:ext uri="{FF2B5EF4-FFF2-40B4-BE49-F238E27FC236}">
              <a16:creationId xmlns:a16="http://schemas.microsoft.com/office/drawing/2014/main" id="{6D419FB2-6051-4C1B-9A91-1AAFAEB52237}"/>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593" name="テキスト ボックス 592">
          <a:extLst>
            <a:ext uri="{FF2B5EF4-FFF2-40B4-BE49-F238E27FC236}">
              <a16:creationId xmlns:a16="http://schemas.microsoft.com/office/drawing/2014/main" id="{B0CFC5DC-BCDF-40FF-A69B-98EFF8EA45DF}"/>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4" name="直線コネクタ 593">
          <a:extLst>
            <a:ext uri="{FF2B5EF4-FFF2-40B4-BE49-F238E27FC236}">
              <a16:creationId xmlns:a16="http://schemas.microsoft.com/office/drawing/2014/main" id="{C2C296EF-0108-4E72-A0D7-FDDFD17C228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5" name="テキスト ボックス 594">
          <a:extLst>
            <a:ext uri="{FF2B5EF4-FFF2-40B4-BE49-F238E27FC236}">
              <a16:creationId xmlns:a16="http://schemas.microsoft.com/office/drawing/2014/main" id="{2B406DFE-6929-49E1-97CE-7080461B950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596" name="直線コネクタ 595">
          <a:extLst>
            <a:ext uri="{FF2B5EF4-FFF2-40B4-BE49-F238E27FC236}">
              <a16:creationId xmlns:a16="http://schemas.microsoft.com/office/drawing/2014/main" id="{2AC2BE7A-54C3-4DDB-9C4A-00EE3ED4AF0E}"/>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597" name="テキスト ボックス 596">
          <a:extLst>
            <a:ext uri="{FF2B5EF4-FFF2-40B4-BE49-F238E27FC236}">
              <a16:creationId xmlns:a16="http://schemas.microsoft.com/office/drawing/2014/main" id="{6D710DA4-CEAC-449A-92C7-715E5952112A}"/>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8" name="直線コネクタ 597">
          <a:extLst>
            <a:ext uri="{FF2B5EF4-FFF2-40B4-BE49-F238E27FC236}">
              <a16:creationId xmlns:a16="http://schemas.microsoft.com/office/drawing/2014/main" id="{28D865A8-4C2B-4564-BBDF-9ACE357EECF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9" name="テキスト ボックス 598">
          <a:extLst>
            <a:ext uri="{FF2B5EF4-FFF2-40B4-BE49-F238E27FC236}">
              <a16:creationId xmlns:a16="http://schemas.microsoft.com/office/drawing/2014/main" id="{09560DDF-1009-4B00-87B5-19EDA7E97E0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0" name="【消防施設】&#10;一人当たり面積グラフ枠">
          <a:extLst>
            <a:ext uri="{FF2B5EF4-FFF2-40B4-BE49-F238E27FC236}">
              <a16:creationId xmlns:a16="http://schemas.microsoft.com/office/drawing/2014/main" id="{1FADF8CC-FC36-4973-A1AD-50BBDD00FA3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32386</xdr:rowOff>
    </xdr:from>
    <xdr:to>
      <xdr:col>116</xdr:col>
      <xdr:colOff>62864</xdr:colOff>
      <xdr:row>85</xdr:row>
      <xdr:rowOff>55245</xdr:rowOff>
    </xdr:to>
    <xdr:cxnSp macro="">
      <xdr:nvCxnSpPr>
        <xdr:cNvPr id="601" name="直線コネクタ 600">
          <a:extLst>
            <a:ext uri="{FF2B5EF4-FFF2-40B4-BE49-F238E27FC236}">
              <a16:creationId xmlns:a16="http://schemas.microsoft.com/office/drawing/2014/main" id="{7CFD3E19-DFF3-4ADC-842E-876E5DCD47EF}"/>
            </a:ext>
          </a:extLst>
        </xdr:cNvPr>
        <xdr:cNvCxnSpPr/>
      </xdr:nvCxnSpPr>
      <xdr:spPr>
        <a:xfrm flipV="1">
          <a:off x="22160864" y="13405486"/>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602" name="【消防施設】&#10;一人当たり面積最小値テキスト">
          <a:extLst>
            <a:ext uri="{FF2B5EF4-FFF2-40B4-BE49-F238E27FC236}">
              <a16:creationId xmlns:a16="http://schemas.microsoft.com/office/drawing/2014/main" id="{D7AEE349-384E-4591-8BFF-BD17F1629068}"/>
            </a:ext>
          </a:extLst>
        </xdr:cNvPr>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603" name="直線コネクタ 602">
          <a:extLst>
            <a:ext uri="{FF2B5EF4-FFF2-40B4-BE49-F238E27FC236}">
              <a16:creationId xmlns:a16="http://schemas.microsoft.com/office/drawing/2014/main" id="{49246F6D-ED86-441F-B09F-2C78A3CE0BA2}"/>
            </a:ext>
          </a:extLst>
        </xdr:cNvPr>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150513</xdr:rowOff>
    </xdr:from>
    <xdr:ext cx="469744" cy="259045"/>
    <xdr:sp macro="" textlink="">
      <xdr:nvSpPr>
        <xdr:cNvPr id="604" name="【消防施設】&#10;一人当たり面積最大値テキスト">
          <a:extLst>
            <a:ext uri="{FF2B5EF4-FFF2-40B4-BE49-F238E27FC236}">
              <a16:creationId xmlns:a16="http://schemas.microsoft.com/office/drawing/2014/main" id="{AB4548B6-4ECD-4003-B4A4-22D39A5C1DC4}"/>
            </a:ext>
          </a:extLst>
        </xdr:cNvPr>
        <xdr:cNvSpPr txBox="1"/>
      </xdr:nvSpPr>
      <xdr:spPr>
        <a:xfrm>
          <a:off x="22199600" y="1318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32386</xdr:rowOff>
    </xdr:from>
    <xdr:to>
      <xdr:col>116</xdr:col>
      <xdr:colOff>152400</xdr:colOff>
      <xdr:row>78</xdr:row>
      <xdr:rowOff>32386</xdr:rowOff>
    </xdr:to>
    <xdr:cxnSp macro="">
      <xdr:nvCxnSpPr>
        <xdr:cNvPr id="605" name="直線コネクタ 604">
          <a:extLst>
            <a:ext uri="{FF2B5EF4-FFF2-40B4-BE49-F238E27FC236}">
              <a16:creationId xmlns:a16="http://schemas.microsoft.com/office/drawing/2014/main" id="{40E416CF-3ECB-4C20-8B74-4BC62496E84A}"/>
            </a:ext>
          </a:extLst>
        </xdr:cNvPr>
        <xdr:cNvCxnSpPr/>
      </xdr:nvCxnSpPr>
      <xdr:spPr>
        <a:xfrm>
          <a:off x="22072600" y="1340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78757</xdr:rowOff>
    </xdr:from>
    <xdr:ext cx="469744" cy="259045"/>
    <xdr:sp macro="" textlink="">
      <xdr:nvSpPr>
        <xdr:cNvPr id="606" name="【消防施設】&#10;一人当たり面積平均値テキスト">
          <a:extLst>
            <a:ext uri="{FF2B5EF4-FFF2-40B4-BE49-F238E27FC236}">
              <a16:creationId xmlns:a16="http://schemas.microsoft.com/office/drawing/2014/main" id="{DC7BAE92-E0E2-45E4-AE96-E2AC32DA9F5E}"/>
            </a:ext>
          </a:extLst>
        </xdr:cNvPr>
        <xdr:cNvSpPr txBox="1"/>
      </xdr:nvSpPr>
      <xdr:spPr>
        <a:xfrm>
          <a:off x="22199600" y="1396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55880</xdr:rowOff>
    </xdr:from>
    <xdr:to>
      <xdr:col>116</xdr:col>
      <xdr:colOff>114300</xdr:colOff>
      <xdr:row>82</xdr:row>
      <xdr:rowOff>157480</xdr:rowOff>
    </xdr:to>
    <xdr:sp macro="" textlink="">
      <xdr:nvSpPr>
        <xdr:cNvPr id="607" name="フローチャート: 判断 606">
          <a:extLst>
            <a:ext uri="{FF2B5EF4-FFF2-40B4-BE49-F238E27FC236}">
              <a16:creationId xmlns:a16="http://schemas.microsoft.com/office/drawing/2014/main" id="{C9F9AD12-CCEC-4446-A5D0-C4F934858CC0}"/>
            </a:ext>
          </a:extLst>
        </xdr:cNvPr>
        <xdr:cNvSpPr/>
      </xdr:nvSpPr>
      <xdr:spPr>
        <a:xfrm>
          <a:off x="22110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38736</xdr:rowOff>
    </xdr:from>
    <xdr:to>
      <xdr:col>112</xdr:col>
      <xdr:colOff>38100</xdr:colOff>
      <xdr:row>82</xdr:row>
      <xdr:rowOff>140336</xdr:rowOff>
    </xdr:to>
    <xdr:sp macro="" textlink="">
      <xdr:nvSpPr>
        <xdr:cNvPr id="608" name="フローチャート: 判断 607">
          <a:extLst>
            <a:ext uri="{FF2B5EF4-FFF2-40B4-BE49-F238E27FC236}">
              <a16:creationId xmlns:a16="http://schemas.microsoft.com/office/drawing/2014/main" id="{E0C850B7-9463-4101-BE75-A07C75CF4082}"/>
            </a:ext>
          </a:extLst>
        </xdr:cNvPr>
        <xdr:cNvSpPr/>
      </xdr:nvSpPr>
      <xdr:spPr>
        <a:xfrm>
          <a:off x="21272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90170</xdr:rowOff>
    </xdr:from>
    <xdr:to>
      <xdr:col>107</xdr:col>
      <xdr:colOff>101600</xdr:colOff>
      <xdr:row>83</xdr:row>
      <xdr:rowOff>20320</xdr:rowOff>
    </xdr:to>
    <xdr:sp macro="" textlink="">
      <xdr:nvSpPr>
        <xdr:cNvPr id="609" name="フローチャート: 判断 608">
          <a:extLst>
            <a:ext uri="{FF2B5EF4-FFF2-40B4-BE49-F238E27FC236}">
              <a16:creationId xmlns:a16="http://schemas.microsoft.com/office/drawing/2014/main" id="{577F6C93-BF08-4990-99D0-0B5E215BF6A5}"/>
            </a:ext>
          </a:extLst>
        </xdr:cNvPr>
        <xdr:cNvSpPr/>
      </xdr:nvSpPr>
      <xdr:spPr>
        <a:xfrm>
          <a:off x="2038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44450</xdr:rowOff>
    </xdr:from>
    <xdr:to>
      <xdr:col>102</xdr:col>
      <xdr:colOff>165100</xdr:colOff>
      <xdr:row>82</xdr:row>
      <xdr:rowOff>146050</xdr:rowOff>
    </xdr:to>
    <xdr:sp macro="" textlink="">
      <xdr:nvSpPr>
        <xdr:cNvPr id="610" name="フローチャート: 判断 609">
          <a:extLst>
            <a:ext uri="{FF2B5EF4-FFF2-40B4-BE49-F238E27FC236}">
              <a16:creationId xmlns:a16="http://schemas.microsoft.com/office/drawing/2014/main" id="{534DA07A-267A-46E2-B77F-CD021332E62F}"/>
            </a:ext>
          </a:extLst>
        </xdr:cNvPr>
        <xdr:cNvSpPr/>
      </xdr:nvSpPr>
      <xdr:spPr>
        <a:xfrm>
          <a:off x="19494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21589</xdr:rowOff>
    </xdr:from>
    <xdr:to>
      <xdr:col>98</xdr:col>
      <xdr:colOff>38100</xdr:colOff>
      <xdr:row>82</xdr:row>
      <xdr:rowOff>123189</xdr:rowOff>
    </xdr:to>
    <xdr:sp macro="" textlink="">
      <xdr:nvSpPr>
        <xdr:cNvPr id="611" name="フローチャート: 判断 610">
          <a:extLst>
            <a:ext uri="{FF2B5EF4-FFF2-40B4-BE49-F238E27FC236}">
              <a16:creationId xmlns:a16="http://schemas.microsoft.com/office/drawing/2014/main" id="{B08D4688-C635-49CB-8051-C213035B1F09}"/>
            </a:ext>
          </a:extLst>
        </xdr:cNvPr>
        <xdr:cNvSpPr/>
      </xdr:nvSpPr>
      <xdr:spPr>
        <a:xfrm>
          <a:off x="18605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267DF384-03F5-4B1E-989D-9A7D4A73AD2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9D98CC4A-F7B1-436E-BDF0-8980AD80C9B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67216F70-149E-4B73-AB9A-AC5C1CC5132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8FED0798-24D0-4F41-B250-6AB2F514EDC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87713A16-20D7-4DA0-AEA8-5723543A000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141605</xdr:rowOff>
    </xdr:from>
    <xdr:to>
      <xdr:col>116</xdr:col>
      <xdr:colOff>114300</xdr:colOff>
      <xdr:row>85</xdr:row>
      <xdr:rowOff>71755</xdr:rowOff>
    </xdr:to>
    <xdr:sp macro="" textlink="">
      <xdr:nvSpPr>
        <xdr:cNvPr id="617" name="楕円 616">
          <a:extLst>
            <a:ext uri="{FF2B5EF4-FFF2-40B4-BE49-F238E27FC236}">
              <a16:creationId xmlns:a16="http://schemas.microsoft.com/office/drawing/2014/main" id="{CA22A2AF-A5DB-4120-BE66-5B9E4D0D7C7B}"/>
            </a:ext>
          </a:extLst>
        </xdr:cNvPr>
        <xdr:cNvSpPr/>
      </xdr:nvSpPr>
      <xdr:spPr>
        <a:xfrm>
          <a:off x="221107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56532</xdr:rowOff>
    </xdr:from>
    <xdr:ext cx="469744" cy="259045"/>
    <xdr:sp macro="" textlink="">
      <xdr:nvSpPr>
        <xdr:cNvPr id="618" name="【消防施設】&#10;一人当たり面積該当値テキスト">
          <a:extLst>
            <a:ext uri="{FF2B5EF4-FFF2-40B4-BE49-F238E27FC236}">
              <a16:creationId xmlns:a16="http://schemas.microsoft.com/office/drawing/2014/main" id="{801CE068-BB45-4B2C-8A8A-24B6A8E15FA3}"/>
            </a:ext>
          </a:extLst>
        </xdr:cNvPr>
        <xdr:cNvSpPr txBox="1"/>
      </xdr:nvSpPr>
      <xdr:spPr>
        <a:xfrm>
          <a:off x="22199600" y="1445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147320</xdr:rowOff>
    </xdr:from>
    <xdr:to>
      <xdr:col>112</xdr:col>
      <xdr:colOff>38100</xdr:colOff>
      <xdr:row>85</xdr:row>
      <xdr:rowOff>77470</xdr:rowOff>
    </xdr:to>
    <xdr:sp macro="" textlink="">
      <xdr:nvSpPr>
        <xdr:cNvPr id="619" name="楕円 618">
          <a:extLst>
            <a:ext uri="{FF2B5EF4-FFF2-40B4-BE49-F238E27FC236}">
              <a16:creationId xmlns:a16="http://schemas.microsoft.com/office/drawing/2014/main" id="{E0F1CD00-5A75-442F-9291-F4200A35CA7C}"/>
            </a:ext>
          </a:extLst>
        </xdr:cNvPr>
        <xdr:cNvSpPr/>
      </xdr:nvSpPr>
      <xdr:spPr>
        <a:xfrm>
          <a:off x="21272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20955</xdr:rowOff>
    </xdr:from>
    <xdr:to>
      <xdr:col>116</xdr:col>
      <xdr:colOff>63500</xdr:colOff>
      <xdr:row>85</xdr:row>
      <xdr:rowOff>26670</xdr:rowOff>
    </xdr:to>
    <xdr:cxnSp macro="">
      <xdr:nvCxnSpPr>
        <xdr:cNvPr id="620" name="直線コネクタ 619">
          <a:extLst>
            <a:ext uri="{FF2B5EF4-FFF2-40B4-BE49-F238E27FC236}">
              <a16:creationId xmlns:a16="http://schemas.microsoft.com/office/drawing/2014/main" id="{D25ECFA3-2284-48A4-AADB-2FE249BACAE8}"/>
            </a:ext>
          </a:extLst>
        </xdr:cNvPr>
        <xdr:cNvCxnSpPr/>
      </xdr:nvCxnSpPr>
      <xdr:spPr>
        <a:xfrm flipV="1">
          <a:off x="21323300" y="1459420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147320</xdr:rowOff>
    </xdr:from>
    <xdr:to>
      <xdr:col>107</xdr:col>
      <xdr:colOff>101600</xdr:colOff>
      <xdr:row>85</xdr:row>
      <xdr:rowOff>77470</xdr:rowOff>
    </xdr:to>
    <xdr:sp macro="" textlink="">
      <xdr:nvSpPr>
        <xdr:cNvPr id="621" name="楕円 620">
          <a:extLst>
            <a:ext uri="{FF2B5EF4-FFF2-40B4-BE49-F238E27FC236}">
              <a16:creationId xmlns:a16="http://schemas.microsoft.com/office/drawing/2014/main" id="{4620ADE1-C152-4CF5-A06C-2F248B7B01E1}"/>
            </a:ext>
          </a:extLst>
        </xdr:cNvPr>
        <xdr:cNvSpPr/>
      </xdr:nvSpPr>
      <xdr:spPr>
        <a:xfrm>
          <a:off x="20383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26670</xdr:rowOff>
    </xdr:from>
    <xdr:to>
      <xdr:col>111</xdr:col>
      <xdr:colOff>177800</xdr:colOff>
      <xdr:row>85</xdr:row>
      <xdr:rowOff>26670</xdr:rowOff>
    </xdr:to>
    <xdr:cxnSp macro="">
      <xdr:nvCxnSpPr>
        <xdr:cNvPr id="622" name="直線コネクタ 621">
          <a:extLst>
            <a:ext uri="{FF2B5EF4-FFF2-40B4-BE49-F238E27FC236}">
              <a16:creationId xmlns:a16="http://schemas.microsoft.com/office/drawing/2014/main" id="{FDE404A7-3310-4569-B570-54834A7D3D04}"/>
            </a:ext>
          </a:extLst>
        </xdr:cNvPr>
        <xdr:cNvCxnSpPr/>
      </xdr:nvCxnSpPr>
      <xdr:spPr>
        <a:xfrm>
          <a:off x="20434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156863</xdr:rowOff>
    </xdr:from>
    <xdr:ext cx="469744" cy="259045"/>
    <xdr:sp macro="" textlink="">
      <xdr:nvSpPr>
        <xdr:cNvPr id="623" name="n_1aveValue【消防施設】&#10;一人当たり面積">
          <a:extLst>
            <a:ext uri="{FF2B5EF4-FFF2-40B4-BE49-F238E27FC236}">
              <a16:creationId xmlns:a16="http://schemas.microsoft.com/office/drawing/2014/main" id="{A08773C2-A8D5-4BF0-8FBF-670E93194045}"/>
            </a:ext>
          </a:extLst>
        </xdr:cNvPr>
        <xdr:cNvSpPr txBox="1"/>
      </xdr:nvSpPr>
      <xdr:spPr>
        <a:xfrm>
          <a:off x="21075727" y="138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36847</xdr:rowOff>
    </xdr:from>
    <xdr:ext cx="469744" cy="259045"/>
    <xdr:sp macro="" textlink="">
      <xdr:nvSpPr>
        <xdr:cNvPr id="624" name="n_2aveValue【消防施設】&#10;一人当たり面積">
          <a:extLst>
            <a:ext uri="{FF2B5EF4-FFF2-40B4-BE49-F238E27FC236}">
              <a16:creationId xmlns:a16="http://schemas.microsoft.com/office/drawing/2014/main" id="{B3F89C16-DFFF-4A7E-A6BE-7C56E2CABFAA}"/>
            </a:ext>
          </a:extLst>
        </xdr:cNvPr>
        <xdr:cNvSpPr txBox="1"/>
      </xdr:nvSpPr>
      <xdr:spPr>
        <a:xfrm>
          <a:off x="201994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162577</xdr:rowOff>
    </xdr:from>
    <xdr:ext cx="469744" cy="259045"/>
    <xdr:sp macro="" textlink="">
      <xdr:nvSpPr>
        <xdr:cNvPr id="625" name="n_3aveValue【消防施設】&#10;一人当たり面積">
          <a:extLst>
            <a:ext uri="{FF2B5EF4-FFF2-40B4-BE49-F238E27FC236}">
              <a16:creationId xmlns:a16="http://schemas.microsoft.com/office/drawing/2014/main" id="{FBA421F7-7C81-47F9-8FF8-8566E9A0306D}"/>
            </a:ext>
          </a:extLst>
        </xdr:cNvPr>
        <xdr:cNvSpPr txBox="1"/>
      </xdr:nvSpPr>
      <xdr:spPr>
        <a:xfrm>
          <a:off x="19310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139716</xdr:rowOff>
    </xdr:from>
    <xdr:ext cx="469744" cy="259045"/>
    <xdr:sp macro="" textlink="">
      <xdr:nvSpPr>
        <xdr:cNvPr id="626" name="n_4aveValue【消防施設】&#10;一人当たり面積">
          <a:extLst>
            <a:ext uri="{FF2B5EF4-FFF2-40B4-BE49-F238E27FC236}">
              <a16:creationId xmlns:a16="http://schemas.microsoft.com/office/drawing/2014/main" id="{BBD5B1DC-356E-4E9F-9C29-8FD490C5438B}"/>
            </a:ext>
          </a:extLst>
        </xdr:cNvPr>
        <xdr:cNvSpPr txBox="1"/>
      </xdr:nvSpPr>
      <xdr:spPr>
        <a:xfrm>
          <a:off x="18421427" y="1385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68597</xdr:rowOff>
    </xdr:from>
    <xdr:ext cx="469744" cy="259045"/>
    <xdr:sp macro="" textlink="">
      <xdr:nvSpPr>
        <xdr:cNvPr id="627" name="n_1mainValue【消防施設】&#10;一人当たり面積">
          <a:extLst>
            <a:ext uri="{FF2B5EF4-FFF2-40B4-BE49-F238E27FC236}">
              <a16:creationId xmlns:a16="http://schemas.microsoft.com/office/drawing/2014/main" id="{88423C52-65F8-47F5-B6C0-E19304B1D9FC}"/>
            </a:ext>
          </a:extLst>
        </xdr:cNvPr>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68597</xdr:rowOff>
    </xdr:from>
    <xdr:ext cx="469744" cy="259045"/>
    <xdr:sp macro="" textlink="">
      <xdr:nvSpPr>
        <xdr:cNvPr id="628" name="n_2mainValue【消防施設】&#10;一人当たり面積">
          <a:extLst>
            <a:ext uri="{FF2B5EF4-FFF2-40B4-BE49-F238E27FC236}">
              <a16:creationId xmlns:a16="http://schemas.microsoft.com/office/drawing/2014/main" id="{437D77C0-3D25-4A26-AE82-47C477BF3118}"/>
            </a:ext>
          </a:extLst>
        </xdr:cNvPr>
        <xdr:cNvSpPr txBox="1"/>
      </xdr:nvSpPr>
      <xdr:spPr>
        <a:xfrm>
          <a:off x="20199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9" name="正方形/長方形 628">
          <a:extLst>
            <a:ext uri="{FF2B5EF4-FFF2-40B4-BE49-F238E27FC236}">
              <a16:creationId xmlns:a16="http://schemas.microsoft.com/office/drawing/2014/main" id="{FBD9FE88-4E3B-4938-876C-7EBE07A8281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0" name="正方形/長方形 629">
          <a:extLst>
            <a:ext uri="{FF2B5EF4-FFF2-40B4-BE49-F238E27FC236}">
              <a16:creationId xmlns:a16="http://schemas.microsoft.com/office/drawing/2014/main" id="{194055DA-EDA5-4A55-8F6C-506A70C535A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1" name="正方形/長方形 630">
          <a:extLst>
            <a:ext uri="{FF2B5EF4-FFF2-40B4-BE49-F238E27FC236}">
              <a16:creationId xmlns:a16="http://schemas.microsoft.com/office/drawing/2014/main" id="{E3B65124-3531-40CD-AD1C-D0B99C6EC22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2" name="正方形/長方形 631">
          <a:extLst>
            <a:ext uri="{FF2B5EF4-FFF2-40B4-BE49-F238E27FC236}">
              <a16:creationId xmlns:a16="http://schemas.microsoft.com/office/drawing/2014/main" id="{9F140BB9-212E-4F06-9840-B5B28025F0C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3" name="正方形/長方形 632">
          <a:extLst>
            <a:ext uri="{FF2B5EF4-FFF2-40B4-BE49-F238E27FC236}">
              <a16:creationId xmlns:a16="http://schemas.microsoft.com/office/drawing/2014/main" id="{2A55EA66-3B87-4198-98E8-FE95AEB2473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4" name="正方形/長方形 633">
          <a:extLst>
            <a:ext uri="{FF2B5EF4-FFF2-40B4-BE49-F238E27FC236}">
              <a16:creationId xmlns:a16="http://schemas.microsoft.com/office/drawing/2014/main" id="{742CBD8E-E1C0-4F32-AEBD-CDDE11A723B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5" name="正方形/長方形 634">
          <a:extLst>
            <a:ext uri="{FF2B5EF4-FFF2-40B4-BE49-F238E27FC236}">
              <a16:creationId xmlns:a16="http://schemas.microsoft.com/office/drawing/2014/main" id="{CA64410E-0B80-4156-892D-784821CCC68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6" name="正方形/長方形 635">
          <a:extLst>
            <a:ext uri="{FF2B5EF4-FFF2-40B4-BE49-F238E27FC236}">
              <a16:creationId xmlns:a16="http://schemas.microsoft.com/office/drawing/2014/main" id="{09308AD4-D8A9-42AA-B6DA-2581A87BA69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7" name="テキスト ボックス 636">
          <a:extLst>
            <a:ext uri="{FF2B5EF4-FFF2-40B4-BE49-F238E27FC236}">
              <a16:creationId xmlns:a16="http://schemas.microsoft.com/office/drawing/2014/main" id="{7A7D006C-28CC-4D1A-9C0F-68BE1E78102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8" name="直線コネクタ 637">
          <a:extLst>
            <a:ext uri="{FF2B5EF4-FFF2-40B4-BE49-F238E27FC236}">
              <a16:creationId xmlns:a16="http://schemas.microsoft.com/office/drawing/2014/main" id="{E7DDEF41-1E59-4F12-9F61-2D39BF9CFA3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9" name="テキスト ボックス 638">
          <a:extLst>
            <a:ext uri="{FF2B5EF4-FFF2-40B4-BE49-F238E27FC236}">
              <a16:creationId xmlns:a16="http://schemas.microsoft.com/office/drawing/2014/main" id="{4B8CD134-5765-43CD-988E-D39EFFC8D5B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0" name="直線コネクタ 639">
          <a:extLst>
            <a:ext uri="{FF2B5EF4-FFF2-40B4-BE49-F238E27FC236}">
              <a16:creationId xmlns:a16="http://schemas.microsoft.com/office/drawing/2014/main" id="{316B211E-30D4-4314-9656-82FFF2DAE1C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1" name="テキスト ボックス 640">
          <a:extLst>
            <a:ext uri="{FF2B5EF4-FFF2-40B4-BE49-F238E27FC236}">
              <a16:creationId xmlns:a16="http://schemas.microsoft.com/office/drawing/2014/main" id="{F6868D6C-3B53-4091-831C-40A9B80B7AE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2" name="直線コネクタ 641">
          <a:extLst>
            <a:ext uri="{FF2B5EF4-FFF2-40B4-BE49-F238E27FC236}">
              <a16:creationId xmlns:a16="http://schemas.microsoft.com/office/drawing/2014/main" id="{D64B032D-59D8-4B8B-863A-9BF4687E30A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3" name="テキスト ボックス 642">
          <a:extLst>
            <a:ext uri="{FF2B5EF4-FFF2-40B4-BE49-F238E27FC236}">
              <a16:creationId xmlns:a16="http://schemas.microsoft.com/office/drawing/2014/main" id="{628E09D0-15E9-4EE8-9A7A-ACDFD974B0B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4" name="直線コネクタ 643">
          <a:extLst>
            <a:ext uri="{FF2B5EF4-FFF2-40B4-BE49-F238E27FC236}">
              <a16:creationId xmlns:a16="http://schemas.microsoft.com/office/drawing/2014/main" id="{A37BD1CC-4A0B-4A28-86D1-F0A9C822FAD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5" name="テキスト ボックス 644">
          <a:extLst>
            <a:ext uri="{FF2B5EF4-FFF2-40B4-BE49-F238E27FC236}">
              <a16:creationId xmlns:a16="http://schemas.microsoft.com/office/drawing/2014/main" id="{EE736409-94D1-470A-8756-5B2628F3E6D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6" name="直線コネクタ 645">
          <a:extLst>
            <a:ext uri="{FF2B5EF4-FFF2-40B4-BE49-F238E27FC236}">
              <a16:creationId xmlns:a16="http://schemas.microsoft.com/office/drawing/2014/main" id="{5DFD0FDB-8542-44A7-B65D-28BC6C67CAD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7" name="テキスト ボックス 646">
          <a:extLst>
            <a:ext uri="{FF2B5EF4-FFF2-40B4-BE49-F238E27FC236}">
              <a16:creationId xmlns:a16="http://schemas.microsoft.com/office/drawing/2014/main" id="{E4915C1D-5F45-44EB-9C17-3FB044B5E69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8" name="直線コネクタ 647">
          <a:extLst>
            <a:ext uri="{FF2B5EF4-FFF2-40B4-BE49-F238E27FC236}">
              <a16:creationId xmlns:a16="http://schemas.microsoft.com/office/drawing/2014/main" id="{451D33B4-F4A8-4582-BC71-859C40542D8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9" name="テキスト ボックス 648">
          <a:extLst>
            <a:ext uri="{FF2B5EF4-FFF2-40B4-BE49-F238E27FC236}">
              <a16:creationId xmlns:a16="http://schemas.microsoft.com/office/drawing/2014/main" id="{7705EBDB-ECA8-428E-A18F-409A5A61FB8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0" name="直線コネクタ 649">
          <a:extLst>
            <a:ext uri="{FF2B5EF4-FFF2-40B4-BE49-F238E27FC236}">
              <a16:creationId xmlns:a16="http://schemas.microsoft.com/office/drawing/2014/main" id="{4DF799E5-7D45-4069-B3F4-A71C6A81797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1" name="テキスト ボックス 650">
          <a:extLst>
            <a:ext uri="{FF2B5EF4-FFF2-40B4-BE49-F238E27FC236}">
              <a16:creationId xmlns:a16="http://schemas.microsoft.com/office/drawing/2014/main" id="{6EDF5EE0-EA92-4275-BB7A-C9440232197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2" name="直線コネクタ 651">
          <a:extLst>
            <a:ext uri="{FF2B5EF4-FFF2-40B4-BE49-F238E27FC236}">
              <a16:creationId xmlns:a16="http://schemas.microsoft.com/office/drawing/2014/main" id="{BEC821DF-007B-4715-BA6D-542CD503D1D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庁舎】&#10;有形固定資産減価償却率グラフ枠">
          <a:extLst>
            <a:ext uri="{FF2B5EF4-FFF2-40B4-BE49-F238E27FC236}">
              <a16:creationId xmlns:a16="http://schemas.microsoft.com/office/drawing/2014/main" id="{204AF373-639A-46B1-8A0D-B56F97336C9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33745</xdr:rowOff>
    </xdr:to>
    <xdr:cxnSp macro="">
      <xdr:nvCxnSpPr>
        <xdr:cNvPr id="654" name="直線コネクタ 653">
          <a:extLst>
            <a:ext uri="{FF2B5EF4-FFF2-40B4-BE49-F238E27FC236}">
              <a16:creationId xmlns:a16="http://schemas.microsoft.com/office/drawing/2014/main" id="{0B69A9C5-61BD-4CDF-BDC8-1498C7360452}"/>
            </a:ext>
          </a:extLst>
        </xdr:cNvPr>
        <xdr:cNvCxnSpPr/>
      </xdr:nvCxnSpPr>
      <xdr:spPr>
        <a:xfrm flipV="1">
          <a:off x="16318864" y="17213036"/>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655" name="【庁舎】&#10;有形固定資産減価償却率最小値テキスト">
          <a:extLst>
            <a:ext uri="{FF2B5EF4-FFF2-40B4-BE49-F238E27FC236}">
              <a16:creationId xmlns:a16="http://schemas.microsoft.com/office/drawing/2014/main" id="{BB388A34-FB9F-4FED-BFC6-6298DF040559}"/>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656" name="直線コネクタ 655">
          <a:extLst>
            <a:ext uri="{FF2B5EF4-FFF2-40B4-BE49-F238E27FC236}">
              <a16:creationId xmlns:a16="http://schemas.microsoft.com/office/drawing/2014/main" id="{30A037B2-A531-4ED7-84E0-7A6F14EC9269}"/>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657" name="【庁舎】&#10;有形固定資産減価償却率最大値テキスト">
          <a:extLst>
            <a:ext uri="{FF2B5EF4-FFF2-40B4-BE49-F238E27FC236}">
              <a16:creationId xmlns:a16="http://schemas.microsoft.com/office/drawing/2014/main" id="{C62375A3-B375-4A98-8680-250BD688F88E}"/>
            </a:ext>
          </a:extLst>
        </xdr:cNvPr>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658" name="直線コネクタ 657">
          <a:extLst>
            <a:ext uri="{FF2B5EF4-FFF2-40B4-BE49-F238E27FC236}">
              <a16:creationId xmlns:a16="http://schemas.microsoft.com/office/drawing/2014/main" id="{157953D0-BB5E-4F39-AD0D-6512022E66C6}"/>
            </a:ext>
          </a:extLst>
        </xdr:cNvPr>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167113</xdr:rowOff>
    </xdr:from>
    <xdr:ext cx="405111" cy="259045"/>
    <xdr:sp macro="" textlink="">
      <xdr:nvSpPr>
        <xdr:cNvPr id="659" name="【庁舎】&#10;有形固定資産減価償却率平均値テキスト">
          <a:extLst>
            <a:ext uri="{FF2B5EF4-FFF2-40B4-BE49-F238E27FC236}">
              <a16:creationId xmlns:a16="http://schemas.microsoft.com/office/drawing/2014/main" id="{CCB6AE52-5ED1-4E7B-A688-4DF373FBD189}"/>
            </a:ext>
          </a:extLst>
        </xdr:cNvPr>
        <xdr:cNvSpPr txBox="1"/>
      </xdr:nvSpPr>
      <xdr:spPr>
        <a:xfrm>
          <a:off x="16357600" y="17826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660" name="フローチャート: 判断 659">
          <a:extLst>
            <a:ext uri="{FF2B5EF4-FFF2-40B4-BE49-F238E27FC236}">
              <a16:creationId xmlns:a16="http://schemas.microsoft.com/office/drawing/2014/main" id="{82C7E01D-7833-4D7D-A251-4577105F2F2B}"/>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661" name="フローチャート: 判断 660">
          <a:extLst>
            <a:ext uri="{FF2B5EF4-FFF2-40B4-BE49-F238E27FC236}">
              <a16:creationId xmlns:a16="http://schemas.microsoft.com/office/drawing/2014/main" id="{8BBA0104-6497-4966-ABFE-B9B3743251F6}"/>
            </a:ext>
          </a:extLst>
        </xdr:cNvPr>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662" name="フローチャート: 判断 661">
          <a:extLst>
            <a:ext uri="{FF2B5EF4-FFF2-40B4-BE49-F238E27FC236}">
              <a16:creationId xmlns:a16="http://schemas.microsoft.com/office/drawing/2014/main" id="{393E48FC-43F6-4263-B658-0302D5DFFE26}"/>
            </a:ext>
          </a:extLst>
        </xdr:cNvPr>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663" name="フローチャート: 判断 662">
          <a:extLst>
            <a:ext uri="{FF2B5EF4-FFF2-40B4-BE49-F238E27FC236}">
              <a16:creationId xmlns:a16="http://schemas.microsoft.com/office/drawing/2014/main" id="{F4668907-1097-441B-B643-8E78DB984D89}"/>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149498</xdr:rowOff>
    </xdr:from>
    <xdr:to>
      <xdr:col>67</xdr:col>
      <xdr:colOff>101600</xdr:colOff>
      <xdr:row>105</xdr:row>
      <xdr:rowOff>79648</xdr:rowOff>
    </xdr:to>
    <xdr:sp macro="" textlink="">
      <xdr:nvSpPr>
        <xdr:cNvPr id="664" name="フローチャート: 判断 663">
          <a:extLst>
            <a:ext uri="{FF2B5EF4-FFF2-40B4-BE49-F238E27FC236}">
              <a16:creationId xmlns:a16="http://schemas.microsoft.com/office/drawing/2014/main" id="{A916BAF0-B00E-4B3C-9162-333FB1747FCB}"/>
            </a:ext>
          </a:extLst>
        </xdr:cNvPr>
        <xdr:cNvSpPr/>
      </xdr:nvSpPr>
      <xdr:spPr>
        <a:xfrm>
          <a:off x="12763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0A0BDD97-0E9F-4996-8D85-93B84E7142C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8F59CF3A-87F6-4F91-814F-F574AF56941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B2C9D0FF-0235-4E88-B4C1-C7805954849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1461F1D1-B041-48B5-A55F-67205457AF9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71E9D764-913A-44F5-AC34-E759EB35527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134801</xdr:rowOff>
    </xdr:from>
    <xdr:to>
      <xdr:col>85</xdr:col>
      <xdr:colOff>177800</xdr:colOff>
      <xdr:row>103</xdr:row>
      <xdr:rowOff>64951</xdr:rowOff>
    </xdr:to>
    <xdr:sp macro="" textlink="">
      <xdr:nvSpPr>
        <xdr:cNvPr id="670" name="楕円 669">
          <a:extLst>
            <a:ext uri="{FF2B5EF4-FFF2-40B4-BE49-F238E27FC236}">
              <a16:creationId xmlns:a16="http://schemas.microsoft.com/office/drawing/2014/main" id="{96F5C6D0-B92D-44E2-8DF5-A28D0679BFC4}"/>
            </a:ext>
          </a:extLst>
        </xdr:cNvPr>
        <xdr:cNvSpPr/>
      </xdr:nvSpPr>
      <xdr:spPr>
        <a:xfrm>
          <a:off x="16268700" y="176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157678</xdr:rowOff>
    </xdr:from>
    <xdr:ext cx="405111" cy="259045"/>
    <xdr:sp macro="" textlink="">
      <xdr:nvSpPr>
        <xdr:cNvPr id="671" name="【庁舎】&#10;有形固定資産減価償却率該当値テキスト">
          <a:extLst>
            <a:ext uri="{FF2B5EF4-FFF2-40B4-BE49-F238E27FC236}">
              <a16:creationId xmlns:a16="http://schemas.microsoft.com/office/drawing/2014/main" id="{0C2697DF-D8B3-4750-8FC3-7FD640D8451B}"/>
            </a:ext>
          </a:extLst>
        </xdr:cNvPr>
        <xdr:cNvSpPr txBox="1"/>
      </xdr:nvSpPr>
      <xdr:spPr>
        <a:xfrm>
          <a:off x="16357600" y="1747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74386</xdr:rowOff>
    </xdr:from>
    <xdr:to>
      <xdr:col>81</xdr:col>
      <xdr:colOff>101600</xdr:colOff>
      <xdr:row>103</xdr:row>
      <xdr:rowOff>4536</xdr:rowOff>
    </xdr:to>
    <xdr:sp macro="" textlink="">
      <xdr:nvSpPr>
        <xdr:cNvPr id="672" name="楕円 671">
          <a:extLst>
            <a:ext uri="{FF2B5EF4-FFF2-40B4-BE49-F238E27FC236}">
              <a16:creationId xmlns:a16="http://schemas.microsoft.com/office/drawing/2014/main" id="{43540E03-58DE-4250-BC4B-E5A6DA9F963D}"/>
            </a:ext>
          </a:extLst>
        </xdr:cNvPr>
        <xdr:cNvSpPr/>
      </xdr:nvSpPr>
      <xdr:spPr>
        <a:xfrm>
          <a:off x="15430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125186</xdr:rowOff>
    </xdr:from>
    <xdr:to>
      <xdr:col>85</xdr:col>
      <xdr:colOff>127000</xdr:colOff>
      <xdr:row>103</xdr:row>
      <xdr:rowOff>14151</xdr:rowOff>
    </xdr:to>
    <xdr:cxnSp macro="">
      <xdr:nvCxnSpPr>
        <xdr:cNvPr id="673" name="直線コネクタ 672">
          <a:extLst>
            <a:ext uri="{FF2B5EF4-FFF2-40B4-BE49-F238E27FC236}">
              <a16:creationId xmlns:a16="http://schemas.microsoft.com/office/drawing/2014/main" id="{CE5D4A26-A8FC-4F15-9256-4D14E4735CB5}"/>
            </a:ext>
          </a:extLst>
        </xdr:cNvPr>
        <xdr:cNvCxnSpPr/>
      </xdr:nvCxnSpPr>
      <xdr:spPr>
        <a:xfrm>
          <a:off x="15481300" y="17613086"/>
          <a:ext cx="8382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17236</xdr:rowOff>
    </xdr:from>
    <xdr:to>
      <xdr:col>76</xdr:col>
      <xdr:colOff>165100</xdr:colOff>
      <xdr:row>102</xdr:row>
      <xdr:rowOff>118836</xdr:rowOff>
    </xdr:to>
    <xdr:sp macro="" textlink="">
      <xdr:nvSpPr>
        <xdr:cNvPr id="674" name="楕円 673">
          <a:extLst>
            <a:ext uri="{FF2B5EF4-FFF2-40B4-BE49-F238E27FC236}">
              <a16:creationId xmlns:a16="http://schemas.microsoft.com/office/drawing/2014/main" id="{8F080ECB-6438-42D7-AA67-1B6505553047}"/>
            </a:ext>
          </a:extLst>
        </xdr:cNvPr>
        <xdr:cNvSpPr/>
      </xdr:nvSpPr>
      <xdr:spPr>
        <a:xfrm>
          <a:off x="14541500" y="1750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68036</xdr:rowOff>
    </xdr:from>
    <xdr:to>
      <xdr:col>81</xdr:col>
      <xdr:colOff>50800</xdr:colOff>
      <xdr:row>102</xdr:row>
      <xdr:rowOff>125186</xdr:rowOff>
    </xdr:to>
    <xdr:cxnSp macro="">
      <xdr:nvCxnSpPr>
        <xdr:cNvPr id="675" name="直線コネクタ 674">
          <a:extLst>
            <a:ext uri="{FF2B5EF4-FFF2-40B4-BE49-F238E27FC236}">
              <a16:creationId xmlns:a16="http://schemas.microsoft.com/office/drawing/2014/main" id="{2DEEF3B6-538F-4A15-AC11-F9040053B0A2}"/>
            </a:ext>
          </a:extLst>
        </xdr:cNvPr>
        <xdr:cNvCxnSpPr/>
      </xdr:nvCxnSpPr>
      <xdr:spPr>
        <a:xfrm>
          <a:off x="14592300" y="1755593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147864</xdr:rowOff>
    </xdr:from>
    <xdr:to>
      <xdr:col>72</xdr:col>
      <xdr:colOff>38100</xdr:colOff>
      <xdr:row>106</xdr:row>
      <xdr:rowOff>78014</xdr:rowOff>
    </xdr:to>
    <xdr:sp macro="" textlink="">
      <xdr:nvSpPr>
        <xdr:cNvPr id="676" name="楕円 675">
          <a:extLst>
            <a:ext uri="{FF2B5EF4-FFF2-40B4-BE49-F238E27FC236}">
              <a16:creationId xmlns:a16="http://schemas.microsoft.com/office/drawing/2014/main" id="{5BC877DC-38B9-4AAC-A51E-3419139D6F2A}"/>
            </a:ext>
          </a:extLst>
        </xdr:cNvPr>
        <xdr:cNvSpPr/>
      </xdr:nvSpPr>
      <xdr:spPr>
        <a:xfrm>
          <a:off x="13652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68036</xdr:rowOff>
    </xdr:from>
    <xdr:to>
      <xdr:col>76</xdr:col>
      <xdr:colOff>114300</xdr:colOff>
      <xdr:row>106</xdr:row>
      <xdr:rowOff>27214</xdr:rowOff>
    </xdr:to>
    <xdr:cxnSp macro="">
      <xdr:nvCxnSpPr>
        <xdr:cNvPr id="677" name="直線コネクタ 676">
          <a:extLst>
            <a:ext uri="{FF2B5EF4-FFF2-40B4-BE49-F238E27FC236}">
              <a16:creationId xmlns:a16="http://schemas.microsoft.com/office/drawing/2014/main" id="{3F43648C-28E4-470B-A60F-39E1CC11AAF8}"/>
            </a:ext>
          </a:extLst>
        </xdr:cNvPr>
        <xdr:cNvCxnSpPr/>
      </xdr:nvCxnSpPr>
      <xdr:spPr>
        <a:xfrm flipV="1">
          <a:off x="13703300" y="17555936"/>
          <a:ext cx="889000" cy="64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133169</xdr:rowOff>
    </xdr:from>
    <xdr:to>
      <xdr:col>67</xdr:col>
      <xdr:colOff>101600</xdr:colOff>
      <xdr:row>106</xdr:row>
      <xdr:rowOff>63319</xdr:rowOff>
    </xdr:to>
    <xdr:sp macro="" textlink="">
      <xdr:nvSpPr>
        <xdr:cNvPr id="678" name="楕円 677">
          <a:extLst>
            <a:ext uri="{FF2B5EF4-FFF2-40B4-BE49-F238E27FC236}">
              <a16:creationId xmlns:a16="http://schemas.microsoft.com/office/drawing/2014/main" id="{0D6E1BB9-AEB9-497B-B819-34E344AD10FD}"/>
            </a:ext>
          </a:extLst>
        </xdr:cNvPr>
        <xdr:cNvSpPr/>
      </xdr:nvSpPr>
      <xdr:spPr>
        <a:xfrm>
          <a:off x="12763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12519</xdr:rowOff>
    </xdr:from>
    <xdr:to>
      <xdr:col>71</xdr:col>
      <xdr:colOff>177800</xdr:colOff>
      <xdr:row>106</xdr:row>
      <xdr:rowOff>27214</xdr:rowOff>
    </xdr:to>
    <xdr:cxnSp macro="">
      <xdr:nvCxnSpPr>
        <xdr:cNvPr id="679" name="直線コネクタ 678">
          <a:extLst>
            <a:ext uri="{FF2B5EF4-FFF2-40B4-BE49-F238E27FC236}">
              <a16:creationId xmlns:a16="http://schemas.microsoft.com/office/drawing/2014/main" id="{1502B814-D187-4549-A147-CDBAA2A2BEDE}"/>
            </a:ext>
          </a:extLst>
        </xdr:cNvPr>
        <xdr:cNvCxnSpPr/>
      </xdr:nvCxnSpPr>
      <xdr:spPr>
        <a:xfrm>
          <a:off x="12814300" y="1818621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106697</xdr:rowOff>
    </xdr:from>
    <xdr:ext cx="405111" cy="259045"/>
    <xdr:sp macro="" textlink="">
      <xdr:nvSpPr>
        <xdr:cNvPr id="680" name="n_1aveValue【庁舎】&#10;有形固定資産減価償却率">
          <a:extLst>
            <a:ext uri="{FF2B5EF4-FFF2-40B4-BE49-F238E27FC236}">
              <a16:creationId xmlns:a16="http://schemas.microsoft.com/office/drawing/2014/main" id="{6FEEA157-82D6-4AF6-844E-823A93DE55A3}"/>
            </a:ext>
          </a:extLst>
        </xdr:cNvPr>
        <xdr:cNvSpPr txBox="1"/>
      </xdr:nvSpPr>
      <xdr:spPr>
        <a:xfrm>
          <a:off x="152660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131190</xdr:rowOff>
    </xdr:from>
    <xdr:ext cx="405111" cy="259045"/>
    <xdr:sp macro="" textlink="">
      <xdr:nvSpPr>
        <xdr:cNvPr id="681" name="n_2aveValue【庁舎】&#10;有形固定資産減価償却率">
          <a:extLst>
            <a:ext uri="{FF2B5EF4-FFF2-40B4-BE49-F238E27FC236}">
              <a16:creationId xmlns:a16="http://schemas.microsoft.com/office/drawing/2014/main" id="{67BCCEC8-CE9B-47B2-90C8-C545EB438A57}"/>
            </a:ext>
          </a:extLst>
        </xdr:cNvPr>
        <xdr:cNvSpPr txBox="1"/>
      </xdr:nvSpPr>
      <xdr:spPr>
        <a:xfrm>
          <a:off x="14389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682" name="n_3aveValue【庁舎】&#10;有形固定資産減価償却率">
          <a:extLst>
            <a:ext uri="{FF2B5EF4-FFF2-40B4-BE49-F238E27FC236}">
              <a16:creationId xmlns:a16="http://schemas.microsoft.com/office/drawing/2014/main" id="{DA3E627F-A0A7-4882-A28B-B309F876018E}"/>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96175</xdr:rowOff>
    </xdr:from>
    <xdr:ext cx="405111" cy="259045"/>
    <xdr:sp macro="" textlink="">
      <xdr:nvSpPr>
        <xdr:cNvPr id="683" name="n_4aveValue【庁舎】&#10;有形固定資産減価償却率">
          <a:extLst>
            <a:ext uri="{FF2B5EF4-FFF2-40B4-BE49-F238E27FC236}">
              <a16:creationId xmlns:a16="http://schemas.microsoft.com/office/drawing/2014/main" id="{828FFD23-86B6-47CD-B428-1ECEC4D12A1D}"/>
            </a:ext>
          </a:extLst>
        </xdr:cNvPr>
        <xdr:cNvSpPr txBox="1"/>
      </xdr:nvSpPr>
      <xdr:spPr>
        <a:xfrm>
          <a:off x="12611744" y="1775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21063</xdr:rowOff>
    </xdr:from>
    <xdr:ext cx="405111" cy="259045"/>
    <xdr:sp macro="" textlink="">
      <xdr:nvSpPr>
        <xdr:cNvPr id="684" name="n_1mainValue【庁舎】&#10;有形固定資産減価償却率">
          <a:extLst>
            <a:ext uri="{FF2B5EF4-FFF2-40B4-BE49-F238E27FC236}">
              <a16:creationId xmlns:a16="http://schemas.microsoft.com/office/drawing/2014/main" id="{403650AC-2022-46DE-AEF5-BC76073F3485}"/>
            </a:ext>
          </a:extLst>
        </xdr:cNvPr>
        <xdr:cNvSpPr txBox="1"/>
      </xdr:nvSpPr>
      <xdr:spPr>
        <a:xfrm>
          <a:off x="15266044" y="173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135363</xdr:rowOff>
    </xdr:from>
    <xdr:ext cx="405111" cy="259045"/>
    <xdr:sp macro="" textlink="">
      <xdr:nvSpPr>
        <xdr:cNvPr id="685" name="n_2mainValue【庁舎】&#10;有形固定資産減価償却率">
          <a:extLst>
            <a:ext uri="{FF2B5EF4-FFF2-40B4-BE49-F238E27FC236}">
              <a16:creationId xmlns:a16="http://schemas.microsoft.com/office/drawing/2014/main" id="{3000564D-A478-4C6C-B07E-D7297356E45E}"/>
            </a:ext>
          </a:extLst>
        </xdr:cNvPr>
        <xdr:cNvSpPr txBox="1"/>
      </xdr:nvSpPr>
      <xdr:spPr>
        <a:xfrm>
          <a:off x="14389744" y="1728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69141</xdr:rowOff>
    </xdr:from>
    <xdr:ext cx="405111" cy="259045"/>
    <xdr:sp macro="" textlink="">
      <xdr:nvSpPr>
        <xdr:cNvPr id="686" name="n_3mainValue【庁舎】&#10;有形固定資産減価償却率">
          <a:extLst>
            <a:ext uri="{FF2B5EF4-FFF2-40B4-BE49-F238E27FC236}">
              <a16:creationId xmlns:a16="http://schemas.microsoft.com/office/drawing/2014/main" id="{451E9166-C51C-4F47-96D9-0926B33E2DAF}"/>
            </a:ext>
          </a:extLst>
        </xdr:cNvPr>
        <xdr:cNvSpPr txBox="1"/>
      </xdr:nvSpPr>
      <xdr:spPr>
        <a:xfrm>
          <a:off x="13500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54446</xdr:rowOff>
    </xdr:from>
    <xdr:ext cx="405111" cy="259045"/>
    <xdr:sp macro="" textlink="">
      <xdr:nvSpPr>
        <xdr:cNvPr id="687" name="n_4mainValue【庁舎】&#10;有形固定資産減価償却率">
          <a:extLst>
            <a:ext uri="{FF2B5EF4-FFF2-40B4-BE49-F238E27FC236}">
              <a16:creationId xmlns:a16="http://schemas.microsoft.com/office/drawing/2014/main" id="{6B4B7432-3C86-4F54-A237-D84F40C37358}"/>
            </a:ext>
          </a:extLst>
        </xdr:cNvPr>
        <xdr:cNvSpPr txBox="1"/>
      </xdr:nvSpPr>
      <xdr:spPr>
        <a:xfrm>
          <a:off x="12611744" y="1822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8" name="正方形/長方形 687">
          <a:extLst>
            <a:ext uri="{FF2B5EF4-FFF2-40B4-BE49-F238E27FC236}">
              <a16:creationId xmlns:a16="http://schemas.microsoft.com/office/drawing/2014/main" id="{52A4229C-ED7D-442A-94D7-5194A337AF6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9" name="正方形/長方形 688">
          <a:extLst>
            <a:ext uri="{FF2B5EF4-FFF2-40B4-BE49-F238E27FC236}">
              <a16:creationId xmlns:a16="http://schemas.microsoft.com/office/drawing/2014/main" id="{215E0D86-4586-4BDE-9715-05E94E2AFAE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0" name="正方形/長方形 689">
          <a:extLst>
            <a:ext uri="{FF2B5EF4-FFF2-40B4-BE49-F238E27FC236}">
              <a16:creationId xmlns:a16="http://schemas.microsoft.com/office/drawing/2014/main" id="{4261E73D-0D2B-4A5A-BBC2-899274D744D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1" name="正方形/長方形 690">
          <a:extLst>
            <a:ext uri="{FF2B5EF4-FFF2-40B4-BE49-F238E27FC236}">
              <a16:creationId xmlns:a16="http://schemas.microsoft.com/office/drawing/2014/main" id="{52766016-5547-440E-9AF1-4AB0EAECCAE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2" name="正方形/長方形 691">
          <a:extLst>
            <a:ext uri="{FF2B5EF4-FFF2-40B4-BE49-F238E27FC236}">
              <a16:creationId xmlns:a16="http://schemas.microsoft.com/office/drawing/2014/main" id="{7A9FE138-7FEB-4AB4-B398-3A83DE17D31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3" name="正方形/長方形 692">
          <a:extLst>
            <a:ext uri="{FF2B5EF4-FFF2-40B4-BE49-F238E27FC236}">
              <a16:creationId xmlns:a16="http://schemas.microsoft.com/office/drawing/2014/main" id="{087DF051-A199-4E26-BB33-E0B72BEE9A6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4" name="正方形/長方形 693">
          <a:extLst>
            <a:ext uri="{FF2B5EF4-FFF2-40B4-BE49-F238E27FC236}">
              <a16:creationId xmlns:a16="http://schemas.microsoft.com/office/drawing/2014/main" id="{80444906-0BC6-4BC5-BEB3-DAC53FD7C48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5" name="正方形/長方形 694">
          <a:extLst>
            <a:ext uri="{FF2B5EF4-FFF2-40B4-BE49-F238E27FC236}">
              <a16:creationId xmlns:a16="http://schemas.microsoft.com/office/drawing/2014/main" id="{E545BD54-995C-4069-ABA0-C156A0A16FF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6" name="テキスト ボックス 695">
          <a:extLst>
            <a:ext uri="{FF2B5EF4-FFF2-40B4-BE49-F238E27FC236}">
              <a16:creationId xmlns:a16="http://schemas.microsoft.com/office/drawing/2014/main" id="{4899259A-79B0-4C71-85F5-1E3601CB43C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7" name="直線コネクタ 696">
          <a:extLst>
            <a:ext uri="{FF2B5EF4-FFF2-40B4-BE49-F238E27FC236}">
              <a16:creationId xmlns:a16="http://schemas.microsoft.com/office/drawing/2014/main" id="{7673E9F5-4CEE-495E-9AB4-8FFB26A5DC0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698" name="直線コネクタ 697">
          <a:extLst>
            <a:ext uri="{FF2B5EF4-FFF2-40B4-BE49-F238E27FC236}">
              <a16:creationId xmlns:a16="http://schemas.microsoft.com/office/drawing/2014/main" id="{8274D791-F286-4A41-89F8-0DE9DCDC7972}"/>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699" name="テキスト ボックス 698">
          <a:extLst>
            <a:ext uri="{FF2B5EF4-FFF2-40B4-BE49-F238E27FC236}">
              <a16:creationId xmlns:a16="http://schemas.microsoft.com/office/drawing/2014/main" id="{10873603-DD08-44D5-8111-01753617FCBC}"/>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00" name="直線コネクタ 699">
          <a:extLst>
            <a:ext uri="{FF2B5EF4-FFF2-40B4-BE49-F238E27FC236}">
              <a16:creationId xmlns:a16="http://schemas.microsoft.com/office/drawing/2014/main" id="{B9D34E97-AA09-46FB-AF03-C6EEB7A548FB}"/>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01" name="テキスト ボックス 700">
          <a:extLst>
            <a:ext uri="{FF2B5EF4-FFF2-40B4-BE49-F238E27FC236}">
              <a16:creationId xmlns:a16="http://schemas.microsoft.com/office/drawing/2014/main" id="{19985C93-FEA8-415E-8D6F-3F101F2D052D}"/>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702" name="直線コネクタ 701">
          <a:extLst>
            <a:ext uri="{FF2B5EF4-FFF2-40B4-BE49-F238E27FC236}">
              <a16:creationId xmlns:a16="http://schemas.microsoft.com/office/drawing/2014/main" id="{DDBA8C86-5C56-4E6C-963F-BABE6CD9CE25}"/>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703" name="テキスト ボックス 702">
          <a:extLst>
            <a:ext uri="{FF2B5EF4-FFF2-40B4-BE49-F238E27FC236}">
              <a16:creationId xmlns:a16="http://schemas.microsoft.com/office/drawing/2014/main" id="{B9E57F6F-7579-43C9-BC99-5054CF6FE290}"/>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4" name="直線コネクタ 703">
          <a:extLst>
            <a:ext uri="{FF2B5EF4-FFF2-40B4-BE49-F238E27FC236}">
              <a16:creationId xmlns:a16="http://schemas.microsoft.com/office/drawing/2014/main" id="{BB98F7B3-5151-473C-A6B7-456965133F6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5" name="テキスト ボックス 704">
          <a:extLst>
            <a:ext uri="{FF2B5EF4-FFF2-40B4-BE49-F238E27FC236}">
              <a16:creationId xmlns:a16="http://schemas.microsoft.com/office/drawing/2014/main" id="{3D9E45C6-4D66-4212-903F-D533A4E5572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706" name="直線コネクタ 705">
          <a:extLst>
            <a:ext uri="{FF2B5EF4-FFF2-40B4-BE49-F238E27FC236}">
              <a16:creationId xmlns:a16="http://schemas.microsoft.com/office/drawing/2014/main" id="{7FAA7D5F-B3AC-404B-A2BF-EBA2A78869CA}"/>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707" name="テキスト ボックス 706">
          <a:extLst>
            <a:ext uri="{FF2B5EF4-FFF2-40B4-BE49-F238E27FC236}">
              <a16:creationId xmlns:a16="http://schemas.microsoft.com/office/drawing/2014/main" id="{77E27B2E-EDE5-4D63-A841-238D8A23AF2A}"/>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08" name="直線コネクタ 707">
          <a:extLst>
            <a:ext uri="{FF2B5EF4-FFF2-40B4-BE49-F238E27FC236}">
              <a16:creationId xmlns:a16="http://schemas.microsoft.com/office/drawing/2014/main" id="{E3FE16D1-0FAF-49C6-9446-6FEF3EC793B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09" name="テキスト ボックス 708">
          <a:extLst>
            <a:ext uri="{FF2B5EF4-FFF2-40B4-BE49-F238E27FC236}">
              <a16:creationId xmlns:a16="http://schemas.microsoft.com/office/drawing/2014/main" id="{2731BA9D-7F50-48F1-B250-51CF8E42282A}"/>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710" name="直線コネクタ 709">
          <a:extLst>
            <a:ext uri="{FF2B5EF4-FFF2-40B4-BE49-F238E27FC236}">
              <a16:creationId xmlns:a16="http://schemas.microsoft.com/office/drawing/2014/main" id="{499597E4-6387-4B8E-B811-FAACD88D3918}"/>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711" name="テキスト ボックス 710">
          <a:extLst>
            <a:ext uri="{FF2B5EF4-FFF2-40B4-BE49-F238E27FC236}">
              <a16:creationId xmlns:a16="http://schemas.microsoft.com/office/drawing/2014/main" id="{F9001CA1-0556-49B5-820A-6C1D130C8CDE}"/>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a:extLst>
            <a:ext uri="{FF2B5EF4-FFF2-40B4-BE49-F238E27FC236}">
              <a16:creationId xmlns:a16="http://schemas.microsoft.com/office/drawing/2014/main" id="{98E3A719-31A3-477E-8D38-E496EEC74CC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a:extLst>
            <a:ext uri="{FF2B5EF4-FFF2-40B4-BE49-F238E27FC236}">
              <a16:creationId xmlns:a16="http://schemas.microsoft.com/office/drawing/2014/main" id="{EC6D69F4-4360-463E-97A2-972F5305959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庁舎】&#10;一人当たり面積グラフ枠">
          <a:extLst>
            <a:ext uri="{FF2B5EF4-FFF2-40B4-BE49-F238E27FC236}">
              <a16:creationId xmlns:a16="http://schemas.microsoft.com/office/drawing/2014/main" id="{844105C1-DA52-412D-A7E3-F7FA0D6A9BC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170498</xdr:rowOff>
    </xdr:from>
    <xdr:to>
      <xdr:col>116</xdr:col>
      <xdr:colOff>62864</xdr:colOff>
      <xdr:row>108</xdr:row>
      <xdr:rowOff>56198</xdr:rowOff>
    </xdr:to>
    <xdr:cxnSp macro="">
      <xdr:nvCxnSpPr>
        <xdr:cNvPr id="715" name="直線コネクタ 714">
          <a:extLst>
            <a:ext uri="{FF2B5EF4-FFF2-40B4-BE49-F238E27FC236}">
              <a16:creationId xmlns:a16="http://schemas.microsoft.com/office/drawing/2014/main" id="{5FDC36D1-7601-4005-A5F6-7CB8D2511F31}"/>
            </a:ext>
          </a:extLst>
        </xdr:cNvPr>
        <xdr:cNvCxnSpPr/>
      </xdr:nvCxnSpPr>
      <xdr:spPr>
        <a:xfrm flipV="1">
          <a:off x="22160864" y="17144048"/>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60025</xdr:rowOff>
    </xdr:from>
    <xdr:ext cx="469744" cy="259045"/>
    <xdr:sp macro="" textlink="">
      <xdr:nvSpPr>
        <xdr:cNvPr id="716" name="【庁舎】&#10;一人当たり面積最小値テキスト">
          <a:extLst>
            <a:ext uri="{FF2B5EF4-FFF2-40B4-BE49-F238E27FC236}">
              <a16:creationId xmlns:a16="http://schemas.microsoft.com/office/drawing/2014/main" id="{C5686509-D994-4217-A694-CFEE0F82CF59}"/>
            </a:ext>
          </a:extLst>
        </xdr:cNvPr>
        <xdr:cNvSpPr txBox="1"/>
      </xdr:nvSpPr>
      <xdr:spPr>
        <a:xfrm>
          <a:off x="22199600" y="1857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56198</xdr:rowOff>
    </xdr:from>
    <xdr:to>
      <xdr:col>116</xdr:col>
      <xdr:colOff>152400</xdr:colOff>
      <xdr:row>108</xdr:row>
      <xdr:rowOff>56198</xdr:rowOff>
    </xdr:to>
    <xdr:cxnSp macro="">
      <xdr:nvCxnSpPr>
        <xdr:cNvPr id="717" name="直線コネクタ 716">
          <a:extLst>
            <a:ext uri="{FF2B5EF4-FFF2-40B4-BE49-F238E27FC236}">
              <a16:creationId xmlns:a16="http://schemas.microsoft.com/office/drawing/2014/main" id="{ACF3AC32-58CB-45CC-9890-47D526544981}"/>
            </a:ext>
          </a:extLst>
        </xdr:cNvPr>
        <xdr:cNvCxnSpPr/>
      </xdr:nvCxnSpPr>
      <xdr:spPr>
        <a:xfrm>
          <a:off x="22072600" y="1857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117175</xdr:rowOff>
    </xdr:from>
    <xdr:ext cx="469744" cy="259045"/>
    <xdr:sp macro="" textlink="">
      <xdr:nvSpPr>
        <xdr:cNvPr id="718" name="【庁舎】&#10;一人当たり面積最大値テキスト">
          <a:extLst>
            <a:ext uri="{FF2B5EF4-FFF2-40B4-BE49-F238E27FC236}">
              <a16:creationId xmlns:a16="http://schemas.microsoft.com/office/drawing/2014/main" id="{3B098335-4B9F-4824-83AF-2C30CC117D76}"/>
            </a:ext>
          </a:extLst>
        </xdr:cNvPr>
        <xdr:cNvSpPr txBox="1"/>
      </xdr:nvSpPr>
      <xdr:spPr>
        <a:xfrm>
          <a:off x="22199600" y="1691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170498</xdr:rowOff>
    </xdr:from>
    <xdr:to>
      <xdr:col>116</xdr:col>
      <xdr:colOff>152400</xdr:colOff>
      <xdr:row>99</xdr:row>
      <xdr:rowOff>170498</xdr:rowOff>
    </xdr:to>
    <xdr:cxnSp macro="">
      <xdr:nvCxnSpPr>
        <xdr:cNvPr id="719" name="直線コネクタ 718">
          <a:extLst>
            <a:ext uri="{FF2B5EF4-FFF2-40B4-BE49-F238E27FC236}">
              <a16:creationId xmlns:a16="http://schemas.microsoft.com/office/drawing/2014/main" id="{C4FCB4BF-DA13-44FC-9850-5BCBD327FD93}"/>
            </a:ext>
          </a:extLst>
        </xdr:cNvPr>
        <xdr:cNvCxnSpPr/>
      </xdr:nvCxnSpPr>
      <xdr:spPr>
        <a:xfrm>
          <a:off x="22072600" y="1714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32402</xdr:rowOff>
    </xdr:from>
    <xdr:ext cx="469744" cy="259045"/>
    <xdr:sp macro="" textlink="">
      <xdr:nvSpPr>
        <xdr:cNvPr id="720" name="【庁舎】&#10;一人当たり面積平均値テキスト">
          <a:extLst>
            <a:ext uri="{FF2B5EF4-FFF2-40B4-BE49-F238E27FC236}">
              <a16:creationId xmlns:a16="http://schemas.microsoft.com/office/drawing/2014/main" id="{4429F038-8C09-4568-8400-584E99366E65}"/>
            </a:ext>
          </a:extLst>
        </xdr:cNvPr>
        <xdr:cNvSpPr txBox="1"/>
      </xdr:nvSpPr>
      <xdr:spPr>
        <a:xfrm>
          <a:off x="22199600" y="18034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53975</xdr:rowOff>
    </xdr:from>
    <xdr:to>
      <xdr:col>116</xdr:col>
      <xdr:colOff>114300</xdr:colOff>
      <xdr:row>105</xdr:row>
      <xdr:rowOff>155575</xdr:rowOff>
    </xdr:to>
    <xdr:sp macro="" textlink="">
      <xdr:nvSpPr>
        <xdr:cNvPr id="721" name="フローチャート: 判断 720">
          <a:extLst>
            <a:ext uri="{FF2B5EF4-FFF2-40B4-BE49-F238E27FC236}">
              <a16:creationId xmlns:a16="http://schemas.microsoft.com/office/drawing/2014/main" id="{1C9089DF-B142-4C2F-9093-4DFD7447FB68}"/>
            </a:ext>
          </a:extLst>
        </xdr:cNvPr>
        <xdr:cNvSpPr/>
      </xdr:nvSpPr>
      <xdr:spPr>
        <a:xfrm>
          <a:off x="22110700" y="1805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56832</xdr:rowOff>
    </xdr:from>
    <xdr:to>
      <xdr:col>112</xdr:col>
      <xdr:colOff>38100</xdr:colOff>
      <xdr:row>105</xdr:row>
      <xdr:rowOff>158432</xdr:rowOff>
    </xdr:to>
    <xdr:sp macro="" textlink="">
      <xdr:nvSpPr>
        <xdr:cNvPr id="722" name="フローチャート: 判断 721">
          <a:extLst>
            <a:ext uri="{FF2B5EF4-FFF2-40B4-BE49-F238E27FC236}">
              <a16:creationId xmlns:a16="http://schemas.microsoft.com/office/drawing/2014/main" id="{41C5F9BF-BBC3-47F6-9F9E-6E8D2C247CBA}"/>
            </a:ext>
          </a:extLst>
        </xdr:cNvPr>
        <xdr:cNvSpPr/>
      </xdr:nvSpPr>
      <xdr:spPr>
        <a:xfrm>
          <a:off x="21272500" y="1805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93980</xdr:rowOff>
    </xdr:from>
    <xdr:to>
      <xdr:col>107</xdr:col>
      <xdr:colOff>101600</xdr:colOff>
      <xdr:row>106</xdr:row>
      <xdr:rowOff>24130</xdr:rowOff>
    </xdr:to>
    <xdr:sp macro="" textlink="">
      <xdr:nvSpPr>
        <xdr:cNvPr id="723" name="フローチャート: 判断 722">
          <a:extLst>
            <a:ext uri="{FF2B5EF4-FFF2-40B4-BE49-F238E27FC236}">
              <a16:creationId xmlns:a16="http://schemas.microsoft.com/office/drawing/2014/main" id="{368F2CEC-6F93-41A4-8967-AE408FEE6F31}"/>
            </a:ext>
          </a:extLst>
        </xdr:cNvPr>
        <xdr:cNvSpPr/>
      </xdr:nvSpPr>
      <xdr:spPr>
        <a:xfrm>
          <a:off x="2038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65405</xdr:rowOff>
    </xdr:from>
    <xdr:to>
      <xdr:col>102</xdr:col>
      <xdr:colOff>165100</xdr:colOff>
      <xdr:row>105</xdr:row>
      <xdr:rowOff>167005</xdr:rowOff>
    </xdr:to>
    <xdr:sp macro="" textlink="">
      <xdr:nvSpPr>
        <xdr:cNvPr id="724" name="フローチャート: 判断 723">
          <a:extLst>
            <a:ext uri="{FF2B5EF4-FFF2-40B4-BE49-F238E27FC236}">
              <a16:creationId xmlns:a16="http://schemas.microsoft.com/office/drawing/2014/main" id="{93A6C566-C17F-4276-ABE6-802FC9E8DFCC}"/>
            </a:ext>
          </a:extLst>
        </xdr:cNvPr>
        <xdr:cNvSpPr/>
      </xdr:nvSpPr>
      <xdr:spPr>
        <a:xfrm>
          <a:off x="19494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102552</xdr:rowOff>
    </xdr:from>
    <xdr:to>
      <xdr:col>98</xdr:col>
      <xdr:colOff>38100</xdr:colOff>
      <xdr:row>106</xdr:row>
      <xdr:rowOff>32702</xdr:rowOff>
    </xdr:to>
    <xdr:sp macro="" textlink="">
      <xdr:nvSpPr>
        <xdr:cNvPr id="725" name="フローチャート: 判断 724">
          <a:extLst>
            <a:ext uri="{FF2B5EF4-FFF2-40B4-BE49-F238E27FC236}">
              <a16:creationId xmlns:a16="http://schemas.microsoft.com/office/drawing/2014/main" id="{00733B4A-4423-4EE1-9EC5-171153DE9F5B}"/>
            </a:ext>
          </a:extLst>
        </xdr:cNvPr>
        <xdr:cNvSpPr/>
      </xdr:nvSpPr>
      <xdr:spPr>
        <a:xfrm>
          <a:off x="18605500" y="181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7C48D336-DB45-4BA6-99A3-0C7A1C32FBE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D8BDE8F8-A78B-4C89-A3FE-5507FFB3FD9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9C80261A-09D1-4C85-84A5-E6E0D78D838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19048A68-E1C5-4367-8493-E2394E9BA8C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C9351E76-1651-48B3-8B61-1D4B85DD240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36830</xdr:rowOff>
    </xdr:from>
    <xdr:to>
      <xdr:col>116</xdr:col>
      <xdr:colOff>114300</xdr:colOff>
      <xdr:row>103</xdr:row>
      <xdr:rowOff>138430</xdr:rowOff>
    </xdr:to>
    <xdr:sp macro="" textlink="">
      <xdr:nvSpPr>
        <xdr:cNvPr id="731" name="楕円 730">
          <a:extLst>
            <a:ext uri="{FF2B5EF4-FFF2-40B4-BE49-F238E27FC236}">
              <a16:creationId xmlns:a16="http://schemas.microsoft.com/office/drawing/2014/main" id="{B47BC65D-8B13-4093-B873-6A53C5C9AAC1}"/>
            </a:ext>
          </a:extLst>
        </xdr:cNvPr>
        <xdr:cNvSpPr/>
      </xdr:nvSpPr>
      <xdr:spPr>
        <a:xfrm>
          <a:off x="221107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59707</xdr:rowOff>
    </xdr:from>
    <xdr:ext cx="469744" cy="259045"/>
    <xdr:sp macro="" textlink="">
      <xdr:nvSpPr>
        <xdr:cNvPr id="732" name="【庁舎】&#10;一人当たり面積該当値テキスト">
          <a:extLst>
            <a:ext uri="{FF2B5EF4-FFF2-40B4-BE49-F238E27FC236}">
              <a16:creationId xmlns:a16="http://schemas.microsoft.com/office/drawing/2014/main" id="{4FE6DF2C-C051-4B4A-A444-33960A2FE10D}"/>
            </a:ext>
          </a:extLst>
        </xdr:cNvPr>
        <xdr:cNvSpPr txBox="1"/>
      </xdr:nvSpPr>
      <xdr:spPr>
        <a:xfrm>
          <a:off x="22199600" y="175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45402</xdr:rowOff>
    </xdr:from>
    <xdr:to>
      <xdr:col>112</xdr:col>
      <xdr:colOff>38100</xdr:colOff>
      <xdr:row>103</xdr:row>
      <xdr:rowOff>147002</xdr:rowOff>
    </xdr:to>
    <xdr:sp macro="" textlink="">
      <xdr:nvSpPr>
        <xdr:cNvPr id="733" name="楕円 732">
          <a:extLst>
            <a:ext uri="{FF2B5EF4-FFF2-40B4-BE49-F238E27FC236}">
              <a16:creationId xmlns:a16="http://schemas.microsoft.com/office/drawing/2014/main" id="{85B79206-0DCA-406A-ABF1-F14979093621}"/>
            </a:ext>
          </a:extLst>
        </xdr:cNvPr>
        <xdr:cNvSpPr/>
      </xdr:nvSpPr>
      <xdr:spPr>
        <a:xfrm>
          <a:off x="21272500" y="1770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87630</xdr:rowOff>
    </xdr:from>
    <xdr:to>
      <xdr:col>116</xdr:col>
      <xdr:colOff>63500</xdr:colOff>
      <xdr:row>103</xdr:row>
      <xdr:rowOff>96202</xdr:rowOff>
    </xdr:to>
    <xdr:cxnSp macro="">
      <xdr:nvCxnSpPr>
        <xdr:cNvPr id="734" name="直線コネクタ 733">
          <a:extLst>
            <a:ext uri="{FF2B5EF4-FFF2-40B4-BE49-F238E27FC236}">
              <a16:creationId xmlns:a16="http://schemas.microsoft.com/office/drawing/2014/main" id="{44200017-ED2E-4704-852A-57DA4AE649BA}"/>
            </a:ext>
          </a:extLst>
        </xdr:cNvPr>
        <xdr:cNvCxnSpPr/>
      </xdr:nvCxnSpPr>
      <xdr:spPr>
        <a:xfrm flipV="1">
          <a:off x="21323300" y="17746980"/>
          <a:ext cx="8382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53975</xdr:rowOff>
    </xdr:from>
    <xdr:to>
      <xdr:col>107</xdr:col>
      <xdr:colOff>101600</xdr:colOff>
      <xdr:row>103</xdr:row>
      <xdr:rowOff>155575</xdr:rowOff>
    </xdr:to>
    <xdr:sp macro="" textlink="">
      <xdr:nvSpPr>
        <xdr:cNvPr id="735" name="楕円 734">
          <a:extLst>
            <a:ext uri="{FF2B5EF4-FFF2-40B4-BE49-F238E27FC236}">
              <a16:creationId xmlns:a16="http://schemas.microsoft.com/office/drawing/2014/main" id="{9FE3F4E2-BEAC-41B6-BDFB-0CF3D302229D}"/>
            </a:ext>
          </a:extLst>
        </xdr:cNvPr>
        <xdr:cNvSpPr/>
      </xdr:nvSpPr>
      <xdr:spPr>
        <a:xfrm>
          <a:off x="20383500" y="1771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96202</xdr:rowOff>
    </xdr:from>
    <xdr:to>
      <xdr:col>111</xdr:col>
      <xdr:colOff>177800</xdr:colOff>
      <xdr:row>103</xdr:row>
      <xdr:rowOff>104775</xdr:rowOff>
    </xdr:to>
    <xdr:cxnSp macro="">
      <xdr:nvCxnSpPr>
        <xdr:cNvPr id="736" name="直線コネクタ 735">
          <a:extLst>
            <a:ext uri="{FF2B5EF4-FFF2-40B4-BE49-F238E27FC236}">
              <a16:creationId xmlns:a16="http://schemas.microsoft.com/office/drawing/2014/main" id="{9DDF9C23-22DE-48AA-AF28-46470AEF8706}"/>
            </a:ext>
          </a:extLst>
        </xdr:cNvPr>
        <xdr:cNvCxnSpPr/>
      </xdr:nvCxnSpPr>
      <xdr:spPr>
        <a:xfrm flipV="1">
          <a:off x="20434300" y="17755552"/>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142557</xdr:rowOff>
    </xdr:from>
    <xdr:to>
      <xdr:col>102</xdr:col>
      <xdr:colOff>165100</xdr:colOff>
      <xdr:row>107</xdr:row>
      <xdr:rowOff>72707</xdr:rowOff>
    </xdr:to>
    <xdr:sp macro="" textlink="">
      <xdr:nvSpPr>
        <xdr:cNvPr id="737" name="楕円 736">
          <a:extLst>
            <a:ext uri="{FF2B5EF4-FFF2-40B4-BE49-F238E27FC236}">
              <a16:creationId xmlns:a16="http://schemas.microsoft.com/office/drawing/2014/main" id="{D8BCED0E-E9A7-4AB3-AE80-4CB1A5C312E2}"/>
            </a:ext>
          </a:extLst>
        </xdr:cNvPr>
        <xdr:cNvSpPr/>
      </xdr:nvSpPr>
      <xdr:spPr>
        <a:xfrm>
          <a:off x="19494500" y="1831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104775</xdr:rowOff>
    </xdr:from>
    <xdr:to>
      <xdr:col>107</xdr:col>
      <xdr:colOff>50800</xdr:colOff>
      <xdr:row>107</xdr:row>
      <xdr:rowOff>21907</xdr:rowOff>
    </xdr:to>
    <xdr:cxnSp macro="">
      <xdr:nvCxnSpPr>
        <xdr:cNvPr id="738" name="直線コネクタ 737">
          <a:extLst>
            <a:ext uri="{FF2B5EF4-FFF2-40B4-BE49-F238E27FC236}">
              <a16:creationId xmlns:a16="http://schemas.microsoft.com/office/drawing/2014/main" id="{601E40DD-B1D2-4E98-B332-C8542DB5EBD2}"/>
            </a:ext>
          </a:extLst>
        </xdr:cNvPr>
        <xdr:cNvCxnSpPr/>
      </xdr:nvCxnSpPr>
      <xdr:spPr>
        <a:xfrm flipV="1">
          <a:off x="19545300" y="17764125"/>
          <a:ext cx="889000" cy="60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2539</xdr:rowOff>
    </xdr:from>
    <xdr:to>
      <xdr:col>98</xdr:col>
      <xdr:colOff>38100</xdr:colOff>
      <xdr:row>107</xdr:row>
      <xdr:rowOff>104139</xdr:rowOff>
    </xdr:to>
    <xdr:sp macro="" textlink="">
      <xdr:nvSpPr>
        <xdr:cNvPr id="739" name="楕円 738">
          <a:extLst>
            <a:ext uri="{FF2B5EF4-FFF2-40B4-BE49-F238E27FC236}">
              <a16:creationId xmlns:a16="http://schemas.microsoft.com/office/drawing/2014/main" id="{805BE26E-B017-4B29-ACD3-30753C61BC79}"/>
            </a:ext>
          </a:extLst>
        </xdr:cNvPr>
        <xdr:cNvSpPr/>
      </xdr:nvSpPr>
      <xdr:spPr>
        <a:xfrm>
          <a:off x="18605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21907</xdr:rowOff>
    </xdr:from>
    <xdr:to>
      <xdr:col>102</xdr:col>
      <xdr:colOff>114300</xdr:colOff>
      <xdr:row>107</xdr:row>
      <xdr:rowOff>53339</xdr:rowOff>
    </xdr:to>
    <xdr:cxnSp macro="">
      <xdr:nvCxnSpPr>
        <xdr:cNvPr id="740" name="直線コネクタ 739">
          <a:extLst>
            <a:ext uri="{FF2B5EF4-FFF2-40B4-BE49-F238E27FC236}">
              <a16:creationId xmlns:a16="http://schemas.microsoft.com/office/drawing/2014/main" id="{0A82FFA2-A188-4CE7-A6D4-4E34C9CBC834}"/>
            </a:ext>
          </a:extLst>
        </xdr:cNvPr>
        <xdr:cNvCxnSpPr/>
      </xdr:nvCxnSpPr>
      <xdr:spPr>
        <a:xfrm flipV="1">
          <a:off x="18656300" y="18367057"/>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149559</xdr:rowOff>
    </xdr:from>
    <xdr:ext cx="469744" cy="259045"/>
    <xdr:sp macro="" textlink="">
      <xdr:nvSpPr>
        <xdr:cNvPr id="741" name="n_1aveValue【庁舎】&#10;一人当たり面積">
          <a:extLst>
            <a:ext uri="{FF2B5EF4-FFF2-40B4-BE49-F238E27FC236}">
              <a16:creationId xmlns:a16="http://schemas.microsoft.com/office/drawing/2014/main" id="{353B0E66-F60B-4570-AF71-93914F341CEE}"/>
            </a:ext>
          </a:extLst>
        </xdr:cNvPr>
        <xdr:cNvSpPr txBox="1"/>
      </xdr:nvSpPr>
      <xdr:spPr>
        <a:xfrm>
          <a:off x="21075727" y="181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15257</xdr:rowOff>
    </xdr:from>
    <xdr:ext cx="469744" cy="259045"/>
    <xdr:sp macro="" textlink="">
      <xdr:nvSpPr>
        <xdr:cNvPr id="742" name="n_2aveValue【庁舎】&#10;一人当たり面積">
          <a:extLst>
            <a:ext uri="{FF2B5EF4-FFF2-40B4-BE49-F238E27FC236}">
              <a16:creationId xmlns:a16="http://schemas.microsoft.com/office/drawing/2014/main" id="{624E7404-6DD1-42A2-B185-A09E671424B0}"/>
            </a:ext>
          </a:extLst>
        </xdr:cNvPr>
        <xdr:cNvSpPr txBox="1"/>
      </xdr:nvSpPr>
      <xdr:spPr>
        <a:xfrm>
          <a:off x="20199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12082</xdr:rowOff>
    </xdr:from>
    <xdr:ext cx="469744" cy="259045"/>
    <xdr:sp macro="" textlink="">
      <xdr:nvSpPr>
        <xdr:cNvPr id="743" name="n_3aveValue【庁舎】&#10;一人当たり面積">
          <a:extLst>
            <a:ext uri="{FF2B5EF4-FFF2-40B4-BE49-F238E27FC236}">
              <a16:creationId xmlns:a16="http://schemas.microsoft.com/office/drawing/2014/main" id="{6C616E41-BA6A-48A0-891B-F83E79E641D6}"/>
            </a:ext>
          </a:extLst>
        </xdr:cNvPr>
        <xdr:cNvSpPr txBox="1"/>
      </xdr:nvSpPr>
      <xdr:spPr>
        <a:xfrm>
          <a:off x="19310427" y="1784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49229</xdr:rowOff>
    </xdr:from>
    <xdr:ext cx="469744" cy="259045"/>
    <xdr:sp macro="" textlink="">
      <xdr:nvSpPr>
        <xdr:cNvPr id="744" name="n_4aveValue【庁舎】&#10;一人当たり面積">
          <a:extLst>
            <a:ext uri="{FF2B5EF4-FFF2-40B4-BE49-F238E27FC236}">
              <a16:creationId xmlns:a16="http://schemas.microsoft.com/office/drawing/2014/main" id="{038AE806-36F2-42F9-9425-56C1A83C2EA1}"/>
            </a:ext>
          </a:extLst>
        </xdr:cNvPr>
        <xdr:cNvSpPr txBox="1"/>
      </xdr:nvSpPr>
      <xdr:spPr>
        <a:xfrm>
          <a:off x="18421427" y="1788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163529</xdr:rowOff>
    </xdr:from>
    <xdr:ext cx="469744" cy="259045"/>
    <xdr:sp macro="" textlink="">
      <xdr:nvSpPr>
        <xdr:cNvPr id="745" name="n_1mainValue【庁舎】&#10;一人当たり面積">
          <a:extLst>
            <a:ext uri="{FF2B5EF4-FFF2-40B4-BE49-F238E27FC236}">
              <a16:creationId xmlns:a16="http://schemas.microsoft.com/office/drawing/2014/main" id="{FE11C1F7-A009-4726-8037-6D789BB2A33E}"/>
            </a:ext>
          </a:extLst>
        </xdr:cNvPr>
        <xdr:cNvSpPr txBox="1"/>
      </xdr:nvSpPr>
      <xdr:spPr>
        <a:xfrm>
          <a:off x="21075727" y="17479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652</xdr:rowOff>
    </xdr:from>
    <xdr:ext cx="469744" cy="259045"/>
    <xdr:sp macro="" textlink="">
      <xdr:nvSpPr>
        <xdr:cNvPr id="746" name="n_2mainValue【庁舎】&#10;一人当たり面積">
          <a:extLst>
            <a:ext uri="{FF2B5EF4-FFF2-40B4-BE49-F238E27FC236}">
              <a16:creationId xmlns:a16="http://schemas.microsoft.com/office/drawing/2014/main" id="{A9FD7288-8455-4BA9-9A59-CC6036A6DCA9}"/>
            </a:ext>
          </a:extLst>
        </xdr:cNvPr>
        <xdr:cNvSpPr txBox="1"/>
      </xdr:nvSpPr>
      <xdr:spPr>
        <a:xfrm>
          <a:off x="20199427" y="1748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63834</xdr:rowOff>
    </xdr:from>
    <xdr:ext cx="469744" cy="259045"/>
    <xdr:sp macro="" textlink="">
      <xdr:nvSpPr>
        <xdr:cNvPr id="747" name="n_3mainValue【庁舎】&#10;一人当たり面積">
          <a:extLst>
            <a:ext uri="{FF2B5EF4-FFF2-40B4-BE49-F238E27FC236}">
              <a16:creationId xmlns:a16="http://schemas.microsoft.com/office/drawing/2014/main" id="{65962EAB-EA7C-49AE-8CFC-7523ADE80FE5}"/>
            </a:ext>
          </a:extLst>
        </xdr:cNvPr>
        <xdr:cNvSpPr txBox="1"/>
      </xdr:nvSpPr>
      <xdr:spPr>
        <a:xfrm>
          <a:off x="19310427" y="1840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95266</xdr:rowOff>
    </xdr:from>
    <xdr:ext cx="469744" cy="259045"/>
    <xdr:sp macro="" textlink="">
      <xdr:nvSpPr>
        <xdr:cNvPr id="748" name="n_4mainValue【庁舎】&#10;一人当たり面積">
          <a:extLst>
            <a:ext uri="{FF2B5EF4-FFF2-40B4-BE49-F238E27FC236}">
              <a16:creationId xmlns:a16="http://schemas.microsoft.com/office/drawing/2014/main" id="{DCCC0821-6E9E-4835-AF15-699FADE5F405}"/>
            </a:ext>
          </a:extLst>
        </xdr:cNvPr>
        <xdr:cNvSpPr txBox="1"/>
      </xdr:nvSpPr>
      <xdr:spPr>
        <a:xfrm>
          <a:off x="184214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a16="http://schemas.microsoft.com/office/drawing/2014/main" id="{73225BDC-46D8-41AF-A2F6-6BB5C5085BD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a16="http://schemas.microsoft.com/office/drawing/2014/main" id="{906ACE7C-772E-4592-AD9B-CCBA656A297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a16="http://schemas.microsoft.com/office/drawing/2014/main" id="{B455B584-6C2F-4328-BD04-20227A0311C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有形固定資産減価償却率が特に高い施設は、体育館・プールである。体育館・プールについて坂井市公共施設等総合管理計画では、民間等への移譲を計画している。現時点では指定管理者に運営を任せている状況であるため、施設の改修等も含め管理者とも協力しながら適正な管理を行っていく。逆に償却率が特に低い施設は市民会館と庁舎である。市民会館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年度のみくに市民センターの建築、令和２年度のハートピア春江の大規模改修があったため、また庁舎は令和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年度の既存庁舎の解体・改修および新庁舎の建築があったためと考えられる。</a:t>
          </a:r>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82666DF0-FB43-4D92-8932-EF6BAF0B26A5}"/>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A9E8A369-3C82-4171-B2A1-C36205F5FAF3}"/>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63E577FA-082A-44DE-AA52-24BBD908B0F2}"/>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399EDF23-F6C4-4384-86FF-1C2F1268E464}"/>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福井県坂井市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14F2203A-5C0C-4E0E-B17B-C90C9153D151}"/>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1867C6F7-4054-4A91-A99F-EDFD907D6FE1}"/>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9B5104D0-5A57-42C4-B241-EEDE04173051}"/>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677A6F87-2CD3-4D3D-A336-9BECCEAD88A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1DE02CEF-FC97-414A-92ED-F6BF2E40BF62}"/>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65003947-D7CB-4374-A11D-DC3E70C5D68E}"/>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89,369
87,781
209.67
48,020,469
46,256,167
1,605,050
23,742,959
54,475,747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F94F94F4-A148-4F4C-BAB2-B91515A5EEF9}"/>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93E72824-53B3-4B36-958A-749520316445}"/>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78736724-F748-4B86-B3C8-E0A7F37AC769}"/>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3767001-0037-40EC-A8C1-AB7393FF4AAA}"/>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2EB750F1-A5F2-4140-956E-E7301F4F3409}"/>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81E6B59-1779-4F3F-A601-4FFA8037DDBC}"/>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29FD67A5-137A-44A8-BA44-8798C3199A35}"/>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D5EDD1EE-8230-45C6-A941-1908F1360063}"/>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FF055E10-4661-4208-A5D0-4E83E6A33A1E}"/>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67A443B0-4D76-43AB-A45B-FB1866A9D68F}"/>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6992951D-706C-4C8E-BB22-67034BADB016}"/>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CC792300-1499-4E44-9721-A34AE463466A}"/>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E8B1F1D4-DEB3-489D-ADB2-ED43704EE9E5}"/>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D86A59B2-901D-4CE3-A5BC-6B1703EC28F6}"/>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A567556C-8460-4BE6-A217-6EFDD1D883B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E85B3EA7-FDAE-4A83-9B1F-45E7C1670481}"/>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98B2A01F-CF8D-4A05-B3A1-FE422DC0B792}"/>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4692CC33-6067-4CA8-AAA8-88159D7EC826}"/>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50D653D-D930-472A-BD75-E81330810C8F}"/>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79B049BD-5C8D-443C-B6BD-DDF587038462}"/>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407A34AF-F92B-4C84-B545-A40E56EB718D}"/>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B9984B9C-4DD5-499E-A8C2-3FC628E63464}"/>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4D8CBBA8-56A5-422A-829C-7D584E7B127D}"/>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FD00B0C7-C4BD-4CBF-B456-C8861CC99BA2}"/>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32B3D3A0-900C-4A20-A429-431D32A08F12}"/>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7212117C-3D09-49C6-82AB-FA5D48605C92}"/>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7376CF99-D90C-4D87-810C-AD4B0D7442BF}"/>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674BD83E-181E-484E-A9E8-8E8177021307}"/>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38E1B668-9878-4D3E-8C03-2014BD3D2CBF}"/>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6FB416DD-25DC-44B5-9811-06FF6FF227E6}"/>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ACA1E7BA-3A52-4F94-B756-612310065C9F}"/>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C95605CF-41D2-4AAA-B248-58E46D6BA4DB}"/>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8172DD60-3FAB-41CE-8CFE-631B28234A94}"/>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9DC35481-41AF-4E24-AA5D-9B6E2BFEF7A9}"/>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2FC4ED31-29D1-46FD-B854-D85083C83E8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C9A04C7A-7CB1-42CF-994A-C22A3F7E7BEC}"/>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B98A5F7A-7E2B-47A0-ADBF-6A754D17BE01}"/>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高齢化、公債費の増加等により低下傾向にあり、依然として類似団体平均を下回っている。合併特例債などの公債費の増加により、基準財政需要額は今後も増加することが予測される。民間的経営手法の導入による事務事業費削減など行財政改革をより一層推進して歳出削減を図るとともに、徴収率向上や企業立地の推進などにより自主財源の確保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23CB78EF-3B03-440B-A98B-4C874B69AAFA}"/>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AE5B25C-4389-4DCA-AC61-2FF1319ADEEA}"/>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5CB7E69B-5DAA-4798-A497-8241F4AB122B}"/>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1E8CE76B-09F4-4C55-A4B3-0DCE4C5ABB78}"/>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9E7E6E77-07E3-45F3-98E2-7A22F21CF5F9}"/>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3FACC9CA-658B-404F-9E77-4AAD41488A67}"/>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26C78587-3BB0-48FF-96B2-7962E927A9B1}"/>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E9DE09EE-6611-4BA9-83E2-13E269D25B9D}"/>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32B699E2-D863-475C-B5CE-9B1420E9A356}"/>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F4A55ACB-8D02-400B-9C8F-EE17A28D6B56}"/>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61B6AC3C-6803-4FBE-9159-1CE49D4C5685}"/>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ECC09B4E-D58A-4BF9-B7FE-4F03F98420FB}"/>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4972DB59-1C9B-42A0-AC64-07152B73314F}"/>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134F7BD2-5D36-4211-BAD5-E96EAE15C0F1}"/>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95828F6-F753-462C-967B-5399F40ABF05}"/>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504DE23-125A-4F45-8635-088203002B4A}"/>
            </a:ext>
          </a:extLst>
        </xdr:cNvPr>
        <xdr:cNvCxnSpPr/>
      </xdr:nvCxnSpPr>
      <xdr:spPr>
        <a:xfrm flipV="1">
          <a:off x="4953000" y="638175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59238AEF-967C-43E8-BA05-59A3117BAA03}"/>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55E30657-8270-4C30-9E1F-5AF10F77837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7" name="財政力最大値テキスト">
          <a:extLst>
            <a:ext uri="{FF2B5EF4-FFF2-40B4-BE49-F238E27FC236}">
              <a16:creationId xmlns:a16="http://schemas.microsoft.com/office/drawing/2014/main" id="{F6DC6068-1FAA-4440-BDA4-CC87CD5BE725}"/>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8" name="直線コネクタ 67">
          <a:extLst>
            <a:ext uri="{FF2B5EF4-FFF2-40B4-BE49-F238E27FC236}">
              <a16:creationId xmlns:a16="http://schemas.microsoft.com/office/drawing/2014/main" id="{32AE6A42-0809-44DB-929D-86A440683DF4}"/>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43</xdr:row>
      <xdr:rowOff>1411</xdr:rowOff>
    </xdr:to>
    <xdr:cxnSp macro="">
      <xdr:nvCxnSpPr>
        <xdr:cNvPr id="69" name="直線コネクタ 68">
          <a:extLst>
            <a:ext uri="{FF2B5EF4-FFF2-40B4-BE49-F238E27FC236}">
              <a16:creationId xmlns:a16="http://schemas.microsoft.com/office/drawing/2014/main" id="{4C0FC45B-D7F3-4963-BA07-CCAB804774C7}"/>
            </a:ext>
          </a:extLst>
        </xdr:cNvPr>
        <xdr:cNvCxnSpPr/>
      </xdr:nvCxnSpPr>
      <xdr:spPr>
        <a:xfrm>
          <a:off x="4114800" y="734695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a:extLst>
            <a:ext uri="{FF2B5EF4-FFF2-40B4-BE49-F238E27FC236}">
              <a16:creationId xmlns:a16="http://schemas.microsoft.com/office/drawing/2014/main" id="{A37D4EF0-69E6-466F-9CE9-517EF301F035}"/>
            </a:ext>
          </a:extLst>
        </xdr:cNvPr>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A1BC3766-5FB4-4603-9CBE-48F042571B1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119239</xdr:rowOff>
    </xdr:from>
    <xdr:to>
      <xdr:col>19</xdr:col>
      <xdr:colOff>133350</xdr:colOff>
      <xdr:row>42</xdr:row>
      <xdr:rowOff>146050</xdr:rowOff>
    </xdr:to>
    <xdr:cxnSp macro="">
      <xdr:nvCxnSpPr>
        <xdr:cNvPr id="72" name="直線コネクタ 71">
          <a:extLst>
            <a:ext uri="{FF2B5EF4-FFF2-40B4-BE49-F238E27FC236}">
              <a16:creationId xmlns:a16="http://schemas.microsoft.com/office/drawing/2014/main" id="{62A16998-B1A4-4491-9F28-0AEC9C0243A2}"/>
            </a:ext>
          </a:extLst>
        </xdr:cNvPr>
        <xdr:cNvCxnSpPr/>
      </xdr:nvCxnSpPr>
      <xdr:spPr>
        <a:xfrm>
          <a:off x="3225800" y="73201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3" name="フローチャート: 判断 72">
          <a:extLst>
            <a:ext uri="{FF2B5EF4-FFF2-40B4-BE49-F238E27FC236}">
              <a16:creationId xmlns:a16="http://schemas.microsoft.com/office/drawing/2014/main" id="{9524BD68-D032-456C-A9B2-068B10ED71D3}"/>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4" name="テキスト ボックス 73">
          <a:extLst>
            <a:ext uri="{FF2B5EF4-FFF2-40B4-BE49-F238E27FC236}">
              <a16:creationId xmlns:a16="http://schemas.microsoft.com/office/drawing/2014/main" id="{C71747C7-E164-4596-BDC5-D140D2C904CB}"/>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119239</xdr:rowOff>
    </xdr:to>
    <xdr:cxnSp macro="">
      <xdr:nvCxnSpPr>
        <xdr:cNvPr id="75" name="直線コネクタ 74">
          <a:extLst>
            <a:ext uri="{FF2B5EF4-FFF2-40B4-BE49-F238E27FC236}">
              <a16:creationId xmlns:a16="http://schemas.microsoft.com/office/drawing/2014/main" id="{C06A8A59-927D-4466-A74E-815DA42D0C27}"/>
            </a:ext>
          </a:extLst>
        </xdr:cNvPr>
        <xdr:cNvCxnSpPr/>
      </xdr:nvCxnSpPr>
      <xdr:spPr>
        <a:xfrm>
          <a:off x="2336800" y="73067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6" name="フローチャート: 判断 75">
          <a:extLst>
            <a:ext uri="{FF2B5EF4-FFF2-40B4-BE49-F238E27FC236}">
              <a16:creationId xmlns:a16="http://schemas.microsoft.com/office/drawing/2014/main" id="{C4805925-6CC3-4A86-A923-DCB6F1B7E1A3}"/>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77" name="テキスト ボックス 76">
          <a:extLst>
            <a:ext uri="{FF2B5EF4-FFF2-40B4-BE49-F238E27FC236}">
              <a16:creationId xmlns:a16="http://schemas.microsoft.com/office/drawing/2014/main" id="{E93620F3-8B9E-4953-A53F-F4FB92C7BA87}"/>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105833</xdr:rowOff>
    </xdr:to>
    <xdr:cxnSp macro="">
      <xdr:nvCxnSpPr>
        <xdr:cNvPr id="78" name="直線コネクタ 77">
          <a:extLst>
            <a:ext uri="{FF2B5EF4-FFF2-40B4-BE49-F238E27FC236}">
              <a16:creationId xmlns:a16="http://schemas.microsoft.com/office/drawing/2014/main" id="{32DEA957-DA3D-4DD8-8FD8-2D8A585B531C}"/>
            </a:ext>
          </a:extLst>
        </xdr:cNvPr>
        <xdr:cNvCxnSpPr/>
      </xdr:nvCxnSpPr>
      <xdr:spPr>
        <a:xfrm>
          <a:off x="1447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a:extLst>
            <a:ext uri="{FF2B5EF4-FFF2-40B4-BE49-F238E27FC236}">
              <a16:creationId xmlns:a16="http://schemas.microsoft.com/office/drawing/2014/main" id="{6557DDBD-E601-48A9-8E85-0C885ED74288}"/>
            </a:ext>
          </a:extLst>
        </xdr:cNvPr>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80" name="テキスト ボックス 79">
          <a:extLst>
            <a:ext uri="{FF2B5EF4-FFF2-40B4-BE49-F238E27FC236}">
              <a16:creationId xmlns:a16="http://schemas.microsoft.com/office/drawing/2014/main" id="{E4E4D3C7-772B-4AC3-8D6A-22818C5851B4}"/>
            </a:ext>
          </a:extLst>
        </xdr:cNvPr>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a:extLst>
            <a:ext uri="{FF2B5EF4-FFF2-40B4-BE49-F238E27FC236}">
              <a16:creationId xmlns:a16="http://schemas.microsoft.com/office/drawing/2014/main" id="{BCF57A5A-0B4E-4806-946B-43E179FF0523}"/>
            </a:ext>
          </a:extLst>
        </xdr:cNvPr>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a:extLst>
            <a:ext uri="{FF2B5EF4-FFF2-40B4-BE49-F238E27FC236}">
              <a16:creationId xmlns:a16="http://schemas.microsoft.com/office/drawing/2014/main" id="{C93EF68A-A517-4BCB-B28F-00A874F6D699}"/>
            </a:ext>
          </a:extLst>
        </xdr:cNvPr>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72C919ED-CCC9-4A11-97D4-621C2885E90E}"/>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66AC59FA-4791-4BDD-B80C-98D36242B45F}"/>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7CDB32D4-B071-4875-BDC7-59CC662D4039}"/>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6366BACF-69F5-4A22-AAF9-02ED82DF077D}"/>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679824E0-551C-4D13-8D82-C5AF89251147}"/>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122061</xdr:rowOff>
    </xdr:from>
    <xdr:to>
      <xdr:col>23</xdr:col>
      <xdr:colOff>184150</xdr:colOff>
      <xdr:row>43</xdr:row>
      <xdr:rowOff>52211</xdr:rowOff>
    </xdr:to>
    <xdr:sp macro="" textlink="">
      <xdr:nvSpPr>
        <xdr:cNvPr id="88" name="楕円 87">
          <a:extLst>
            <a:ext uri="{FF2B5EF4-FFF2-40B4-BE49-F238E27FC236}">
              <a16:creationId xmlns:a16="http://schemas.microsoft.com/office/drawing/2014/main" id="{1343F6C9-444B-4CE9-A32E-892605A9D7DD}"/>
            </a:ext>
          </a:extLst>
        </xdr:cNvPr>
        <xdr:cNvSpPr/>
      </xdr:nvSpPr>
      <xdr:spPr>
        <a:xfrm>
          <a:off x="49022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94138</xdr:rowOff>
    </xdr:from>
    <xdr:ext cx="762000" cy="259045"/>
    <xdr:sp macro="" textlink="">
      <xdr:nvSpPr>
        <xdr:cNvPr id="89" name="財政力該当値テキスト">
          <a:extLst>
            <a:ext uri="{FF2B5EF4-FFF2-40B4-BE49-F238E27FC236}">
              <a16:creationId xmlns:a16="http://schemas.microsoft.com/office/drawing/2014/main" id="{0DA37FFC-5297-485E-99D1-C6C921463398}"/>
            </a:ext>
          </a:extLst>
        </xdr:cNvPr>
        <xdr:cNvSpPr txBox="1"/>
      </xdr:nvSpPr>
      <xdr:spPr>
        <a:xfrm>
          <a:off x="5041900" y="72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a:extLst>
            <a:ext uri="{FF2B5EF4-FFF2-40B4-BE49-F238E27FC236}">
              <a16:creationId xmlns:a16="http://schemas.microsoft.com/office/drawing/2014/main" id="{8343A3B5-28E8-4442-9E06-0F313AFEB0F7}"/>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a:extLst>
            <a:ext uri="{FF2B5EF4-FFF2-40B4-BE49-F238E27FC236}">
              <a16:creationId xmlns:a16="http://schemas.microsoft.com/office/drawing/2014/main" id="{3CA9F38E-342C-406F-A474-B8FC30BE467E}"/>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68439</xdr:rowOff>
    </xdr:from>
    <xdr:to>
      <xdr:col>15</xdr:col>
      <xdr:colOff>133350</xdr:colOff>
      <xdr:row>42</xdr:row>
      <xdr:rowOff>170039</xdr:rowOff>
    </xdr:to>
    <xdr:sp macro="" textlink="">
      <xdr:nvSpPr>
        <xdr:cNvPr id="92" name="楕円 91">
          <a:extLst>
            <a:ext uri="{FF2B5EF4-FFF2-40B4-BE49-F238E27FC236}">
              <a16:creationId xmlns:a16="http://schemas.microsoft.com/office/drawing/2014/main" id="{8F0DD444-F39D-4705-862F-52642583B268}"/>
            </a:ext>
          </a:extLst>
        </xdr:cNvPr>
        <xdr:cNvSpPr/>
      </xdr:nvSpPr>
      <xdr:spPr>
        <a:xfrm>
          <a:off x="3175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154816</xdr:rowOff>
    </xdr:from>
    <xdr:ext cx="762000" cy="259045"/>
    <xdr:sp macro="" textlink="">
      <xdr:nvSpPr>
        <xdr:cNvPr id="93" name="テキスト ボックス 92">
          <a:extLst>
            <a:ext uri="{FF2B5EF4-FFF2-40B4-BE49-F238E27FC236}">
              <a16:creationId xmlns:a16="http://schemas.microsoft.com/office/drawing/2014/main" id="{935DB583-073C-47AE-9355-2A99CDCB182E}"/>
            </a:ext>
          </a:extLst>
        </xdr:cNvPr>
        <xdr:cNvSpPr txBox="1"/>
      </xdr:nvSpPr>
      <xdr:spPr>
        <a:xfrm>
          <a:off x="2844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4" name="楕円 93">
          <a:extLst>
            <a:ext uri="{FF2B5EF4-FFF2-40B4-BE49-F238E27FC236}">
              <a16:creationId xmlns:a16="http://schemas.microsoft.com/office/drawing/2014/main" id="{E706C570-C83F-4079-8389-DE4E9AF134B5}"/>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5" name="テキスト ボックス 94">
          <a:extLst>
            <a:ext uri="{FF2B5EF4-FFF2-40B4-BE49-F238E27FC236}">
              <a16:creationId xmlns:a16="http://schemas.microsoft.com/office/drawing/2014/main" id="{3DA6CF97-8289-4EAC-A014-8F6843D49FF7}"/>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6" name="楕円 95">
          <a:extLst>
            <a:ext uri="{FF2B5EF4-FFF2-40B4-BE49-F238E27FC236}">
              <a16:creationId xmlns:a16="http://schemas.microsoft.com/office/drawing/2014/main" id="{CD230B89-198B-4670-9E07-F75290BD38D0}"/>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97" name="テキスト ボックス 96">
          <a:extLst>
            <a:ext uri="{FF2B5EF4-FFF2-40B4-BE49-F238E27FC236}">
              <a16:creationId xmlns:a16="http://schemas.microsoft.com/office/drawing/2014/main" id="{5695197C-0298-4E9E-86BF-001A05A8BA13}"/>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1C783BB5-9ABD-45A1-AE0B-1B7D1AA84B45}"/>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421E5E76-56BC-45F9-A98C-5351B10EE0F1}"/>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55210CB4-8350-4614-B819-2C6FEEA44939}"/>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C3118259-51FB-49FA-9D43-87A20250C157}"/>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19BFA0C2-A553-4892-95AA-FF53580F47B8}"/>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90EC0D7C-2696-4F5C-B054-F4D34C1E9E2F}"/>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5FD9A004-42A3-46D3-8C42-25D1ECF69093}"/>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5CD4CE5C-D410-401E-B4E8-C97FE7042E9B}"/>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1A255827-572D-4C68-891B-F9B697A1026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6327186C-9C5D-46A8-BFF3-EC4CAE8C16CF}"/>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E4059C81-B3FA-4CFC-B198-5079ABED0805}"/>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2B6832D0-1502-4637-8B71-3A70251DB977}"/>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AC322BD6-2BDF-4458-AE36-C821BE53E6E2}"/>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人件費や補助費等、公債費の経常経費が増加したことに加え、臨時財政対策債が減となったことにより、経常収支比率が前年度と比べて</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生産年齢人口は減少の一途をたどり税収の伸びは期待できないことに加え、公債費等の支出も増嵩することと予想されるが、補助金の合理化、事業の整理・統廃合による事務事業の見直しなど、行財政改革の推進による経費削減の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593107CE-7373-4D87-A7BB-8A20CAFF4D92}"/>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E9CD66C9-C301-44B1-B92B-660522E0C966}"/>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F27BB044-36EB-4A91-BEFF-750F2CC18F03}"/>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F143A708-2013-46B5-BB7E-5BD167D63B1F}"/>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D4E4F9C2-AB68-494F-97BC-23F925B2FDBD}"/>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C867C9BD-EA77-493E-962E-B33152BAF508}"/>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6035FF41-6129-4B21-B49E-A693DE059FBA}"/>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130CD399-890B-4B20-A84F-31CB571EF26D}"/>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ACC28396-FDC9-4FFB-8E2B-104C08B92B72}"/>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86E85040-1C59-42D2-8F25-1EA1271947EA}"/>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84AA3735-22A9-4889-A18C-73138310CCA2}"/>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7ADC2425-4EC3-4652-916E-3789F29AD2E8}"/>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66</xdr:row>
      <xdr:rowOff>34290</xdr:rowOff>
    </xdr:to>
    <xdr:cxnSp macro="">
      <xdr:nvCxnSpPr>
        <xdr:cNvPr id="123" name="直線コネクタ 122">
          <a:extLst>
            <a:ext uri="{FF2B5EF4-FFF2-40B4-BE49-F238E27FC236}">
              <a16:creationId xmlns:a16="http://schemas.microsoft.com/office/drawing/2014/main" id="{FA2B06C5-2BA4-4569-8720-25464874FDEF}"/>
            </a:ext>
          </a:extLst>
        </xdr:cNvPr>
        <xdr:cNvCxnSpPr/>
      </xdr:nvCxnSpPr>
      <xdr:spPr>
        <a:xfrm flipV="1">
          <a:off x="4953000" y="10077132"/>
          <a:ext cx="0" cy="127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24" name="財政構造の弾力性最小値テキスト">
          <a:extLst>
            <a:ext uri="{FF2B5EF4-FFF2-40B4-BE49-F238E27FC236}">
              <a16:creationId xmlns:a16="http://schemas.microsoft.com/office/drawing/2014/main" id="{6FA42ACD-F9A6-42BE-BFE5-1106E642BBB9}"/>
            </a:ext>
          </a:extLst>
        </xdr:cNvPr>
        <xdr:cNvSpPr txBox="1"/>
      </xdr:nvSpPr>
      <xdr:spPr>
        <a:xfrm>
          <a:off x="5041900" y="113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25" name="直線コネクタ 124">
          <a:extLst>
            <a:ext uri="{FF2B5EF4-FFF2-40B4-BE49-F238E27FC236}">
              <a16:creationId xmlns:a16="http://schemas.microsoft.com/office/drawing/2014/main" id="{856B2253-450A-4140-A94C-3F633A0C9138}"/>
            </a:ext>
          </a:extLst>
        </xdr:cNvPr>
        <xdr:cNvCxnSpPr/>
      </xdr:nvCxnSpPr>
      <xdr:spPr>
        <a:xfrm>
          <a:off x="4864100" y="1134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6" name="財政構造の弾力性最大値テキスト">
          <a:extLst>
            <a:ext uri="{FF2B5EF4-FFF2-40B4-BE49-F238E27FC236}">
              <a16:creationId xmlns:a16="http://schemas.microsoft.com/office/drawing/2014/main" id="{7360E9E3-CAD5-488D-ACF8-ACF0ED051905}"/>
            </a:ext>
          </a:extLst>
        </xdr:cNvPr>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7" name="直線コネクタ 126">
          <a:extLst>
            <a:ext uri="{FF2B5EF4-FFF2-40B4-BE49-F238E27FC236}">
              <a16:creationId xmlns:a16="http://schemas.microsoft.com/office/drawing/2014/main" id="{3D7E6635-A1D8-4C72-917A-C5F24F781836}"/>
            </a:ext>
          </a:extLst>
        </xdr:cNvPr>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140970</xdr:rowOff>
    </xdr:from>
    <xdr:to>
      <xdr:col>23</xdr:col>
      <xdr:colOff>133350</xdr:colOff>
      <xdr:row>63</xdr:row>
      <xdr:rowOff>138430</xdr:rowOff>
    </xdr:to>
    <xdr:cxnSp macro="">
      <xdr:nvCxnSpPr>
        <xdr:cNvPr id="128" name="直線コネクタ 127">
          <a:extLst>
            <a:ext uri="{FF2B5EF4-FFF2-40B4-BE49-F238E27FC236}">
              <a16:creationId xmlns:a16="http://schemas.microsoft.com/office/drawing/2014/main" id="{2ABD33B7-50CB-4DD4-B2F3-53B4C2C5CA09}"/>
            </a:ext>
          </a:extLst>
        </xdr:cNvPr>
        <xdr:cNvCxnSpPr/>
      </xdr:nvCxnSpPr>
      <xdr:spPr>
        <a:xfrm>
          <a:off x="4114800" y="10770870"/>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19702</xdr:rowOff>
    </xdr:from>
    <xdr:ext cx="762000" cy="259045"/>
    <xdr:sp macro="" textlink="">
      <xdr:nvSpPr>
        <xdr:cNvPr id="129" name="財政構造の弾力性平均値テキスト">
          <a:extLst>
            <a:ext uri="{FF2B5EF4-FFF2-40B4-BE49-F238E27FC236}">
              <a16:creationId xmlns:a16="http://schemas.microsoft.com/office/drawing/2014/main" id="{64DF8941-6741-407E-8EA2-2BE27ED402BA}"/>
            </a:ext>
          </a:extLst>
        </xdr:cNvPr>
        <xdr:cNvSpPr txBox="1"/>
      </xdr:nvSpPr>
      <xdr:spPr>
        <a:xfrm>
          <a:off x="5041900" y="1064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30" name="フローチャート: 判断 129">
          <a:extLst>
            <a:ext uri="{FF2B5EF4-FFF2-40B4-BE49-F238E27FC236}">
              <a16:creationId xmlns:a16="http://schemas.microsoft.com/office/drawing/2014/main" id="{A09A8511-D78D-458C-A7F2-734A09A98CE3}"/>
            </a:ext>
          </a:extLst>
        </xdr:cNvPr>
        <xdr:cNvSpPr/>
      </xdr:nvSpPr>
      <xdr:spPr>
        <a:xfrm>
          <a:off x="49022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140970</xdr:rowOff>
    </xdr:from>
    <xdr:to>
      <xdr:col>19</xdr:col>
      <xdr:colOff>133350</xdr:colOff>
      <xdr:row>63</xdr:row>
      <xdr:rowOff>60007</xdr:rowOff>
    </xdr:to>
    <xdr:cxnSp macro="">
      <xdr:nvCxnSpPr>
        <xdr:cNvPr id="131" name="直線コネクタ 130">
          <a:extLst>
            <a:ext uri="{FF2B5EF4-FFF2-40B4-BE49-F238E27FC236}">
              <a16:creationId xmlns:a16="http://schemas.microsoft.com/office/drawing/2014/main" id="{86D859BF-3AFC-4F3F-B1F0-5957CEEA92D4}"/>
            </a:ext>
          </a:extLst>
        </xdr:cNvPr>
        <xdr:cNvCxnSpPr/>
      </xdr:nvCxnSpPr>
      <xdr:spPr>
        <a:xfrm flipV="1">
          <a:off x="3225800" y="10770870"/>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122872</xdr:rowOff>
    </xdr:from>
    <xdr:to>
      <xdr:col>19</xdr:col>
      <xdr:colOff>184150</xdr:colOff>
      <xdr:row>62</xdr:row>
      <xdr:rowOff>53022</xdr:rowOff>
    </xdr:to>
    <xdr:sp macro="" textlink="">
      <xdr:nvSpPr>
        <xdr:cNvPr id="132" name="フローチャート: 判断 131">
          <a:extLst>
            <a:ext uri="{FF2B5EF4-FFF2-40B4-BE49-F238E27FC236}">
              <a16:creationId xmlns:a16="http://schemas.microsoft.com/office/drawing/2014/main" id="{3AD1825F-8041-418D-9A23-C9D71D25B2CF}"/>
            </a:ext>
          </a:extLst>
        </xdr:cNvPr>
        <xdr:cNvSpPr/>
      </xdr:nvSpPr>
      <xdr:spPr>
        <a:xfrm>
          <a:off x="4064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63199</xdr:rowOff>
    </xdr:from>
    <xdr:ext cx="736600" cy="259045"/>
    <xdr:sp macro="" textlink="">
      <xdr:nvSpPr>
        <xdr:cNvPr id="133" name="テキスト ボックス 132">
          <a:extLst>
            <a:ext uri="{FF2B5EF4-FFF2-40B4-BE49-F238E27FC236}">
              <a16:creationId xmlns:a16="http://schemas.microsoft.com/office/drawing/2014/main" id="{3DE4A90D-96E7-480A-ABC4-1A0BF724A7D8}"/>
            </a:ext>
          </a:extLst>
        </xdr:cNvPr>
        <xdr:cNvSpPr txBox="1"/>
      </xdr:nvSpPr>
      <xdr:spPr>
        <a:xfrm>
          <a:off x="3733800" y="10350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41910</xdr:rowOff>
    </xdr:from>
    <xdr:to>
      <xdr:col>15</xdr:col>
      <xdr:colOff>82550</xdr:colOff>
      <xdr:row>63</xdr:row>
      <xdr:rowOff>60007</xdr:rowOff>
    </xdr:to>
    <xdr:cxnSp macro="">
      <xdr:nvCxnSpPr>
        <xdr:cNvPr id="134" name="直線コネクタ 133">
          <a:extLst>
            <a:ext uri="{FF2B5EF4-FFF2-40B4-BE49-F238E27FC236}">
              <a16:creationId xmlns:a16="http://schemas.microsoft.com/office/drawing/2014/main" id="{D47CE438-AEE9-4EB6-B6E8-2809DC004054}"/>
            </a:ext>
          </a:extLst>
        </xdr:cNvPr>
        <xdr:cNvCxnSpPr/>
      </xdr:nvCxnSpPr>
      <xdr:spPr>
        <a:xfrm>
          <a:off x="2336800" y="10843260"/>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89D0C2E0-7966-4CB8-B62F-47C86BCD7A37}"/>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36" name="テキスト ボックス 135">
          <a:extLst>
            <a:ext uri="{FF2B5EF4-FFF2-40B4-BE49-F238E27FC236}">
              <a16:creationId xmlns:a16="http://schemas.microsoft.com/office/drawing/2014/main" id="{347E41D7-84ED-4B50-B814-AD08507FB00C}"/>
            </a:ext>
          </a:extLst>
        </xdr:cNvPr>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63</xdr:row>
      <xdr:rowOff>120332</xdr:rowOff>
    </xdr:to>
    <xdr:cxnSp macro="">
      <xdr:nvCxnSpPr>
        <xdr:cNvPr id="137" name="直線コネクタ 136">
          <a:extLst>
            <a:ext uri="{FF2B5EF4-FFF2-40B4-BE49-F238E27FC236}">
              <a16:creationId xmlns:a16="http://schemas.microsoft.com/office/drawing/2014/main" id="{12AE5033-E7AC-4E50-9196-82DF25D05B84}"/>
            </a:ext>
          </a:extLst>
        </xdr:cNvPr>
        <xdr:cNvCxnSpPr/>
      </xdr:nvCxnSpPr>
      <xdr:spPr>
        <a:xfrm flipV="1">
          <a:off x="1447800" y="10843260"/>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38" name="フローチャート: 判断 137">
          <a:extLst>
            <a:ext uri="{FF2B5EF4-FFF2-40B4-BE49-F238E27FC236}">
              <a16:creationId xmlns:a16="http://schemas.microsoft.com/office/drawing/2014/main" id="{7780B0F6-B66D-427F-A04C-87E1F031E710}"/>
            </a:ext>
          </a:extLst>
        </xdr:cNvPr>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A595D17D-8B4A-4642-89EA-DF8568ED31E3}"/>
            </a:ext>
          </a:extLst>
        </xdr:cNvPr>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0" name="フローチャート: 判断 139">
          <a:extLst>
            <a:ext uri="{FF2B5EF4-FFF2-40B4-BE49-F238E27FC236}">
              <a16:creationId xmlns:a16="http://schemas.microsoft.com/office/drawing/2014/main" id="{0B76A239-CBD7-4263-8D82-161D0ADFA772}"/>
            </a:ext>
          </a:extLst>
        </xdr:cNvPr>
        <xdr:cNvSpPr/>
      </xdr:nvSpPr>
      <xdr:spPr>
        <a:xfrm>
          <a:off x="1397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139082</xdr:rowOff>
    </xdr:from>
    <xdr:ext cx="762000" cy="259045"/>
    <xdr:sp macro="" textlink="">
      <xdr:nvSpPr>
        <xdr:cNvPr id="141" name="テキスト ボックス 140">
          <a:extLst>
            <a:ext uri="{FF2B5EF4-FFF2-40B4-BE49-F238E27FC236}">
              <a16:creationId xmlns:a16="http://schemas.microsoft.com/office/drawing/2014/main" id="{3D15200F-6095-4A7D-AB37-B669DB7D95B1}"/>
            </a:ext>
          </a:extLst>
        </xdr:cNvPr>
        <xdr:cNvSpPr txBox="1"/>
      </xdr:nvSpPr>
      <xdr:spPr>
        <a:xfrm>
          <a:off x="1066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B4AF2E3A-EA79-4F3B-A7ED-F41AC119504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412F3BFC-6DDC-49AC-80C1-9C94AC1809B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AE85ED95-2AD3-4541-90FD-1CBFC2B4AB47}"/>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9A3C7234-E46D-4BA8-B21E-665EF27B1247}"/>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A7D4C327-1BEB-487F-9451-E4CC41C8A2A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47" name="楕円 146">
          <a:extLst>
            <a:ext uri="{FF2B5EF4-FFF2-40B4-BE49-F238E27FC236}">
              <a16:creationId xmlns:a16="http://schemas.microsoft.com/office/drawing/2014/main" id="{2A8BDF18-1507-4429-B7FB-6E4DF6ED1157}"/>
            </a:ext>
          </a:extLst>
        </xdr:cNvPr>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59707</xdr:rowOff>
    </xdr:from>
    <xdr:ext cx="762000" cy="259045"/>
    <xdr:sp macro="" textlink="">
      <xdr:nvSpPr>
        <xdr:cNvPr id="148" name="財政構造の弾力性該当値テキスト">
          <a:extLst>
            <a:ext uri="{FF2B5EF4-FFF2-40B4-BE49-F238E27FC236}">
              <a16:creationId xmlns:a16="http://schemas.microsoft.com/office/drawing/2014/main" id="{EC1095C6-1AB4-4273-A9A0-7F22AA0525A0}"/>
            </a:ext>
          </a:extLst>
        </xdr:cNvPr>
        <xdr:cNvSpPr txBox="1"/>
      </xdr:nvSpPr>
      <xdr:spPr>
        <a:xfrm>
          <a:off x="5041900" y="1086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90170</xdr:rowOff>
    </xdr:from>
    <xdr:to>
      <xdr:col>19</xdr:col>
      <xdr:colOff>184150</xdr:colOff>
      <xdr:row>63</xdr:row>
      <xdr:rowOff>20320</xdr:rowOff>
    </xdr:to>
    <xdr:sp macro="" textlink="">
      <xdr:nvSpPr>
        <xdr:cNvPr id="149" name="楕円 148">
          <a:extLst>
            <a:ext uri="{FF2B5EF4-FFF2-40B4-BE49-F238E27FC236}">
              <a16:creationId xmlns:a16="http://schemas.microsoft.com/office/drawing/2014/main" id="{7364B60E-BEE3-48BB-8BBD-899FDD475809}"/>
            </a:ext>
          </a:extLst>
        </xdr:cNvPr>
        <xdr:cNvSpPr/>
      </xdr:nvSpPr>
      <xdr:spPr>
        <a:xfrm>
          <a:off x="4064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5097</xdr:rowOff>
    </xdr:from>
    <xdr:ext cx="736600" cy="259045"/>
    <xdr:sp macro="" textlink="">
      <xdr:nvSpPr>
        <xdr:cNvPr id="150" name="テキスト ボックス 149">
          <a:extLst>
            <a:ext uri="{FF2B5EF4-FFF2-40B4-BE49-F238E27FC236}">
              <a16:creationId xmlns:a16="http://schemas.microsoft.com/office/drawing/2014/main" id="{EE71925E-7D41-450D-9733-B01DC786EA1B}"/>
            </a:ext>
          </a:extLst>
        </xdr:cNvPr>
        <xdr:cNvSpPr txBox="1"/>
      </xdr:nvSpPr>
      <xdr:spPr>
        <a:xfrm>
          <a:off x="3733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9207</xdr:rowOff>
    </xdr:from>
    <xdr:to>
      <xdr:col>15</xdr:col>
      <xdr:colOff>133350</xdr:colOff>
      <xdr:row>63</xdr:row>
      <xdr:rowOff>110807</xdr:rowOff>
    </xdr:to>
    <xdr:sp macro="" textlink="">
      <xdr:nvSpPr>
        <xdr:cNvPr id="151" name="楕円 150">
          <a:extLst>
            <a:ext uri="{FF2B5EF4-FFF2-40B4-BE49-F238E27FC236}">
              <a16:creationId xmlns:a16="http://schemas.microsoft.com/office/drawing/2014/main" id="{F2704ADF-BDE1-4028-8975-338810C76CA5}"/>
            </a:ext>
          </a:extLst>
        </xdr:cNvPr>
        <xdr:cNvSpPr/>
      </xdr:nvSpPr>
      <xdr:spPr>
        <a:xfrm>
          <a:off x="3175000" y="108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120984</xdr:rowOff>
    </xdr:from>
    <xdr:ext cx="762000" cy="259045"/>
    <xdr:sp macro="" textlink="">
      <xdr:nvSpPr>
        <xdr:cNvPr id="152" name="テキスト ボックス 151">
          <a:extLst>
            <a:ext uri="{FF2B5EF4-FFF2-40B4-BE49-F238E27FC236}">
              <a16:creationId xmlns:a16="http://schemas.microsoft.com/office/drawing/2014/main" id="{DA19CC7D-02CC-4B08-8AA9-5E17B5116979}"/>
            </a:ext>
          </a:extLst>
        </xdr:cNvPr>
        <xdr:cNvSpPr txBox="1"/>
      </xdr:nvSpPr>
      <xdr:spPr>
        <a:xfrm>
          <a:off x="2844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162560</xdr:rowOff>
    </xdr:from>
    <xdr:to>
      <xdr:col>11</xdr:col>
      <xdr:colOff>82550</xdr:colOff>
      <xdr:row>63</xdr:row>
      <xdr:rowOff>92710</xdr:rowOff>
    </xdr:to>
    <xdr:sp macro="" textlink="">
      <xdr:nvSpPr>
        <xdr:cNvPr id="153" name="楕円 152">
          <a:extLst>
            <a:ext uri="{FF2B5EF4-FFF2-40B4-BE49-F238E27FC236}">
              <a16:creationId xmlns:a16="http://schemas.microsoft.com/office/drawing/2014/main" id="{E206F5D2-B9C4-4859-AA16-A05066F720E6}"/>
            </a:ext>
          </a:extLst>
        </xdr:cNvPr>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54" name="テキスト ボックス 153">
          <a:extLst>
            <a:ext uri="{FF2B5EF4-FFF2-40B4-BE49-F238E27FC236}">
              <a16:creationId xmlns:a16="http://schemas.microsoft.com/office/drawing/2014/main" id="{D2101231-9AA5-4061-ACCA-D1A10CCAB699}"/>
            </a:ext>
          </a:extLst>
        </xdr:cNvPr>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55" name="楕円 154">
          <a:extLst>
            <a:ext uri="{FF2B5EF4-FFF2-40B4-BE49-F238E27FC236}">
              <a16:creationId xmlns:a16="http://schemas.microsoft.com/office/drawing/2014/main" id="{41CFEAD0-518B-4CAD-AC1B-D4614949CD47}"/>
            </a:ext>
          </a:extLst>
        </xdr:cNvPr>
        <xdr:cNvSpPr/>
      </xdr:nvSpPr>
      <xdr:spPr>
        <a:xfrm>
          <a:off x="13970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155909</xdr:rowOff>
    </xdr:from>
    <xdr:ext cx="762000" cy="259045"/>
    <xdr:sp macro="" textlink="">
      <xdr:nvSpPr>
        <xdr:cNvPr id="156" name="テキスト ボックス 155">
          <a:extLst>
            <a:ext uri="{FF2B5EF4-FFF2-40B4-BE49-F238E27FC236}">
              <a16:creationId xmlns:a16="http://schemas.microsoft.com/office/drawing/2014/main" id="{4CB66F60-AB8D-4008-9EED-C8F69336F625}"/>
            </a:ext>
          </a:extLst>
        </xdr:cNvPr>
        <xdr:cNvSpPr txBox="1"/>
      </xdr:nvSpPr>
      <xdr:spPr>
        <a:xfrm>
          <a:off x="1066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FF4E95CE-55FA-4193-96CD-EE6F0F1D135B}"/>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D52ABFC3-4910-47C4-B197-885E30C9AB0E}"/>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33FF0615-F31F-47CF-ADAB-1FCDBFB4F1A9}"/>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[154,646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4BD14008-1EF3-4315-996B-AEA5B2FEBD18}"/>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CD343E18-0F92-453A-84D6-0C3E0E26AA49}"/>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EC78E7A1-8B01-48B1-B79F-CD0A814B32E6}"/>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46B3F438-D849-4921-83A4-CD0EF1BACB72}"/>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AEB9E3EC-00EF-474E-AA10-37D106C65EF7}"/>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762C7EF5-64AF-4205-BBDA-5007FBEB787D}"/>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8429DF7A-D63E-487E-B89D-001673F4AF1D}"/>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825BE75A-7DF1-4957-A046-66491469AA23}"/>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4C44FA45-E3D0-476E-BD21-468EF13EC3E4}"/>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66E0D279-66FE-4DF6-ABE2-6BD92D3BE7D6}"/>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人口一人当たりの人件費・物件費の決算額は、前年度比</a:t>
          </a:r>
          <a:r>
            <a:rPr kumimoji="1" lang="en-US" altLang="ja-JP" sz="1300">
              <a:latin typeface="ＭＳ Ｐゴシック" panose="020B0600070205080204" pitchFamily="50" charset="-128"/>
              <a:ea typeface="ＭＳ Ｐゴシック" panose="020B0600070205080204" pitchFamily="50" charset="-128"/>
            </a:rPr>
            <a:t>10,582</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154,646</a:t>
          </a:r>
          <a:r>
            <a:rPr kumimoji="1" lang="ja-JP" altLang="en-US" sz="1300">
              <a:latin typeface="ＭＳ Ｐゴシック" panose="020B0600070205080204" pitchFamily="50" charset="-128"/>
              <a:ea typeface="ＭＳ Ｐゴシック" panose="020B0600070205080204" pitchFamily="50" charset="-128"/>
            </a:rPr>
            <a:t>円となった。主な要因として、龍翔博物館改修にかかる委託料の増、キャッシュレスキャンペーンに係る手数料等の増等の物件費上昇が挙げられる。</a:t>
          </a:r>
        </a:p>
        <a:p>
          <a:r>
            <a:rPr kumimoji="1" lang="ja-JP" altLang="en-US" sz="1300">
              <a:latin typeface="ＭＳ Ｐゴシック" panose="020B0600070205080204" pitchFamily="50" charset="-128"/>
              <a:ea typeface="ＭＳ Ｐゴシック" panose="020B0600070205080204" pitchFamily="50" charset="-128"/>
            </a:rPr>
            <a:t>　今後も事業の必要性と経費とのバランスを見極める取捨選択をしていく必要がある。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3FD373F9-68E1-4ED9-9B09-103BA0FA2F3E}"/>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BCD3371B-B867-49AA-872E-7DC3ACF0C7F1}"/>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22576093-42ED-428C-93DC-84BEDC120B92}"/>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8B6AFC39-3BCE-4E1C-B145-72DB0319714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6260FD28-45E1-4C99-84C0-1EDEE9CC4854}"/>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D6944422-5F0B-4D2A-9370-37FE76E830FA}"/>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D28A9A58-A1E3-4C68-8040-83328FB50AEE}"/>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8E4E6DA9-121D-4071-BB9C-4F61C19F5B45}"/>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EC33A5E7-1C92-4F22-AF30-0B1AB89DDE28}"/>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D1E29190-C795-4971-8DF3-C5D5EA0CC0C7}"/>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79B97BC4-605C-4B21-AB7F-39A1F680FAC3}"/>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5F112021-4A54-4EDE-B290-C1A0A5CC5E2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BFA398B3-6633-416A-A6CD-FFCBF84275F7}"/>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853E0F4D-E231-4CB3-97BC-980DE00B48E6}"/>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3AF10760-E92C-4E97-96FB-B18D6E7BF976}"/>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388A34E7-9862-438C-9003-CD9C3ED20FFC}"/>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88503</xdr:rowOff>
    </xdr:from>
    <xdr:to>
      <xdr:col>23</xdr:col>
      <xdr:colOff>133350</xdr:colOff>
      <xdr:row>88</xdr:row>
      <xdr:rowOff>146405</xdr:rowOff>
    </xdr:to>
    <xdr:cxnSp macro="">
      <xdr:nvCxnSpPr>
        <xdr:cNvPr id="186" name="直線コネクタ 185">
          <a:extLst>
            <a:ext uri="{FF2B5EF4-FFF2-40B4-BE49-F238E27FC236}">
              <a16:creationId xmlns:a16="http://schemas.microsoft.com/office/drawing/2014/main" id="{1393C176-F3F1-4FC7-BA69-65FFD45C183B}"/>
            </a:ext>
          </a:extLst>
        </xdr:cNvPr>
        <xdr:cNvCxnSpPr/>
      </xdr:nvCxnSpPr>
      <xdr:spPr>
        <a:xfrm flipV="1">
          <a:off x="4953000" y="13804503"/>
          <a:ext cx="0" cy="1429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118482</xdr:rowOff>
    </xdr:from>
    <xdr:ext cx="762000" cy="259045"/>
    <xdr:sp macro="" textlink="">
      <xdr:nvSpPr>
        <xdr:cNvPr id="187" name="人件費・物件費等の状況最小値テキスト">
          <a:extLst>
            <a:ext uri="{FF2B5EF4-FFF2-40B4-BE49-F238E27FC236}">
              <a16:creationId xmlns:a16="http://schemas.microsoft.com/office/drawing/2014/main" id="{6976A027-BD79-4C37-AB54-F9F92983CE68}"/>
            </a:ext>
          </a:extLst>
        </xdr:cNvPr>
        <xdr:cNvSpPr txBox="1"/>
      </xdr:nvSpPr>
      <xdr:spPr>
        <a:xfrm>
          <a:off x="5041900" y="1520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146405</xdr:rowOff>
    </xdr:from>
    <xdr:to>
      <xdr:col>24</xdr:col>
      <xdr:colOff>12700</xdr:colOff>
      <xdr:row>88</xdr:row>
      <xdr:rowOff>146405</xdr:rowOff>
    </xdr:to>
    <xdr:cxnSp macro="">
      <xdr:nvCxnSpPr>
        <xdr:cNvPr id="188" name="直線コネクタ 187">
          <a:extLst>
            <a:ext uri="{FF2B5EF4-FFF2-40B4-BE49-F238E27FC236}">
              <a16:creationId xmlns:a16="http://schemas.microsoft.com/office/drawing/2014/main" id="{A900F3DB-3026-4B1D-BBED-B2CCA07671C6}"/>
            </a:ext>
          </a:extLst>
        </xdr:cNvPr>
        <xdr:cNvCxnSpPr/>
      </xdr:nvCxnSpPr>
      <xdr:spPr>
        <a:xfrm>
          <a:off x="4864100" y="1523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3430</xdr:rowOff>
    </xdr:from>
    <xdr:ext cx="762000" cy="259045"/>
    <xdr:sp macro="" textlink="">
      <xdr:nvSpPr>
        <xdr:cNvPr id="189" name="人件費・物件費等の状況最大値テキスト">
          <a:extLst>
            <a:ext uri="{FF2B5EF4-FFF2-40B4-BE49-F238E27FC236}">
              <a16:creationId xmlns:a16="http://schemas.microsoft.com/office/drawing/2014/main" id="{FBEF34B7-511C-4B9A-9A37-350722C75A4E}"/>
            </a:ext>
          </a:extLst>
        </xdr:cNvPr>
        <xdr:cNvSpPr txBox="1"/>
      </xdr:nvSpPr>
      <xdr:spPr>
        <a:xfrm>
          <a:off x="5041900" y="1354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88503</xdr:rowOff>
    </xdr:from>
    <xdr:to>
      <xdr:col>24</xdr:col>
      <xdr:colOff>12700</xdr:colOff>
      <xdr:row>80</xdr:row>
      <xdr:rowOff>88503</xdr:rowOff>
    </xdr:to>
    <xdr:cxnSp macro="">
      <xdr:nvCxnSpPr>
        <xdr:cNvPr id="190" name="直線コネクタ 189">
          <a:extLst>
            <a:ext uri="{FF2B5EF4-FFF2-40B4-BE49-F238E27FC236}">
              <a16:creationId xmlns:a16="http://schemas.microsoft.com/office/drawing/2014/main" id="{53E0509C-9000-4296-96C0-37AF791EB1B5}"/>
            </a:ext>
          </a:extLst>
        </xdr:cNvPr>
        <xdr:cNvCxnSpPr/>
      </xdr:nvCxnSpPr>
      <xdr:spPr>
        <a:xfrm>
          <a:off x="4864100" y="1380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96188</xdr:rowOff>
    </xdr:from>
    <xdr:to>
      <xdr:col>23</xdr:col>
      <xdr:colOff>133350</xdr:colOff>
      <xdr:row>83</xdr:row>
      <xdr:rowOff>9852</xdr:rowOff>
    </xdr:to>
    <xdr:cxnSp macro="">
      <xdr:nvCxnSpPr>
        <xdr:cNvPr id="191" name="直線コネクタ 190">
          <a:extLst>
            <a:ext uri="{FF2B5EF4-FFF2-40B4-BE49-F238E27FC236}">
              <a16:creationId xmlns:a16="http://schemas.microsoft.com/office/drawing/2014/main" id="{A082210D-8981-4C3D-BF48-D092CF364EA5}"/>
            </a:ext>
          </a:extLst>
        </xdr:cNvPr>
        <xdr:cNvCxnSpPr/>
      </xdr:nvCxnSpPr>
      <xdr:spPr>
        <a:xfrm>
          <a:off x="4114800" y="14155088"/>
          <a:ext cx="838200" cy="8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111824</xdr:rowOff>
    </xdr:from>
    <xdr:ext cx="762000" cy="259045"/>
    <xdr:sp macro="" textlink="">
      <xdr:nvSpPr>
        <xdr:cNvPr id="192" name="人件費・物件費等の状況平均値テキスト">
          <a:extLst>
            <a:ext uri="{FF2B5EF4-FFF2-40B4-BE49-F238E27FC236}">
              <a16:creationId xmlns:a16="http://schemas.microsoft.com/office/drawing/2014/main" id="{B7353EB7-88B3-497D-A5AC-3BEB5CF43324}"/>
            </a:ext>
          </a:extLst>
        </xdr:cNvPr>
        <xdr:cNvSpPr txBox="1"/>
      </xdr:nvSpPr>
      <xdr:spPr>
        <a:xfrm>
          <a:off x="5041900" y="139992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95297</xdr:rowOff>
    </xdr:from>
    <xdr:to>
      <xdr:col>23</xdr:col>
      <xdr:colOff>184150</xdr:colOff>
      <xdr:row>83</xdr:row>
      <xdr:rowOff>25447</xdr:rowOff>
    </xdr:to>
    <xdr:sp macro="" textlink="">
      <xdr:nvSpPr>
        <xdr:cNvPr id="193" name="フローチャート: 判断 192">
          <a:extLst>
            <a:ext uri="{FF2B5EF4-FFF2-40B4-BE49-F238E27FC236}">
              <a16:creationId xmlns:a16="http://schemas.microsoft.com/office/drawing/2014/main" id="{DFAE0C97-F782-40F1-80E5-EF11F32B3E2F}"/>
            </a:ext>
          </a:extLst>
        </xdr:cNvPr>
        <xdr:cNvSpPr/>
      </xdr:nvSpPr>
      <xdr:spPr>
        <a:xfrm>
          <a:off x="49022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84565</xdr:rowOff>
    </xdr:from>
    <xdr:to>
      <xdr:col>19</xdr:col>
      <xdr:colOff>133350</xdr:colOff>
      <xdr:row>82</xdr:row>
      <xdr:rowOff>96188</xdr:rowOff>
    </xdr:to>
    <xdr:cxnSp macro="">
      <xdr:nvCxnSpPr>
        <xdr:cNvPr id="194" name="直線コネクタ 193">
          <a:extLst>
            <a:ext uri="{FF2B5EF4-FFF2-40B4-BE49-F238E27FC236}">
              <a16:creationId xmlns:a16="http://schemas.microsoft.com/office/drawing/2014/main" id="{14F4B7D7-CA02-4F67-A768-EC48E0BD2DEC}"/>
            </a:ext>
          </a:extLst>
        </xdr:cNvPr>
        <xdr:cNvCxnSpPr/>
      </xdr:nvCxnSpPr>
      <xdr:spPr>
        <a:xfrm>
          <a:off x="3225800" y="14143465"/>
          <a:ext cx="889000" cy="1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53367</xdr:rowOff>
    </xdr:from>
    <xdr:to>
      <xdr:col>19</xdr:col>
      <xdr:colOff>184150</xdr:colOff>
      <xdr:row>82</xdr:row>
      <xdr:rowOff>154967</xdr:rowOff>
    </xdr:to>
    <xdr:sp macro="" textlink="">
      <xdr:nvSpPr>
        <xdr:cNvPr id="195" name="フローチャート: 判断 194">
          <a:extLst>
            <a:ext uri="{FF2B5EF4-FFF2-40B4-BE49-F238E27FC236}">
              <a16:creationId xmlns:a16="http://schemas.microsoft.com/office/drawing/2014/main" id="{49C73D68-0059-4294-B3E9-5E06BC6BA7EA}"/>
            </a:ext>
          </a:extLst>
        </xdr:cNvPr>
        <xdr:cNvSpPr/>
      </xdr:nvSpPr>
      <xdr:spPr>
        <a:xfrm>
          <a:off x="4064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139744</xdr:rowOff>
    </xdr:from>
    <xdr:ext cx="736600" cy="259045"/>
    <xdr:sp macro="" textlink="">
      <xdr:nvSpPr>
        <xdr:cNvPr id="196" name="テキスト ボックス 195">
          <a:extLst>
            <a:ext uri="{FF2B5EF4-FFF2-40B4-BE49-F238E27FC236}">
              <a16:creationId xmlns:a16="http://schemas.microsoft.com/office/drawing/2014/main" id="{8D070459-9C45-4177-B956-3972677151C1}"/>
            </a:ext>
          </a:extLst>
        </xdr:cNvPr>
        <xdr:cNvSpPr txBox="1"/>
      </xdr:nvSpPr>
      <xdr:spPr>
        <a:xfrm>
          <a:off x="3733800" y="14198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44517</xdr:rowOff>
    </xdr:from>
    <xdr:to>
      <xdr:col>15</xdr:col>
      <xdr:colOff>82550</xdr:colOff>
      <xdr:row>82</xdr:row>
      <xdr:rowOff>84565</xdr:rowOff>
    </xdr:to>
    <xdr:cxnSp macro="">
      <xdr:nvCxnSpPr>
        <xdr:cNvPr id="197" name="直線コネクタ 196">
          <a:extLst>
            <a:ext uri="{FF2B5EF4-FFF2-40B4-BE49-F238E27FC236}">
              <a16:creationId xmlns:a16="http://schemas.microsoft.com/office/drawing/2014/main" id="{12F5A57C-516A-4975-B0E3-7FB5E6A2AFB3}"/>
            </a:ext>
          </a:extLst>
        </xdr:cNvPr>
        <xdr:cNvCxnSpPr/>
      </xdr:nvCxnSpPr>
      <xdr:spPr>
        <a:xfrm>
          <a:off x="2336800" y="13931967"/>
          <a:ext cx="889000" cy="21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170242</xdr:rowOff>
    </xdr:from>
    <xdr:to>
      <xdr:col>15</xdr:col>
      <xdr:colOff>133350</xdr:colOff>
      <xdr:row>82</xdr:row>
      <xdr:rowOff>100392</xdr:rowOff>
    </xdr:to>
    <xdr:sp macro="" textlink="">
      <xdr:nvSpPr>
        <xdr:cNvPr id="198" name="フローチャート: 判断 197">
          <a:extLst>
            <a:ext uri="{FF2B5EF4-FFF2-40B4-BE49-F238E27FC236}">
              <a16:creationId xmlns:a16="http://schemas.microsoft.com/office/drawing/2014/main" id="{19DED31F-E9D1-47E2-BD6A-A9B68E2410DE}"/>
            </a:ext>
          </a:extLst>
        </xdr:cNvPr>
        <xdr:cNvSpPr/>
      </xdr:nvSpPr>
      <xdr:spPr>
        <a:xfrm>
          <a:off x="3175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110569</xdr:rowOff>
    </xdr:from>
    <xdr:ext cx="762000" cy="259045"/>
    <xdr:sp macro="" textlink="">
      <xdr:nvSpPr>
        <xdr:cNvPr id="199" name="テキスト ボックス 198">
          <a:extLst>
            <a:ext uri="{FF2B5EF4-FFF2-40B4-BE49-F238E27FC236}">
              <a16:creationId xmlns:a16="http://schemas.microsoft.com/office/drawing/2014/main" id="{82E08314-A77A-42B7-9060-C31DE50E38B4}"/>
            </a:ext>
          </a:extLst>
        </xdr:cNvPr>
        <xdr:cNvSpPr txBox="1"/>
      </xdr:nvSpPr>
      <xdr:spPr>
        <a:xfrm>
          <a:off x="2844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44517</xdr:rowOff>
    </xdr:from>
    <xdr:to>
      <xdr:col>11</xdr:col>
      <xdr:colOff>31750</xdr:colOff>
      <xdr:row>81</xdr:row>
      <xdr:rowOff>52045</xdr:rowOff>
    </xdr:to>
    <xdr:cxnSp macro="">
      <xdr:nvCxnSpPr>
        <xdr:cNvPr id="200" name="直線コネクタ 199">
          <a:extLst>
            <a:ext uri="{FF2B5EF4-FFF2-40B4-BE49-F238E27FC236}">
              <a16:creationId xmlns:a16="http://schemas.microsoft.com/office/drawing/2014/main" id="{AA54C970-8DB4-4AF6-A4E6-14A05CFABD8F}"/>
            </a:ext>
          </a:extLst>
        </xdr:cNvPr>
        <xdr:cNvCxnSpPr/>
      </xdr:nvCxnSpPr>
      <xdr:spPr>
        <a:xfrm flipV="1">
          <a:off x="1447800" y="13931967"/>
          <a:ext cx="889000" cy="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91281</xdr:rowOff>
    </xdr:from>
    <xdr:to>
      <xdr:col>11</xdr:col>
      <xdr:colOff>82550</xdr:colOff>
      <xdr:row>82</xdr:row>
      <xdr:rowOff>21431</xdr:rowOff>
    </xdr:to>
    <xdr:sp macro="" textlink="">
      <xdr:nvSpPr>
        <xdr:cNvPr id="201" name="フローチャート: 判断 200">
          <a:extLst>
            <a:ext uri="{FF2B5EF4-FFF2-40B4-BE49-F238E27FC236}">
              <a16:creationId xmlns:a16="http://schemas.microsoft.com/office/drawing/2014/main" id="{D55B1F61-6B3C-4457-A40D-2734CF3CCB61}"/>
            </a:ext>
          </a:extLst>
        </xdr:cNvPr>
        <xdr:cNvSpPr/>
      </xdr:nvSpPr>
      <xdr:spPr>
        <a:xfrm>
          <a:off x="2286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6208</xdr:rowOff>
    </xdr:from>
    <xdr:ext cx="762000" cy="259045"/>
    <xdr:sp macro="" textlink="">
      <xdr:nvSpPr>
        <xdr:cNvPr id="202" name="テキスト ボックス 201">
          <a:extLst>
            <a:ext uri="{FF2B5EF4-FFF2-40B4-BE49-F238E27FC236}">
              <a16:creationId xmlns:a16="http://schemas.microsoft.com/office/drawing/2014/main" id="{2E629037-BAF1-41F5-9777-605DA7269843}"/>
            </a:ext>
          </a:extLst>
        </xdr:cNvPr>
        <xdr:cNvSpPr txBox="1"/>
      </xdr:nvSpPr>
      <xdr:spPr>
        <a:xfrm>
          <a:off x="1955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63139</xdr:rowOff>
    </xdr:from>
    <xdr:to>
      <xdr:col>7</xdr:col>
      <xdr:colOff>31750</xdr:colOff>
      <xdr:row>81</xdr:row>
      <xdr:rowOff>164739</xdr:rowOff>
    </xdr:to>
    <xdr:sp macro="" textlink="">
      <xdr:nvSpPr>
        <xdr:cNvPr id="203" name="フローチャート: 判断 202">
          <a:extLst>
            <a:ext uri="{FF2B5EF4-FFF2-40B4-BE49-F238E27FC236}">
              <a16:creationId xmlns:a16="http://schemas.microsoft.com/office/drawing/2014/main" id="{B3AF19FD-FF00-4063-AAD2-91341EFEE1FD}"/>
            </a:ext>
          </a:extLst>
        </xdr:cNvPr>
        <xdr:cNvSpPr/>
      </xdr:nvSpPr>
      <xdr:spPr>
        <a:xfrm>
          <a:off x="1397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149516</xdr:rowOff>
    </xdr:from>
    <xdr:ext cx="762000" cy="259045"/>
    <xdr:sp macro="" textlink="">
      <xdr:nvSpPr>
        <xdr:cNvPr id="204" name="テキスト ボックス 203">
          <a:extLst>
            <a:ext uri="{FF2B5EF4-FFF2-40B4-BE49-F238E27FC236}">
              <a16:creationId xmlns:a16="http://schemas.microsoft.com/office/drawing/2014/main" id="{27F8D75A-4D3F-43C0-9807-7DF93A69B802}"/>
            </a:ext>
          </a:extLst>
        </xdr:cNvPr>
        <xdr:cNvSpPr txBox="1"/>
      </xdr:nvSpPr>
      <xdr:spPr>
        <a:xfrm>
          <a:off x="1066800" y="1403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DF3D9FF1-F596-49B0-BAA0-73224D9297D4}"/>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5C7B5A99-92E2-42C6-967E-3C90217C7D87}"/>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B2DBF55C-CACF-4FCF-B5A1-BE440E629004}"/>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E500009C-B184-446D-89F1-9222285FC48C}"/>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9A1BA087-4375-407B-9D6E-4826474F1ADA}"/>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130502</xdr:rowOff>
    </xdr:from>
    <xdr:to>
      <xdr:col>23</xdr:col>
      <xdr:colOff>184150</xdr:colOff>
      <xdr:row>83</xdr:row>
      <xdr:rowOff>60652</xdr:rowOff>
    </xdr:to>
    <xdr:sp macro="" textlink="">
      <xdr:nvSpPr>
        <xdr:cNvPr id="210" name="楕円 209">
          <a:extLst>
            <a:ext uri="{FF2B5EF4-FFF2-40B4-BE49-F238E27FC236}">
              <a16:creationId xmlns:a16="http://schemas.microsoft.com/office/drawing/2014/main" id="{3C8FFE4B-EB99-456C-97DB-6AD1E954C1F7}"/>
            </a:ext>
          </a:extLst>
        </xdr:cNvPr>
        <xdr:cNvSpPr/>
      </xdr:nvSpPr>
      <xdr:spPr>
        <a:xfrm>
          <a:off x="4902200" y="1418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102579</xdr:rowOff>
    </xdr:from>
    <xdr:ext cx="762000" cy="259045"/>
    <xdr:sp macro="" textlink="">
      <xdr:nvSpPr>
        <xdr:cNvPr id="211" name="人件費・物件費等の状況該当値テキスト">
          <a:extLst>
            <a:ext uri="{FF2B5EF4-FFF2-40B4-BE49-F238E27FC236}">
              <a16:creationId xmlns:a16="http://schemas.microsoft.com/office/drawing/2014/main" id="{20C7D6B0-0359-4A43-8CE2-D4E1F8264F2A}"/>
            </a:ext>
          </a:extLst>
        </xdr:cNvPr>
        <xdr:cNvSpPr txBox="1"/>
      </xdr:nvSpPr>
      <xdr:spPr>
        <a:xfrm>
          <a:off x="5041900" y="1416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45388</xdr:rowOff>
    </xdr:from>
    <xdr:to>
      <xdr:col>19</xdr:col>
      <xdr:colOff>184150</xdr:colOff>
      <xdr:row>82</xdr:row>
      <xdr:rowOff>146988</xdr:rowOff>
    </xdr:to>
    <xdr:sp macro="" textlink="">
      <xdr:nvSpPr>
        <xdr:cNvPr id="212" name="楕円 211">
          <a:extLst>
            <a:ext uri="{FF2B5EF4-FFF2-40B4-BE49-F238E27FC236}">
              <a16:creationId xmlns:a16="http://schemas.microsoft.com/office/drawing/2014/main" id="{93814CEF-F23C-49F1-9AB1-3D7EF3A1A329}"/>
            </a:ext>
          </a:extLst>
        </xdr:cNvPr>
        <xdr:cNvSpPr/>
      </xdr:nvSpPr>
      <xdr:spPr>
        <a:xfrm>
          <a:off x="4064000" y="1410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157165</xdr:rowOff>
    </xdr:from>
    <xdr:ext cx="736600" cy="259045"/>
    <xdr:sp macro="" textlink="">
      <xdr:nvSpPr>
        <xdr:cNvPr id="213" name="テキスト ボックス 212">
          <a:extLst>
            <a:ext uri="{FF2B5EF4-FFF2-40B4-BE49-F238E27FC236}">
              <a16:creationId xmlns:a16="http://schemas.microsoft.com/office/drawing/2014/main" id="{E2F965EC-8D9A-4403-B967-734C8513B23D}"/>
            </a:ext>
          </a:extLst>
        </xdr:cNvPr>
        <xdr:cNvSpPr txBox="1"/>
      </xdr:nvSpPr>
      <xdr:spPr>
        <a:xfrm>
          <a:off x="3733800" y="13873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33765</xdr:rowOff>
    </xdr:from>
    <xdr:to>
      <xdr:col>15</xdr:col>
      <xdr:colOff>133350</xdr:colOff>
      <xdr:row>82</xdr:row>
      <xdr:rowOff>135365</xdr:rowOff>
    </xdr:to>
    <xdr:sp macro="" textlink="">
      <xdr:nvSpPr>
        <xdr:cNvPr id="214" name="楕円 213">
          <a:extLst>
            <a:ext uri="{FF2B5EF4-FFF2-40B4-BE49-F238E27FC236}">
              <a16:creationId xmlns:a16="http://schemas.microsoft.com/office/drawing/2014/main" id="{B952B234-EB22-4AE9-AAFB-EEB254C779B4}"/>
            </a:ext>
          </a:extLst>
        </xdr:cNvPr>
        <xdr:cNvSpPr/>
      </xdr:nvSpPr>
      <xdr:spPr>
        <a:xfrm>
          <a:off x="3175000" y="1409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120142</xdr:rowOff>
    </xdr:from>
    <xdr:ext cx="762000" cy="259045"/>
    <xdr:sp macro="" textlink="">
      <xdr:nvSpPr>
        <xdr:cNvPr id="215" name="テキスト ボックス 214">
          <a:extLst>
            <a:ext uri="{FF2B5EF4-FFF2-40B4-BE49-F238E27FC236}">
              <a16:creationId xmlns:a16="http://schemas.microsoft.com/office/drawing/2014/main" id="{91087AB9-22C5-45BC-8AB8-0A512D58DA42}"/>
            </a:ext>
          </a:extLst>
        </xdr:cNvPr>
        <xdr:cNvSpPr txBox="1"/>
      </xdr:nvSpPr>
      <xdr:spPr>
        <a:xfrm>
          <a:off x="2844800" y="1417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165167</xdr:rowOff>
    </xdr:from>
    <xdr:to>
      <xdr:col>11</xdr:col>
      <xdr:colOff>82550</xdr:colOff>
      <xdr:row>81</xdr:row>
      <xdr:rowOff>95317</xdr:rowOff>
    </xdr:to>
    <xdr:sp macro="" textlink="">
      <xdr:nvSpPr>
        <xdr:cNvPr id="216" name="楕円 215">
          <a:extLst>
            <a:ext uri="{FF2B5EF4-FFF2-40B4-BE49-F238E27FC236}">
              <a16:creationId xmlns:a16="http://schemas.microsoft.com/office/drawing/2014/main" id="{8AC2A96A-3D5F-49C0-B720-290AA80C040B}"/>
            </a:ext>
          </a:extLst>
        </xdr:cNvPr>
        <xdr:cNvSpPr/>
      </xdr:nvSpPr>
      <xdr:spPr>
        <a:xfrm>
          <a:off x="2286000" y="138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105494</xdr:rowOff>
    </xdr:from>
    <xdr:ext cx="762000" cy="259045"/>
    <xdr:sp macro="" textlink="">
      <xdr:nvSpPr>
        <xdr:cNvPr id="217" name="テキスト ボックス 216">
          <a:extLst>
            <a:ext uri="{FF2B5EF4-FFF2-40B4-BE49-F238E27FC236}">
              <a16:creationId xmlns:a16="http://schemas.microsoft.com/office/drawing/2014/main" id="{6BCCAA99-76E9-49DB-81F8-5DE7953D0C53}"/>
            </a:ext>
          </a:extLst>
        </xdr:cNvPr>
        <xdr:cNvSpPr txBox="1"/>
      </xdr:nvSpPr>
      <xdr:spPr>
        <a:xfrm>
          <a:off x="1955800" y="1365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1245</xdr:rowOff>
    </xdr:from>
    <xdr:to>
      <xdr:col>7</xdr:col>
      <xdr:colOff>31750</xdr:colOff>
      <xdr:row>81</xdr:row>
      <xdr:rowOff>102845</xdr:rowOff>
    </xdr:to>
    <xdr:sp macro="" textlink="">
      <xdr:nvSpPr>
        <xdr:cNvPr id="218" name="楕円 217">
          <a:extLst>
            <a:ext uri="{FF2B5EF4-FFF2-40B4-BE49-F238E27FC236}">
              <a16:creationId xmlns:a16="http://schemas.microsoft.com/office/drawing/2014/main" id="{2C8EBF0D-4972-4429-B2CC-883206FCBD3A}"/>
            </a:ext>
          </a:extLst>
        </xdr:cNvPr>
        <xdr:cNvSpPr/>
      </xdr:nvSpPr>
      <xdr:spPr>
        <a:xfrm>
          <a:off x="1397000" y="1388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113022</xdr:rowOff>
    </xdr:from>
    <xdr:ext cx="762000" cy="259045"/>
    <xdr:sp macro="" textlink="">
      <xdr:nvSpPr>
        <xdr:cNvPr id="219" name="テキスト ボックス 218">
          <a:extLst>
            <a:ext uri="{FF2B5EF4-FFF2-40B4-BE49-F238E27FC236}">
              <a16:creationId xmlns:a16="http://schemas.microsoft.com/office/drawing/2014/main" id="{E251574A-C779-4DEE-A8C5-23271ED12136}"/>
            </a:ext>
          </a:extLst>
        </xdr:cNvPr>
        <xdr:cNvSpPr txBox="1"/>
      </xdr:nvSpPr>
      <xdr:spPr>
        <a:xfrm>
          <a:off x="1066800" y="1365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31BF9C71-2AF3-4ED3-B60A-2D35CEC756B3}"/>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EA3F63C-DD9F-4A67-AC7F-914B85BDA11C}"/>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EB489611-8372-4093-B843-B998E4D1A426}"/>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77505F6B-52D0-45FA-A415-4D6E59F7FBA9}"/>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8A63B730-8451-4145-B41D-0D2151A81D28}"/>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EC9ED054-05C8-4E8F-A157-DAE4DC95E6B3}"/>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A8D2A0B7-B063-4546-8E10-6740F25F9827}"/>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56FE52AA-D8CF-4253-8AF0-E23DBBF3AECF}"/>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AB7EF529-038D-4F77-8008-0B0D9357839B}"/>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136EED7C-A934-4CF8-A1AF-756A205FF612}"/>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6FCC3787-7449-4DDC-B581-A8C4EB8079B3}"/>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3AAED9AE-EB05-42F2-8AD0-15AC20D6F314}"/>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83B123CF-68D7-4E26-9294-5D14437A8784}"/>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ラスパイレス指数は人事院勧告に基づき適正に給与を引き上げたことにより、近年は類似団体平均と同等となっている。今後も引き続き国や他団体の動向を注視しながら、適正な給与水準の維持に努める。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C971D444-D116-46CA-9049-FC7BE64A32F7}"/>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853C667B-8555-4C99-BED0-EA5F19334CA6}"/>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DC44462D-8D4F-40A1-B65E-F9C6C0E5F93A}"/>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DA77066E-6738-4D38-94D1-56A5C5EED611}"/>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83AFEEF3-6670-4AD1-B118-0D9EF10DC3A1}"/>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C7159C44-FAF9-4DAB-8D03-79C5CEB148AE}"/>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67586D08-2AA2-4CF9-BB47-FB19BA2D3A2D}"/>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55A0414B-89FF-4C58-B37C-01BC6F124351}"/>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A83C1E05-1DD1-455C-BEB5-0268AA5C0615}"/>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D91B8DFF-BB7F-4A1D-84CB-5E3477626EC6}"/>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9A74D0FE-AE54-47D4-ABD1-29F0692FBF5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BF85CDA2-818E-46BA-8066-08B0C656B82C}"/>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D48F4CCD-BF5F-4194-A9C7-54BAB09AE00B}"/>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BA98CBBA-636C-44DE-A36C-88272E00C9E3}"/>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812E74B-E32F-413C-8DAE-4F3B79076EBD}"/>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2D6D4AA8-5408-409A-A32F-F6AA3A57C373}"/>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17CC4F48-38D2-4ABE-BE70-7164178D1C1D}"/>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19050</xdr:rowOff>
    </xdr:to>
    <xdr:cxnSp macro="">
      <xdr:nvCxnSpPr>
        <xdr:cNvPr id="250" name="直線コネクタ 249">
          <a:extLst>
            <a:ext uri="{FF2B5EF4-FFF2-40B4-BE49-F238E27FC236}">
              <a16:creationId xmlns:a16="http://schemas.microsoft.com/office/drawing/2014/main" id="{A416C302-C95F-46D6-8A6D-BAE0F956A424}"/>
            </a:ext>
          </a:extLst>
        </xdr:cNvPr>
        <xdr:cNvCxnSpPr/>
      </xdr:nvCxnSpPr>
      <xdr:spPr>
        <a:xfrm flipV="1">
          <a:off x="17018000" y="13915571"/>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a:extLst>
            <a:ext uri="{FF2B5EF4-FFF2-40B4-BE49-F238E27FC236}">
              <a16:creationId xmlns:a16="http://schemas.microsoft.com/office/drawing/2014/main" id="{8655368A-F8E5-484E-8F8A-B03D2DB27E4B}"/>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a:extLst>
            <a:ext uri="{FF2B5EF4-FFF2-40B4-BE49-F238E27FC236}">
              <a16:creationId xmlns:a16="http://schemas.microsoft.com/office/drawing/2014/main" id="{F9F3EC8D-3D58-4B8A-B083-52FFF9E99D5C}"/>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7CD87AD8-019C-45FF-8ED6-9A5E825537B9}"/>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5D6E00A1-65D8-4554-8AAA-113D48AFE9F6}"/>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153307</xdr:rowOff>
    </xdr:from>
    <xdr:to>
      <xdr:col>81</xdr:col>
      <xdr:colOff>44450</xdr:colOff>
      <xdr:row>87</xdr:row>
      <xdr:rowOff>33564</xdr:rowOff>
    </xdr:to>
    <xdr:cxnSp macro="">
      <xdr:nvCxnSpPr>
        <xdr:cNvPr id="255" name="直線コネクタ 254">
          <a:extLst>
            <a:ext uri="{FF2B5EF4-FFF2-40B4-BE49-F238E27FC236}">
              <a16:creationId xmlns:a16="http://schemas.microsoft.com/office/drawing/2014/main" id="{9DBA4354-3B21-40B4-A4D7-015218CED5CC}"/>
            </a:ext>
          </a:extLst>
        </xdr:cNvPr>
        <xdr:cNvCxnSpPr/>
      </xdr:nvCxnSpPr>
      <xdr:spPr>
        <a:xfrm>
          <a:off x="16179800" y="14898007"/>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a:extLst>
            <a:ext uri="{FF2B5EF4-FFF2-40B4-BE49-F238E27FC236}">
              <a16:creationId xmlns:a16="http://schemas.microsoft.com/office/drawing/2014/main" id="{D45FBD25-1306-43F9-AAED-A9A46CF0468A}"/>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ADB578BC-8C3B-4E71-AF77-0D0C4B2D7AE3}"/>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153307</xdr:rowOff>
    </xdr:from>
    <xdr:to>
      <xdr:col>77</xdr:col>
      <xdr:colOff>44450</xdr:colOff>
      <xdr:row>86</xdr:row>
      <xdr:rowOff>153307</xdr:rowOff>
    </xdr:to>
    <xdr:cxnSp macro="">
      <xdr:nvCxnSpPr>
        <xdr:cNvPr id="258" name="直線コネクタ 257">
          <a:extLst>
            <a:ext uri="{FF2B5EF4-FFF2-40B4-BE49-F238E27FC236}">
              <a16:creationId xmlns:a16="http://schemas.microsoft.com/office/drawing/2014/main" id="{5C93DBC2-1AF9-4097-A555-4751165055BB}"/>
            </a:ext>
          </a:extLst>
        </xdr:cNvPr>
        <xdr:cNvCxnSpPr/>
      </xdr:nvCxnSpPr>
      <xdr:spPr>
        <a:xfrm>
          <a:off x="15290800" y="148980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a:extLst>
            <a:ext uri="{FF2B5EF4-FFF2-40B4-BE49-F238E27FC236}">
              <a16:creationId xmlns:a16="http://schemas.microsoft.com/office/drawing/2014/main" id="{5A4F9D39-EADF-4648-9D26-5B781D5E7A6A}"/>
            </a:ext>
          </a:extLst>
        </xdr:cNvPr>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8363</xdr:rowOff>
    </xdr:from>
    <xdr:ext cx="736600" cy="259045"/>
    <xdr:sp macro="" textlink="">
      <xdr:nvSpPr>
        <xdr:cNvPr id="260" name="テキスト ボックス 259">
          <a:extLst>
            <a:ext uri="{FF2B5EF4-FFF2-40B4-BE49-F238E27FC236}">
              <a16:creationId xmlns:a16="http://schemas.microsoft.com/office/drawing/2014/main" id="{98E5C5CF-AFBA-4A04-B01E-3A1CF8BC938E}"/>
            </a:ext>
          </a:extLst>
        </xdr:cNvPr>
        <xdr:cNvSpPr txBox="1"/>
      </xdr:nvSpPr>
      <xdr:spPr>
        <a:xfrm>
          <a:off x="15798800" y="14581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153307</xdr:rowOff>
    </xdr:from>
    <xdr:to>
      <xdr:col>72</xdr:col>
      <xdr:colOff>203200</xdr:colOff>
      <xdr:row>87</xdr:row>
      <xdr:rowOff>50800</xdr:rowOff>
    </xdr:to>
    <xdr:cxnSp macro="">
      <xdr:nvCxnSpPr>
        <xdr:cNvPr id="261" name="直線コネクタ 260">
          <a:extLst>
            <a:ext uri="{FF2B5EF4-FFF2-40B4-BE49-F238E27FC236}">
              <a16:creationId xmlns:a16="http://schemas.microsoft.com/office/drawing/2014/main" id="{C2DE335E-BE83-4CF5-8492-6423A8B718D1}"/>
            </a:ext>
          </a:extLst>
        </xdr:cNvPr>
        <xdr:cNvCxnSpPr/>
      </xdr:nvCxnSpPr>
      <xdr:spPr>
        <a:xfrm flipV="1">
          <a:off x="14401800" y="148980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213B707F-4633-45E5-9AD9-1D56E847FB8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D7C92468-5A05-44BA-A90B-808A0AE48C0E}"/>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50800</xdr:rowOff>
    </xdr:to>
    <xdr:cxnSp macro="">
      <xdr:nvCxnSpPr>
        <xdr:cNvPr id="264" name="直線コネクタ 263">
          <a:extLst>
            <a:ext uri="{FF2B5EF4-FFF2-40B4-BE49-F238E27FC236}">
              <a16:creationId xmlns:a16="http://schemas.microsoft.com/office/drawing/2014/main" id="{0289375A-843C-47B4-9B3D-AEDF0E7B715C}"/>
            </a:ext>
          </a:extLst>
        </xdr:cNvPr>
        <xdr:cNvCxnSpPr/>
      </xdr:nvCxnSpPr>
      <xdr:spPr>
        <a:xfrm>
          <a:off x="13512800" y="1496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65" name="フローチャート: 判断 264">
          <a:extLst>
            <a:ext uri="{FF2B5EF4-FFF2-40B4-BE49-F238E27FC236}">
              <a16:creationId xmlns:a16="http://schemas.microsoft.com/office/drawing/2014/main" id="{CDB1F400-FF57-420D-B581-D42E8FA37447}"/>
            </a:ext>
          </a:extLst>
        </xdr:cNvPr>
        <xdr:cNvSpPr/>
      </xdr:nvSpPr>
      <xdr:spPr>
        <a:xfrm>
          <a:off x="14351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25598</xdr:rowOff>
    </xdr:from>
    <xdr:ext cx="762000" cy="259045"/>
    <xdr:sp macro="" textlink="">
      <xdr:nvSpPr>
        <xdr:cNvPr id="266" name="テキスト ボックス 265">
          <a:extLst>
            <a:ext uri="{FF2B5EF4-FFF2-40B4-BE49-F238E27FC236}">
              <a16:creationId xmlns:a16="http://schemas.microsoft.com/office/drawing/2014/main" id="{ACF91063-8450-451D-B353-86A02B402773}"/>
            </a:ext>
          </a:extLst>
        </xdr:cNvPr>
        <xdr:cNvSpPr txBox="1"/>
      </xdr:nvSpPr>
      <xdr:spPr>
        <a:xfrm>
          <a:off x="14020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7" name="フローチャート: 判断 266">
          <a:extLst>
            <a:ext uri="{FF2B5EF4-FFF2-40B4-BE49-F238E27FC236}">
              <a16:creationId xmlns:a16="http://schemas.microsoft.com/office/drawing/2014/main" id="{CCB6C5C2-92CD-433D-BAA6-0D9764A3CA16}"/>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68" name="テキスト ボックス 267">
          <a:extLst>
            <a:ext uri="{FF2B5EF4-FFF2-40B4-BE49-F238E27FC236}">
              <a16:creationId xmlns:a16="http://schemas.microsoft.com/office/drawing/2014/main" id="{92983BAA-EAB9-4FC6-B9AB-6995A2879187}"/>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9DA7D330-6C7F-4D09-9D82-1738F93AB865}"/>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D9CC804D-2D1B-4C4D-A28C-F406C15842A5}"/>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F6D601A0-3707-434A-A1D4-6F5FB38EAE0D}"/>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D2120789-2AD3-4E28-93E6-D286797F6606}"/>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C989551-9893-4F1E-9CEE-545F95DC4CC5}"/>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74" name="楕円 273">
          <a:extLst>
            <a:ext uri="{FF2B5EF4-FFF2-40B4-BE49-F238E27FC236}">
              <a16:creationId xmlns:a16="http://schemas.microsoft.com/office/drawing/2014/main" id="{812B1B28-CC2F-4BC8-998D-7EB01FA69DF0}"/>
            </a:ext>
          </a:extLst>
        </xdr:cNvPr>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75" name="給与水準   （国との比較）該当値テキスト">
          <a:extLst>
            <a:ext uri="{FF2B5EF4-FFF2-40B4-BE49-F238E27FC236}">
              <a16:creationId xmlns:a16="http://schemas.microsoft.com/office/drawing/2014/main" id="{CCCA9C76-A9B6-493A-8DCC-9C4133D38C0D}"/>
            </a:ext>
          </a:extLst>
        </xdr:cNvPr>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102507</xdr:rowOff>
    </xdr:from>
    <xdr:to>
      <xdr:col>77</xdr:col>
      <xdr:colOff>95250</xdr:colOff>
      <xdr:row>87</xdr:row>
      <xdr:rowOff>32657</xdr:rowOff>
    </xdr:to>
    <xdr:sp macro="" textlink="">
      <xdr:nvSpPr>
        <xdr:cNvPr id="276" name="楕円 275">
          <a:extLst>
            <a:ext uri="{FF2B5EF4-FFF2-40B4-BE49-F238E27FC236}">
              <a16:creationId xmlns:a16="http://schemas.microsoft.com/office/drawing/2014/main" id="{8A915BE7-F9A7-4E2F-B936-97407198481C}"/>
            </a:ext>
          </a:extLst>
        </xdr:cNvPr>
        <xdr:cNvSpPr/>
      </xdr:nvSpPr>
      <xdr:spPr>
        <a:xfrm>
          <a:off x="16129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77" name="テキスト ボックス 276">
          <a:extLst>
            <a:ext uri="{FF2B5EF4-FFF2-40B4-BE49-F238E27FC236}">
              <a16:creationId xmlns:a16="http://schemas.microsoft.com/office/drawing/2014/main" id="{8F53872C-712E-4C2C-A65F-26BF03240E87}"/>
            </a:ext>
          </a:extLst>
        </xdr:cNvPr>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102507</xdr:rowOff>
    </xdr:from>
    <xdr:to>
      <xdr:col>73</xdr:col>
      <xdr:colOff>44450</xdr:colOff>
      <xdr:row>87</xdr:row>
      <xdr:rowOff>32657</xdr:rowOff>
    </xdr:to>
    <xdr:sp macro="" textlink="">
      <xdr:nvSpPr>
        <xdr:cNvPr id="278" name="楕円 277">
          <a:extLst>
            <a:ext uri="{FF2B5EF4-FFF2-40B4-BE49-F238E27FC236}">
              <a16:creationId xmlns:a16="http://schemas.microsoft.com/office/drawing/2014/main" id="{9209B858-A48C-46DE-A2F6-1683CCB15203}"/>
            </a:ext>
          </a:extLst>
        </xdr:cNvPr>
        <xdr:cNvSpPr/>
      </xdr:nvSpPr>
      <xdr:spPr>
        <a:xfrm>
          <a:off x="15240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79" name="テキスト ボックス 278">
          <a:extLst>
            <a:ext uri="{FF2B5EF4-FFF2-40B4-BE49-F238E27FC236}">
              <a16:creationId xmlns:a16="http://schemas.microsoft.com/office/drawing/2014/main" id="{C12164DC-162D-4591-A920-B5B71AD83364}"/>
            </a:ext>
          </a:extLst>
        </xdr:cNvPr>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0" name="楕円 279">
          <a:extLst>
            <a:ext uri="{FF2B5EF4-FFF2-40B4-BE49-F238E27FC236}">
              <a16:creationId xmlns:a16="http://schemas.microsoft.com/office/drawing/2014/main" id="{D127D198-A914-4B9A-8CBA-4D3FBCEDAAB7}"/>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1" name="テキスト ボックス 280">
          <a:extLst>
            <a:ext uri="{FF2B5EF4-FFF2-40B4-BE49-F238E27FC236}">
              <a16:creationId xmlns:a16="http://schemas.microsoft.com/office/drawing/2014/main" id="{BF0C069C-4C18-4ED2-866A-B5506E274337}"/>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2" name="楕円 281">
          <a:extLst>
            <a:ext uri="{FF2B5EF4-FFF2-40B4-BE49-F238E27FC236}">
              <a16:creationId xmlns:a16="http://schemas.microsoft.com/office/drawing/2014/main" id="{2FD2E938-C9F9-406B-8D74-4FD8486FDBF6}"/>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3" name="テキスト ボックス 282">
          <a:extLst>
            <a:ext uri="{FF2B5EF4-FFF2-40B4-BE49-F238E27FC236}">
              <a16:creationId xmlns:a16="http://schemas.microsoft.com/office/drawing/2014/main" id="{99A27A2D-E156-4DB6-91C0-196B9A4856FB}"/>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C4B00FD-E7EC-4C63-A550-281F9D4D4C66}"/>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7411B89D-168D-458D-898E-DFB1B1305296}"/>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738D364D-EC6F-4527-BEE5-EA4B910F7DD5}"/>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439A0763-95A7-47F7-B02A-324892C10179}"/>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46769E20-3FC6-4BD4-81D0-9ADA49463C4E}"/>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6776058B-56EA-43DE-ADCB-B5079390DEBC}"/>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EA38EB25-5DF2-4546-96DF-6B6F705CE82E}"/>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60BB9F64-9218-4C0F-A9DF-E0436C01FB8F}"/>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3CA6B2BC-9B53-4805-81FC-A631A5F87DFE}"/>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D08DCEAD-B988-49B4-BE38-2955092DEB97}"/>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90ACB021-48B3-42B6-AED8-1D46AD4C0FCD}"/>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876392B6-DF9F-4788-91DB-6FC072297B34}"/>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54F2AA93-A579-4E50-81D6-0FABB3C9D289}"/>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人当たりの職員数は前年度比</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人増の</a:t>
          </a:r>
          <a:r>
            <a:rPr kumimoji="1" lang="en-US" altLang="ja-JP" sz="1300">
              <a:latin typeface="ＭＳ Ｐゴシック" panose="020B0600070205080204" pitchFamily="50" charset="-128"/>
              <a:ea typeface="ＭＳ Ｐゴシック" panose="020B0600070205080204" pitchFamily="50" charset="-128"/>
            </a:rPr>
            <a:t>7.75</a:t>
          </a:r>
          <a:r>
            <a:rPr kumimoji="1" lang="ja-JP" altLang="en-US" sz="1300">
              <a:latin typeface="ＭＳ Ｐゴシック" panose="020B0600070205080204" pitchFamily="50" charset="-128"/>
              <a:ea typeface="ＭＳ Ｐゴシック" panose="020B0600070205080204" pitchFamily="50" charset="-128"/>
            </a:rPr>
            <a:t>人となった。市町村合併により人口が膨らむとともに職員数も膨れ上がったため、定員適正化計画を作成し、退職者補充の抑制、民間委託の推進、指定管理者制度の導入により計画的な職員数の削減に取り組んだことにより、近年はほぼ横ばいとなっている。今後も市民サービスの低下を招かないように人員の適正配置や職員の資質向上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F4A65760-FA07-4775-A274-7B51FFCB1853}"/>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402AC5D1-8864-4B83-BC7E-81E137BA7594}"/>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BE5AF126-EE83-4CD9-98E6-2062DAFE5F4F}"/>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2086C37E-78D6-449B-B2E3-ECDB318807C5}"/>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119D0BE1-CBED-42DA-AE6A-6F9FF76E6EC7}"/>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3B5F3FFC-9A3A-4335-912D-B3251CCB3A22}"/>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77544B62-7DE5-4247-9746-D741D1CCF2AE}"/>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F1AF5E66-FD59-4A9F-B742-540728B9D42D}"/>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764118A9-CCBF-4C3B-AA2A-8F982053AC6B}"/>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499CC9E6-761D-411E-B54F-79BD64B1E96A}"/>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A11F811F-718A-4615-BD94-DFE601F32DED}"/>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D820FCEC-EF05-4430-A3FA-2F196FF45C4D}"/>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DFA3F512-4DA9-4B58-AA81-08100509B941}"/>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598172DA-04E4-40AF-B85B-0153138E09F1}"/>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C54FAA53-7F7E-404C-AD49-BEA8A088F6AE}"/>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42BC0F66-732B-4B05-8274-12A7AE494DD3}"/>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67</xdr:row>
      <xdr:rowOff>148379</xdr:rowOff>
    </xdr:to>
    <xdr:cxnSp macro="">
      <xdr:nvCxnSpPr>
        <xdr:cNvPr id="313" name="直線コネクタ 312">
          <a:extLst>
            <a:ext uri="{FF2B5EF4-FFF2-40B4-BE49-F238E27FC236}">
              <a16:creationId xmlns:a16="http://schemas.microsoft.com/office/drawing/2014/main" id="{C6D89377-C4D8-49F8-8C61-9664E7CE51B5}"/>
            </a:ext>
          </a:extLst>
        </xdr:cNvPr>
        <xdr:cNvCxnSpPr/>
      </xdr:nvCxnSpPr>
      <xdr:spPr>
        <a:xfrm flipV="1">
          <a:off x="17018000" y="10133436"/>
          <a:ext cx="0" cy="1502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120456</xdr:rowOff>
    </xdr:from>
    <xdr:ext cx="762000" cy="259045"/>
    <xdr:sp macro="" textlink="">
      <xdr:nvSpPr>
        <xdr:cNvPr id="314" name="定員管理の状況最小値テキスト">
          <a:extLst>
            <a:ext uri="{FF2B5EF4-FFF2-40B4-BE49-F238E27FC236}">
              <a16:creationId xmlns:a16="http://schemas.microsoft.com/office/drawing/2014/main" id="{73B5F469-AE5D-44AB-8571-7D466DF6200C}"/>
            </a:ext>
          </a:extLst>
        </xdr:cNvPr>
        <xdr:cNvSpPr txBox="1"/>
      </xdr:nvSpPr>
      <xdr:spPr>
        <a:xfrm>
          <a:off x="17106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148379</xdr:rowOff>
    </xdr:from>
    <xdr:to>
      <xdr:col>81</xdr:col>
      <xdr:colOff>133350</xdr:colOff>
      <xdr:row>67</xdr:row>
      <xdr:rowOff>148379</xdr:rowOff>
    </xdr:to>
    <xdr:cxnSp macro="">
      <xdr:nvCxnSpPr>
        <xdr:cNvPr id="315" name="直線コネクタ 314">
          <a:extLst>
            <a:ext uri="{FF2B5EF4-FFF2-40B4-BE49-F238E27FC236}">
              <a16:creationId xmlns:a16="http://schemas.microsoft.com/office/drawing/2014/main" id="{CADCDEE6-F2A6-4664-91AF-D8D90C5CA5DA}"/>
            </a:ext>
          </a:extLst>
        </xdr:cNvPr>
        <xdr:cNvCxnSpPr/>
      </xdr:nvCxnSpPr>
      <xdr:spPr>
        <a:xfrm>
          <a:off x="16929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6" name="定員管理の状況最大値テキスト">
          <a:extLst>
            <a:ext uri="{FF2B5EF4-FFF2-40B4-BE49-F238E27FC236}">
              <a16:creationId xmlns:a16="http://schemas.microsoft.com/office/drawing/2014/main" id="{B7598885-AA6C-40CE-A28F-86891E9BA39C}"/>
            </a:ext>
          </a:extLst>
        </xdr:cNvPr>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7" name="直線コネクタ 316">
          <a:extLst>
            <a:ext uri="{FF2B5EF4-FFF2-40B4-BE49-F238E27FC236}">
              <a16:creationId xmlns:a16="http://schemas.microsoft.com/office/drawing/2014/main" id="{4AF9CD04-18A6-4C0A-8E19-36EE8DEBC790}"/>
            </a:ext>
          </a:extLst>
        </xdr:cNvPr>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100754</xdr:rowOff>
    </xdr:from>
    <xdr:to>
      <xdr:col>81</xdr:col>
      <xdr:colOff>44450</xdr:colOff>
      <xdr:row>62</xdr:row>
      <xdr:rowOff>114829</xdr:rowOff>
    </xdr:to>
    <xdr:cxnSp macro="">
      <xdr:nvCxnSpPr>
        <xdr:cNvPr id="318" name="直線コネクタ 317">
          <a:extLst>
            <a:ext uri="{FF2B5EF4-FFF2-40B4-BE49-F238E27FC236}">
              <a16:creationId xmlns:a16="http://schemas.microsoft.com/office/drawing/2014/main" id="{0F9B1239-0861-4037-AFCB-6A24E3C69D00}"/>
            </a:ext>
          </a:extLst>
        </xdr:cNvPr>
        <xdr:cNvCxnSpPr/>
      </xdr:nvCxnSpPr>
      <xdr:spPr>
        <a:xfrm>
          <a:off x="16179800" y="10730654"/>
          <a:ext cx="8382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46372</xdr:rowOff>
    </xdr:from>
    <xdr:ext cx="762000" cy="259045"/>
    <xdr:sp macro="" textlink="">
      <xdr:nvSpPr>
        <xdr:cNvPr id="319" name="定員管理の状況平均値テキスト">
          <a:extLst>
            <a:ext uri="{FF2B5EF4-FFF2-40B4-BE49-F238E27FC236}">
              <a16:creationId xmlns:a16="http://schemas.microsoft.com/office/drawing/2014/main" id="{0C64FE05-C54C-47CB-9101-C3D069A6E08A}"/>
            </a:ext>
          </a:extLst>
        </xdr:cNvPr>
        <xdr:cNvSpPr txBox="1"/>
      </xdr:nvSpPr>
      <xdr:spPr>
        <a:xfrm>
          <a:off x="17106900" y="1050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29845</xdr:rowOff>
    </xdr:from>
    <xdr:to>
      <xdr:col>81</xdr:col>
      <xdr:colOff>95250</xdr:colOff>
      <xdr:row>62</xdr:row>
      <xdr:rowOff>131445</xdr:rowOff>
    </xdr:to>
    <xdr:sp macro="" textlink="">
      <xdr:nvSpPr>
        <xdr:cNvPr id="320" name="フローチャート: 判断 319">
          <a:extLst>
            <a:ext uri="{FF2B5EF4-FFF2-40B4-BE49-F238E27FC236}">
              <a16:creationId xmlns:a16="http://schemas.microsoft.com/office/drawing/2014/main" id="{8990AA3E-A32C-4261-9271-9DE028C4F1AA}"/>
            </a:ext>
          </a:extLst>
        </xdr:cNvPr>
        <xdr:cNvSpPr/>
      </xdr:nvSpPr>
      <xdr:spPr>
        <a:xfrm>
          <a:off x="16967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86678</xdr:rowOff>
    </xdr:from>
    <xdr:to>
      <xdr:col>77</xdr:col>
      <xdr:colOff>44450</xdr:colOff>
      <xdr:row>62</xdr:row>
      <xdr:rowOff>100754</xdr:rowOff>
    </xdr:to>
    <xdr:cxnSp macro="">
      <xdr:nvCxnSpPr>
        <xdr:cNvPr id="321" name="直線コネクタ 320">
          <a:extLst>
            <a:ext uri="{FF2B5EF4-FFF2-40B4-BE49-F238E27FC236}">
              <a16:creationId xmlns:a16="http://schemas.microsoft.com/office/drawing/2014/main" id="{1BB91077-BE91-4B4A-9273-4F470324C621}"/>
            </a:ext>
          </a:extLst>
        </xdr:cNvPr>
        <xdr:cNvCxnSpPr/>
      </xdr:nvCxnSpPr>
      <xdr:spPr>
        <a:xfrm>
          <a:off x="15290800" y="10716578"/>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13758</xdr:rowOff>
    </xdr:from>
    <xdr:to>
      <xdr:col>77</xdr:col>
      <xdr:colOff>95250</xdr:colOff>
      <xdr:row>62</xdr:row>
      <xdr:rowOff>115358</xdr:rowOff>
    </xdr:to>
    <xdr:sp macro="" textlink="">
      <xdr:nvSpPr>
        <xdr:cNvPr id="322" name="フローチャート: 判断 321">
          <a:extLst>
            <a:ext uri="{FF2B5EF4-FFF2-40B4-BE49-F238E27FC236}">
              <a16:creationId xmlns:a16="http://schemas.microsoft.com/office/drawing/2014/main" id="{8BA88639-3ED4-423C-9491-C299C2278557}"/>
            </a:ext>
          </a:extLst>
        </xdr:cNvPr>
        <xdr:cNvSpPr/>
      </xdr:nvSpPr>
      <xdr:spPr>
        <a:xfrm>
          <a:off x="16129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125535</xdr:rowOff>
    </xdr:from>
    <xdr:ext cx="736600" cy="259045"/>
    <xdr:sp macro="" textlink="">
      <xdr:nvSpPr>
        <xdr:cNvPr id="323" name="テキスト ボックス 322">
          <a:extLst>
            <a:ext uri="{FF2B5EF4-FFF2-40B4-BE49-F238E27FC236}">
              <a16:creationId xmlns:a16="http://schemas.microsoft.com/office/drawing/2014/main" id="{6000A5AC-FF76-43DE-AA99-58DF6CFC3EC1}"/>
            </a:ext>
          </a:extLst>
        </xdr:cNvPr>
        <xdr:cNvSpPr txBox="1"/>
      </xdr:nvSpPr>
      <xdr:spPr>
        <a:xfrm>
          <a:off x="15798800" y="1041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72602</xdr:rowOff>
    </xdr:from>
    <xdr:to>
      <xdr:col>72</xdr:col>
      <xdr:colOff>203200</xdr:colOff>
      <xdr:row>62</xdr:row>
      <xdr:rowOff>86678</xdr:rowOff>
    </xdr:to>
    <xdr:cxnSp macro="">
      <xdr:nvCxnSpPr>
        <xdr:cNvPr id="324" name="直線コネクタ 323">
          <a:extLst>
            <a:ext uri="{FF2B5EF4-FFF2-40B4-BE49-F238E27FC236}">
              <a16:creationId xmlns:a16="http://schemas.microsoft.com/office/drawing/2014/main" id="{BAEF257F-7EA5-4498-8FF9-8EDEA9AEF2D1}"/>
            </a:ext>
          </a:extLst>
        </xdr:cNvPr>
        <xdr:cNvCxnSpPr/>
      </xdr:nvCxnSpPr>
      <xdr:spPr>
        <a:xfrm>
          <a:off x="14401800" y="10702502"/>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147003</xdr:rowOff>
    </xdr:from>
    <xdr:to>
      <xdr:col>73</xdr:col>
      <xdr:colOff>44450</xdr:colOff>
      <xdr:row>62</xdr:row>
      <xdr:rowOff>77153</xdr:rowOff>
    </xdr:to>
    <xdr:sp macro="" textlink="">
      <xdr:nvSpPr>
        <xdr:cNvPr id="325" name="フローチャート: 判断 324">
          <a:extLst>
            <a:ext uri="{FF2B5EF4-FFF2-40B4-BE49-F238E27FC236}">
              <a16:creationId xmlns:a16="http://schemas.microsoft.com/office/drawing/2014/main" id="{4B046E3A-FD45-4A64-9D95-51CC0B4D5C6F}"/>
            </a:ext>
          </a:extLst>
        </xdr:cNvPr>
        <xdr:cNvSpPr/>
      </xdr:nvSpPr>
      <xdr:spPr>
        <a:xfrm>
          <a:off x="15240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87330</xdr:rowOff>
    </xdr:from>
    <xdr:ext cx="762000" cy="259045"/>
    <xdr:sp macro="" textlink="">
      <xdr:nvSpPr>
        <xdr:cNvPr id="326" name="テキスト ボックス 325">
          <a:extLst>
            <a:ext uri="{FF2B5EF4-FFF2-40B4-BE49-F238E27FC236}">
              <a16:creationId xmlns:a16="http://schemas.microsoft.com/office/drawing/2014/main" id="{3EB5D8CF-8DF8-4A64-8BD3-475C11DCA519}"/>
            </a:ext>
          </a:extLst>
        </xdr:cNvPr>
        <xdr:cNvSpPr txBox="1"/>
      </xdr:nvSpPr>
      <xdr:spPr>
        <a:xfrm>
          <a:off x="14909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62547</xdr:rowOff>
    </xdr:from>
    <xdr:to>
      <xdr:col>68</xdr:col>
      <xdr:colOff>152400</xdr:colOff>
      <xdr:row>62</xdr:row>
      <xdr:rowOff>72602</xdr:rowOff>
    </xdr:to>
    <xdr:cxnSp macro="">
      <xdr:nvCxnSpPr>
        <xdr:cNvPr id="327" name="直線コネクタ 326">
          <a:extLst>
            <a:ext uri="{FF2B5EF4-FFF2-40B4-BE49-F238E27FC236}">
              <a16:creationId xmlns:a16="http://schemas.microsoft.com/office/drawing/2014/main" id="{ECAEC0CE-B1B7-4195-A40D-C0FED7FEDDCA}"/>
            </a:ext>
          </a:extLst>
        </xdr:cNvPr>
        <xdr:cNvCxnSpPr/>
      </xdr:nvCxnSpPr>
      <xdr:spPr>
        <a:xfrm>
          <a:off x="13512800" y="10692447"/>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28" name="フローチャート: 判断 327">
          <a:extLst>
            <a:ext uri="{FF2B5EF4-FFF2-40B4-BE49-F238E27FC236}">
              <a16:creationId xmlns:a16="http://schemas.microsoft.com/office/drawing/2014/main" id="{E16D4B9F-DA61-4196-9268-47641CA8A2C3}"/>
            </a:ext>
          </a:extLst>
        </xdr:cNvPr>
        <xdr:cNvSpPr/>
      </xdr:nvSpPr>
      <xdr:spPr>
        <a:xfrm>
          <a:off x="14351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107438</xdr:rowOff>
    </xdr:from>
    <xdr:ext cx="762000" cy="259045"/>
    <xdr:sp macro="" textlink="">
      <xdr:nvSpPr>
        <xdr:cNvPr id="329" name="テキスト ボックス 328">
          <a:extLst>
            <a:ext uri="{FF2B5EF4-FFF2-40B4-BE49-F238E27FC236}">
              <a16:creationId xmlns:a16="http://schemas.microsoft.com/office/drawing/2014/main" id="{90DD7658-B7EC-4008-9AFB-C8CBF3CC6985}"/>
            </a:ext>
          </a:extLst>
        </xdr:cNvPr>
        <xdr:cNvSpPr txBox="1"/>
      </xdr:nvSpPr>
      <xdr:spPr>
        <a:xfrm>
          <a:off x="14020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0" name="フローチャート: 判断 329">
          <a:extLst>
            <a:ext uri="{FF2B5EF4-FFF2-40B4-BE49-F238E27FC236}">
              <a16:creationId xmlns:a16="http://schemas.microsoft.com/office/drawing/2014/main" id="{412E7EBD-8F34-41AE-8A1F-ACC43864C5AD}"/>
            </a:ext>
          </a:extLst>
        </xdr:cNvPr>
        <xdr:cNvSpPr/>
      </xdr:nvSpPr>
      <xdr:spPr>
        <a:xfrm>
          <a:off x="13462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89340</xdr:rowOff>
    </xdr:from>
    <xdr:ext cx="762000" cy="259045"/>
    <xdr:sp macro="" textlink="">
      <xdr:nvSpPr>
        <xdr:cNvPr id="331" name="テキスト ボックス 330">
          <a:extLst>
            <a:ext uri="{FF2B5EF4-FFF2-40B4-BE49-F238E27FC236}">
              <a16:creationId xmlns:a16="http://schemas.microsoft.com/office/drawing/2014/main" id="{4BC21766-1305-4FAF-BFE1-13FD219247FA}"/>
            </a:ext>
          </a:extLst>
        </xdr:cNvPr>
        <xdr:cNvSpPr txBox="1"/>
      </xdr:nvSpPr>
      <xdr:spPr>
        <a:xfrm>
          <a:off x="13131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8F2A2F25-CC23-4228-8095-1C6DDC286CA2}"/>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B3162F03-02AE-4AB1-B31D-87EA9BA01B98}"/>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28E85469-421E-43B1-A62E-826AC4808246}"/>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A62F76F1-DEB1-433B-80DC-E59B62A64CB5}"/>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1B25176B-DACD-44EA-A98E-244978AF86C7}"/>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64029</xdr:rowOff>
    </xdr:from>
    <xdr:to>
      <xdr:col>81</xdr:col>
      <xdr:colOff>95250</xdr:colOff>
      <xdr:row>62</xdr:row>
      <xdr:rowOff>165629</xdr:rowOff>
    </xdr:to>
    <xdr:sp macro="" textlink="">
      <xdr:nvSpPr>
        <xdr:cNvPr id="337" name="楕円 336">
          <a:extLst>
            <a:ext uri="{FF2B5EF4-FFF2-40B4-BE49-F238E27FC236}">
              <a16:creationId xmlns:a16="http://schemas.microsoft.com/office/drawing/2014/main" id="{7496AE3B-6676-458B-95AE-BC6118394847}"/>
            </a:ext>
          </a:extLst>
        </xdr:cNvPr>
        <xdr:cNvSpPr/>
      </xdr:nvSpPr>
      <xdr:spPr>
        <a:xfrm>
          <a:off x="16967200" y="1069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36106</xdr:rowOff>
    </xdr:from>
    <xdr:ext cx="762000" cy="259045"/>
    <xdr:sp macro="" textlink="">
      <xdr:nvSpPr>
        <xdr:cNvPr id="338" name="定員管理の状況該当値テキスト">
          <a:extLst>
            <a:ext uri="{FF2B5EF4-FFF2-40B4-BE49-F238E27FC236}">
              <a16:creationId xmlns:a16="http://schemas.microsoft.com/office/drawing/2014/main" id="{4E4354D9-6381-48DF-A086-ADAAB5CE65ED}"/>
            </a:ext>
          </a:extLst>
        </xdr:cNvPr>
        <xdr:cNvSpPr txBox="1"/>
      </xdr:nvSpPr>
      <xdr:spPr>
        <a:xfrm>
          <a:off x="17106900" y="1066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49954</xdr:rowOff>
    </xdr:from>
    <xdr:to>
      <xdr:col>77</xdr:col>
      <xdr:colOff>95250</xdr:colOff>
      <xdr:row>62</xdr:row>
      <xdr:rowOff>151554</xdr:rowOff>
    </xdr:to>
    <xdr:sp macro="" textlink="">
      <xdr:nvSpPr>
        <xdr:cNvPr id="339" name="楕円 338">
          <a:extLst>
            <a:ext uri="{FF2B5EF4-FFF2-40B4-BE49-F238E27FC236}">
              <a16:creationId xmlns:a16="http://schemas.microsoft.com/office/drawing/2014/main" id="{FE1EA094-FCC4-4CEA-B5B8-FFA7B86F8D7D}"/>
            </a:ext>
          </a:extLst>
        </xdr:cNvPr>
        <xdr:cNvSpPr/>
      </xdr:nvSpPr>
      <xdr:spPr>
        <a:xfrm>
          <a:off x="16129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136331</xdr:rowOff>
    </xdr:from>
    <xdr:ext cx="736600" cy="259045"/>
    <xdr:sp macro="" textlink="">
      <xdr:nvSpPr>
        <xdr:cNvPr id="340" name="テキスト ボックス 339">
          <a:extLst>
            <a:ext uri="{FF2B5EF4-FFF2-40B4-BE49-F238E27FC236}">
              <a16:creationId xmlns:a16="http://schemas.microsoft.com/office/drawing/2014/main" id="{0702CB97-7741-421B-BC25-ED0228C83665}"/>
            </a:ext>
          </a:extLst>
        </xdr:cNvPr>
        <xdr:cNvSpPr txBox="1"/>
      </xdr:nvSpPr>
      <xdr:spPr>
        <a:xfrm>
          <a:off x="15798800" y="1076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35878</xdr:rowOff>
    </xdr:from>
    <xdr:to>
      <xdr:col>73</xdr:col>
      <xdr:colOff>44450</xdr:colOff>
      <xdr:row>62</xdr:row>
      <xdr:rowOff>137478</xdr:rowOff>
    </xdr:to>
    <xdr:sp macro="" textlink="">
      <xdr:nvSpPr>
        <xdr:cNvPr id="341" name="楕円 340">
          <a:extLst>
            <a:ext uri="{FF2B5EF4-FFF2-40B4-BE49-F238E27FC236}">
              <a16:creationId xmlns:a16="http://schemas.microsoft.com/office/drawing/2014/main" id="{16875CDB-AF82-4905-90E5-2CD4B981FEEE}"/>
            </a:ext>
          </a:extLst>
        </xdr:cNvPr>
        <xdr:cNvSpPr/>
      </xdr:nvSpPr>
      <xdr:spPr>
        <a:xfrm>
          <a:off x="15240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122255</xdr:rowOff>
    </xdr:from>
    <xdr:ext cx="762000" cy="259045"/>
    <xdr:sp macro="" textlink="">
      <xdr:nvSpPr>
        <xdr:cNvPr id="342" name="テキスト ボックス 341">
          <a:extLst>
            <a:ext uri="{FF2B5EF4-FFF2-40B4-BE49-F238E27FC236}">
              <a16:creationId xmlns:a16="http://schemas.microsoft.com/office/drawing/2014/main" id="{54ADF099-B13F-4913-BFDC-4A4531FCDE27}"/>
            </a:ext>
          </a:extLst>
        </xdr:cNvPr>
        <xdr:cNvSpPr txBox="1"/>
      </xdr:nvSpPr>
      <xdr:spPr>
        <a:xfrm>
          <a:off x="14909800" y="1075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21802</xdr:rowOff>
    </xdr:from>
    <xdr:to>
      <xdr:col>68</xdr:col>
      <xdr:colOff>203200</xdr:colOff>
      <xdr:row>62</xdr:row>
      <xdr:rowOff>123402</xdr:rowOff>
    </xdr:to>
    <xdr:sp macro="" textlink="">
      <xdr:nvSpPr>
        <xdr:cNvPr id="343" name="楕円 342">
          <a:extLst>
            <a:ext uri="{FF2B5EF4-FFF2-40B4-BE49-F238E27FC236}">
              <a16:creationId xmlns:a16="http://schemas.microsoft.com/office/drawing/2014/main" id="{B18F6D3A-5914-4E69-B631-E50AEB1BE7B7}"/>
            </a:ext>
          </a:extLst>
        </xdr:cNvPr>
        <xdr:cNvSpPr/>
      </xdr:nvSpPr>
      <xdr:spPr>
        <a:xfrm>
          <a:off x="14351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108179</xdr:rowOff>
    </xdr:from>
    <xdr:ext cx="762000" cy="259045"/>
    <xdr:sp macro="" textlink="">
      <xdr:nvSpPr>
        <xdr:cNvPr id="344" name="テキスト ボックス 343">
          <a:extLst>
            <a:ext uri="{FF2B5EF4-FFF2-40B4-BE49-F238E27FC236}">
              <a16:creationId xmlns:a16="http://schemas.microsoft.com/office/drawing/2014/main" id="{AD175A25-2379-4331-8839-5A9C58C1D876}"/>
            </a:ext>
          </a:extLst>
        </xdr:cNvPr>
        <xdr:cNvSpPr txBox="1"/>
      </xdr:nvSpPr>
      <xdr:spPr>
        <a:xfrm>
          <a:off x="14020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11747</xdr:rowOff>
    </xdr:from>
    <xdr:to>
      <xdr:col>64</xdr:col>
      <xdr:colOff>152400</xdr:colOff>
      <xdr:row>62</xdr:row>
      <xdr:rowOff>113347</xdr:rowOff>
    </xdr:to>
    <xdr:sp macro="" textlink="">
      <xdr:nvSpPr>
        <xdr:cNvPr id="345" name="楕円 344">
          <a:extLst>
            <a:ext uri="{FF2B5EF4-FFF2-40B4-BE49-F238E27FC236}">
              <a16:creationId xmlns:a16="http://schemas.microsoft.com/office/drawing/2014/main" id="{853500ED-002A-4622-BB03-81738DBA1227}"/>
            </a:ext>
          </a:extLst>
        </xdr:cNvPr>
        <xdr:cNvSpPr/>
      </xdr:nvSpPr>
      <xdr:spPr>
        <a:xfrm>
          <a:off x="13462000" y="106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98124</xdr:rowOff>
    </xdr:from>
    <xdr:ext cx="762000" cy="259045"/>
    <xdr:sp macro="" textlink="">
      <xdr:nvSpPr>
        <xdr:cNvPr id="346" name="テキスト ボックス 345">
          <a:extLst>
            <a:ext uri="{FF2B5EF4-FFF2-40B4-BE49-F238E27FC236}">
              <a16:creationId xmlns:a16="http://schemas.microsoft.com/office/drawing/2014/main" id="{FA3360AA-5371-4730-AA06-37C4132CAEB2}"/>
            </a:ext>
          </a:extLst>
        </xdr:cNvPr>
        <xdr:cNvSpPr txBox="1"/>
      </xdr:nvSpPr>
      <xdr:spPr>
        <a:xfrm>
          <a:off x="13131800" y="1072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93BE1BC-B71F-4CD0-A0E1-7120805ED946}"/>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9185AF66-DEBB-4311-8C0B-604691B145C4}"/>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A339A4F7-3BAD-4EEE-8585-B65C7B66A1A5}"/>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22C945DA-C46A-4466-B04E-1A537ACC4805}"/>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5A1F8F1E-591A-4EC7-BCB9-8CEAFCF625DD}"/>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4DD19F15-BA6A-44BF-9B94-C2ECA5DCC398}"/>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C95D6E12-7545-4F5C-8359-A72053A6361B}"/>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C82A93AB-4709-422E-BD0C-6419FCA4C0F4}"/>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CD3928D7-6102-402B-9D0B-25F3333B3D5C}"/>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2E1C6BE5-CDB3-41ED-9885-B6DCD942EA3D}"/>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EE41B854-CEF4-4D77-B322-0FD331EE4B7B}"/>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DA2A957A-13F8-48D1-97F7-550A09BA6F61}"/>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36BE2582-08AD-4CB7-8AF2-131F0C4B6441}"/>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ポイント増加となっており、類似団体の平均値より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ポイント高い状態である。単年度比率においても、</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ポイント増加となっている（令和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主な要因として、平成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年度に借入した整備事業の償還が始まったことにより合併特例事業債等の元金償還額が増加したことが考えられる。</a:t>
          </a:r>
        </a:p>
        <a:p>
          <a:r>
            <a:rPr kumimoji="1" lang="ja-JP" altLang="en-US" sz="1300">
              <a:latin typeface="ＭＳ Ｐゴシック" panose="020B0600070205080204" pitchFamily="50" charset="-128"/>
              <a:ea typeface="ＭＳ Ｐゴシック" panose="020B0600070205080204" pitchFamily="50" charset="-128"/>
            </a:rPr>
            <a:t>　今後も普通建設事業の地方債の発行は避けられないため、普通建設事業の必要性を各々精査し、地方債の発行の抑制に努める。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447BD710-FF73-4188-8BF5-FEC9975042F9}"/>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CE780A7D-F389-4976-9335-7406B728186E}"/>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3AC93CE5-194A-4D9F-A9FD-DD54B703B741}"/>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B3E77598-8104-46E0-A347-575F922B767A}"/>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21C3F3AA-5763-4CF0-B63A-B3B3AC17DB46}"/>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5613AEA0-CF5A-410B-B8EC-A8B254F85D48}"/>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D74B3B8D-963F-4775-BD6E-A48C0B1257A7}"/>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BB31EEC-206D-4CDE-974E-FE82735CDCCD}"/>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A090DD07-AE3B-4D14-BB5A-12765EEA8C0A}"/>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3BAF409A-BCA8-48EA-A391-F8E294986869}"/>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44647225-D84B-4677-9BC4-C497A10248FC}"/>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96E55FC7-91A7-4FB5-9A02-10E69889C343}"/>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B8D61500-4231-419D-AF79-F641164D8BFD}"/>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50292</xdr:rowOff>
    </xdr:from>
    <xdr:to>
      <xdr:col>81</xdr:col>
      <xdr:colOff>44450</xdr:colOff>
      <xdr:row>45</xdr:row>
      <xdr:rowOff>61214</xdr:rowOff>
    </xdr:to>
    <xdr:cxnSp macro="">
      <xdr:nvCxnSpPr>
        <xdr:cNvPr id="373" name="直線コネクタ 372">
          <a:extLst>
            <a:ext uri="{FF2B5EF4-FFF2-40B4-BE49-F238E27FC236}">
              <a16:creationId xmlns:a16="http://schemas.microsoft.com/office/drawing/2014/main" id="{A773F31F-D94E-4016-A040-AB2FC6249D51}"/>
            </a:ext>
          </a:extLst>
        </xdr:cNvPr>
        <xdr:cNvCxnSpPr/>
      </xdr:nvCxnSpPr>
      <xdr:spPr>
        <a:xfrm flipV="1">
          <a:off x="17018000" y="6222492"/>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a:extLst>
            <a:ext uri="{FF2B5EF4-FFF2-40B4-BE49-F238E27FC236}">
              <a16:creationId xmlns:a16="http://schemas.microsoft.com/office/drawing/2014/main" id="{CE9B329C-F424-4FF9-893D-5FA40BA8DFE8}"/>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a:extLst>
            <a:ext uri="{FF2B5EF4-FFF2-40B4-BE49-F238E27FC236}">
              <a16:creationId xmlns:a16="http://schemas.microsoft.com/office/drawing/2014/main" id="{5DFEA433-E900-4569-8209-5F03047AB9CD}"/>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136669</xdr:rowOff>
    </xdr:from>
    <xdr:ext cx="762000" cy="259045"/>
    <xdr:sp macro="" textlink="">
      <xdr:nvSpPr>
        <xdr:cNvPr id="376" name="公債費負担の状況最大値テキスト">
          <a:extLst>
            <a:ext uri="{FF2B5EF4-FFF2-40B4-BE49-F238E27FC236}">
              <a16:creationId xmlns:a16="http://schemas.microsoft.com/office/drawing/2014/main" id="{DA0AD215-6AB5-4B03-9611-5377023B90ED}"/>
            </a:ext>
          </a:extLst>
        </xdr:cNvPr>
        <xdr:cNvSpPr txBox="1"/>
      </xdr:nvSpPr>
      <xdr:spPr>
        <a:xfrm>
          <a:off x="17106900" y="596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50292</xdr:rowOff>
    </xdr:from>
    <xdr:to>
      <xdr:col>81</xdr:col>
      <xdr:colOff>133350</xdr:colOff>
      <xdr:row>36</xdr:row>
      <xdr:rowOff>50292</xdr:rowOff>
    </xdr:to>
    <xdr:cxnSp macro="">
      <xdr:nvCxnSpPr>
        <xdr:cNvPr id="377" name="直線コネクタ 376">
          <a:extLst>
            <a:ext uri="{FF2B5EF4-FFF2-40B4-BE49-F238E27FC236}">
              <a16:creationId xmlns:a16="http://schemas.microsoft.com/office/drawing/2014/main" id="{9D2E44AF-6F1D-42CE-BED1-CE09797F8B8F}"/>
            </a:ext>
          </a:extLst>
        </xdr:cNvPr>
        <xdr:cNvCxnSpPr/>
      </xdr:nvCxnSpPr>
      <xdr:spPr>
        <a:xfrm>
          <a:off x="16929100" y="622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155956</xdr:rowOff>
    </xdr:to>
    <xdr:cxnSp macro="">
      <xdr:nvCxnSpPr>
        <xdr:cNvPr id="378" name="直線コネクタ 377">
          <a:extLst>
            <a:ext uri="{FF2B5EF4-FFF2-40B4-BE49-F238E27FC236}">
              <a16:creationId xmlns:a16="http://schemas.microsoft.com/office/drawing/2014/main" id="{7AE66063-3004-4191-971F-995833D88DAA}"/>
            </a:ext>
          </a:extLst>
        </xdr:cNvPr>
        <xdr:cNvCxnSpPr/>
      </xdr:nvCxnSpPr>
      <xdr:spPr>
        <a:xfrm>
          <a:off x="16179800" y="6936740"/>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79" name="公債費負担の状況平均値テキスト">
          <a:extLst>
            <a:ext uri="{FF2B5EF4-FFF2-40B4-BE49-F238E27FC236}">
              <a16:creationId xmlns:a16="http://schemas.microsoft.com/office/drawing/2014/main" id="{75965B24-88C5-40C5-9327-9C7B2E8AAF2E}"/>
            </a:ext>
          </a:extLst>
        </xdr:cNvPr>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0" name="フローチャート: 判断 379">
          <a:extLst>
            <a:ext uri="{FF2B5EF4-FFF2-40B4-BE49-F238E27FC236}">
              <a16:creationId xmlns:a16="http://schemas.microsoft.com/office/drawing/2014/main" id="{3051AE36-722B-4968-A982-074D253B2F35}"/>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78740</xdr:rowOff>
    </xdr:to>
    <xdr:cxnSp macro="">
      <xdr:nvCxnSpPr>
        <xdr:cNvPr id="381" name="直線コネクタ 380">
          <a:extLst>
            <a:ext uri="{FF2B5EF4-FFF2-40B4-BE49-F238E27FC236}">
              <a16:creationId xmlns:a16="http://schemas.microsoft.com/office/drawing/2014/main" id="{F95264FF-BBEC-4A5E-8017-83EB478601AA}"/>
            </a:ext>
          </a:extLst>
        </xdr:cNvPr>
        <xdr:cNvCxnSpPr/>
      </xdr:nvCxnSpPr>
      <xdr:spPr>
        <a:xfrm>
          <a:off x="15290800" y="68884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2" name="フローチャート: 判断 381">
          <a:extLst>
            <a:ext uri="{FF2B5EF4-FFF2-40B4-BE49-F238E27FC236}">
              <a16:creationId xmlns:a16="http://schemas.microsoft.com/office/drawing/2014/main" id="{914CC907-BDBE-48F1-9E7B-2ABE50FEB9CF}"/>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3" name="テキスト ボックス 382">
          <a:extLst>
            <a:ext uri="{FF2B5EF4-FFF2-40B4-BE49-F238E27FC236}">
              <a16:creationId xmlns:a16="http://schemas.microsoft.com/office/drawing/2014/main" id="{4F48245B-A429-4DD0-9195-88AF96708104}"/>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11176</xdr:rowOff>
    </xdr:from>
    <xdr:to>
      <xdr:col>72</xdr:col>
      <xdr:colOff>203200</xdr:colOff>
      <xdr:row>40</xdr:row>
      <xdr:rowOff>30480</xdr:rowOff>
    </xdr:to>
    <xdr:cxnSp macro="">
      <xdr:nvCxnSpPr>
        <xdr:cNvPr id="384" name="直線コネクタ 383">
          <a:extLst>
            <a:ext uri="{FF2B5EF4-FFF2-40B4-BE49-F238E27FC236}">
              <a16:creationId xmlns:a16="http://schemas.microsoft.com/office/drawing/2014/main" id="{BDBE173E-F08F-4599-ADF6-DADE31A05AC7}"/>
            </a:ext>
          </a:extLst>
        </xdr:cNvPr>
        <xdr:cNvCxnSpPr/>
      </xdr:nvCxnSpPr>
      <xdr:spPr>
        <a:xfrm>
          <a:off x="14401800" y="68691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5" name="フローチャート: 判断 384">
          <a:extLst>
            <a:ext uri="{FF2B5EF4-FFF2-40B4-BE49-F238E27FC236}">
              <a16:creationId xmlns:a16="http://schemas.microsoft.com/office/drawing/2014/main" id="{B6F6871F-B325-4962-80D2-268C5EDB2489}"/>
            </a:ext>
          </a:extLst>
        </xdr:cNvPr>
        <xdr:cNvSpPr/>
      </xdr:nvSpPr>
      <xdr:spPr>
        <a:xfrm>
          <a:off x="15240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81805</xdr:rowOff>
    </xdr:from>
    <xdr:ext cx="762000" cy="259045"/>
    <xdr:sp macro="" textlink="">
      <xdr:nvSpPr>
        <xdr:cNvPr id="386" name="テキスト ボックス 385">
          <a:extLst>
            <a:ext uri="{FF2B5EF4-FFF2-40B4-BE49-F238E27FC236}">
              <a16:creationId xmlns:a16="http://schemas.microsoft.com/office/drawing/2014/main" id="{68ED72DE-5B47-49F1-AB1C-FC1CCF7CC108}"/>
            </a:ext>
          </a:extLst>
        </xdr:cNvPr>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11176</xdr:rowOff>
    </xdr:from>
    <xdr:to>
      <xdr:col>68</xdr:col>
      <xdr:colOff>152400</xdr:colOff>
      <xdr:row>40</xdr:row>
      <xdr:rowOff>20828</xdr:rowOff>
    </xdr:to>
    <xdr:cxnSp macro="">
      <xdr:nvCxnSpPr>
        <xdr:cNvPr id="387" name="直線コネクタ 386">
          <a:extLst>
            <a:ext uri="{FF2B5EF4-FFF2-40B4-BE49-F238E27FC236}">
              <a16:creationId xmlns:a16="http://schemas.microsoft.com/office/drawing/2014/main" id="{1A4AC666-0DD1-4309-A93E-93CDFCEEF041}"/>
            </a:ext>
          </a:extLst>
        </xdr:cNvPr>
        <xdr:cNvCxnSpPr/>
      </xdr:nvCxnSpPr>
      <xdr:spPr>
        <a:xfrm flipV="1">
          <a:off x="13512800" y="686917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160782</xdr:rowOff>
    </xdr:from>
    <xdr:to>
      <xdr:col>68</xdr:col>
      <xdr:colOff>203200</xdr:colOff>
      <xdr:row>40</xdr:row>
      <xdr:rowOff>90932</xdr:rowOff>
    </xdr:to>
    <xdr:sp macro="" textlink="">
      <xdr:nvSpPr>
        <xdr:cNvPr id="388" name="フローチャート: 判断 387">
          <a:extLst>
            <a:ext uri="{FF2B5EF4-FFF2-40B4-BE49-F238E27FC236}">
              <a16:creationId xmlns:a16="http://schemas.microsoft.com/office/drawing/2014/main" id="{E6A279BC-2C9C-43E5-BD95-8BDB26F09043}"/>
            </a:ext>
          </a:extLst>
        </xdr:cNvPr>
        <xdr:cNvSpPr/>
      </xdr:nvSpPr>
      <xdr:spPr>
        <a:xfrm>
          <a:off x="14351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75709</xdr:rowOff>
    </xdr:from>
    <xdr:ext cx="762000" cy="259045"/>
    <xdr:sp macro="" textlink="">
      <xdr:nvSpPr>
        <xdr:cNvPr id="389" name="テキスト ボックス 388">
          <a:extLst>
            <a:ext uri="{FF2B5EF4-FFF2-40B4-BE49-F238E27FC236}">
              <a16:creationId xmlns:a16="http://schemas.microsoft.com/office/drawing/2014/main" id="{DFD73EFD-68EB-40C8-8975-7091B7DE3177}"/>
            </a:ext>
          </a:extLst>
        </xdr:cNvPr>
        <xdr:cNvSpPr txBox="1"/>
      </xdr:nvSpPr>
      <xdr:spPr>
        <a:xfrm>
          <a:off x="14020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18288</xdr:rowOff>
    </xdr:from>
    <xdr:to>
      <xdr:col>64</xdr:col>
      <xdr:colOff>152400</xdr:colOff>
      <xdr:row>40</xdr:row>
      <xdr:rowOff>119888</xdr:rowOff>
    </xdr:to>
    <xdr:sp macro="" textlink="">
      <xdr:nvSpPr>
        <xdr:cNvPr id="390" name="フローチャート: 判断 389">
          <a:extLst>
            <a:ext uri="{FF2B5EF4-FFF2-40B4-BE49-F238E27FC236}">
              <a16:creationId xmlns:a16="http://schemas.microsoft.com/office/drawing/2014/main" id="{A5B01378-8051-4141-B1CA-7C866A061F43}"/>
            </a:ext>
          </a:extLst>
        </xdr:cNvPr>
        <xdr:cNvSpPr/>
      </xdr:nvSpPr>
      <xdr:spPr>
        <a:xfrm>
          <a:off x="13462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104665</xdr:rowOff>
    </xdr:from>
    <xdr:ext cx="762000" cy="259045"/>
    <xdr:sp macro="" textlink="">
      <xdr:nvSpPr>
        <xdr:cNvPr id="391" name="テキスト ボックス 390">
          <a:extLst>
            <a:ext uri="{FF2B5EF4-FFF2-40B4-BE49-F238E27FC236}">
              <a16:creationId xmlns:a16="http://schemas.microsoft.com/office/drawing/2014/main" id="{B9C7D9F7-BB00-45B5-8443-382EF9B8D91F}"/>
            </a:ext>
          </a:extLst>
        </xdr:cNvPr>
        <xdr:cNvSpPr txBox="1"/>
      </xdr:nvSpPr>
      <xdr:spPr>
        <a:xfrm>
          <a:off x="13131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8550E291-DB3A-4740-97CF-0AB83FFCA435}"/>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5B424730-82B9-43A8-A7BF-B9A5C46EE9E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5F429DA1-5DB0-46C8-9E88-22D4385F0E3F}"/>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F78B1C84-F4FB-4964-8FF7-1D74A30A9D25}"/>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6B87E593-06A6-490F-8519-A296ABE7FC5D}"/>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105156</xdr:rowOff>
    </xdr:from>
    <xdr:to>
      <xdr:col>81</xdr:col>
      <xdr:colOff>95250</xdr:colOff>
      <xdr:row>41</xdr:row>
      <xdr:rowOff>35306</xdr:rowOff>
    </xdr:to>
    <xdr:sp macro="" textlink="">
      <xdr:nvSpPr>
        <xdr:cNvPr id="397" name="楕円 396">
          <a:extLst>
            <a:ext uri="{FF2B5EF4-FFF2-40B4-BE49-F238E27FC236}">
              <a16:creationId xmlns:a16="http://schemas.microsoft.com/office/drawing/2014/main" id="{FA7532A2-BAAC-4D6F-8286-088B647A8DB0}"/>
            </a:ext>
          </a:extLst>
        </xdr:cNvPr>
        <xdr:cNvSpPr/>
      </xdr:nvSpPr>
      <xdr:spPr>
        <a:xfrm>
          <a:off x="169672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77233</xdr:rowOff>
    </xdr:from>
    <xdr:ext cx="762000" cy="259045"/>
    <xdr:sp macro="" textlink="">
      <xdr:nvSpPr>
        <xdr:cNvPr id="398" name="公債費負担の状況該当値テキスト">
          <a:extLst>
            <a:ext uri="{FF2B5EF4-FFF2-40B4-BE49-F238E27FC236}">
              <a16:creationId xmlns:a16="http://schemas.microsoft.com/office/drawing/2014/main" id="{7533A95C-35A6-4010-9604-F0CD38BA5892}"/>
            </a:ext>
          </a:extLst>
        </xdr:cNvPr>
        <xdr:cNvSpPr txBox="1"/>
      </xdr:nvSpPr>
      <xdr:spPr>
        <a:xfrm>
          <a:off x="17106900" y="693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399" name="楕円 398">
          <a:extLst>
            <a:ext uri="{FF2B5EF4-FFF2-40B4-BE49-F238E27FC236}">
              <a16:creationId xmlns:a16="http://schemas.microsoft.com/office/drawing/2014/main" id="{8E7FA8DC-D464-4D00-9A63-F82C2E74F320}"/>
            </a:ext>
          </a:extLst>
        </xdr:cNvPr>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114317</xdr:rowOff>
    </xdr:from>
    <xdr:ext cx="736600" cy="259045"/>
    <xdr:sp macro="" textlink="">
      <xdr:nvSpPr>
        <xdr:cNvPr id="400" name="テキスト ボックス 399">
          <a:extLst>
            <a:ext uri="{FF2B5EF4-FFF2-40B4-BE49-F238E27FC236}">
              <a16:creationId xmlns:a16="http://schemas.microsoft.com/office/drawing/2014/main" id="{42B7EABB-1510-4467-A500-3F93640CB512}"/>
            </a:ext>
          </a:extLst>
        </xdr:cNvPr>
        <xdr:cNvSpPr txBox="1"/>
      </xdr:nvSpPr>
      <xdr:spPr>
        <a:xfrm>
          <a:off x="15798800" y="697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401" name="楕円 400">
          <a:extLst>
            <a:ext uri="{FF2B5EF4-FFF2-40B4-BE49-F238E27FC236}">
              <a16:creationId xmlns:a16="http://schemas.microsoft.com/office/drawing/2014/main" id="{50DB41A8-8B85-4081-8BEA-7B8EEE52683E}"/>
            </a:ext>
          </a:extLst>
        </xdr:cNvPr>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66057</xdr:rowOff>
    </xdr:from>
    <xdr:ext cx="762000" cy="259045"/>
    <xdr:sp macro="" textlink="">
      <xdr:nvSpPr>
        <xdr:cNvPr id="402" name="テキスト ボックス 401">
          <a:extLst>
            <a:ext uri="{FF2B5EF4-FFF2-40B4-BE49-F238E27FC236}">
              <a16:creationId xmlns:a16="http://schemas.microsoft.com/office/drawing/2014/main" id="{97B87D99-3448-4DE4-89F6-350557AE7CDB}"/>
            </a:ext>
          </a:extLst>
        </xdr:cNvPr>
        <xdr:cNvSpPr txBox="1"/>
      </xdr:nvSpPr>
      <xdr:spPr>
        <a:xfrm>
          <a:off x="14909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131826</xdr:rowOff>
    </xdr:from>
    <xdr:to>
      <xdr:col>68</xdr:col>
      <xdr:colOff>203200</xdr:colOff>
      <xdr:row>40</xdr:row>
      <xdr:rowOff>61976</xdr:rowOff>
    </xdr:to>
    <xdr:sp macro="" textlink="">
      <xdr:nvSpPr>
        <xdr:cNvPr id="403" name="楕円 402">
          <a:extLst>
            <a:ext uri="{FF2B5EF4-FFF2-40B4-BE49-F238E27FC236}">
              <a16:creationId xmlns:a16="http://schemas.microsoft.com/office/drawing/2014/main" id="{5FAD8094-BCD0-4A18-8ECE-EE98C5CA5877}"/>
            </a:ext>
          </a:extLst>
        </xdr:cNvPr>
        <xdr:cNvSpPr/>
      </xdr:nvSpPr>
      <xdr:spPr>
        <a:xfrm>
          <a:off x="14351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72153</xdr:rowOff>
    </xdr:from>
    <xdr:ext cx="762000" cy="259045"/>
    <xdr:sp macro="" textlink="">
      <xdr:nvSpPr>
        <xdr:cNvPr id="404" name="テキスト ボックス 403">
          <a:extLst>
            <a:ext uri="{FF2B5EF4-FFF2-40B4-BE49-F238E27FC236}">
              <a16:creationId xmlns:a16="http://schemas.microsoft.com/office/drawing/2014/main" id="{DF930364-CDEC-4918-9F92-6041BB0D09EF}"/>
            </a:ext>
          </a:extLst>
        </xdr:cNvPr>
        <xdr:cNvSpPr txBox="1"/>
      </xdr:nvSpPr>
      <xdr:spPr>
        <a:xfrm>
          <a:off x="14020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141478</xdr:rowOff>
    </xdr:from>
    <xdr:to>
      <xdr:col>64</xdr:col>
      <xdr:colOff>152400</xdr:colOff>
      <xdr:row>40</xdr:row>
      <xdr:rowOff>71628</xdr:rowOff>
    </xdr:to>
    <xdr:sp macro="" textlink="">
      <xdr:nvSpPr>
        <xdr:cNvPr id="405" name="楕円 404">
          <a:extLst>
            <a:ext uri="{FF2B5EF4-FFF2-40B4-BE49-F238E27FC236}">
              <a16:creationId xmlns:a16="http://schemas.microsoft.com/office/drawing/2014/main" id="{DB82326C-B204-4125-AE7A-B0262EA6C066}"/>
            </a:ext>
          </a:extLst>
        </xdr:cNvPr>
        <xdr:cNvSpPr/>
      </xdr:nvSpPr>
      <xdr:spPr>
        <a:xfrm>
          <a:off x="13462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81805</xdr:rowOff>
    </xdr:from>
    <xdr:ext cx="762000" cy="259045"/>
    <xdr:sp macro="" textlink="">
      <xdr:nvSpPr>
        <xdr:cNvPr id="406" name="テキスト ボックス 405">
          <a:extLst>
            <a:ext uri="{FF2B5EF4-FFF2-40B4-BE49-F238E27FC236}">
              <a16:creationId xmlns:a16="http://schemas.microsoft.com/office/drawing/2014/main" id="{5F6C7FA5-D17F-454A-8E50-5A42618B67EC}"/>
            </a:ext>
          </a:extLst>
        </xdr:cNvPr>
        <xdr:cNvSpPr txBox="1"/>
      </xdr:nvSpPr>
      <xdr:spPr>
        <a:xfrm>
          <a:off x="13131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E241F16F-FD5D-45FE-A054-DC465DAADE74}"/>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64F0B4DA-7F94-4425-979B-8C0B22992A0B}"/>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2DF3501B-C58B-434B-9DAB-EE9A721B6502}"/>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F64DAE90-575A-41F0-9BD9-D55097F76277}"/>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91542231-5A4E-4F24-840D-487372F88391}"/>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8C9695D5-5E81-4050-8659-DB7724E50427}"/>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56DF1230-C650-4F73-8950-4A7605549F2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1DF0282B-9B39-4C6F-9B17-04857DB81F13}"/>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4900996A-E90A-4256-A586-1B89649CCB86}"/>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2838B988-6CAA-4F4E-BB20-BFD428DFB35E}"/>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C18DE907-F2BF-43F0-8AFD-BA11A72BEB7F}"/>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E794ED05-51F7-445B-BCA8-EC714222C99C}"/>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60D6BDF6-E719-4E00-A5D8-C2788B42CB47}"/>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13.0</a:t>
          </a:r>
          <a:r>
            <a:rPr kumimoji="1" lang="ja-JP" altLang="en-US" sz="1300">
              <a:latin typeface="ＭＳ Ｐゴシック" panose="020B0600070205080204" pitchFamily="50" charset="-128"/>
              <a:ea typeface="ＭＳ Ｐゴシック" panose="020B0600070205080204" pitchFamily="50" charset="-128"/>
            </a:rPr>
            <a:t>ポイント減少となったが、類似団体の平均値より</a:t>
          </a:r>
          <a:r>
            <a:rPr kumimoji="1" lang="en-US" altLang="ja-JP" sz="1300">
              <a:latin typeface="ＭＳ Ｐゴシック" panose="020B0600070205080204" pitchFamily="50" charset="-128"/>
              <a:ea typeface="ＭＳ Ｐゴシック" panose="020B0600070205080204" pitchFamily="50" charset="-128"/>
            </a:rPr>
            <a:t>19.1</a:t>
          </a:r>
          <a:r>
            <a:rPr kumimoji="1" lang="ja-JP" altLang="en-US" sz="1300">
              <a:latin typeface="ＭＳ Ｐゴシック" panose="020B0600070205080204" pitchFamily="50" charset="-128"/>
              <a:ea typeface="ＭＳ Ｐゴシック" panose="020B0600070205080204" pitchFamily="50" charset="-128"/>
            </a:rPr>
            <a:t>ポイント高い状態である。前年度比減の主な要因としては、地方債現在高の減少及び充当可能基金の増加によるものである。地方債の現在高は、令和４年度末時点で</a:t>
          </a:r>
          <a:r>
            <a:rPr kumimoji="1" lang="en-US" altLang="ja-JP" sz="1300">
              <a:latin typeface="ＭＳ Ｐゴシック" panose="020B0600070205080204" pitchFamily="50" charset="-128"/>
              <a:ea typeface="ＭＳ Ｐゴシック" panose="020B0600070205080204" pitchFamily="50" charset="-128"/>
            </a:rPr>
            <a:t>545</a:t>
          </a:r>
          <a:r>
            <a:rPr kumimoji="1" lang="ja-JP" altLang="en-US" sz="1300">
              <a:latin typeface="ＭＳ Ｐゴシック" panose="020B0600070205080204" pitchFamily="50" charset="-128"/>
              <a:ea typeface="ＭＳ Ｐゴシック" panose="020B0600070205080204" pitchFamily="50" charset="-128"/>
            </a:rPr>
            <a:t>億円となり、合併特例事業債等の発行額が減少傾向にある。</a:t>
          </a:r>
        </a:p>
        <a:p>
          <a:r>
            <a:rPr kumimoji="1" lang="ja-JP" altLang="en-US" sz="1300">
              <a:latin typeface="ＭＳ Ｐゴシック" panose="020B0600070205080204" pitchFamily="50" charset="-128"/>
              <a:ea typeface="ＭＳ Ｐゴシック" panose="020B0600070205080204" pitchFamily="50" charset="-128"/>
            </a:rPr>
            <a:t>　今後も合併特例事業債等の交付税算入率の高い有利な起債の借入や他の財源確保に努め、均衡ある事業の執行により公債費の健全化に努める。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B74A4E02-09DA-469E-8DB5-17331D7C41C5}"/>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83235429-97EA-4E0C-8621-C95A715424BD}"/>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D27037D7-5242-44C9-900B-86718BEA8AC7}"/>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CD513B70-FF8D-4666-8983-4382E3EBC516}"/>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4D8E5E0A-0FAD-457D-87DE-6A53ECD06826}"/>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ACC7B4BC-5B99-4AD2-8A88-54A9A3E2F4FF}"/>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ED2D9851-90FA-40BB-8FE7-99540E7BDAD2}"/>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DBC7FA1-A2B1-417B-BE96-271FD7E8A2E1}"/>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C8AA1075-6408-4896-87ED-90813B94BB8F}"/>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DEC03394-FE42-4D1B-B919-2AECEA7AF3A7}"/>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EA1A1A8C-6663-4EB4-AD70-F98D563C86E4}"/>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9426CBCC-B72C-4F6F-B6DE-2005750A9A36}"/>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626A1930-7A7A-49DE-B9C0-21D39EED084E}"/>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2EF93295-F721-47A8-BAB3-730A4DCD50C6}"/>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DDEB7CE0-575E-481A-8E0F-D1D9CC5477ED}"/>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E7A62B4B-05B8-458F-9E4C-80BB2D6F2D22}"/>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33A646AC-3C59-478A-B670-E97131CC5A52}"/>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7" name="直線コネクタ 436">
          <a:extLst>
            <a:ext uri="{FF2B5EF4-FFF2-40B4-BE49-F238E27FC236}">
              <a16:creationId xmlns:a16="http://schemas.microsoft.com/office/drawing/2014/main" id="{DE5221EE-7160-4034-ADBA-FCD1C0EE655E}"/>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8" name="将来負担の状況最小値テキスト">
          <a:extLst>
            <a:ext uri="{FF2B5EF4-FFF2-40B4-BE49-F238E27FC236}">
              <a16:creationId xmlns:a16="http://schemas.microsoft.com/office/drawing/2014/main" id="{28961061-997C-445A-B09E-DE9E1AE7664E}"/>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9" name="直線コネクタ 438">
          <a:extLst>
            <a:ext uri="{FF2B5EF4-FFF2-40B4-BE49-F238E27FC236}">
              <a16:creationId xmlns:a16="http://schemas.microsoft.com/office/drawing/2014/main" id="{986CEFBC-26CF-4085-915F-F3017F0D7BBC}"/>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a:extLst>
            <a:ext uri="{FF2B5EF4-FFF2-40B4-BE49-F238E27FC236}">
              <a16:creationId xmlns:a16="http://schemas.microsoft.com/office/drawing/2014/main" id="{43948B08-67DF-431E-BFD4-F95E918A129C}"/>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ECDC8D0D-B21B-4932-8769-5711907AAE7C}"/>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106862</xdr:rowOff>
    </xdr:from>
    <xdr:to>
      <xdr:col>81</xdr:col>
      <xdr:colOff>44450</xdr:colOff>
      <xdr:row>16</xdr:row>
      <xdr:rowOff>84788</xdr:rowOff>
    </xdr:to>
    <xdr:cxnSp macro="">
      <xdr:nvCxnSpPr>
        <xdr:cNvPr id="442" name="直線コネクタ 441">
          <a:extLst>
            <a:ext uri="{FF2B5EF4-FFF2-40B4-BE49-F238E27FC236}">
              <a16:creationId xmlns:a16="http://schemas.microsoft.com/office/drawing/2014/main" id="{F79F91F7-48B9-43FB-880C-729FE5B4277F}"/>
            </a:ext>
          </a:extLst>
        </xdr:cNvPr>
        <xdr:cNvCxnSpPr/>
      </xdr:nvCxnSpPr>
      <xdr:spPr>
        <a:xfrm flipV="1">
          <a:off x="16179800" y="2678612"/>
          <a:ext cx="8382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24570</xdr:rowOff>
    </xdr:from>
    <xdr:ext cx="762000" cy="259045"/>
    <xdr:sp macro="" textlink="">
      <xdr:nvSpPr>
        <xdr:cNvPr id="443" name="将来負担の状況平均値テキスト">
          <a:extLst>
            <a:ext uri="{FF2B5EF4-FFF2-40B4-BE49-F238E27FC236}">
              <a16:creationId xmlns:a16="http://schemas.microsoft.com/office/drawing/2014/main" id="{ACBB3CCD-115A-430E-B8DC-3A0FA80B6640}"/>
            </a:ext>
          </a:extLst>
        </xdr:cNvPr>
        <xdr:cNvSpPr txBox="1"/>
      </xdr:nvSpPr>
      <xdr:spPr>
        <a:xfrm>
          <a:off x="17106900" y="2253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xdr:rowOff>
    </xdr:from>
    <xdr:to>
      <xdr:col>81</xdr:col>
      <xdr:colOff>95250</xdr:colOff>
      <xdr:row>14</xdr:row>
      <xdr:rowOff>109643</xdr:rowOff>
    </xdr:to>
    <xdr:sp macro="" textlink="">
      <xdr:nvSpPr>
        <xdr:cNvPr id="444" name="フローチャート: 判断 443">
          <a:extLst>
            <a:ext uri="{FF2B5EF4-FFF2-40B4-BE49-F238E27FC236}">
              <a16:creationId xmlns:a16="http://schemas.microsoft.com/office/drawing/2014/main" id="{D894802B-E3B5-4A9D-8DC7-96E22A4C978A}"/>
            </a:ext>
          </a:extLst>
        </xdr:cNvPr>
        <xdr:cNvSpPr/>
      </xdr:nvSpPr>
      <xdr:spPr>
        <a:xfrm>
          <a:off x="169672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84788</xdr:rowOff>
    </xdr:from>
    <xdr:to>
      <xdr:col>77</xdr:col>
      <xdr:colOff>44450</xdr:colOff>
      <xdr:row>17</xdr:row>
      <xdr:rowOff>152340</xdr:rowOff>
    </xdr:to>
    <xdr:cxnSp macro="">
      <xdr:nvCxnSpPr>
        <xdr:cNvPr id="445" name="直線コネクタ 444">
          <a:extLst>
            <a:ext uri="{FF2B5EF4-FFF2-40B4-BE49-F238E27FC236}">
              <a16:creationId xmlns:a16="http://schemas.microsoft.com/office/drawing/2014/main" id="{0F3E873F-9D9C-4C28-B17F-E0B375B8A2F8}"/>
            </a:ext>
          </a:extLst>
        </xdr:cNvPr>
        <xdr:cNvCxnSpPr/>
      </xdr:nvCxnSpPr>
      <xdr:spPr>
        <a:xfrm flipV="1">
          <a:off x="15290800" y="2827988"/>
          <a:ext cx="889000" cy="23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68943</xdr:rowOff>
    </xdr:from>
    <xdr:to>
      <xdr:col>77</xdr:col>
      <xdr:colOff>95250</xdr:colOff>
      <xdr:row>14</xdr:row>
      <xdr:rowOff>170543</xdr:rowOff>
    </xdr:to>
    <xdr:sp macro="" textlink="">
      <xdr:nvSpPr>
        <xdr:cNvPr id="446" name="フローチャート: 判断 445">
          <a:extLst>
            <a:ext uri="{FF2B5EF4-FFF2-40B4-BE49-F238E27FC236}">
              <a16:creationId xmlns:a16="http://schemas.microsoft.com/office/drawing/2014/main" id="{C7048FDE-E435-491E-9548-2A3EDC746426}"/>
            </a:ext>
          </a:extLst>
        </xdr:cNvPr>
        <xdr:cNvSpPr/>
      </xdr:nvSpPr>
      <xdr:spPr>
        <a:xfrm>
          <a:off x="16129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9270</xdr:rowOff>
    </xdr:from>
    <xdr:ext cx="736600" cy="259045"/>
    <xdr:sp macro="" textlink="">
      <xdr:nvSpPr>
        <xdr:cNvPr id="447" name="テキスト ボックス 446">
          <a:extLst>
            <a:ext uri="{FF2B5EF4-FFF2-40B4-BE49-F238E27FC236}">
              <a16:creationId xmlns:a16="http://schemas.microsoft.com/office/drawing/2014/main" id="{B9A24043-0E35-4730-9B9B-F86F068A6F1F}"/>
            </a:ext>
          </a:extLst>
        </xdr:cNvPr>
        <xdr:cNvSpPr txBox="1"/>
      </xdr:nvSpPr>
      <xdr:spPr>
        <a:xfrm>
          <a:off x="15798800" y="223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152340</xdr:rowOff>
    </xdr:from>
    <xdr:to>
      <xdr:col>72</xdr:col>
      <xdr:colOff>203200</xdr:colOff>
      <xdr:row>18</xdr:row>
      <xdr:rowOff>127968</xdr:rowOff>
    </xdr:to>
    <xdr:cxnSp macro="">
      <xdr:nvCxnSpPr>
        <xdr:cNvPr id="448" name="直線コネクタ 447">
          <a:extLst>
            <a:ext uri="{FF2B5EF4-FFF2-40B4-BE49-F238E27FC236}">
              <a16:creationId xmlns:a16="http://schemas.microsoft.com/office/drawing/2014/main" id="{0B1F43FC-76D5-4D38-8F7C-6632D6F631D4}"/>
            </a:ext>
          </a:extLst>
        </xdr:cNvPr>
        <xdr:cNvCxnSpPr/>
      </xdr:nvCxnSpPr>
      <xdr:spPr>
        <a:xfrm flipV="1">
          <a:off x="14401800" y="3066990"/>
          <a:ext cx="889000" cy="14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150525</xdr:rowOff>
    </xdr:from>
    <xdr:to>
      <xdr:col>73</xdr:col>
      <xdr:colOff>44450</xdr:colOff>
      <xdr:row>15</xdr:row>
      <xdr:rowOff>80675</xdr:rowOff>
    </xdr:to>
    <xdr:sp macro="" textlink="">
      <xdr:nvSpPr>
        <xdr:cNvPr id="449" name="フローチャート: 判断 448">
          <a:extLst>
            <a:ext uri="{FF2B5EF4-FFF2-40B4-BE49-F238E27FC236}">
              <a16:creationId xmlns:a16="http://schemas.microsoft.com/office/drawing/2014/main" id="{966CF65E-455E-4319-9AB5-ADAF6F79E80D}"/>
            </a:ext>
          </a:extLst>
        </xdr:cNvPr>
        <xdr:cNvSpPr/>
      </xdr:nvSpPr>
      <xdr:spPr>
        <a:xfrm>
          <a:off x="15240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90852</xdr:rowOff>
    </xdr:from>
    <xdr:ext cx="762000" cy="259045"/>
    <xdr:sp macro="" textlink="">
      <xdr:nvSpPr>
        <xdr:cNvPr id="450" name="テキスト ボックス 449">
          <a:extLst>
            <a:ext uri="{FF2B5EF4-FFF2-40B4-BE49-F238E27FC236}">
              <a16:creationId xmlns:a16="http://schemas.microsoft.com/office/drawing/2014/main" id="{D48EBEDC-2295-41F9-A573-23419F397123}"/>
            </a:ext>
          </a:extLst>
        </xdr:cNvPr>
        <xdr:cNvSpPr txBox="1"/>
      </xdr:nvSpPr>
      <xdr:spPr>
        <a:xfrm>
          <a:off x="14909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127968</xdr:rowOff>
    </xdr:from>
    <xdr:to>
      <xdr:col>68</xdr:col>
      <xdr:colOff>152400</xdr:colOff>
      <xdr:row>18</xdr:row>
      <xdr:rowOff>144054</xdr:rowOff>
    </xdr:to>
    <xdr:cxnSp macro="">
      <xdr:nvCxnSpPr>
        <xdr:cNvPr id="451" name="直線コネクタ 450">
          <a:extLst>
            <a:ext uri="{FF2B5EF4-FFF2-40B4-BE49-F238E27FC236}">
              <a16:creationId xmlns:a16="http://schemas.microsoft.com/office/drawing/2014/main" id="{3527F778-2D6B-48DF-9FB8-77022AE52977}"/>
            </a:ext>
          </a:extLst>
        </xdr:cNvPr>
        <xdr:cNvCxnSpPr/>
      </xdr:nvCxnSpPr>
      <xdr:spPr>
        <a:xfrm flipV="1">
          <a:off x="13512800" y="3214068"/>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155121</xdr:rowOff>
    </xdr:from>
    <xdr:to>
      <xdr:col>68</xdr:col>
      <xdr:colOff>203200</xdr:colOff>
      <xdr:row>15</xdr:row>
      <xdr:rowOff>85271</xdr:rowOff>
    </xdr:to>
    <xdr:sp macro="" textlink="">
      <xdr:nvSpPr>
        <xdr:cNvPr id="452" name="フローチャート: 判断 451">
          <a:extLst>
            <a:ext uri="{FF2B5EF4-FFF2-40B4-BE49-F238E27FC236}">
              <a16:creationId xmlns:a16="http://schemas.microsoft.com/office/drawing/2014/main" id="{CEA15EBE-8310-41CF-92F0-683966666A85}"/>
            </a:ext>
          </a:extLst>
        </xdr:cNvPr>
        <xdr:cNvSpPr/>
      </xdr:nvSpPr>
      <xdr:spPr>
        <a:xfrm>
          <a:off x="14351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95448</xdr:rowOff>
    </xdr:from>
    <xdr:ext cx="762000" cy="259045"/>
    <xdr:sp macro="" textlink="">
      <xdr:nvSpPr>
        <xdr:cNvPr id="453" name="テキスト ボックス 452">
          <a:extLst>
            <a:ext uri="{FF2B5EF4-FFF2-40B4-BE49-F238E27FC236}">
              <a16:creationId xmlns:a16="http://schemas.microsoft.com/office/drawing/2014/main" id="{B69A56B2-6DFE-429F-A6DF-BB829B67C972}"/>
            </a:ext>
          </a:extLst>
        </xdr:cNvPr>
        <xdr:cNvSpPr txBox="1"/>
      </xdr:nvSpPr>
      <xdr:spPr>
        <a:xfrm>
          <a:off x="14020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152823</xdr:rowOff>
    </xdr:from>
    <xdr:to>
      <xdr:col>64</xdr:col>
      <xdr:colOff>152400</xdr:colOff>
      <xdr:row>15</xdr:row>
      <xdr:rowOff>82973</xdr:rowOff>
    </xdr:to>
    <xdr:sp macro="" textlink="">
      <xdr:nvSpPr>
        <xdr:cNvPr id="454" name="フローチャート: 判断 453">
          <a:extLst>
            <a:ext uri="{FF2B5EF4-FFF2-40B4-BE49-F238E27FC236}">
              <a16:creationId xmlns:a16="http://schemas.microsoft.com/office/drawing/2014/main" id="{47071F8E-723D-4ABA-B846-81AA7916B451}"/>
            </a:ext>
          </a:extLst>
        </xdr:cNvPr>
        <xdr:cNvSpPr/>
      </xdr:nvSpPr>
      <xdr:spPr>
        <a:xfrm>
          <a:off x="13462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93150</xdr:rowOff>
    </xdr:from>
    <xdr:ext cx="762000" cy="259045"/>
    <xdr:sp macro="" textlink="">
      <xdr:nvSpPr>
        <xdr:cNvPr id="455" name="テキスト ボックス 454">
          <a:extLst>
            <a:ext uri="{FF2B5EF4-FFF2-40B4-BE49-F238E27FC236}">
              <a16:creationId xmlns:a16="http://schemas.microsoft.com/office/drawing/2014/main" id="{EC1812B3-6B62-429D-B752-F8F7EA9D7281}"/>
            </a:ext>
          </a:extLst>
        </xdr:cNvPr>
        <xdr:cNvSpPr txBox="1"/>
      </xdr:nvSpPr>
      <xdr:spPr>
        <a:xfrm>
          <a:off x="13131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2D545679-1D2E-4CDD-90DE-8F1AC6EB546E}"/>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8BA3E3B-A9DB-4146-A407-61845675B014}"/>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D30AF6A3-EAC2-4D3C-9621-6939149AAC9F}"/>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5D3BA9EF-8F0C-41DC-BA64-7EA377683593}"/>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500BA1AB-83C0-40FA-9A34-C23BCC8413B3}"/>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56062</xdr:rowOff>
    </xdr:from>
    <xdr:to>
      <xdr:col>81</xdr:col>
      <xdr:colOff>95250</xdr:colOff>
      <xdr:row>15</xdr:row>
      <xdr:rowOff>157662</xdr:rowOff>
    </xdr:to>
    <xdr:sp macro="" textlink="">
      <xdr:nvSpPr>
        <xdr:cNvPr id="461" name="楕円 460">
          <a:extLst>
            <a:ext uri="{FF2B5EF4-FFF2-40B4-BE49-F238E27FC236}">
              <a16:creationId xmlns:a16="http://schemas.microsoft.com/office/drawing/2014/main" id="{BECAF5C9-CBA6-47E4-8BD7-185BCB37C309}"/>
            </a:ext>
          </a:extLst>
        </xdr:cNvPr>
        <xdr:cNvSpPr/>
      </xdr:nvSpPr>
      <xdr:spPr>
        <a:xfrm>
          <a:off x="16967200" y="262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28139</xdr:rowOff>
    </xdr:from>
    <xdr:ext cx="762000" cy="259045"/>
    <xdr:sp macro="" textlink="">
      <xdr:nvSpPr>
        <xdr:cNvPr id="462" name="将来負担の状況該当値テキスト">
          <a:extLst>
            <a:ext uri="{FF2B5EF4-FFF2-40B4-BE49-F238E27FC236}">
              <a16:creationId xmlns:a16="http://schemas.microsoft.com/office/drawing/2014/main" id="{0940D752-37DB-4235-AE9D-6C4737F5C873}"/>
            </a:ext>
          </a:extLst>
        </xdr:cNvPr>
        <xdr:cNvSpPr txBox="1"/>
      </xdr:nvSpPr>
      <xdr:spPr>
        <a:xfrm>
          <a:off x="17106900" y="2599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33988</xdr:rowOff>
    </xdr:from>
    <xdr:to>
      <xdr:col>77</xdr:col>
      <xdr:colOff>95250</xdr:colOff>
      <xdr:row>16</xdr:row>
      <xdr:rowOff>135588</xdr:rowOff>
    </xdr:to>
    <xdr:sp macro="" textlink="">
      <xdr:nvSpPr>
        <xdr:cNvPr id="463" name="楕円 462">
          <a:extLst>
            <a:ext uri="{FF2B5EF4-FFF2-40B4-BE49-F238E27FC236}">
              <a16:creationId xmlns:a16="http://schemas.microsoft.com/office/drawing/2014/main" id="{41917DEE-2E0A-44B2-B129-6A8799863CD2}"/>
            </a:ext>
          </a:extLst>
        </xdr:cNvPr>
        <xdr:cNvSpPr/>
      </xdr:nvSpPr>
      <xdr:spPr>
        <a:xfrm>
          <a:off x="16129000" y="277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120365</xdr:rowOff>
    </xdr:from>
    <xdr:ext cx="736600" cy="259045"/>
    <xdr:sp macro="" textlink="">
      <xdr:nvSpPr>
        <xdr:cNvPr id="464" name="テキスト ボックス 463">
          <a:extLst>
            <a:ext uri="{FF2B5EF4-FFF2-40B4-BE49-F238E27FC236}">
              <a16:creationId xmlns:a16="http://schemas.microsoft.com/office/drawing/2014/main" id="{0391F7A7-533D-4E0B-BD05-8DCF5EEC0DDF}"/>
            </a:ext>
          </a:extLst>
        </xdr:cNvPr>
        <xdr:cNvSpPr txBox="1"/>
      </xdr:nvSpPr>
      <xdr:spPr>
        <a:xfrm>
          <a:off x="15798800" y="286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101540</xdr:rowOff>
    </xdr:from>
    <xdr:to>
      <xdr:col>73</xdr:col>
      <xdr:colOff>44450</xdr:colOff>
      <xdr:row>18</xdr:row>
      <xdr:rowOff>31690</xdr:rowOff>
    </xdr:to>
    <xdr:sp macro="" textlink="">
      <xdr:nvSpPr>
        <xdr:cNvPr id="465" name="楕円 464">
          <a:extLst>
            <a:ext uri="{FF2B5EF4-FFF2-40B4-BE49-F238E27FC236}">
              <a16:creationId xmlns:a16="http://schemas.microsoft.com/office/drawing/2014/main" id="{F64B3CCC-79AE-4D05-9B5F-30B335094BB7}"/>
            </a:ext>
          </a:extLst>
        </xdr:cNvPr>
        <xdr:cNvSpPr/>
      </xdr:nvSpPr>
      <xdr:spPr>
        <a:xfrm>
          <a:off x="15240000" y="301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16467</xdr:rowOff>
    </xdr:from>
    <xdr:ext cx="762000" cy="259045"/>
    <xdr:sp macro="" textlink="">
      <xdr:nvSpPr>
        <xdr:cNvPr id="466" name="テキスト ボックス 465">
          <a:extLst>
            <a:ext uri="{FF2B5EF4-FFF2-40B4-BE49-F238E27FC236}">
              <a16:creationId xmlns:a16="http://schemas.microsoft.com/office/drawing/2014/main" id="{45EC313E-7279-46EC-8458-040B533B61E2}"/>
            </a:ext>
          </a:extLst>
        </xdr:cNvPr>
        <xdr:cNvSpPr txBox="1"/>
      </xdr:nvSpPr>
      <xdr:spPr>
        <a:xfrm>
          <a:off x="14909800" y="310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77168</xdr:rowOff>
    </xdr:from>
    <xdr:to>
      <xdr:col>68</xdr:col>
      <xdr:colOff>203200</xdr:colOff>
      <xdr:row>19</xdr:row>
      <xdr:rowOff>7317</xdr:rowOff>
    </xdr:to>
    <xdr:sp macro="" textlink="">
      <xdr:nvSpPr>
        <xdr:cNvPr id="467" name="楕円 466">
          <a:extLst>
            <a:ext uri="{FF2B5EF4-FFF2-40B4-BE49-F238E27FC236}">
              <a16:creationId xmlns:a16="http://schemas.microsoft.com/office/drawing/2014/main" id="{8CA9A60B-F74A-4D15-B02D-8BD212BCA8B6}"/>
            </a:ext>
          </a:extLst>
        </xdr:cNvPr>
        <xdr:cNvSpPr/>
      </xdr:nvSpPr>
      <xdr:spPr>
        <a:xfrm>
          <a:off x="14351000" y="316326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163545</xdr:rowOff>
    </xdr:from>
    <xdr:ext cx="762000" cy="259045"/>
    <xdr:sp macro="" textlink="">
      <xdr:nvSpPr>
        <xdr:cNvPr id="468" name="テキスト ボックス 467">
          <a:extLst>
            <a:ext uri="{FF2B5EF4-FFF2-40B4-BE49-F238E27FC236}">
              <a16:creationId xmlns:a16="http://schemas.microsoft.com/office/drawing/2014/main" id="{42B730CA-8285-4F9A-9EE4-0E36764DBE16}"/>
            </a:ext>
          </a:extLst>
        </xdr:cNvPr>
        <xdr:cNvSpPr txBox="1"/>
      </xdr:nvSpPr>
      <xdr:spPr>
        <a:xfrm>
          <a:off x="14020800" y="324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93254</xdr:rowOff>
    </xdr:from>
    <xdr:to>
      <xdr:col>64</xdr:col>
      <xdr:colOff>152400</xdr:colOff>
      <xdr:row>19</xdr:row>
      <xdr:rowOff>23404</xdr:rowOff>
    </xdr:to>
    <xdr:sp macro="" textlink="">
      <xdr:nvSpPr>
        <xdr:cNvPr id="469" name="楕円 468">
          <a:extLst>
            <a:ext uri="{FF2B5EF4-FFF2-40B4-BE49-F238E27FC236}">
              <a16:creationId xmlns:a16="http://schemas.microsoft.com/office/drawing/2014/main" id="{747E5B4C-1F65-4EC6-B62C-61A174875EF3}"/>
            </a:ext>
          </a:extLst>
        </xdr:cNvPr>
        <xdr:cNvSpPr/>
      </xdr:nvSpPr>
      <xdr:spPr>
        <a:xfrm>
          <a:off x="13462000" y="317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8181</xdr:rowOff>
    </xdr:from>
    <xdr:ext cx="762000" cy="259045"/>
    <xdr:sp macro="" textlink="">
      <xdr:nvSpPr>
        <xdr:cNvPr id="470" name="テキスト ボックス 469">
          <a:extLst>
            <a:ext uri="{FF2B5EF4-FFF2-40B4-BE49-F238E27FC236}">
              <a16:creationId xmlns:a16="http://schemas.microsoft.com/office/drawing/2014/main" id="{8A2D4885-A4E7-46C7-8867-F8FB5793015F}"/>
            </a:ext>
          </a:extLst>
        </xdr:cNvPr>
        <xdr:cNvSpPr txBox="1"/>
      </xdr:nvSpPr>
      <xdr:spPr>
        <a:xfrm>
          <a:off x="13131800" y="326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福井県坂井市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89,369
87,781
209.67
48,020,469
46,256,167
1,605,050
23,742,959
54,475,747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人件費に係る比率は、前年度と比較して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ポイント増加して</a:t>
          </a:r>
          <a:r>
            <a:rPr kumimoji="1" lang="en-US" altLang="ja-JP" sz="1300">
              <a:latin typeface="ＭＳ Ｐゴシック" panose="020B0600070205080204" pitchFamily="50" charset="-128"/>
              <a:ea typeface="ＭＳ Ｐゴシック" panose="020B0600070205080204" pitchFamily="50" charset="-128"/>
            </a:rPr>
            <a:t>23.6</a:t>
          </a:r>
          <a:r>
            <a:rPr kumimoji="1" lang="ja-JP" altLang="en-US" sz="1300">
              <a:latin typeface="ＭＳ Ｐゴシック" panose="020B0600070205080204" pitchFamily="50" charset="-128"/>
              <a:ea typeface="ＭＳ Ｐゴシック" panose="020B0600070205080204" pitchFamily="50" charset="-128"/>
            </a:rPr>
            <a:t>％となり、類似団体平均より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回っている。人件費に係る比率が増加したのは、繰出金、負担金等の人件費相当分が上昇したのが要因と考えられる。今後も国に準じた適正な給与体系を維持するとともに、民間委託の推進、指定管理者制度の導入および効率的な行政組織体制の確立に取り組み、消防業務などの一部事務組合も含めた人件費関係経費全体について抑制し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140716</xdr:rowOff>
    </xdr:from>
    <xdr:to>
      <xdr:col>24</xdr:col>
      <xdr:colOff>25400</xdr:colOff>
      <xdr:row>37</xdr:row>
      <xdr:rowOff>5842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1291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140716</xdr:rowOff>
    </xdr:from>
    <xdr:to>
      <xdr:col>19</xdr:col>
      <xdr:colOff>187325</xdr:colOff>
      <xdr:row>37</xdr:row>
      <xdr:rowOff>5842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129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21844</xdr:rowOff>
    </xdr:from>
    <xdr:to>
      <xdr:col>15</xdr:col>
      <xdr:colOff>98425</xdr:colOff>
      <xdr:row>37</xdr:row>
      <xdr:rowOff>5842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9404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114571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21844</xdr:rowOff>
    </xdr:from>
    <xdr:to>
      <xdr:col>11</xdr:col>
      <xdr:colOff>9525</xdr:colOff>
      <xdr:row>36</xdr:row>
      <xdr:rowOff>58420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940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143019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89916</xdr:rowOff>
    </xdr:from>
    <xdr:to>
      <xdr:col>20</xdr:col>
      <xdr:colOff>38100</xdr:colOff>
      <xdr:row>37</xdr:row>
      <xdr:rowOff>20066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126492</xdr:rowOff>
    </xdr:from>
    <xdr:to>
      <xdr:col>15</xdr:col>
      <xdr:colOff>149225</xdr:colOff>
      <xdr:row>37</xdr:row>
      <xdr:rowOff>56642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142494</xdr:rowOff>
    </xdr:from>
    <xdr:to>
      <xdr:col>11</xdr:col>
      <xdr:colOff>60325</xdr:colOff>
      <xdr:row>36</xdr:row>
      <xdr:rowOff>72644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82821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物件費に係る比率は、前年度と比較して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a:t>
          </a:r>
          <a:r>
            <a:rPr kumimoji="1" lang="en-US" altLang="ja-JP" sz="1300">
              <a:latin typeface="ＭＳ Ｐゴシック" panose="020B0600070205080204" pitchFamily="50" charset="-128"/>
              <a:ea typeface="ＭＳ Ｐゴシック" panose="020B0600070205080204" pitchFamily="50" charset="-128"/>
            </a:rPr>
            <a:t>12.8</a:t>
          </a:r>
          <a:r>
            <a:rPr kumimoji="1" lang="ja-JP" altLang="en-US" sz="1300">
              <a:latin typeface="ＭＳ Ｐゴシック" panose="020B0600070205080204" pitchFamily="50" charset="-128"/>
              <a:ea typeface="ＭＳ Ｐゴシック" panose="020B0600070205080204" pitchFamily="50" charset="-128"/>
            </a:rPr>
            <a:t>％となった。類似団体平均より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住民ニーズにこたえるサービス向上とコスト削減を図るため、公の施設の指定管理者制度の導入や業務の民間委託を活用しているため物件費は増加傾向にあるが、施設の統廃合や使用料等の運用改善を検討し、物件費が著しく上昇しないよう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73660</xdr:rowOff>
    </xdr:from>
    <xdr:to>
      <xdr:col>82</xdr:col>
      <xdr:colOff>107950</xdr:colOff>
      <xdr:row>22</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7396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7637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7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35560</xdr:rowOff>
    </xdr:from>
    <xdr:to>
      <xdr:col>82</xdr:col>
      <xdr:colOff>196850</xdr:colOff>
      <xdr:row>22</xdr:row>
      <xdr:rowOff>35560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80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160037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73660</xdr:rowOff>
    </xdr:from>
    <xdr:to>
      <xdr:col>82</xdr:col>
      <xdr:colOff>196850</xdr:colOff>
      <xdr:row>14</xdr:row>
      <xdr:rowOff>73660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7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73660</xdr:rowOff>
    </xdr:from>
    <xdr:to>
      <xdr:col>82</xdr:col>
      <xdr:colOff>107950</xdr:colOff>
      <xdr:row>16</xdr:row>
      <xdr:rowOff>81280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168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52087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66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161290</xdr:rowOff>
    </xdr:from>
    <xdr:to>
      <xdr:col>78</xdr:col>
      <xdr:colOff>69850</xdr:colOff>
      <xdr:row>16</xdr:row>
      <xdr:rowOff>81280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330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16</xdr:row>
      <xdr:rowOff>149860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330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17</xdr:row>
      <xdr:rowOff>8890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93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148590</xdr:rowOff>
    </xdr:from>
    <xdr:to>
      <xdr:col>69</xdr:col>
      <xdr:colOff>142875</xdr:colOff>
      <xdr:row>18</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33037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22860</xdr:rowOff>
    </xdr:from>
    <xdr:to>
      <xdr:col>82</xdr:col>
      <xdr:colOff>158750</xdr:colOff>
      <xdr:row>16</xdr:row>
      <xdr:rowOff>124460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39387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30480</xdr:rowOff>
    </xdr:from>
    <xdr:to>
      <xdr:col>78</xdr:col>
      <xdr:colOff>120650</xdr:colOff>
      <xdr:row>16</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142257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42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110490</xdr:rowOff>
    </xdr:from>
    <xdr:to>
      <xdr:col>74</xdr:col>
      <xdr:colOff>31750</xdr:colOff>
      <xdr:row>16</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50817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39387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69867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扶助費に係る比率は、前年度と比較して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となった。子育て世帯への給付金事業は減少したが、子ども医療費助成や障害者訓練給付費等は増加している。今後も高齢化や幼児教育関連施策により扶助費を抑制することは難しいが、行政改革を通じて事務的経費の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61</xdr:row>
      <xdr:rowOff>86178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118835</xdr:rowOff>
    </xdr:from>
    <xdr:to>
      <xdr:col>24</xdr:col>
      <xdr:colOff>25400</xdr:colOff>
      <xdr:row>53</xdr:row>
      <xdr:rowOff>135165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2056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135165</xdr:rowOff>
    </xdr:from>
    <xdr:to>
      <xdr:col>19</xdr:col>
      <xdr:colOff>187325</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2220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166007</xdr:rowOff>
    </xdr:from>
    <xdr:to>
      <xdr:col>20</xdr:col>
      <xdr:colOff>38100</xdr:colOff>
      <xdr:row>56</xdr:row>
      <xdr:rowOff>96157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80934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56</xdr:row>
      <xdr:rowOff>45357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85300"/>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45357</xdr:rowOff>
    </xdr:from>
    <xdr:to>
      <xdr:col>11</xdr:col>
      <xdr:colOff>9525</xdr:colOff>
      <xdr:row>56</xdr:row>
      <xdr:rowOff>45357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646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35378</xdr:rowOff>
    </xdr:from>
    <xdr:to>
      <xdr:col>11</xdr:col>
      <xdr:colOff>60325</xdr:colOff>
      <xdr:row>57</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68035</xdr:rowOff>
    </xdr:from>
    <xdr:to>
      <xdr:col>24</xdr:col>
      <xdr:colOff>76200</xdr:colOff>
      <xdr:row>53</xdr:row>
      <xdr:rowOff>169635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148062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6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84365</xdr:rowOff>
    </xdr:from>
    <xdr:to>
      <xdr:col>20</xdr:col>
      <xdr:colOff>38100</xdr:colOff>
      <xdr:row>54</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24692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166007</xdr:rowOff>
    </xdr:from>
    <xdr:to>
      <xdr:col>11</xdr:col>
      <xdr:colOff>60325</xdr:colOff>
      <xdr:row>56</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106334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106334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維持補修費、貸付金、繰出金等に係る比率は、前年度と比較して横ばいの</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％となった。類似団体平均より下回っている。今後、維持補修費について年々増加していく傾向にあるため、公共施設の管理形態なども含め施設運営などの改善を図る。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48078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89357"/>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20155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48078</xdr:rowOff>
    </xdr:from>
    <xdr:to>
      <xdr:col>82</xdr:col>
      <xdr:colOff>196850</xdr:colOff>
      <xdr:row>61</xdr:row>
      <xdr:rowOff>48078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0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113393</xdr:rowOff>
    </xdr:from>
    <xdr:to>
      <xdr:col>82</xdr:col>
      <xdr:colOff>107950</xdr:colOff>
      <xdr:row>57</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860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4734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48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113393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42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149678</xdr:rowOff>
    </xdr:from>
    <xdr:to>
      <xdr:col>78</xdr:col>
      <xdr:colOff>120650</xdr:colOff>
      <xdr:row>58</xdr:row>
      <xdr:rowOff>79828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64605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113393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42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97262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102507</xdr:rowOff>
    </xdr:from>
    <xdr:to>
      <xdr:col>69</xdr:col>
      <xdr:colOff>92075</xdr:colOff>
      <xdr:row>57</xdr:row>
      <xdr:rowOff>113393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75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24493</xdr:rowOff>
    </xdr:from>
    <xdr:to>
      <xdr:col>69</xdr:col>
      <xdr:colOff>142875</xdr:colOff>
      <xdr:row>59</xdr:row>
      <xdr:rowOff>126093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1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110870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154412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62593</xdr:rowOff>
    </xdr:from>
    <xdr:to>
      <xdr:col>82</xdr:col>
      <xdr:colOff>158750</xdr:colOff>
      <xdr:row>57</xdr:row>
      <xdr:rowOff>164193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79120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8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62593</xdr:rowOff>
    </xdr:from>
    <xdr:to>
      <xdr:col>78</xdr:col>
      <xdr:colOff>120650</xdr:colOff>
      <xdr:row>57</xdr:row>
      <xdr:rowOff>164193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2920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0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62593</xdr:rowOff>
    </xdr:from>
    <xdr:to>
      <xdr:col>69</xdr:col>
      <xdr:colOff>142875</xdr:colOff>
      <xdr:row>57</xdr:row>
      <xdr:rowOff>164193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51707</xdr:rowOff>
    </xdr:from>
    <xdr:to>
      <xdr:col>65</xdr:col>
      <xdr:colOff>53975</xdr:colOff>
      <xdr:row>57</xdr:row>
      <xdr:rowOff>153307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163484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補助費等に係る比率は前年度と比較して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ポイント増加の</a:t>
          </a:r>
          <a:r>
            <a:rPr kumimoji="1" lang="en-US" altLang="ja-JP" sz="1300">
              <a:latin typeface="ＭＳ Ｐゴシック" panose="020B0600070205080204" pitchFamily="50" charset="-128"/>
              <a:ea typeface="ＭＳ Ｐゴシック" panose="020B0600070205080204" pitchFamily="50" charset="-128"/>
            </a:rPr>
            <a:t>21.2</a:t>
          </a:r>
          <a:r>
            <a:rPr kumimoji="1" lang="ja-JP" altLang="en-US" sz="1300">
              <a:latin typeface="ＭＳ Ｐゴシック" panose="020B0600070205080204" pitchFamily="50" charset="-128"/>
              <a:ea typeface="ＭＳ Ｐゴシック" panose="020B0600070205080204" pitchFamily="50" charset="-128"/>
            </a:rPr>
            <a:t>％となり、依然として類似団体平均より上回っている。要因として、消防業務及びごみ処理業務などを一部事務組合で行っていることや下水道、病院事業等の公営企業に対する負担が大きいことなどが挙げられる。縮減の取組として、補助金交付基準の見直しや廃止の検討を行うこと、また、公営企業としての独立採算制を前提として経営健全化の促進も必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94996</xdr:rowOff>
    </xdr:from>
    <xdr:to>
      <xdr:col>82</xdr:col>
      <xdr:colOff>107950</xdr:colOff>
      <xdr:row>40</xdr:row>
      <xdr:rowOff>44704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42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9923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94996</xdr:rowOff>
    </xdr:from>
    <xdr:to>
      <xdr:col>82</xdr:col>
      <xdr:colOff>196850</xdr:colOff>
      <xdr:row>34</xdr:row>
      <xdr:rowOff>94996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127000</xdr:rowOff>
    </xdr:from>
    <xdr:to>
      <xdr:col>82</xdr:col>
      <xdr:colOff>107950</xdr:colOff>
      <xdr:row>39</xdr:row>
      <xdr:rowOff>10414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64210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111015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127000</xdr:rowOff>
    </xdr:from>
    <xdr:to>
      <xdr:col>78</xdr:col>
      <xdr:colOff>69850</xdr:colOff>
      <xdr:row>38</xdr:row>
      <xdr:rowOff>149860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642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149860</xdr:rowOff>
    </xdr:from>
    <xdr:to>
      <xdr:col>73</xdr:col>
      <xdr:colOff>180975</xdr:colOff>
      <xdr:row>38</xdr:row>
      <xdr:rowOff>149860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664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149860</xdr:rowOff>
    </xdr:from>
    <xdr:to>
      <xdr:col>69</xdr:col>
      <xdr:colOff>92075</xdr:colOff>
      <xdr:row>39</xdr:row>
      <xdr:rowOff>10414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6649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131064</xdr:rowOff>
    </xdr:from>
    <xdr:to>
      <xdr:col>82</xdr:col>
      <xdr:colOff>158750</xdr:colOff>
      <xdr:row>39</xdr:row>
      <xdr:rowOff>61214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103141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76200</xdr:rowOff>
    </xdr:from>
    <xdr:to>
      <xdr:col>78</xdr:col>
      <xdr:colOff>120650</xdr:colOff>
      <xdr:row>39</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162577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99060</xdr:rowOff>
    </xdr:from>
    <xdr:to>
      <xdr:col>74</xdr:col>
      <xdr:colOff>31750</xdr:colOff>
      <xdr:row>39</xdr:row>
      <xdr:rowOff>29210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13987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99060</xdr:rowOff>
    </xdr:from>
    <xdr:to>
      <xdr:col>69</xdr:col>
      <xdr:colOff>142875</xdr:colOff>
      <xdr:row>39</xdr:row>
      <xdr:rowOff>29210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13987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131064</xdr:rowOff>
    </xdr:from>
    <xdr:to>
      <xdr:col>65</xdr:col>
      <xdr:colOff>53975</xdr:colOff>
      <xdr:row>39</xdr:row>
      <xdr:rowOff>61214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45991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公債費に係る比率は前年度比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類似団体の平均を前年度に引き続き上回った。これは国営かんがい排水事業（パイプライン）やコミュニティセンター施設整備事業等の償還開始による元利償還金増加が影響している。今後も大型整備事業の償還開始により比率の上昇が見込まれるため、中長期的な財政計画のもと、慎重な地方債の発行に努める必要があ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90424</xdr:rowOff>
    </xdr:from>
    <xdr:to>
      <xdr:col>24</xdr:col>
      <xdr:colOff>25400</xdr:colOff>
      <xdr:row>80</xdr:row>
      <xdr:rowOff>72137</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77724"/>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44214</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72137</xdr:rowOff>
    </xdr:from>
    <xdr:to>
      <xdr:col>24</xdr:col>
      <xdr:colOff>114300</xdr:colOff>
      <xdr:row>80</xdr:row>
      <xdr:rowOff>72137</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5351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90424</xdr:rowOff>
    </xdr:from>
    <xdr:to>
      <xdr:col>24</xdr:col>
      <xdr:colOff>114300</xdr:colOff>
      <xdr:row>74</xdr:row>
      <xdr:rowOff>90424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106426</xdr:rowOff>
    </xdr:from>
    <xdr:to>
      <xdr:col>24</xdr:col>
      <xdr:colOff>25400</xdr:colOff>
      <xdr:row>77</xdr:row>
      <xdr:rowOff>152146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30807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106426</xdr:rowOff>
    </xdr:from>
    <xdr:to>
      <xdr:col>19</xdr:col>
      <xdr:colOff>187325</xdr:colOff>
      <xdr:row>77</xdr:row>
      <xdr:rowOff>143002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3080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97282</xdr:rowOff>
    </xdr:from>
    <xdr:to>
      <xdr:col>15</xdr:col>
      <xdr:colOff>98425</xdr:colOff>
      <xdr:row>77</xdr:row>
      <xdr:rowOff>143002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989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74422</xdr:rowOff>
    </xdr:from>
    <xdr:to>
      <xdr:col>11</xdr:col>
      <xdr:colOff>9525</xdr:colOff>
      <xdr:row>77</xdr:row>
      <xdr:rowOff>97282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2760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158259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101346</xdr:rowOff>
    </xdr:from>
    <xdr:to>
      <xdr:col>24</xdr:col>
      <xdr:colOff>76200</xdr:colOff>
      <xdr:row>78</xdr:row>
      <xdr:rowOff>31496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73423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55626</xdr:rowOff>
    </xdr:from>
    <xdr:to>
      <xdr:col>20</xdr:col>
      <xdr:colOff>38100</xdr:colOff>
      <xdr:row>77</xdr:row>
      <xdr:rowOff>157226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142003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92202</xdr:rowOff>
    </xdr:from>
    <xdr:to>
      <xdr:col>15</xdr:col>
      <xdr:colOff>149225</xdr:colOff>
      <xdr:row>78</xdr:row>
      <xdr:rowOff>22352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7129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46482</xdr:rowOff>
    </xdr:from>
    <xdr:to>
      <xdr:col>11</xdr:col>
      <xdr:colOff>60325</xdr:colOff>
      <xdr:row>77</xdr:row>
      <xdr:rowOff>148082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公債費以外の経費に係る比率は前年度と比較して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ポイント増加の</a:t>
          </a:r>
          <a:r>
            <a:rPr kumimoji="1" lang="en-US" altLang="ja-JP" sz="1300">
              <a:latin typeface="ＭＳ Ｐゴシック" panose="020B0600070205080204" pitchFamily="50" charset="-128"/>
              <a:ea typeface="ＭＳ Ｐゴシック" panose="020B0600070205080204" pitchFamily="50" charset="-128"/>
            </a:rPr>
            <a:t>75.6</a:t>
          </a:r>
          <a:r>
            <a:rPr kumimoji="1" lang="ja-JP" altLang="en-US" sz="1300">
              <a:latin typeface="ＭＳ Ｐゴシック" panose="020B0600070205080204" pitchFamily="50" charset="-128"/>
              <a:ea typeface="ＭＳ Ｐゴシック" panose="020B0600070205080204" pitchFamily="50" charset="-128"/>
            </a:rPr>
            <a:t>％となった。人件費、扶助費、物件費は類似団体平均より下回っているが、補助費等が平均を大きく上回っている。今後も定員適正化をはじめとする行財政改革を推進し、健全で持続可能な財政基盤の確立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81280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1430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14987</xdr:rowOff>
    </xdr:from>
    <xdr:to>
      <xdr:col>82</xdr:col>
      <xdr:colOff>107950</xdr:colOff>
      <xdr:row>77</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216637"/>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53864</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14987</xdr:rowOff>
    </xdr:from>
    <xdr:to>
      <xdr:col>78</xdr:col>
      <xdr:colOff>69850</xdr:colOff>
      <xdr:row>77</xdr:row>
      <xdr:rowOff>46989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216637"/>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53339</xdr:rowOff>
    </xdr:from>
    <xdr:to>
      <xdr:col>78</xdr:col>
      <xdr:colOff>120650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46989</xdr:rowOff>
    </xdr:from>
    <xdr:to>
      <xdr:col>73</xdr:col>
      <xdr:colOff>180975</xdr:colOff>
      <xdr:row>77</xdr:row>
      <xdr:rowOff>78994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248639"/>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78994</xdr:rowOff>
    </xdr:from>
    <xdr:to>
      <xdr:col>69</xdr:col>
      <xdr:colOff>92075</xdr:colOff>
      <xdr:row>77</xdr:row>
      <xdr:rowOff>161289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280644"/>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18559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135637</xdr:rowOff>
    </xdr:from>
    <xdr:to>
      <xdr:col>78</xdr:col>
      <xdr:colOff>120650</xdr:colOff>
      <xdr:row>77</xdr:row>
      <xdr:rowOff>65787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167639</xdr:rowOff>
    </xdr:from>
    <xdr:to>
      <xdr:col>74</xdr:col>
      <xdr:colOff>31750</xdr:colOff>
      <xdr:row>77</xdr:row>
      <xdr:rowOff>97789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28194</xdr:rowOff>
    </xdr:from>
    <xdr:to>
      <xdr:col>69</xdr:col>
      <xdr:colOff>142875</xdr:colOff>
      <xdr:row>77</xdr:row>
      <xdr:rowOff>129794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139971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25416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福井県坂井市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164986</xdr:rowOff>
    </xdr:from>
    <xdr:to>
      <xdr:col>29</xdr:col>
      <xdr:colOff>127000</xdr:colOff>
      <xdr:row>19</xdr:row>
      <xdr:rowOff>57467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98561"/>
          <a:ext cx="0" cy="12640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29544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3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57467</xdr:rowOff>
    </xdr:from>
    <xdr:to>
      <xdr:col>30</xdr:col>
      <xdr:colOff>25400</xdr:colOff>
      <xdr:row>19</xdr:row>
      <xdr:rowOff>57467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62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79913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164986</xdr:rowOff>
    </xdr:from>
    <xdr:to>
      <xdr:col>30</xdr:col>
      <xdr:colOff>25400</xdr:colOff>
      <xdr:row>11</xdr:row>
      <xdr:rowOff>164986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98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108293</xdr:rowOff>
    </xdr:from>
    <xdr:to>
      <xdr:col>29</xdr:col>
      <xdr:colOff>127000</xdr:colOff>
      <xdr:row>15</xdr:row>
      <xdr:rowOff>120885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27668"/>
          <a:ext cx="647700" cy="12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100207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9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128130</xdr:rowOff>
    </xdr:from>
    <xdr:to>
      <xdr:col>29</xdr:col>
      <xdr:colOff>177800</xdr:colOff>
      <xdr:row>16</xdr:row>
      <xdr:rowOff>58280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120885</xdr:rowOff>
    </xdr:from>
    <xdr:to>
      <xdr:col>26</xdr:col>
      <xdr:colOff>50800</xdr:colOff>
      <xdr:row>15</xdr:row>
      <xdr:rowOff>141516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40260"/>
          <a:ext cx="698500" cy="20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142780</xdr:rowOff>
    </xdr:from>
    <xdr:to>
      <xdr:col>26</xdr:col>
      <xdr:colOff>101600</xdr:colOff>
      <xdr:row>16</xdr:row>
      <xdr:rowOff>72930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57707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8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141516</xdr:rowOff>
    </xdr:from>
    <xdr:to>
      <xdr:col>22</xdr:col>
      <xdr:colOff>114300</xdr:colOff>
      <xdr:row>16</xdr:row>
      <xdr:rowOff>61868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60891"/>
          <a:ext cx="698500" cy="91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170955</xdr:rowOff>
    </xdr:from>
    <xdr:to>
      <xdr:col>22</xdr:col>
      <xdr:colOff>165100</xdr:colOff>
      <xdr:row>16</xdr:row>
      <xdr:rowOff>101105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85882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28778</xdr:rowOff>
    </xdr:from>
    <xdr:to>
      <xdr:col>18</xdr:col>
      <xdr:colOff>177800</xdr:colOff>
      <xdr:row>16</xdr:row>
      <xdr:rowOff>61868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819603"/>
          <a:ext cx="698500" cy="33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30918</xdr:rowOff>
    </xdr:from>
    <xdr:to>
      <xdr:col>19</xdr:col>
      <xdr:colOff>38100</xdr:colOff>
      <xdr:row>16</xdr:row>
      <xdr:rowOff>132518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117295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54731</xdr:rowOff>
    </xdr:from>
    <xdr:to>
      <xdr:col>15</xdr:col>
      <xdr:colOff>101600</xdr:colOff>
      <xdr:row>16</xdr:row>
      <xdr:rowOff>156331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141108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57493</xdr:rowOff>
    </xdr:from>
    <xdr:to>
      <xdr:col>29</xdr:col>
      <xdr:colOff>177800</xdr:colOff>
      <xdr:row>15</xdr:row>
      <xdr:rowOff>159093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76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74020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2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70085</xdr:rowOff>
    </xdr:from>
    <xdr:to>
      <xdr:col>26</xdr:col>
      <xdr:colOff>101600</xdr:colOff>
      <xdr:row>16</xdr:row>
      <xdr:rowOff>235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89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10412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58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90716</xdr:rowOff>
    </xdr:from>
    <xdr:to>
      <xdr:col>22</xdr:col>
      <xdr:colOff>165100</xdr:colOff>
      <xdr:row>16</xdr:row>
      <xdr:rowOff>20866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10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31043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11068</xdr:rowOff>
    </xdr:from>
    <xdr:to>
      <xdr:col>19</xdr:col>
      <xdr:colOff>38100</xdr:colOff>
      <xdr:row>16</xdr:row>
      <xdr:rowOff>112668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01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122845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70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149428</xdr:rowOff>
    </xdr:from>
    <xdr:to>
      <xdr:col>15</xdr:col>
      <xdr:colOff>101600</xdr:colOff>
      <xdr:row>16</xdr:row>
      <xdr:rowOff>79578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68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89755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37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140145</xdr:rowOff>
    </xdr:from>
    <xdr:to>
      <xdr:col>29</xdr:col>
      <xdr:colOff>127000</xdr:colOff>
      <xdr:row>38</xdr:row>
      <xdr:rowOff>167653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95"/>
          <a:ext cx="0" cy="1570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139730</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60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167653</xdr:rowOff>
    </xdr:from>
    <xdr:to>
      <xdr:col>30</xdr:col>
      <xdr:colOff>25400</xdr:colOff>
      <xdr:row>38</xdr:row>
      <xdr:rowOff>167653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352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55072</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140145</xdr:rowOff>
    </xdr:from>
    <xdr:to>
      <xdr:col>30</xdr:col>
      <xdr:colOff>25400</xdr:colOff>
      <xdr:row>33</xdr:row>
      <xdr:rowOff>140145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232651</xdr:rowOff>
    </xdr:from>
    <xdr:to>
      <xdr:col>29</xdr:col>
      <xdr:colOff>127000</xdr:colOff>
      <xdr:row>35</xdr:row>
      <xdr:rowOff>286144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43001"/>
          <a:ext cx="647700" cy="53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285526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95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313449</xdr:rowOff>
    </xdr:from>
    <xdr:to>
      <xdr:col>29</xdr:col>
      <xdr:colOff>177800</xdr:colOff>
      <xdr:row>36</xdr:row>
      <xdr:rowOff>72149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23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286144</xdr:rowOff>
    </xdr:from>
    <xdr:to>
      <xdr:col>26</xdr:col>
      <xdr:colOff>50800</xdr:colOff>
      <xdr:row>36</xdr:row>
      <xdr:rowOff>5652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96494"/>
          <a:ext cx="698500" cy="62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329261</xdr:rowOff>
    </xdr:from>
    <xdr:to>
      <xdr:col>26</xdr:col>
      <xdr:colOff>101600</xdr:colOff>
      <xdr:row>36</xdr:row>
      <xdr:rowOff>87961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39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72738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25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5652</xdr:rowOff>
    </xdr:from>
    <xdr:to>
      <xdr:col>22</xdr:col>
      <xdr:colOff>114300</xdr:colOff>
      <xdr:row>36</xdr:row>
      <xdr:rowOff>136220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958902"/>
          <a:ext cx="698500" cy="1305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54140</xdr:rowOff>
    </xdr:from>
    <xdr:to>
      <xdr:col>22</xdr:col>
      <xdr:colOff>165100</xdr:colOff>
      <xdr:row>36</xdr:row>
      <xdr:rowOff>155740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07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140517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9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123113</xdr:rowOff>
    </xdr:from>
    <xdr:to>
      <xdr:col>18</xdr:col>
      <xdr:colOff>177800</xdr:colOff>
      <xdr:row>36</xdr:row>
      <xdr:rowOff>136220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076363"/>
          <a:ext cx="698500" cy="13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54940</xdr:rowOff>
    </xdr:from>
    <xdr:to>
      <xdr:col>19</xdr:col>
      <xdr:colOff>38100</xdr:colOff>
      <xdr:row>36</xdr:row>
      <xdr:rowOff>156540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8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166717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37795</xdr:rowOff>
    </xdr:from>
    <xdr:to>
      <xdr:col>15</xdr:col>
      <xdr:colOff>101600</xdr:colOff>
      <xdr:row>36</xdr:row>
      <xdr:rowOff>139395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149572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5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181851</xdr:rowOff>
    </xdr:from>
    <xdr:to>
      <xdr:col>29</xdr:col>
      <xdr:colOff>177800</xdr:colOff>
      <xdr:row>35</xdr:row>
      <xdr:rowOff>283451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92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26928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637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235344</xdr:rowOff>
    </xdr:from>
    <xdr:to>
      <xdr:col>26</xdr:col>
      <xdr:colOff>101600</xdr:colOff>
      <xdr:row>35</xdr:row>
      <xdr:rowOff>336944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45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4221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614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297752</xdr:rowOff>
    </xdr:from>
    <xdr:to>
      <xdr:col>22</xdr:col>
      <xdr:colOff>165100</xdr:colOff>
      <xdr:row>36</xdr:row>
      <xdr:rowOff>56452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08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66629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76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85420</xdr:rowOff>
    </xdr:from>
    <xdr:to>
      <xdr:col>19</xdr:col>
      <xdr:colOff>38100</xdr:colOff>
      <xdr:row>37</xdr:row>
      <xdr:rowOff>15570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38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347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2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72313</xdr:rowOff>
    </xdr:from>
    <xdr:to>
      <xdr:col>15</xdr:col>
      <xdr:colOff>101600</xdr:colOff>
      <xdr:row>37</xdr:row>
      <xdr:rowOff>2463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25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158690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1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福井県坂井市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89,369
87,781
209.67
48,020,469
46,256,167
1,605,050
23,742,959
54,475,747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10560</xdr:rowOff>
    </xdr:from>
    <xdr:to>
      <xdr:col>24</xdr:col>
      <xdr:colOff>62865</xdr:colOff>
      <xdr:row>38</xdr:row>
      <xdr:rowOff>110763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25510"/>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114590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110763</xdr:rowOff>
    </xdr:from>
    <xdr:to>
      <xdr:col>24</xdr:col>
      <xdr:colOff>152400</xdr:colOff>
      <xdr:row>38</xdr:row>
      <xdr:rowOff>110763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128687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0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10560</xdr:rowOff>
    </xdr:from>
    <xdr:to>
      <xdr:col>24</xdr:col>
      <xdr:colOff>152400</xdr:colOff>
      <xdr:row>31</xdr:row>
      <xdr:rowOff>10560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2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113735</xdr:rowOff>
    </xdr:from>
    <xdr:to>
      <xdr:col>24</xdr:col>
      <xdr:colOff>63500</xdr:colOff>
      <xdr:row>35</xdr:row>
      <xdr:rowOff>122326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14485"/>
          <a:ext cx="838200" cy="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65124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4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42247</xdr:rowOff>
    </xdr:from>
    <xdr:to>
      <xdr:col>24</xdr:col>
      <xdr:colOff>114300</xdr:colOff>
      <xdr:row>35</xdr:row>
      <xdr:rowOff>143847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122326</xdr:rowOff>
    </xdr:from>
    <xdr:to>
      <xdr:col>19</xdr:col>
      <xdr:colOff>177800</xdr:colOff>
      <xdr:row>35</xdr:row>
      <xdr:rowOff>159626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23076"/>
          <a:ext cx="889000" cy="3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63278</xdr:rowOff>
    </xdr:from>
    <xdr:to>
      <xdr:col>20</xdr:col>
      <xdr:colOff>38100</xdr:colOff>
      <xdr:row>35</xdr:row>
      <xdr:rowOff>164878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9955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159626</xdr:rowOff>
    </xdr:from>
    <xdr:to>
      <xdr:col>15</xdr:col>
      <xdr:colOff>50800</xdr:colOff>
      <xdr:row>37</xdr:row>
      <xdr:rowOff>80264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60376"/>
          <a:ext cx="889000" cy="26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96577</xdr:rowOff>
    </xdr:from>
    <xdr:to>
      <xdr:col>15</xdr:col>
      <xdr:colOff>101600</xdr:colOff>
      <xdr:row>36</xdr:row>
      <xdr:rowOff>26727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43254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50393</xdr:rowOff>
    </xdr:from>
    <xdr:to>
      <xdr:col>10</xdr:col>
      <xdr:colOff>114300</xdr:colOff>
      <xdr:row>37</xdr:row>
      <xdr:rowOff>80264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94043"/>
          <a:ext cx="889000" cy="2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64154</xdr:rowOff>
    </xdr:from>
    <xdr:to>
      <xdr:col>10</xdr:col>
      <xdr:colOff>165100</xdr:colOff>
      <xdr:row>36</xdr:row>
      <xdr:rowOff>165754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10831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76575</xdr:rowOff>
    </xdr:from>
    <xdr:to>
      <xdr:col>6</xdr:col>
      <xdr:colOff>38100</xdr:colOff>
      <xdr:row>37</xdr:row>
      <xdr:rowOff>6725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23252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62935</xdr:rowOff>
    </xdr:from>
    <xdr:to>
      <xdr:col>24</xdr:col>
      <xdr:colOff>114300</xdr:colOff>
      <xdr:row>35</xdr:row>
      <xdr:rowOff>164535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6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41362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4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71526</xdr:rowOff>
    </xdr:from>
    <xdr:to>
      <xdr:col>20</xdr:col>
      <xdr:colOff>38100</xdr:colOff>
      <xdr:row>36</xdr:row>
      <xdr:rowOff>1676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7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164253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6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108826</xdr:rowOff>
    </xdr:from>
    <xdr:to>
      <xdr:col>15</xdr:col>
      <xdr:colOff>101600</xdr:colOff>
      <xdr:row>36</xdr:row>
      <xdr:rowOff>38976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0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30103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0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29464</xdr:rowOff>
    </xdr:from>
    <xdr:to>
      <xdr:col>10</xdr:col>
      <xdr:colOff>165100</xdr:colOff>
      <xdr:row>37</xdr:row>
      <xdr:rowOff>131064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122191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6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171043</xdr:rowOff>
    </xdr:from>
    <xdr:to>
      <xdr:col>6</xdr:col>
      <xdr:colOff>38100</xdr:colOff>
      <xdr:row>37</xdr:row>
      <xdr:rowOff>101193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4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92320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3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44733</xdr:rowOff>
    </xdr:from>
    <xdr:to>
      <xdr:col>24</xdr:col>
      <xdr:colOff>62865</xdr:colOff>
      <xdr:row>58</xdr:row>
      <xdr:rowOff>151370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8683"/>
          <a:ext cx="1270" cy="130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155197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9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151370</xdr:rowOff>
    </xdr:from>
    <xdr:to>
      <xdr:col>24</xdr:col>
      <xdr:colOff>152400</xdr:colOff>
      <xdr:row>58</xdr:row>
      <xdr:rowOff>151370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162860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44733</xdr:rowOff>
    </xdr:from>
    <xdr:to>
      <xdr:col>24</xdr:col>
      <xdr:colOff>152400</xdr:colOff>
      <xdr:row>51</xdr:row>
      <xdr:rowOff>44733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77085</xdr:rowOff>
    </xdr:from>
    <xdr:to>
      <xdr:col>24</xdr:col>
      <xdr:colOff>63500</xdr:colOff>
      <xdr:row>56</xdr:row>
      <xdr:rowOff>148550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78285"/>
          <a:ext cx="838200" cy="7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60981</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62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82554</xdr:rowOff>
    </xdr:from>
    <xdr:to>
      <xdr:col>24</xdr:col>
      <xdr:colOff>114300</xdr:colOff>
      <xdr:row>57</xdr:row>
      <xdr:rowOff>12704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148550</xdr:rowOff>
    </xdr:from>
    <xdr:to>
      <xdr:col>19</xdr:col>
      <xdr:colOff>177800</xdr:colOff>
      <xdr:row>57</xdr:row>
      <xdr:rowOff>6796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49750"/>
          <a:ext cx="889000" cy="29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127947</xdr:rowOff>
    </xdr:from>
    <xdr:to>
      <xdr:col>20</xdr:col>
      <xdr:colOff>38100</xdr:colOff>
      <xdr:row>57</xdr:row>
      <xdr:rowOff>58097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49224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6796</xdr:rowOff>
    </xdr:from>
    <xdr:to>
      <xdr:col>15</xdr:col>
      <xdr:colOff>50800</xdr:colOff>
      <xdr:row>57</xdr:row>
      <xdr:rowOff>98606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79446"/>
          <a:ext cx="889000" cy="9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410</xdr:rowOff>
    </xdr:from>
    <xdr:to>
      <xdr:col>15</xdr:col>
      <xdr:colOff>101600</xdr:colOff>
      <xdr:row>57</xdr:row>
      <xdr:rowOff>102010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93137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97072</xdr:rowOff>
    </xdr:from>
    <xdr:to>
      <xdr:col>10</xdr:col>
      <xdr:colOff>114300</xdr:colOff>
      <xdr:row>57</xdr:row>
      <xdr:rowOff>98606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869722"/>
          <a:ext cx="889000" cy="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15171</xdr:rowOff>
    </xdr:from>
    <xdr:to>
      <xdr:col>10</xdr:col>
      <xdr:colOff>165100</xdr:colOff>
      <xdr:row>57</xdr:row>
      <xdr:rowOff>116771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133298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45869</xdr:rowOff>
    </xdr:from>
    <xdr:to>
      <xdr:col>6</xdr:col>
      <xdr:colOff>38100</xdr:colOff>
      <xdr:row>57</xdr:row>
      <xdr:rowOff>147469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163996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9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26285</xdr:rowOff>
    </xdr:from>
    <xdr:to>
      <xdr:col>24</xdr:col>
      <xdr:colOff>114300</xdr:colOff>
      <xdr:row>56</xdr:row>
      <xdr:rowOff>127885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2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49162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7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97750</xdr:rowOff>
    </xdr:from>
    <xdr:to>
      <xdr:col>20</xdr:col>
      <xdr:colOff>38100</xdr:colOff>
      <xdr:row>57</xdr:row>
      <xdr:rowOff>27900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9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44427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7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127446</xdr:rowOff>
    </xdr:from>
    <xdr:to>
      <xdr:col>15</xdr:col>
      <xdr:colOff>101600</xdr:colOff>
      <xdr:row>57</xdr:row>
      <xdr:rowOff>57596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2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74123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50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47806</xdr:rowOff>
    </xdr:from>
    <xdr:to>
      <xdr:col>10</xdr:col>
      <xdr:colOff>165100</xdr:colOff>
      <xdr:row>57</xdr:row>
      <xdr:rowOff>149406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2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140533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1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46272</xdr:rowOff>
    </xdr:from>
    <xdr:to>
      <xdr:col>6</xdr:col>
      <xdr:colOff>38100</xdr:colOff>
      <xdr:row>57</xdr:row>
      <xdr:rowOff>147872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1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138999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1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15761</xdr:rowOff>
    </xdr:from>
    <xdr:to>
      <xdr:col>24</xdr:col>
      <xdr:colOff>62865</xdr:colOff>
      <xdr:row>79</xdr:row>
      <xdr:rowOff>17094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88711"/>
          <a:ext cx="1270" cy="137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20921</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5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17094</xdr:rowOff>
    </xdr:from>
    <xdr:to>
      <xdr:col>24</xdr:col>
      <xdr:colOff>152400</xdr:colOff>
      <xdr:row>79</xdr:row>
      <xdr:rowOff>17094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133888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6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15761</xdr:rowOff>
    </xdr:from>
    <xdr:to>
      <xdr:col>24</xdr:col>
      <xdr:colOff>152400</xdr:colOff>
      <xdr:row>71</xdr:row>
      <xdr:rowOff>15761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8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82055</xdr:rowOff>
    </xdr:from>
    <xdr:to>
      <xdr:col>24</xdr:col>
      <xdr:colOff>63500</xdr:colOff>
      <xdr:row>78</xdr:row>
      <xdr:rowOff>46774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283705"/>
          <a:ext cx="838200" cy="13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92663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94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114236</xdr:rowOff>
    </xdr:from>
    <xdr:to>
      <xdr:col>24</xdr:col>
      <xdr:colOff>114300</xdr:colOff>
      <xdr:row>78</xdr:row>
      <xdr:rowOff>44386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116726</xdr:rowOff>
    </xdr:from>
    <xdr:to>
      <xdr:col>19</xdr:col>
      <xdr:colOff>177800</xdr:colOff>
      <xdr:row>78</xdr:row>
      <xdr:rowOff>46774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318376"/>
          <a:ext cx="889000" cy="10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119838</xdr:rowOff>
    </xdr:from>
    <xdr:to>
      <xdr:col>20</xdr:col>
      <xdr:colOff>38100</xdr:colOff>
      <xdr:row>78</xdr:row>
      <xdr:rowOff>49988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66515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116726</xdr:rowOff>
    </xdr:from>
    <xdr:to>
      <xdr:col>15</xdr:col>
      <xdr:colOff>50800</xdr:colOff>
      <xdr:row>78</xdr:row>
      <xdr:rowOff>129527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18376"/>
          <a:ext cx="889000" cy="18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150661</xdr:rowOff>
    </xdr:from>
    <xdr:to>
      <xdr:col>15</xdr:col>
      <xdr:colOff>101600</xdr:colOff>
      <xdr:row>78</xdr:row>
      <xdr:rowOff>80811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71938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115315</xdr:rowOff>
    </xdr:from>
    <xdr:to>
      <xdr:col>10</xdr:col>
      <xdr:colOff>114300</xdr:colOff>
      <xdr:row>78</xdr:row>
      <xdr:rowOff>129527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88415"/>
          <a:ext cx="889000" cy="1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16890</xdr:rowOff>
    </xdr:from>
    <xdr:to>
      <xdr:col>10</xdr:col>
      <xdr:colOff>165100</xdr:colOff>
      <xdr:row>78</xdr:row>
      <xdr:rowOff>118490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135017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9767</xdr:rowOff>
    </xdr:from>
    <xdr:to>
      <xdr:col>6</xdr:col>
      <xdr:colOff>38100</xdr:colOff>
      <xdr:row>78</xdr:row>
      <xdr:rowOff>111367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127894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5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31255</xdr:rowOff>
    </xdr:from>
    <xdr:to>
      <xdr:col>24</xdr:col>
      <xdr:colOff>114300</xdr:colOff>
      <xdr:row>77</xdr:row>
      <xdr:rowOff>132855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54132</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08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167424</xdr:rowOff>
    </xdr:from>
    <xdr:to>
      <xdr:col>20</xdr:col>
      <xdr:colOff>38100</xdr:colOff>
      <xdr:row>78</xdr:row>
      <xdr:rowOff>97574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6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88701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6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65926</xdr:rowOff>
    </xdr:from>
    <xdr:to>
      <xdr:col>15</xdr:col>
      <xdr:colOff>101600</xdr:colOff>
      <xdr:row>77</xdr:row>
      <xdr:rowOff>167526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6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12603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04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78727</xdr:rowOff>
    </xdr:from>
    <xdr:to>
      <xdr:col>10</xdr:col>
      <xdr:colOff>165100</xdr:colOff>
      <xdr:row>79</xdr:row>
      <xdr:rowOff>8877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5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44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64515</xdr:rowOff>
    </xdr:from>
    <xdr:to>
      <xdr:col>6</xdr:col>
      <xdr:colOff>38100</xdr:colOff>
      <xdr:row>78</xdr:row>
      <xdr:rowOff>166115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157242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3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140418</xdr:rowOff>
    </xdr:from>
    <xdr:to>
      <xdr:col>24</xdr:col>
      <xdr:colOff>62865</xdr:colOff>
      <xdr:row>98</xdr:row>
      <xdr:rowOff>170039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70918"/>
          <a:ext cx="1270" cy="1401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2416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170039</xdr:rowOff>
    </xdr:from>
    <xdr:to>
      <xdr:col>24</xdr:col>
      <xdr:colOff>152400</xdr:colOff>
      <xdr:row>98</xdr:row>
      <xdr:rowOff>170039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7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87095</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4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140418</xdr:rowOff>
    </xdr:from>
    <xdr:to>
      <xdr:col>24</xdr:col>
      <xdr:colOff>152400</xdr:colOff>
      <xdr:row>90</xdr:row>
      <xdr:rowOff>140418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7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26788</xdr:rowOff>
    </xdr:from>
    <xdr:to>
      <xdr:col>24</xdr:col>
      <xdr:colOff>63500</xdr:colOff>
      <xdr:row>98</xdr:row>
      <xdr:rowOff>20469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485988"/>
          <a:ext cx="838200" cy="33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116546</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2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93669</xdr:rowOff>
    </xdr:from>
    <xdr:to>
      <xdr:col>24</xdr:col>
      <xdr:colOff>114300</xdr:colOff>
      <xdr:row>96</xdr:row>
      <xdr:rowOff>23819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26788</xdr:rowOff>
    </xdr:from>
    <xdr:to>
      <xdr:col>19</xdr:col>
      <xdr:colOff>177800</xdr:colOff>
      <xdr:row>97</xdr:row>
      <xdr:rowOff>111860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485988"/>
          <a:ext cx="889000" cy="25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69991</xdr:rowOff>
    </xdr:from>
    <xdr:to>
      <xdr:col>20</xdr:col>
      <xdr:colOff>38100</xdr:colOff>
      <xdr:row>95</xdr:row>
      <xdr:rowOff>141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18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16668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596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70695</xdr:rowOff>
    </xdr:from>
    <xdr:to>
      <xdr:col>15</xdr:col>
      <xdr:colOff>50800</xdr:colOff>
      <xdr:row>97</xdr:row>
      <xdr:rowOff>111860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701345"/>
          <a:ext cx="889000" cy="4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112773</xdr:rowOff>
    </xdr:from>
    <xdr:to>
      <xdr:col>15</xdr:col>
      <xdr:colOff>101600</xdr:colOff>
      <xdr:row>97</xdr:row>
      <xdr:rowOff>42923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7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59450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34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70695</xdr:rowOff>
    </xdr:from>
    <xdr:to>
      <xdr:col>10</xdr:col>
      <xdr:colOff>114300</xdr:colOff>
      <xdr:row>97</xdr:row>
      <xdr:rowOff>133789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701345"/>
          <a:ext cx="8890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170200</xdr:rowOff>
    </xdr:from>
    <xdr:to>
      <xdr:col>10</xdr:col>
      <xdr:colOff>165100</xdr:colOff>
      <xdr:row>97</xdr:row>
      <xdr:rowOff>100350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116877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0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62382</xdr:rowOff>
    </xdr:from>
    <xdr:to>
      <xdr:col>6</xdr:col>
      <xdr:colOff>38100</xdr:colOff>
      <xdr:row>97</xdr:row>
      <xdr:rowOff>163982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9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9059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6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141119</xdr:rowOff>
    </xdr:from>
    <xdr:to>
      <xdr:col>24</xdr:col>
      <xdr:colOff>114300</xdr:colOff>
      <xdr:row>98</xdr:row>
      <xdr:rowOff>71269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77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119546</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75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147438</xdr:rowOff>
    </xdr:from>
    <xdr:to>
      <xdr:col>20</xdr:col>
      <xdr:colOff>38100</xdr:colOff>
      <xdr:row>96</xdr:row>
      <xdr:rowOff>77588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3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68715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52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61060</xdr:rowOff>
    </xdr:from>
    <xdr:to>
      <xdr:col>15</xdr:col>
      <xdr:colOff>101600</xdr:colOff>
      <xdr:row>97</xdr:row>
      <xdr:rowOff>162660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9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153787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78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19895</xdr:rowOff>
    </xdr:from>
    <xdr:to>
      <xdr:col>10</xdr:col>
      <xdr:colOff>165100</xdr:colOff>
      <xdr:row>97</xdr:row>
      <xdr:rowOff>121495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5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112622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74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82989</xdr:rowOff>
    </xdr:from>
    <xdr:to>
      <xdr:col>6</xdr:col>
      <xdr:colOff>38100</xdr:colOff>
      <xdr:row>98</xdr:row>
      <xdr:rowOff>13139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1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4266</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0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144881</xdr:rowOff>
    </xdr:from>
    <xdr:to>
      <xdr:col>54</xdr:col>
      <xdr:colOff>189865</xdr:colOff>
      <xdr:row>38</xdr:row>
      <xdr:rowOff>19251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2731"/>
          <a:ext cx="1270" cy="7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23078</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3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19251</xdr:rowOff>
    </xdr:from>
    <xdr:to>
      <xdr:col>55</xdr:col>
      <xdr:colOff>88900</xdr:colOff>
      <xdr:row>38</xdr:row>
      <xdr:rowOff>19251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3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91558</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7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144881</xdr:rowOff>
    </xdr:from>
    <xdr:to>
      <xdr:col>55</xdr:col>
      <xdr:colOff>88900</xdr:colOff>
      <xdr:row>33</xdr:row>
      <xdr:rowOff>144881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167551</xdr:rowOff>
    </xdr:from>
    <xdr:to>
      <xdr:col>55</xdr:col>
      <xdr:colOff>0</xdr:colOff>
      <xdr:row>35</xdr:row>
      <xdr:rowOff>101044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996851"/>
          <a:ext cx="838200" cy="10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161853</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2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11976</xdr:rowOff>
    </xdr:from>
    <xdr:to>
      <xdr:col>55</xdr:col>
      <xdr:colOff>50800</xdr:colOff>
      <xdr:row>36</xdr:row>
      <xdr:rowOff>113576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8354</xdr:rowOff>
    </xdr:from>
    <xdr:to>
      <xdr:col>50</xdr:col>
      <xdr:colOff>114300</xdr:colOff>
      <xdr:row>35</xdr:row>
      <xdr:rowOff>101044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5323304"/>
          <a:ext cx="889000" cy="77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36154</xdr:rowOff>
    </xdr:from>
    <xdr:to>
      <xdr:col>50</xdr:col>
      <xdr:colOff>165100</xdr:colOff>
      <xdr:row>36</xdr:row>
      <xdr:rowOff>137754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128881</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8354</xdr:rowOff>
    </xdr:from>
    <xdr:to>
      <xdr:col>45</xdr:col>
      <xdr:colOff>177800</xdr:colOff>
      <xdr:row>34</xdr:row>
      <xdr:rowOff>94643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5323304"/>
          <a:ext cx="889000" cy="60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127633</xdr:rowOff>
    </xdr:from>
    <xdr:to>
      <xdr:col>46</xdr:col>
      <xdr:colOff>38100</xdr:colOff>
      <xdr:row>32</xdr:row>
      <xdr:rowOff>57783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48910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50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94643</xdr:rowOff>
    </xdr:from>
    <xdr:to>
      <xdr:col>41</xdr:col>
      <xdr:colOff>50800</xdr:colOff>
      <xdr:row>36</xdr:row>
      <xdr:rowOff>22359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923943"/>
          <a:ext cx="889000" cy="27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131823</xdr:rowOff>
    </xdr:from>
    <xdr:to>
      <xdr:col>41</xdr:col>
      <xdr:colOff>101600</xdr:colOff>
      <xdr:row>37</xdr:row>
      <xdr:rowOff>61973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53100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9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163241</xdr:rowOff>
    </xdr:from>
    <xdr:to>
      <xdr:col>36</xdr:col>
      <xdr:colOff>165100</xdr:colOff>
      <xdr:row>37</xdr:row>
      <xdr:rowOff>93391</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3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84518</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2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116751</xdr:rowOff>
    </xdr:from>
    <xdr:to>
      <xdr:col>55</xdr:col>
      <xdr:colOff>50800</xdr:colOff>
      <xdr:row>35</xdr:row>
      <xdr:rowOff>46901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94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139628</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79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50244</xdr:rowOff>
    </xdr:from>
    <xdr:to>
      <xdr:col>50</xdr:col>
      <xdr:colOff>165100</xdr:colOff>
      <xdr:row>35</xdr:row>
      <xdr:rowOff>151844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05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168371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82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129004</xdr:rowOff>
    </xdr:from>
    <xdr:to>
      <xdr:col>46</xdr:col>
      <xdr:colOff>38100</xdr:colOff>
      <xdr:row>31</xdr:row>
      <xdr:rowOff>59154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27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75681</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5047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43843</xdr:rowOff>
    </xdr:from>
    <xdr:to>
      <xdr:col>41</xdr:col>
      <xdr:colOff>101600</xdr:colOff>
      <xdr:row>34</xdr:row>
      <xdr:rowOff>145443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87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161970</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648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143009</xdr:rowOff>
    </xdr:from>
    <xdr:to>
      <xdr:col>36</xdr:col>
      <xdr:colOff>165100</xdr:colOff>
      <xdr:row>36</xdr:row>
      <xdr:rowOff>73159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14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89686</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91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141050</xdr:rowOff>
    </xdr:from>
    <xdr:to>
      <xdr:col>54</xdr:col>
      <xdr:colOff>189865</xdr:colOff>
      <xdr:row>58</xdr:row>
      <xdr:rowOff>92184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13550"/>
          <a:ext cx="1270" cy="132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96011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92184</xdr:rowOff>
    </xdr:from>
    <xdr:to>
      <xdr:col>55</xdr:col>
      <xdr:colOff>88900</xdr:colOff>
      <xdr:row>58</xdr:row>
      <xdr:rowOff>92184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3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87727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8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141050</xdr:rowOff>
    </xdr:from>
    <xdr:to>
      <xdr:col>55</xdr:col>
      <xdr:colOff>88900</xdr:colOff>
      <xdr:row>50</xdr:row>
      <xdr:rowOff>141050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1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155005</xdr:rowOff>
    </xdr:from>
    <xdr:to>
      <xdr:col>55</xdr:col>
      <xdr:colOff>0</xdr:colOff>
      <xdr:row>56</xdr:row>
      <xdr:rowOff>60931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584755"/>
          <a:ext cx="838200" cy="7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168753</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427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145876</xdr:rowOff>
    </xdr:from>
    <xdr:to>
      <xdr:col>55</xdr:col>
      <xdr:colOff>50800</xdr:colOff>
      <xdr:row>56</xdr:row>
      <xdr:rowOff>76026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136010</xdr:rowOff>
    </xdr:from>
    <xdr:to>
      <xdr:col>50</xdr:col>
      <xdr:colOff>114300</xdr:colOff>
      <xdr:row>55</xdr:row>
      <xdr:rowOff>155005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222860"/>
          <a:ext cx="889000" cy="36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143601</xdr:rowOff>
    </xdr:from>
    <xdr:to>
      <xdr:col>50</xdr:col>
      <xdr:colOff>165100</xdr:colOff>
      <xdr:row>56</xdr:row>
      <xdr:rowOff>73751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64878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108785</xdr:rowOff>
    </xdr:from>
    <xdr:to>
      <xdr:col>45</xdr:col>
      <xdr:colOff>177800</xdr:colOff>
      <xdr:row>53</xdr:row>
      <xdr:rowOff>136010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195635"/>
          <a:ext cx="889000" cy="2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39239</xdr:rowOff>
    </xdr:from>
    <xdr:to>
      <xdr:col>46</xdr:col>
      <xdr:colOff>38100</xdr:colOff>
      <xdr:row>55</xdr:row>
      <xdr:rowOff>140839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131966</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108785</xdr:rowOff>
    </xdr:from>
    <xdr:to>
      <xdr:col>41</xdr:col>
      <xdr:colOff>50800</xdr:colOff>
      <xdr:row>55</xdr:row>
      <xdr:rowOff>102460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195635"/>
          <a:ext cx="889000" cy="33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54795</xdr:rowOff>
    </xdr:from>
    <xdr:to>
      <xdr:col>41</xdr:col>
      <xdr:colOff>101600</xdr:colOff>
      <xdr:row>55</xdr:row>
      <xdr:rowOff>156395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147522</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5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138604</xdr:rowOff>
    </xdr:from>
    <xdr:to>
      <xdr:col>36</xdr:col>
      <xdr:colOff>165100</xdr:colOff>
      <xdr:row>56</xdr:row>
      <xdr:rowOff>68754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56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59881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66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10131</xdr:rowOff>
    </xdr:from>
    <xdr:to>
      <xdr:col>55</xdr:col>
      <xdr:colOff>50800</xdr:colOff>
      <xdr:row>56</xdr:row>
      <xdr:rowOff>111731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61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160008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58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104205</xdr:rowOff>
    </xdr:from>
    <xdr:to>
      <xdr:col>50</xdr:col>
      <xdr:colOff>165100</xdr:colOff>
      <xdr:row>56</xdr:row>
      <xdr:rowOff>34355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53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50882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30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85210</xdr:rowOff>
    </xdr:from>
    <xdr:to>
      <xdr:col>46</xdr:col>
      <xdr:colOff>38100</xdr:colOff>
      <xdr:row>54</xdr:row>
      <xdr:rowOff>15360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1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31887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894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57985</xdr:rowOff>
    </xdr:from>
    <xdr:to>
      <xdr:col>41</xdr:col>
      <xdr:colOff>101600</xdr:colOff>
      <xdr:row>53</xdr:row>
      <xdr:rowOff>159585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14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4662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892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51660</xdr:rowOff>
    </xdr:from>
    <xdr:to>
      <xdr:col>36</xdr:col>
      <xdr:colOff>165100</xdr:colOff>
      <xdr:row>55</xdr:row>
      <xdr:rowOff>153260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48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169787</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25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123218</xdr:rowOff>
    </xdr:from>
    <xdr:to>
      <xdr:col>54</xdr:col>
      <xdr:colOff>189865</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96168"/>
          <a:ext cx="1270" cy="121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69895</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7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123218</xdr:rowOff>
    </xdr:from>
    <xdr:to>
      <xdr:col>55</xdr:col>
      <xdr:colOff>88900</xdr:colOff>
      <xdr:row>71</xdr:row>
      <xdr:rowOff>123218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96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132362</xdr:rowOff>
    </xdr:from>
    <xdr:to>
      <xdr:col>55</xdr:col>
      <xdr:colOff>0</xdr:colOff>
      <xdr:row>78</xdr:row>
      <xdr:rowOff>138900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505462"/>
          <a:ext cx="8382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26029</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56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3152</xdr:rowOff>
    </xdr:from>
    <xdr:to>
      <xdr:col>55</xdr:col>
      <xdr:colOff>50800</xdr:colOff>
      <xdr:row>77</xdr:row>
      <xdr:rowOff>104752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106553</xdr:rowOff>
    </xdr:from>
    <xdr:to>
      <xdr:col>50</xdr:col>
      <xdr:colOff>114300</xdr:colOff>
      <xdr:row>78</xdr:row>
      <xdr:rowOff>138900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479653"/>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135306</xdr:rowOff>
    </xdr:from>
    <xdr:to>
      <xdr:col>50</xdr:col>
      <xdr:colOff>165100</xdr:colOff>
      <xdr:row>77</xdr:row>
      <xdr:rowOff>65456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81983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106553</xdr:rowOff>
    </xdr:from>
    <xdr:to>
      <xdr:col>45</xdr:col>
      <xdr:colOff>177800</xdr:colOff>
      <xdr:row>78</xdr:row>
      <xdr:rowOff>116520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479653"/>
          <a:ext cx="8890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7862</xdr:rowOff>
    </xdr:from>
    <xdr:to>
      <xdr:col>46</xdr:col>
      <xdr:colOff>38100</xdr:colOff>
      <xdr:row>76</xdr:row>
      <xdr:rowOff>109462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125989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116520</xdr:rowOff>
    </xdr:from>
    <xdr:to>
      <xdr:col>41</xdr:col>
      <xdr:colOff>50800</xdr:colOff>
      <xdr:row>78</xdr:row>
      <xdr:rowOff>139700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489620"/>
          <a:ext cx="889000" cy="2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34013</xdr:rowOff>
    </xdr:from>
    <xdr:to>
      <xdr:col>41</xdr:col>
      <xdr:colOff>101600</xdr:colOff>
      <xdr:row>76</xdr:row>
      <xdr:rowOff>135613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06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152140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83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108172</xdr:rowOff>
    </xdr:from>
    <xdr:to>
      <xdr:col>36</xdr:col>
      <xdr:colOff>165100</xdr:colOff>
      <xdr:row>77</xdr:row>
      <xdr:rowOff>38322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13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54848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91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81562</xdr:rowOff>
    </xdr:from>
    <xdr:to>
      <xdr:col>55</xdr:col>
      <xdr:colOff>50800</xdr:colOff>
      <xdr:row>79</xdr:row>
      <xdr:rowOff>11712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5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167939</xdr:rowOff>
    </xdr:from>
    <xdr:ext cx="378565"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69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88100</xdr:rowOff>
    </xdr:from>
    <xdr:to>
      <xdr:col>50</xdr:col>
      <xdr:colOff>165100</xdr:colOff>
      <xdr:row>79</xdr:row>
      <xdr:rowOff>18250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9377</xdr:rowOff>
    </xdr:from>
    <xdr:ext cx="313932"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82333" y="13553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55753</xdr:rowOff>
    </xdr:from>
    <xdr:to>
      <xdr:col>46</xdr:col>
      <xdr:colOff>38100</xdr:colOff>
      <xdr:row>78</xdr:row>
      <xdr:rowOff>157353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2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148480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521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65720</xdr:rowOff>
    </xdr:from>
    <xdr:to>
      <xdr:col>41</xdr:col>
      <xdr:colOff>101600</xdr:colOff>
      <xdr:row>78</xdr:row>
      <xdr:rowOff>167320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3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158447</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53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52620</xdr:rowOff>
    </xdr:from>
    <xdr:to>
      <xdr:col>54</xdr:col>
      <xdr:colOff>189865</xdr:colOff>
      <xdr:row>98</xdr:row>
      <xdr:rowOff>164241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483120"/>
          <a:ext cx="1270" cy="148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168068</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7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164241</xdr:rowOff>
    </xdr:from>
    <xdr:to>
      <xdr:col>55</xdr:col>
      <xdr:colOff>88900</xdr:colOff>
      <xdr:row>98</xdr:row>
      <xdr:rowOff>164241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66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170747</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2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52620</xdr:rowOff>
    </xdr:from>
    <xdr:to>
      <xdr:col>55</xdr:col>
      <xdr:colOff>88900</xdr:colOff>
      <xdr:row>90</xdr:row>
      <xdr:rowOff>52620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4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24927</xdr:rowOff>
    </xdr:from>
    <xdr:to>
      <xdr:col>55</xdr:col>
      <xdr:colOff>0</xdr:colOff>
      <xdr:row>95</xdr:row>
      <xdr:rowOff>138181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312677"/>
          <a:ext cx="838200" cy="11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162980</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5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13103</xdr:rowOff>
    </xdr:from>
    <xdr:to>
      <xdr:col>55</xdr:col>
      <xdr:colOff>50800</xdr:colOff>
      <xdr:row>96</xdr:row>
      <xdr:rowOff>114703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138605</xdr:rowOff>
    </xdr:from>
    <xdr:to>
      <xdr:col>50</xdr:col>
      <xdr:colOff>114300</xdr:colOff>
      <xdr:row>95</xdr:row>
      <xdr:rowOff>24927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5740555"/>
          <a:ext cx="889000" cy="57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34837</xdr:rowOff>
    </xdr:from>
    <xdr:to>
      <xdr:col>50</xdr:col>
      <xdr:colOff>165100</xdr:colOff>
      <xdr:row>96</xdr:row>
      <xdr:rowOff>136437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127564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138605</xdr:rowOff>
    </xdr:from>
    <xdr:to>
      <xdr:col>45</xdr:col>
      <xdr:colOff>177800</xdr:colOff>
      <xdr:row>93</xdr:row>
      <xdr:rowOff>34936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5740555"/>
          <a:ext cx="889000" cy="23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136024</xdr:rowOff>
    </xdr:from>
    <xdr:to>
      <xdr:col>46</xdr:col>
      <xdr:colOff>38100</xdr:colOff>
      <xdr:row>96</xdr:row>
      <xdr:rowOff>66174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57301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34936</xdr:rowOff>
    </xdr:from>
    <xdr:to>
      <xdr:col>41</xdr:col>
      <xdr:colOff>50800</xdr:colOff>
      <xdr:row>95</xdr:row>
      <xdr:rowOff>58172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5979786"/>
          <a:ext cx="889000" cy="36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164991</xdr:rowOff>
    </xdr:from>
    <xdr:to>
      <xdr:col>41</xdr:col>
      <xdr:colOff>101600</xdr:colOff>
      <xdr:row>96</xdr:row>
      <xdr:rowOff>95141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86268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54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68376</xdr:rowOff>
    </xdr:from>
    <xdr:to>
      <xdr:col>36</xdr:col>
      <xdr:colOff>165100</xdr:colOff>
      <xdr:row>96</xdr:row>
      <xdr:rowOff>169976</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161103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62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87381</xdr:rowOff>
    </xdr:from>
    <xdr:to>
      <xdr:col>55</xdr:col>
      <xdr:colOff>50800</xdr:colOff>
      <xdr:row>96</xdr:row>
      <xdr:rowOff>17531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37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110258</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22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145577</xdr:rowOff>
    </xdr:from>
    <xdr:to>
      <xdr:col>50</xdr:col>
      <xdr:colOff>165100</xdr:colOff>
      <xdr:row>95</xdr:row>
      <xdr:rowOff>75727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26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92254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03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87805</xdr:rowOff>
    </xdr:from>
    <xdr:to>
      <xdr:col>46</xdr:col>
      <xdr:colOff>38100</xdr:colOff>
      <xdr:row>92</xdr:row>
      <xdr:rowOff>17955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568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34482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546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155586</xdr:rowOff>
    </xdr:from>
    <xdr:to>
      <xdr:col>41</xdr:col>
      <xdr:colOff>101600</xdr:colOff>
      <xdr:row>93</xdr:row>
      <xdr:rowOff>85736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592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102263</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570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7372</xdr:rowOff>
    </xdr:from>
    <xdr:to>
      <xdr:col>36</xdr:col>
      <xdr:colOff>165100</xdr:colOff>
      <xdr:row>95</xdr:row>
      <xdr:rowOff>108972</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29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125499</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07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112748</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427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59425</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20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112748</xdr:rowOff>
    </xdr:from>
    <xdr:to>
      <xdr:col>86</xdr:col>
      <xdr:colOff>25400</xdr:colOff>
      <xdr:row>31</xdr:row>
      <xdr:rowOff>112748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4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137048</xdr:rowOff>
    </xdr:from>
    <xdr:to>
      <xdr:col>85</xdr:col>
      <xdr:colOff>127000</xdr:colOff>
      <xdr:row>38</xdr:row>
      <xdr:rowOff>138785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52148"/>
          <a:ext cx="8382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54764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98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31887</xdr:rowOff>
    </xdr:from>
    <xdr:to>
      <xdr:col>85</xdr:col>
      <xdr:colOff>177800</xdr:colOff>
      <xdr:row>38</xdr:row>
      <xdr:rowOff>133487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137048</xdr:rowOff>
    </xdr:from>
    <xdr:to>
      <xdr:col>81</xdr:col>
      <xdr:colOff>50800</xdr:colOff>
      <xdr:row>38</xdr:row>
      <xdr:rowOff>137734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652148"/>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34127</xdr:rowOff>
    </xdr:from>
    <xdr:to>
      <xdr:col>81</xdr:col>
      <xdr:colOff>101600</xdr:colOff>
      <xdr:row>38</xdr:row>
      <xdr:rowOff>135727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152254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133139</xdr:rowOff>
    </xdr:from>
    <xdr:to>
      <xdr:col>76</xdr:col>
      <xdr:colOff>114300</xdr:colOff>
      <xdr:row>38</xdr:row>
      <xdr:rowOff>137734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48239"/>
          <a:ext cx="8890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161915</xdr:rowOff>
    </xdr:from>
    <xdr:to>
      <xdr:col>76</xdr:col>
      <xdr:colOff>165100</xdr:colOff>
      <xdr:row>38</xdr:row>
      <xdr:rowOff>92065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108592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133139</xdr:rowOff>
    </xdr:from>
    <xdr:to>
      <xdr:col>71</xdr:col>
      <xdr:colOff>177800</xdr:colOff>
      <xdr:row>38</xdr:row>
      <xdr:rowOff>134214</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648239"/>
          <a:ext cx="889000" cy="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12684</xdr:rowOff>
    </xdr:from>
    <xdr:to>
      <xdr:col>72</xdr:col>
      <xdr:colOff>38100</xdr:colOff>
      <xdr:row>38</xdr:row>
      <xdr:rowOff>114284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130812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39157</xdr:rowOff>
    </xdr:from>
    <xdr:to>
      <xdr:col>67</xdr:col>
      <xdr:colOff>101600</xdr:colOff>
      <xdr:row>38</xdr:row>
      <xdr:rowOff>140757</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5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157284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32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87985</xdr:rowOff>
    </xdr:from>
    <xdr:to>
      <xdr:col>85</xdr:col>
      <xdr:colOff>177800</xdr:colOff>
      <xdr:row>39</xdr:row>
      <xdr:rowOff>18135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10314</xdr:rowOff>
    </xdr:from>
    <xdr:ext cx="313932"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254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86248</xdr:rowOff>
    </xdr:from>
    <xdr:to>
      <xdr:col>81</xdr:col>
      <xdr:colOff>101600</xdr:colOff>
      <xdr:row>39</xdr:row>
      <xdr:rowOff>16398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0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7525</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694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86934</xdr:rowOff>
    </xdr:from>
    <xdr:to>
      <xdr:col>76</xdr:col>
      <xdr:colOff>165100</xdr:colOff>
      <xdr:row>39</xdr:row>
      <xdr:rowOff>17084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8211</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35333" y="66947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82339</xdr:rowOff>
    </xdr:from>
    <xdr:to>
      <xdr:col>72</xdr:col>
      <xdr:colOff>38100</xdr:colOff>
      <xdr:row>39</xdr:row>
      <xdr:rowOff>12489</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59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3616</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690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83414</xdr:rowOff>
    </xdr:from>
    <xdr:to>
      <xdr:col>67</xdr:col>
      <xdr:colOff>101600</xdr:colOff>
      <xdr:row>39</xdr:row>
      <xdr:rowOff>13564</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59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4691</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69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1936</xdr:rowOff>
    </xdr:from>
    <xdr:to>
      <xdr:col>85</xdr:col>
      <xdr:colOff>126364</xdr:colOff>
      <xdr:row>78</xdr:row>
      <xdr:rowOff>107843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003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111670</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8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107843</xdr:rowOff>
    </xdr:from>
    <xdr:to>
      <xdr:col>86</xdr:col>
      <xdr:colOff>25400</xdr:colOff>
      <xdr:row>78</xdr:row>
      <xdr:rowOff>107843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8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120063</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7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1936</xdr:rowOff>
    </xdr:from>
    <xdr:to>
      <xdr:col>86</xdr:col>
      <xdr:colOff>25400</xdr:colOff>
      <xdr:row>70</xdr:row>
      <xdr:rowOff>1936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00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21203</xdr:rowOff>
    </xdr:from>
    <xdr:to>
      <xdr:col>85</xdr:col>
      <xdr:colOff>127000</xdr:colOff>
      <xdr:row>75</xdr:row>
      <xdr:rowOff>50383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879953"/>
          <a:ext cx="838200" cy="2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6830</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65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28403</xdr:rowOff>
    </xdr:from>
    <xdr:to>
      <xdr:col>85</xdr:col>
      <xdr:colOff>177800</xdr:colOff>
      <xdr:row>75</xdr:row>
      <xdr:rowOff>130003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50383</xdr:rowOff>
    </xdr:from>
    <xdr:to>
      <xdr:col>81</xdr:col>
      <xdr:colOff>50800</xdr:colOff>
      <xdr:row>75</xdr:row>
      <xdr:rowOff>73634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909133"/>
          <a:ext cx="889000" cy="2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23880</xdr:rowOff>
    </xdr:from>
    <xdr:to>
      <xdr:col>81</xdr:col>
      <xdr:colOff>101600</xdr:colOff>
      <xdr:row>75</xdr:row>
      <xdr:rowOff>125480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116606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73634</xdr:rowOff>
    </xdr:from>
    <xdr:to>
      <xdr:col>76</xdr:col>
      <xdr:colOff>114300</xdr:colOff>
      <xdr:row>75</xdr:row>
      <xdr:rowOff>136532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932384"/>
          <a:ext cx="889000" cy="6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85553</xdr:rowOff>
    </xdr:from>
    <xdr:to>
      <xdr:col>76</xdr:col>
      <xdr:colOff>165100</xdr:colOff>
      <xdr:row>76</xdr:row>
      <xdr:rowOff>15703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136532</xdr:rowOff>
    </xdr:from>
    <xdr:to>
      <xdr:col>71</xdr:col>
      <xdr:colOff>177800</xdr:colOff>
      <xdr:row>75</xdr:row>
      <xdr:rowOff>160617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2995282"/>
          <a:ext cx="889000" cy="2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74906</xdr:rowOff>
    </xdr:from>
    <xdr:to>
      <xdr:col>72</xdr:col>
      <xdr:colOff>38100</xdr:colOff>
      <xdr:row>76</xdr:row>
      <xdr:rowOff>5057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21583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65273</xdr:rowOff>
    </xdr:from>
    <xdr:to>
      <xdr:col>67</xdr:col>
      <xdr:colOff>101600</xdr:colOff>
      <xdr:row>75</xdr:row>
      <xdr:rowOff>166874</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11950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6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141853</xdr:rowOff>
    </xdr:from>
    <xdr:to>
      <xdr:col>85</xdr:col>
      <xdr:colOff>177800</xdr:colOff>
      <xdr:row>75</xdr:row>
      <xdr:rowOff>72003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82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164730</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68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171033</xdr:rowOff>
    </xdr:from>
    <xdr:to>
      <xdr:col>81</xdr:col>
      <xdr:colOff>101600</xdr:colOff>
      <xdr:row>75</xdr:row>
      <xdr:rowOff>101183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85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117710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63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22834</xdr:rowOff>
    </xdr:from>
    <xdr:to>
      <xdr:col>76</xdr:col>
      <xdr:colOff>165100</xdr:colOff>
      <xdr:row>75</xdr:row>
      <xdr:rowOff>124434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88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140961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65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85732</xdr:rowOff>
    </xdr:from>
    <xdr:to>
      <xdr:col>72</xdr:col>
      <xdr:colOff>38100</xdr:colOff>
      <xdr:row>76</xdr:row>
      <xdr:rowOff>15881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9444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7010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03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109817</xdr:rowOff>
    </xdr:from>
    <xdr:to>
      <xdr:col>67</xdr:col>
      <xdr:colOff>101600</xdr:colOff>
      <xdr:row>76</xdr:row>
      <xdr:rowOff>39967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96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31094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06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148210</xdr:rowOff>
    </xdr:from>
    <xdr:to>
      <xdr:col>85</xdr:col>
      <xdr:colOff>126364</xdr:colOff>
      <xdr:row>99</xdr:row>
      <xdr:rowOff>27953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78710"/>
          <a:ext cx="1269" cy="1422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31780</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27953</xdr:rowOff>
    </xdr:from>
    <xdr:to>
      <xdr:col>86</xdr:col>
      <xdr:colOff>25400</xdr:colOff>
      <xdr:row>99</xdr:row>
      <xdr:rowOff>27953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0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94887</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5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148210</xdr:rowOff>
    </xdr:from>
    <xdr:to>
      <xdr:col>86</xdr:col>
      <xdr:colOff>25400</xdr:colOff>
      <xdr:row>90</xdr:row>
      <xdr:rowOff>148210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7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35407</xdr:rowOff>
    </xdr:from>
    <xdr:to>
      <xdr:col>85</xdr:col>
      <xdr:colOff>127000</xdr:colOff>
      <xdr:row>95</xdr:row>
      <xdr:rowOff>128042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323157"/>
          <a:ext cx="838200" cy="9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162679</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21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12802</xdr:rowOff>
    </xdr:from>
    <xdr:to>
      <xdr:col>85</xdr:col>
      <xdr:colOff>177800</xdr:colOff>
      <xdr:row>97</xdr:row>
      <xdr:rowOff>114402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35407</xdr:rowOff>
    </xdr:from>
    <xdr:to>
      <xdr:col>81</xdr:col>
      <xdr:colOff>50800</xdr:colOff>
      <xdr:row>96</xdr:row>
      <xdr:rowOff>62737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323157"/>
          <a:ext cx="889000" cy="19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1206</xdr:rowOff>
    </xdr:from>
    <xdr:to>
      <xdr:col>81</xdr:col>
      <xdr:colOff>101600</xdr:colOff>
      <xdr:row>97</xdr:row>
      <xdr:rowOff>102806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93933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62737</xdr:rowOff>
    </xdr:from>
    <xdr:to>
      <xdr:col>76</xdr:col>
      <xdr:colOff>114300</xdr:colOff>
      <xdr:row>97</xdr:row>
      <xdr:rowOff>117475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521937"/>
          <a:ext cx="889000" cy="22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123406</xdr:rowOff>
    </xdr:from>
    <xdr:to>
      <xdr:col>76</xdr:col>
      <xdr:colOff>165100</xdr:colOff>
      <xdr:row>98</xdr:row>
      <xdr:rowOff>53556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44683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8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117475</xdr:rowOff>
    </xdr:from>
    <xdr:to>
      <xdr:col>71</xdr:col>
      <xdr:colOff>177800</xdr:colOff>
      <xdr:row>98</xdr:row>
      <xdr:rowOff>14833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748125"/>
          <a:ext cx="889000" cy="6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162661</xdr:rowOff>
    </xdr:from>
    <xdr:to>
      <xdr:col>72</xdr:col>
      <xdr:colOff>38100</xdr:colOff>
      <xdr:row>98</xdr:row>
      <xdr:rowOff>92811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83938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88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142990</xdr:rowOff>
    </xdr:from>
    <xdr:to>
      <xdr:col>67</xdr:col>
      <xdr:colOff>101600</xdr:colOff>
      <xdr:row>98</xdr:row>
      <xdr:rowOff>73140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64267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86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77242</xdr:rowOff>
    </xdr:from>
    <xdr:to>
      <xdr:col>85</xdr:col>
      <xdr:colOff>177800</xdr:colOff>
      <xdr:row>96</xdr:row>
      <xdr:rowOff>7392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36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100119</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2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156057</xdr:rowOff>
    </xdr:from>
    <xdr:to>
      <xdr:col>81</xdr:col>
      <xdr:colOff>101600</xdr:colOff>
      <xdr:row>95</xdr:row>
      <xdr:rowOff>86207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27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102734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04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11937</xdr:rowOff>
    </xdr:from>
    <xdr:to>
      <xdr:col>76</xdr:col>
      <xdr:colOff>165100</xdr:colOff>
      <xdr:row>96</xdr:row>
      <xdr:rowOff>113537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47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130064</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24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66675</xdr:rowOff>
    </xdr:from>
    <xdr:to>
      <xdr:col>72</xdr:col>
      <xdr:colOff>38100</xdr:colOff>
      <xdr:row>97</xdr:row>
      <xdr:rowOff>168275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6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13352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47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135483</xdr:rowOff>
    </xdr:from>
    <xdr:to>
      <xdr:col>67</xdr:col>
      <xdr:colOff>101600</xdr:colOff>
      <xdr:row>98</xdr:row>
      <xdr:rowOff>65633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76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82160</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54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59461</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545861"/>
          <a:ext cx="1269" cy="110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6138</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32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59461</xdr:rowOff>
    </xdr:from>
    <xdr:to>
      <xdr:col>116</xdr:col>
      <xdr:colOff>152400</xdr:colOff>
      <xdr:row>32</xdr:row>
      <xdr:rowOff>59461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54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86848</xdr:rowOff>
    </xdr:from>
    <xdr:to>
      <xdr:col>116</xdr:col>
      <xdr:colOff>63500</xdr:colOff>
      <xdr:row>37</xdr:row>
      <xdr:rowOff>107879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430498"/>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79306</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422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100879</xdr:rowOff>
    </xdr:from>
    <xdr:to>
      <xdr:col>116</xdr:col>
      <xdr:colOff>114300</xdr:colOff>
      <xdr:row>38</xdr:row>
      <xdr:rowOff>31029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107879</xdr:rowOff>
    </xdr:from>
    <xdr:to>
      <xdr:col>111</xdr:col>
      <xdr:colOff>177800</xdr:colOff>
      <xdr:row>38</xdr:row>
      <xdr:rowOff>43276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451529"/>
          <a:ext cx="889000" cy="10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97221</xdr:rowOff>
    </xdr:from>
    <xdr:to>
      <xdr:col>112</xdr:col>
      <xdr:colOff>38100</xdr:colOff>
      <xdr:row>38</xdr:row>
      <xdr:rowOff>27371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18498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38430</xdr:rowOff>
    </xdr:from>
    <xdr:to>
      <xdr:col>107</xdr:col>
      <xdr:colOff>50800</xdr:colOff>
      <xdr:row>38</xdr:row>
      <xdr:rowOff>43276</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553530"/>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92558</xdr:rowOff>
    </xdr:from>
    <xdr:to>
      <xdr:col>107</xdr:col>
      <xdr:colOff>101600</xdr:colOff>
      <xdr:row>38</xdr:row>
      <xdr:rowOff>22707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39235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38430</xdr:rowOff>
    </xdr:from>
    <xdr:to>
      <xdr:col>102</xdr:col>
      <xdr:colOff>114300</xdr:colOff>
      <xdr:row>38</xdr:row>
      <xdr:rowOff>52558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553530"/>
          <a:ext cx="889000" cy="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136311</xdr:rowOff>
    </xdr:from>
    <xdr:to>
      <xdr:col>102</xdr:col>
      <xdr:colOff>165100</xdr:colOff>
      <xdr:row>38</xdr:row>
      <xdr:rowOff>66461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82988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144541</xdr:rowOff>
    </xdr:from>
    <xdr:to>
      <xdr:col>98</xdr:col>
      <xdr:colOff>38100</xdr:colOff>
      <xdr:row>38</xdr:row>
      <xdr:rowOff>74692</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91218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6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36048</xdr:rowOff>
    </xdr:from>
    <xdr:to>
      <xdr:col>116</xdr:col>
      <xdr:colOff>114300</xdr:colOff>
      <xdr:row>37</xdr:row>
      <xdr:rowOff>137648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37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58925</xdr:rowOff>
    </xdr:from>
    <xdr:ext cx="469744"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23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57079</xdr:rowOff>
    </xdr:from>
    <xdr:to>
      <xdr:col>112</xdr:col>
      <xdr:colOff>38100</xdr:colOff>
      <xdr:row>37</xdr:row>
      <xdr:rowOff>158679</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40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3756</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617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163926</xdr:rowOff>
    </xdr:from>
    <xdr:to>
      <xdr:col>107</xdr:col>
      <xdr:colOff>101600</xdr:colOff>
      <xdr:row>38</xdr:row>
      <xdr:rowOff>94076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50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85203</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99428" y="660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159080</xdr:rowOff>
    </xdr:from>
    <xdr:to>
      <xdr:col>102</xdr:col>
      <xdr:colOff>165100</xdr:colOff>
      <xdr:row>38</xdr:row>
      <xdr:rowOff>89230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5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80357</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10428" y="659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1758</xdr:rowOff>
    </xdr:from>
    <xdr:to>
      <xdr:col>98</xdr:col>
      <xdr:colOff>38100</xdr:colOff>
      <xdr:row>38</xdr:row>
      <xdr:rowOff>103358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51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94485</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21428" y="660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144234</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716734"/>
          <a:ext cx="1269"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90911</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4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144234</xdr:rowOff>
    </xdr:from>
    <xdr:to>
      <xdr:col>116</xdr:col>
      <xdr:colOff>152400</xdr:colOff>
      <xdr:row>50</xdr:row>
      <xdr:rowOff>144234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71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34201</xdr:rowOff>
    </xdr:from>
    <xdr:to>
      <xdr:col>116</xdr:col>
      <xdr:colOff>63500</xdr:colOff>
      <xdr:row>58</xdr:row>
      <xdr:rowOff>53670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9978301"/>
          <a:ext cx="838200" cy="1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19042</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791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167615</xdr:rowOff>
    </xdr:from>
    <xdr:to>
      <xdr:col>116</xdr:col>
      <xdr:colOff>114300</xdr:colOff>
      <xdr:row>58</xdr:row>
      <xdr:rowOff>97765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34201</xdr:rowOff>
    </xdr:from>
    <xdr:to>
      <xdr:col>111</xdr:col>
      <xdr:colOff>177800</xdr:colOff>
      <xdr:row>58</xdr:row>
      <xdr:rowOff>42621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9978301"/>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164795</xdr:rowOff>
    </xdr:from>
    <xdr:to>
      <xdr:col>112</xdr:col>
      <xdr:colOff>38100</xdr:colOff>
      <xdr:row>58</xdr:row>
      <xdr:rowOff>94945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86072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03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32410</xdr:rowOff>
    </xdr:from>
    <xdr:to>
      <xdr:col>107</xdr:col>
      <xdr:colOff>50800</xdr:colOff>
      <xdr:row>58</xdr:row>
      <xdr:rowOff>42621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9976510"/>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142392</xdr:rowOff>
    </xdr:from>
    <xdr:to>
      <xdr:col>107</xdr:col>
      <xdr:colOff>101600</xdr:colOff>
      <xdr:row>58</xdr:row>
      <xdr:rowOff>72542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89069</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13741</xdr:rowOff>
    </xdr:from>
    <xdr:to>
      <xdr:col>102</xdr:col>
      <xdr:colOff>114300</xdr:colOff>
      <xdr:row>58</xdr:row>
      <xdr:rowOff>32410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9957841"/>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146126</xdr:rowOff>
    </xdr:from>
    <xdr:to>
      <xdr:col>102</xdr:col>
      <xdr:colOff>165100</xdr:colOff>
      <xdr:row>58</xdr:row>
      <xdr:rowOff>76276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92803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130619</xdr:rowOff>
    </xdr:from>
    <xdr:to>
      <xdr:col>98</xdr:col>
      <xdr:colOff>38100</xdr:colOff>
      <xdr:row>58</xdr:row>
      <xdr:rowOff>60769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77296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2870</xdr:rowOff>
    </xdr:from>
    <xdr:to>
      <xdr:col>116</xdr:col>
      <xdr:colOff>114300</xdr:colOff>
      <xdr:row>58</xdr:row>
      <xdr:rowOff>104470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94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152747</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92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154851</xdr:rowOff>
    </xdr:from>
    <xdr:to>
      <xdr:col>112</xdr:col>
      <xdr:colOff>38100</xdr:colOff>
      <xdr:row>58</xdr:row>
      <xdr:rowOff>85001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92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101528</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970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163271</xdr:rowOff>
    </xdr:from>
    <xdr:to>
      <xdr:col>107</xdr:col>
      <xdr:colOff>101600</xdr:colOff>
      <xdr:row>58</xdr:row>
      <xdr:rowOff>93421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93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84548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1002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153060</xdr:rowOff>
    </xdr:from>
    <xdr:to>
      <xdr:col>102</xdr:col>
      <xdr:colOff>165100</xdr:colOff>
      <xdr:row>58</xdr:row>
      <xdr:rowOff>83210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9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74337</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1001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134391</xdr:rowOff>
    </xdr:from>
    <xdr:to>
      <xdr:col>98</xdr:col>
      <xdr:colOff>38100</xdr:colOff>
      <xdr:row>58</xdr:row>
      <xdr:rowOff>64541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90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55668</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999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116497</xdr:rowOff>
    </xdr:from>
    <xdr:to>
      <xdr:col>116</xdr:col>
      <xdr:colOff>62864</xdr:colOff>
      <xdr:row>79</xdr:row>
      <xdr:rowOff>68354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460897"/>
          <a:ext cx="1269" cy="1152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72181</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1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68354</xdr:rowOff>
    </xdr:from>
    <xdr:to>
      <xdr:col>116</xdr:col>
      <xdr:colOff>152400</xdr:colOff>
      <xdr:row>79</xdr:row>
      <xdr:rowOff>68354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1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63174</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23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116497</xdr:rowOff>
    </xdr:from>
    <xdr:to>
      <xdr:col>116</xdr:col>
      <xdr:colOff>152400</xdr:colOff>
      <xdr:row>72</xdr:row>
      <xdr:rowOff>116497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460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30087</xdr:rowOff>
    </xdr:from>
    <xdr:to>
      <xdr:col>116</xdr:col>
      <xdr:colOff>63500</xdr:colOff>
      <xdr:row>77</xdr:row>
      <xdr:rowOff>32350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1323300" y="13231737"/>
          <a:ext cx="838200" cy="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73967</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32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51090</xdr:rowOff>
    </xdr:from>
    <xdr:to>
      <xdr:col>116</xdr:col>
      <xdr:colOff>114300</xdr:colOff>
      <xdr:row>76</xdr:row>
      <xdr:rowOff>152690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30087</xdr:rowOff>
    </xdr:from>
    <xdr:to>
      <xdr:col>111</xdr:col>
      <xdr:colOff>177800</xdr:colOff>
      <xdr:row>77</xdr:row>
      <xdr:rowOff>50820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231737"/>
          <a:ext cx="889000" cy="2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62497</xdr:rowOff>
    </xdr:from>
    <xdr:to>
      <xdr:col>112</xdr:col>
      <xdr:colOff>38100</xdr:colOff>
      <xdr:row>76</xdr:row>
      <xdr:rowOff>164097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9174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50820</xdr:rowOff>
    </xdr:from>
    <xdr:to>
      <xdr:col>107</xdr:col>
      <xdr:colOff>50800</xdr:colOff>
      <xdr:row>77</xdr:row>
      <xdr:rowOff>55164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252470"/>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93495</xdr:rowOff>
    </xdr:from>
    <xdr:to>
      <xdr:col>107</xdr:col>
      <xdr:colOff>101600</xdr:colOff>
      <xdr:row>77</xdr:row>
      <xdr:rowOff>23645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40172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55164</xdr:rowOff>
    </xdr:from>
    <xdr:to>
      <xdr:col>102</xdr:col>
      <xdr:colOff>114300</xdr:colOff>
      <xdr:row>77</xdr:row>
      <xdr:rowOff>81865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256814"/>
          <a:ext cx="889000" cy="2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133706</xdr:rowOff>
    </xdr:from>
    <xdr:to>
      <xdr:col>102</xdr:col>
      <xdr:colOff>165100</xdr:colOff>
      <xdr:row>76</xdr:row>
      <xdr:rowOff>63857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80383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103599</xdr:rowOff>
    </xdr:from>
    <xdr:to>
      <xdr:col>98</xdr:col>
      <xdr:colOff>38100</xdr:colOff>
      <xdr:row>76</xdr:row>
      <xdr:rowOff>33750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6234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50276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73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153000</xdr:rowOff>
    </xdr:from>
    <xdr:to>
      <xdr:col>116</xdr:col>
      <xdr:colOff>114300</xdr:colOff>
      <xdr:row>77</xdr:row>
      <xdr:rowOff>83150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18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131427</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16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150737</xdr:rowOff>
    </xdr:from>
    <xdr:to>
      <xdr:col>112</xdr:col>
      <xdr:colOff>38100</xdr:colOff>
      <xdr:row>77</xdr:row>
      <xdr:rowOff>80887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1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72014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27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20</xdr:rowOff>
    </xdr:from>
    <xdr:to>
      <xdr:col>107</xdr:col>
      <xdr:colOff>101600</xdr:colOff>
      <xdr:row>77</xdr:row>
      <xdr:rowOff>101620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20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92747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29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4364</xdr:rowOff>
    </xdr:from>
    <xdr:to>
      <xdr:col>102</xdr:col>
      <xdr:colOff>165100</xdr:colOff>
      <xdr:row>77</xdr:row>
      <xdr:rowOff>105964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20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97091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29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31065</xdr:rowOff>
    </xdr:from>
    <xdr:to>
      <xdr:col>98</xdr:col>
      <xdr:colOff>38100</xdr:colOff>
      <xdr:row>77</xdr:row>
      <xdr:rowOff>132665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23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123792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32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517,586</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9,091</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　人件費については、住民一人当たり</a:t>
          </a:r>
          <a:r>
            <a:rPr kumimoji="1" lang="en-US" altLang="ja-JP" sz="1300">
              <a:latin typeface="ＭＳ Ｐゴシック" panose="020B0600070205080204" pitchFamily="50" charset="-128"/>
              <a:ea typeface="ＭＳ Ｐゴシック" panose="020B0600070205080204" pitchFamily="50" charset="-128"/>
            </a:rPr>
            <a:t>72,363</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　物件費については、住民一人当たり</a:t>
          </a:r>
          <a:r>
            <a:rPr kumimoji="1" lang="en-US" altLang="ja-JP" sz="1300">
              <a:latin typeface="ＭＳ Ｐゴシック" panose="020B0600070205080204" pitchFamily="50" charset="-128"/>
              <a:ea typeface="ＭＳ Ｐゴシック" panose="020B0600070205080204" pitchFamily="50" charset="-128"/>
            </a:rPr>
            <a:t>79,252</a:t>
          </a:r>
          <a:r>
            <a:rPr kumimoji="1" lang="ja-JP" altLang="en-US" sz="1300">
              <a:latin typeface="ＭＳ Ｐゴシック" panose="020B0600070205080204" pitchFamily="50" charset="-128"/>
              <a:ea typeface="ＭＳ Ｐゴシック" panose="020B0600070205080204" pitchFamily="50" charset="-128"/>
            </a:rPr>
            <a:t>円となっており、龍翔博物館展示物制作やキャッシュレスキャンペーン手数料の増加があったため前年度と比較して</a:t>
          </a:r>
          <a:r>
            <a:rPr kumimoji="1" lang="en-US" altLang="ja-JP" sz="1300">
              <a:latin typeface="ＭＳ Ｐゴシック" panose="020B0600070205080204" pitchFamily="50" charset="-128"/>
              <a:ea typeface="ＭＳ Ｐゴシック" panose="020B0600070205080204" pitchFamily="50" charset="-128"/>
            </a:rPr>
            <a:t>6,565</a:t>
          </a:r>
          <a:r>
            <a:rPr kumimoji="1" lang="ja-JP" altLang="en-US" sz="1300">
              <a:latin typeface="ＭＳ Ｐゴシック" panose="020B0600070205080204" pitchFamily="50" charset="-128"/>
              <a:ea typeface="ＭＳ Ｐゴシック" panose="020B0600070205080204" pitchFamily="50" charset="-128"/>
            </a:rPr>
            <a:t>円の増となった。　維持補修費については住民一人当たり</a:t>
          </a:r>
          <a:r>
            <a:rPr kumimoji="1" lang="en-US" altLang="ja-JP" sz="1300">
              <a:latin typeface="ＭＳ Ｐゴシック" panose="020B0600070205080204" pitchFamily="50" charset="-128"/>
              <a:ea typeface="ＭＳ Ｐゴシック" panose="020B0600070205080204" pitchFamily="50" charset="-128"/>
            </a:rPr>
            <a:t>8,013</a:t>
          </a:r>
          <a:r>
            <a:rPr kumimoji="1" lang="ja-JP" altLang="en-US" sz="1300">
              <a:latin typeface="ＭＳ Ｐゴシック" panose="020B0600070205080204" pitchFamily="50" charset="-128"/>
              <a:ea typeface="ＭＳ Ｐゴシック" panose="020B0600070205080204" pitchFamily="50" charset="-128"/>
            </a:rPr>
            <a:t>円となっており、除排雪経費が増加したことにより</a:t>
          </a:r>
          <a:r>
            <a:rPr kumimoji="1" lang="en-US" altLang="ja-JP" sz="1300">
              <a:latin typeface="ＭＳ Ｐゴシック" panose="020B0600070205080204" pitchFamily="50" charset="-128"/>
              <a:ea typeface="ＭＳ Ｐゴシック" panose="020B0600070205080204" pitchFamily="50" charset="-128"/>
            </a:rPr>
            <a:t>3,574</a:t>
          </a:r>
          <a:r>
            <a:rPr kumimoji="1" lang="ja-JP" altLang="en-US" sz="1300">
              <a:latin typeface="ＭＳ Ｐゴシック" panose="020B0600070205080204" pitchFamily="50" charset="-128"/>
              <a:ea typeface="ＭＳ Ｐゴシック" panose="020B0600070205080204" pitchFamily="50" charset="-128"/>
            </a:rPr>
            <a:t>円の増となった。　扶助費については、住民一人当たり</a:t>
          </a:r>
          <a:r>
            <a:rPr kumimoji="1" lang="en-US" altLang="ja-JP" sz="1300">
              <a:latin typeface="ＭＳ Ｐゴシック" panose="020B0600070205080204" pitchFamily="50" charset="-128"/>
              <a:ea typeface="ＭＳ Ｐゴシック" panose="020B0600070205080204" pitchFamily="50" charset="-128"/>
            </a:rPr>
            <a:t>75,302</a:t>
          </a:r>
          <a:r>
            <a:rPr kumimoji="1" lang="ja-JP" altLang="en-US" sz="1300">
              <a:latin typeface="ＭＳ Ｐゴシック" panose="020B0600070205080204" pitchFamily="50" charset="-128"/>
              <a:ea typeface="ＭＳ Ｐゴシック" panose="020B0600070205080204" pitchFamily="50" charset="-128"/>
            </a:rPr>
            <a:t>円となっており、子育て世帯臨時特別給付金支給事業の終了により</a:t>
          </a:r>
          <a:r>
            <a:rPr kumimoji="1" lang="en-US" altLang="ja-JP" sz="1300">
              <a:latin typeface="ＭＳ Ｐゴシック" panose="020B0600070205080204" pitchFamily="50" charset="-128"/>
              <a:ea typeface="ＭＳ Ｐゴシック" panose="020B0600070205080204" pitchFamily="50" charset="-128"/>
            </a:rPr>
            <a:t>20,613</a:t>
          </a:r>
          <a:r>
            <a:rPr kumimoji="1" lang="ja-JP" altLang="en-US" sz="1300">
              <a:latin typeface="ＭＳ Ｐゴシック" panose="020B0600070205080204" pitchFamily="50" charset="-128"/>
              <a:ea typeface="ＭＳ Ｐゴシック" panose="020B0600070205080204" pitchFamily="50" charset="-128"/>
            </a:rPr>
            <a:t>円の減となった。　補助費等については、住民一人当たり</a:t>
          </a:r>
          <a:r>
            <a:rPr kumimoji="1" lang="en-US" altLang="ja-JP" sz="1300">
              <a:latin typeface="ＭＳ Ｐゴシック" panose="020B0600070205080204" pitchFamily="50" charset="-128"/>
              <a:ea typeface="ＭＳ Ｐゴシック" panose="020B0600070205080204" pitchFamily="50" charset="-128"/>
            </a:rPr>
            <a:t>96,345</a:t>
          </a:r>
          <a:r>
            <a:rPr kumimoji="1" lang="ja-JP" altLang="en-US" sz="1300">
              <a:latin typeface="ＭＳ Ｐゴシック" panose="020B0600070205080204" pitchFamily="50" charset="-128"/>
              <a:ea typeface="ＭＳ Ｐゴシック" panose="020B0600070205080204" pitchFamily="50" charset="-128"/>
            </a:rPr>
            <a:t>円となっており、価格高騰支援等補助事業の増により、前年度と比較して</a:t>
          </a:r>
          <a:r>
            <a:rPr kumimoji="1" lang="en-US" altLang="ja-JP" sz="1300">
              <a:latin typeface="ＭＳ Ｐゴシック" panose="020B0600070205080204" pitchFamily="50" charset="-128"/>
              <a:ea typeface="ＭＳ Ｐゴシック" panose="020B0600070205080204" pitchFamily="50" charset="-128"/>
            </a:rPr>
            <a:t>13,772</a:t>
          </a:r>
          <a:r>
            <a:rPr kumimoji="1" lang="ja-JP" altLang="en-US" sz="1300">
              <a:latin typeface="ＭＳ Ｐゴシック" panose="020B0600070205080204" pitchFamily="50" charset="-128"/>
              <a:ea typeface="ＭＳ Ｐゴシック" panose="020B0600070205080204" pitchFamily="50" charset="-128"/>
            </a:rPr>
            <a:t>円の増となった。また、消防業務及びごみ処理業務などを一部事務組合で行っているため、例年、類似団体平均を上回っている状況となっている。　普通建設事業費については、住民一人当たり</a:t>
          </a:r>
          <a:r>
            <a:rPr kumimoji="1" lang="en-US" altLang="ja-JP" sz="1300">
              <a:latin typeface="ＭＳ Ｐゴシック" panose="020B0600070205080204" pitchFamily="50" charset="-128"/>
              <a:ea typeface="ＭＳ Ｐゴシック" panose="020B0600070205080204" pitchFamily="50" charset="-128"/>
            </a:rPr>
            <a:t>50,736</a:t>
          </a:r>
          <a:r>
            <a:rPr kumimoji="1" lang="ja-JP" altLang="en-US" sz="1300">
              <a:latin typeface="ＭＳ Ｐゴシック" panose="020B0600070205080204" pitchFamily="50" charset="-128"/>
              <a:ea typeface="ＭＳ Ｐゴシック" panose="020B0600070205080204" pitchFamily="50" charset="-128"/>
            </a:rPr>
            <a:t>円となっており、龍翔博物館や三国港市場等の大型整備事業が完了したこともあり、前年度と比較して</a:t>
          </a:r>
          <a:r>
            <a:rPr kumimoji="1" lang="en-US" altLang="ja-JP" sz="1300">
              <a:latin typeface="ＭＳ Ｐゴシック" panose="020B0600070205080204" pitchFamily="50" charset="-128"/>
              <a:ea typeface="ＭＳ Ｐゴシック" panose="020B0600070205080204" pitchFamily="50" charset="-128"/>
            </a:rPr>
            <a:t>7,108</a:t>
          </a:r>
          <a:r>
            <a:rPr kumimoji="1" lang="ja-JP" altLang="en-US" sz="1300">
              <a:latin typeface="ＭＳ Ｐゴシック" panose="020B0600070205080204" pitchFamily="50" charset="-128"/>
              <a:ea typeface="ＭＳ Ｐゴシック" panose="020B0600070205080204" pitchFamily="50" charset="-128"/>
            </a:rPr>
            <a:t>円減少した。しかし、今後も観光拠点整備事業などの大型事業が続くため、横ばいまたは増加していくことが予想される。　公債費については、住民一人当たり</a:t>
          </a:r>
          <a:r>
            <a:rPr kumimoji="1" lang="en-US" altLang="ja-JP" sz="1300">
              <a:latin typeface="ＭＳ Ｐゴシック" panose="020B0600070205080204" pitchFamily="50" charset="-128"/>
              <a:ea typeface="ＭＳ Ｐゴシック" panose="020B0600070205080204" pitchFamily="50" charset="-128"/>
            </a:rPr>
            <a:t>46,757</a:t>
          </a:r>
          <a:r>
            <a:rPr kumimoji="1" lang="ja-JP" altLang="en-US" sz="1300">
              <a:latin typeface="ＭＳ Ｐゴシック" panose="020B0600070205080204" pitchFamily="50" charset="-128"/>
              <a:ea typeface="ＭＳ Ｐゴシック" panose="020B0600070205080204" pitchFamily="50" charset="-128"/>
            </a:rPr>
            <a:t>円となっており、類似団体平均より上回ることとなった。近年の大型整備事業の影響で、今後も増加する見込みである。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福井県坂井市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89,369
87,781
209.67
48,020,469
46,256,167
1,605,050
23,742,959
54,475,747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151587</xdr:rowOff>
    </xdr:from>
    <xdr:to>
      <xdr:col>24</xdr:col>
      <xdr:colOff>62865</xdr:colOff>
      <xdr:row>38</xdr:row>
      <xdr:rowOff>38202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66537"/>
          <a:ext cx="1270" cy="108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42029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5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38202</xdr:rowOff>
    </xdr:from>
    <xdr:to>
      <xdr:col>24</xdr:col>
      <xdr:colOff>152400</xdr:colOff>
      <xdr:row>38</xdr:row>
      <xdr:rowOff>38202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5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98264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151587</xdr:rowOff>
    </xdr:from>
    <xdr:to>
      <xdr:col>24</xdr:col>
      <xdr:colOff>152400</xdr:colOff>
      <xdr:row>31</xdr:row>
      <xdr:rowOff>151587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6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168961</xdr:rowOff>
    </xdr:from>
    <xdr:to>
      <xdr:col>24</xdr:col>
      <xdr:colOff>63500</xdr:colOff>
      <xdr:row>36</xdr:row>
      <xdr:rowOff>64719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169711"/>
          <a:ext cx="8382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81602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1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58725</xdr:rowOff>
    </xdr:from>
    <xdr:to>
      <xdr:col>24</xdr:col>
      <xdr:colOff>114300</xdr:colOff>
      <xdr:row>35</xdr:row>
      <xdr:rowOff>160325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168961</xdr:rowOff>
    </xdr:from>
    <xdr:to>
      <xdr:col>19</xdr:col>
      <xdr:colOff>177800</xdr:colOff>
      <xdr:row>36</xdr:row>
      <xdr:rowOff>24486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69711"/>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67869</xdr:rowOff>
    </xdr:from>
    <xdr:to>
      <xdr:col>20</xdr:col>
      <xdr:colOff>38100</xdr:colOff>
      <xdr:row>35</xdr:row>
      <xdr:rowOff>169469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14546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31801</xdr:rowOff>
    </xdr:from>
    <xdr:to>
      <xdr:col>15</xdr:col>
      <xdr:colOff>50800</xdr:colOff>
      <xdr:row>36</xdr:row>
      <xdr:rowOff>24486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61101"/>
          <a:ext cx="889000" cy="3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75641</xdr:rowOff>
    </xdr:from>
    <xdr:to>
      <xdr:col>15</xdr:col>
      <xdr:colOff>101600</xdr:colOff>
      <xdr:row>36</xdr:row>
      <xdr:rowOff>5791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22318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31801</xdr:rowOff>
    </xdr:from>
    <xdr:to>
      <xdr:col>10</xdr:col>
      <xdr:colOff>114300</xdr:colOff>
      <xdr:row>35</xdr:row>
      <xdr:rowOff>128727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861101"/>
          <a:ext cx="889000" cy="26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169367</xdr:rowOff>
    </xdr:from>
    <xdr:to>
      <xdr:col>10</xdr:col>
      <xdr:colOff>165100</xdr:colOff>
      <xdr:row>35</xdr:row>
      <xdr:rowOff>99517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90644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167996</xdr:rowOff>
    </xdr:from>
    <xdr:to>
      <xdr:col>6</xdr:col>
      <xdr:colOff>38100</xdr:colOff>
      <xdr:row>35</xdr:row>
      <xdr:rowOff>98146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114673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13919</xdr:rowOff>
    </xdr:from>
    <xdr:to>
      <xdr:col>24</xdr:col>
      <xdr:colOff>114300</xdr:colOff>
      <xdr:row>36</xdr:row>
      <xdr:rowOff>115519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8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163796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6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118161</xdr:rowOff>
    </xdr:from>
    <xdr:to>
      <xdr:col>20</xdr:col>
      <xdr:colOff>38100</xdr:colOff>
      <xdr:row>36</xdr:row>
      <xdr:rowOff>48311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1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39438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1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145136</xdr:rowOff>
    </xdr:from>
    <xdr:to>
      <xdr:col>15</xdr:col>
      <xdr:colOff>101600</xdr:colOff>
      <xdr:row>36</xdr:row>
      <xdr:rowOff>75286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4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66413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152451</xdr:rowOff>
    </xdr:from>
    <xdr:to>
      <xdr:col>10</xdr:col>
      <xdr:colOff>165100</xdr:colOff>
      <xdr:row>34</xdr:row>
      <xdr:rowOff>82601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1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99128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8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77927</xdr:rowOff>
    </xdr:from>
    <xdr:to>
      <xdr:col>6</xdr:col>
      <xdr:colOff>38100</xdr:colOff>
      <xdr:row>36</xdr:row>
      <xdr:rowOff>8077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7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170654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71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107226</xdr:rowOff>
    </xdr:from>
    <xdr:to>
      <xdr:col>24</xdr:col>
      <xdr:colOff>62865</xdr:colOff>
      <xdr:row>58</xdr:row>
      <xdr:rowOff>39515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022626"/>
          <a:ext cx="1270" cy="960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43342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39515</xdr:rowOff>
    </xdr:from>
    <xdr:to>
      <xdr:col>24</xdr:col>
      <xdr:colOff>152400</xdr:colOff>
      <xdr:row>58</xdr:row>
      <xdr:rowOff>39515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53903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79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107226</xdr:rowOff>
    </xdr:from>
    <xdr:to>
      <xdr:col>24</xdr:col>
      <xdr:colOff>152400</xdr:colOff>
      <xdr:row>52</xdr:row>
      <xdr:rowOff>107226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02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161475</xdr:rowOff>
    </xdr:from>
    <xdr:to>
      <xdr:col>24</xdr:col>
      <xdr:colOff>63500</xdr:colOff>
      <xdr:row>56</xdr:row>
      <xdr:rowOff>32493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591225"/>
          <a:ext cx="838200" cy="4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55518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56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77091</xdr:rowOff>
    </xdr:from>
    <xdr:to>
      <xdr:col>24</xdr:col>
      <xdr:colOff>114300</xdr:colOff>
      <xdr:row>57</xdr:row>
      <xdr:rowOff>7241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7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146454</xdr:rowOff>
    </xdr:from>
    <xdr:to>
      <xdr:col>19</xdr:col>
      <xdr:colOff>177800</xdr:colOff>
      <xdr:row>55</xdr:row>
      <xdr:rowOff>161475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8718954"/>
          <a:ext cx="889000" cy="87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86895</xdr:rowOff>
    </xdr:from>
    <xdr:to>
      <xdr:col>20</xdr:col>
      <xdr:colOff>38100</xdr:colOff>
      <xdr:row>57</xdr:row>
      <xdr:rowOff>17045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8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8172</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78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146454</xdr:rowOff>
    </xdr:from>
    <xdr:to>
      <xdr:col>15</xdr:col>
      <xdr:colOff>50800</xdr:colOff>
      <xdr:row>56</xdr:row>
      <xdr:rowOff>36980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8718954"/>
          <a:ext cx="889000" cy="91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155704</xdr:rowOff>
    </xdr:from>
    <xdr:to>
      <xdr:col>15</xdr:col>
      <xdr:colOff>101600</xdr:colOff>
      <xdr:row>53</xdr:row>
      <xdr:rowOff>85854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07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76981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16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36980</xdr:rowOff>
    </xdr:from>
    <xdr:to>
      <xdr:col>10</xdr:col>
      <xdr:colOff>114300</xdr:colOff>
      <xdr:row>56</xdr:row>
      <xdr:rowOff>104411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638180"/>
          <a:ext cx="889000" cy="6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161503</xdr:rowOff>
    </xdr:from>
    <xdr:to>
      <xdr:col>10</xdr:col>
      <xdr:colOff>165100</xdr:colOff>
      <xdr:row>57</xdr:row>
      <xdr:rowOff>91653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82780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5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170635</xdr:rowOff>
    </xdr:from>
    <xdr:to>
      <xdr:col>6</xdr:col>
      <xdr:colOff>38100</xdr:colOff>
      <xdr:row>57</xdr:row>
      <xdr:rowOff>100785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7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91912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6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153143</xdr:rowOff>
    </xdr:from>
    <xdr:to>
      <xdr:col>24</xdr:col>
      <xdr:colOff>114300</xdr:colOff>
      <xdr:row>56</xdr:row>
      <xdr:rowOff>83293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4570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110675</xdr:rowOff>
    </xdr:from>
    <xdr:to>
      <xdr:col>20</xdr:col>
      <xdr:colOff>38100</xdr:colOff>
      <xdr:row>56</xdr:row>
      <xdr:rowOff>40825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4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57352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31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95654</xdr:rowOff>
    </xdr:from>
    <xdr:to>
      <xdr:col>15</xdr:col>
      <xdr:colOff>101600</xdr:colOff>
      <xdr:row>51</xdr:row>
      <xdr:rowOff>25804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866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42331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8443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157630</xdr:rowOff>
    </xdr:from>
    <xdr:to>
      <xdr:col>10</xdr:col>
      <xdr:colOff>165100</xdr:colOff>
      <xdr:row>56</xdr:row>
      <xdr:rowOff>87780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8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104307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36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53611</xdr:rowOff>
    </xdr:from>
    <xdr:to>
      <xdr:col>6</xdr:col>
      <xdr:colOff>38100</xdr:colOff>
      <xdr:row>56</xdr:row>
      <xdr:rowOff>155211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288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43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114960</xdr:rowOff>
    </xdr:from>
    <xdr:to>
      <xdr:col>24</xdr:col>
      <xdr:colOff>62865</xdr:colOff>
      <xdr:row>79</xdr:row>
      <xdr:rowOff>29159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16460"/>
          <a:ext cx="1270" cy="145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32986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7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29159</xdr:rowOff>
    </xdr:from>
    <xdr:to>
      <xdr:col>24</xdr:col>
      <xdr:colOff>152400</xdr:colOff>
      <xdr:row>79</xdr:row>
      <xdr:rowOff>29159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61637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235,948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114960</xdr:rowOff>
    </xdr:from>
    <xdr:to>
      <xdr:col>24</xdr:col>
      <xdr:colOff>152400</xdr:colOff>
      <xdr:row>70</xdr:row>
      <xdr:rowOff>114960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168377</xdr:rowOff>
    </xdr:from>
    <xdr:to>
      <xdr:col>24</xdr:col>
      <xdr:colOff>63500</xdr:colOff>
      <xdr:row>75</xdr:row>
      <xdr:rowOff>99225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855677"/>
          <a:ext cx="838200" cy="10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53344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12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74917</xdr:rowOff>
    </xdr:from>
    <xdr:to>
      <xdr:col>24</xdr:col>
      <xdr:colOff>114300</xdr:colOff>
      <xdr:row>76</xdr:row>
      <xdr:rowOff>5066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3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168377</xdr:rowOff>
    </xdr:from>
    <xdr:to>
      <xdr:col>19</xdr:col>
      <xdr:colOff>177800</xdr:colOff>
      <xdr:row>76</xdr:row>
      <xdr:rowOff>90856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55677"/>
          <a:ext cx="889000" cy="2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140309</xdr:rowOff>
    </xdr:from>
    <xdr:to>
      <xdr:col>20</xdr:col>
      <xdr:colOff>38100</xdr:colOff>
      <xdr:row>75</xdr:row>
      <xdr:rowOff>70459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61586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2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90856</xdr:rowOff>
    </xdr:from>
    <xdr:to>
      <xdr:col>15</xdr:col>
      <xdr:colOff>50800</xdr:colOff>
      <xdr:row>76</xdr:row>
      <xdr:rowOff>146596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21056"/>
          <a:ext cx="889000" cy="5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122465</xdr:rowOff>
    </xdr:from>
    <xdr:to>
      <xdr:col>15</xdr:col>
      <xdr:colOff>101600</xdr:colOff>
      <xdr:row>77</xdr:row>
      <xdr:rowOff>52615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43742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45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146596</xdr:rowOff>
    </xdr:from>
    <xdr:to>
      <xdr:col>10</xdr:col>
      <xdr:colOff>114300</xdr:colOff>
      <xdr:row>77</xdr:row>
      <xdr:rowOff>20104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76796"/>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19253</xdr:rowOff>
    </xdr:from>
    <xdr:to>
      <xdr:col>10</xdr:col>
      <xdr:colOff>165100</xdr:colOff>
      <xdr:row>77</xdr:row>
      <xdr:rowOff>120853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111980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1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90196</xdr:rowOff>
    </xdr:from>
    <xdr:to>
      <xdr:col>6</xdr:col>
      <xdr:colOff>38100</xdr:colOff>
      <xdr:row>78</xdr:row>
      <xdr:rowOff>20346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9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11473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8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48425</xdr:rowOff>
    </xdr:from>
    <xdr:to>
      <xdr:col>24</xdr:col>
      <xdr:colOff>114300</xdr:colOff>
      <xdr:row>75</xdr:row>
      <xdr:rowOff>150025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71302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5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117577</xdr:rowOff>
    </xdr:from>
    <xdr:to>
      <xdr:col>20</xdr:col>
      <xdr:colOff>38100</xdr:colOff>
      <xdr:row>75</xdr:row>
      <xdr:rowOff>47727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0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64254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80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40056</xdr:rowOff>
    </xdr:from>
    <xdr:to>
      <xdr:col>15</xdr:col>
      <xdr:colOff>101600</xdr:colOff>
      <xdr:row>76</xdr:row>
      <xdr:rowOff>141656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7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158183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4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95796</xdr:rowOff>
    </xdr:from>
    <xdr:to>
      <xdr:col>10</xdr:col>
      <xdr:colOff>165100</xdr:colOff>
      <xdr:row>77</xdr:row>
      <xdr:rowOff>25946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2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42473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0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140754</xdr:rowOff>
    </xdr:from>
    <xdr:to>
      <xdr:col>6</xdr:col>
      <xdr:colOff>38100</xdr:colOff>
      <xdr:row>77</xdr:row>
      <xdr:rowOff>70904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7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87431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46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130023</xdr:rowOff>
    </xdr:from>
    <xdr:to>
      <xdr:col>24</xdr:col>
      <xdr:colOff>62865</xdr:colOff>
      <xdr:row>98</xdr:row>
      <xdr:rowOff>89599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9073"/>
          <a:ext cx="1270" cy="150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93426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89599</xdr:rowOff>
    </xdr:from>
    <xdr:to>
      <xdr:col>24</xdr:col>
      <xdr:colOff>152400</xdr:colOff>
      <xdr:row>98</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76700</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130023</xdr:rowOff>
    </xdr:from>
    <xdr:to>
      <xdr:col>24</xdr:col>
      <xdr:colOff>152400</xdr:colOff>
      <xdr:row>89</xdr:row>
      <xdr:rowOff>130023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9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31268</xdr:rowOff>
    </xdr:from>
    <xdr:to>
      <xdr:col>24</xdr:col>
      <xdr:colOff>63500</xdr:colOff>
      <xdr:row>97</xdr:row>
      <xdr:rowOff>71825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661918"/>
          <a:ext cx="838200" cy="4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3402</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91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151975</xdr:rowOff>
    </xdr:from>
    <xdr:to>
      <xdr:col>24</xdr:col>
      <xdr:colOff>114300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71825</xdr:rowOff>
    </xdr:from>
    <xdr:to>
      <xdr:col>19</xdr:col>
      <xdr:colOff>177800</xdr:colOff>
      <xdr:row>98</xdr:row>
      <xdr:rowOff>69862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702475"/>
          <a:ext cx="889000" cy="16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133725</xdr:rowOff>
    </xdr:from>
    <xdr:to>
      <xdr:col>20</xdr:col>
      <xdr:colOff>38100</xdr:colOff>
      <xdr:row>96</xdr:row>
      <xdr:rowOff>63875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80402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69862</xdr:rowOff>
    </xdr:from>
    <xdr:to>
      <xdr:col>15</xdr:col>
      <xdr:colOff>50800</xdr:colOff>
      <xdr:row>98</xdr:row>
      <xdr:rowOff>136767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871962"/>
          <a:ext cx="889000" cy="6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60534</xdr:rowOff>
    </xdr:from>
    <xdr:to>
      <xdr:col>15</xdr:col>
      <xdr:colOff>101600</xdr:colOff>
      <xdr:row>96</xdr:row>
      <xdr:rowOff>162134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7211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136767</xdr:rowOff>
    </xdr:from>
    <xdr:to>
      <xdr:col>10</xdr:col>
      <xdr:colOff>114300</xdr:colOff>
      <xdr:row>98</xdr:row>
      <xdr:rowOff>151549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938867"/>
          <a:ext cx="889000" cy="1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159728</xdr:rowOff>
    </xdr:from>
    <xdr:to>
      <xdr:col>10</xdr:col>
      <xdr:colOff>165100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106405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167100</xdr:rowOff>
    </xdr:from>
    <xdr:to>
      <xdr:col>6</xdr:col>
      <xdr:colOff>38100</xdr:colOff>
      <xdr:row>97</xdr:row>
      <xdr:rowOff>97250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113777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40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151918</xdr:rowOff>
    </xdr:from>
    <xdr:to>
      <xdr:col>24</xdr:col>
      <xdr:colOff>114300</xdr:colOff>
      <xdr:row>97</xdr:row>
      <xdr:rowOff>82068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1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130345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8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21025</xdr:rowOff>
    </xdr:from>
    <xdr:to>
      <xdr:col>20</xdr:col>
      <xdr:colOff>38100</xdr:colOff>
      <xdr:row>97</xdr:row>
      <xdr:rowOff>122625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5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113752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4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19062</xdr:rowOff>
    </xdr:from>
    <xdr:to>
      <xdr:col>15</xdr:col>
      <xdr:colOff>101600</xdr:colOff>
      <xdr:row>98</xdr:row>
      <xdr:rowOff>120662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2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111789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91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85967</xdr:rowOff>
    </xdr:from>
    <xdr:to>
      <xdr:col>10</xdr:col>
      <xdr:colOff>165100</xdr:colOff>
      <xdr:row>99</xdr:row>
      <xdr:rowOff>16117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88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7244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98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100749</xdr:rowOff>
    </xdr:from>
    <xdr:to>
      <xdr:col>6</xdr:col>
      <xdr:colOff>38100</xdr:colOff>
      <xdr:row>99</xdr:row>
      <xdr:rowOff>30899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90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22026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9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21666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36616"/>
          <a:ext cx="1270" cy="139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139793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1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21666</xdr:rowOff>
    </xdr:from>
    <xdr:to>
      <xdr:col>55</xdr:col>
      <xdr:colOff>88900</xdr:colOff>
      <xdr:row>31</xdr:row>
      <xdr:rowOff>21666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36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148768</xdr:rowOff>
    </xdr:from>
    <xdr:to>
      <xdr:col>55</xdr:col>
      <xdr:colOff>0</xdr:colOff>
      <xdr:row>38</xdr:row>
      <xdr:rowOff>168275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63868"/>
          <a:ext cx="8382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94556</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3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71679</xdr:rowOff>
    </xdr:from>
    <xdr:to>
      <xdr:col>55</xdr:col>
      <xdr:colOff>50800</xdr:colOff>
      <xdr:row>39</xdr:row>
      <xdr:rowOff>1829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147854</xdr:rowOff>
    </xdr:from>
    <xdr:to>
      <xdr:col>50</xdr:col>
      <xdr:colOff>114300</xdr:colOff>
      <xdr:row>38</xdr:row>
      <xdr:rowOff>148768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6295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70612</xdr:rowOff>
    </xdr:from>
    <xdr:to>
      <xdr:col>50</xdr:col>
      <xdr:colOff>165100</xdr:colOff>
      <xdr:row>39</xdr:row>
      <xdr:rowOff>762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17289</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36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147854</xdr:rowOff>
    </xdr:from>
    <xdr:to>
      <xdr:col>45</xdr:col>
      <xdr:colOff>177800</xdr:colOff>
      <xdr:row>38</xdr:row>
      <xdr:rowOff>149149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62954"/>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70917</xdr:rowOff>
    </xdr:from>
    <xdr:to>
      <xdr:col>46</xdr:col>
      <xdr:colOff>38100</xdr:colOff>
      <xdr:row>39</xdr:row>
      <xdr:rowOff>1067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17594</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135813</xdr:rowOff>
    </xdr:from>
    <xdr:to>
      <xdr:col>41</xdr:col>
      <xdr:colOff>50800</xdr:colOff>
      <xdr:row>38</xdr:row>
      <xdr:rowOff>149149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0913"/>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61163</xdr:rowOff>
    </xdr:from>
    <xdr:to>
      <xdr:col>41</xdr:col>
      <xdr:colOff>101600</xdr:colOff>
      <xdr:row>38</xdr:row>
      <xdr:rowOff>162763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7840</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55449</xdr:rowOff>
    </xdr:from>
    <xdr:to>
      <xdr:col>36</xdr:col>
      <xdr:colOff>165100</xdr:colOff>
      <xdr:row>38</xdr:row>
      <xdr:rowOff>157049</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2125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34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117475</xdr:rowOff>
    </xdr:from>
    <xdr:to>
      <xdr:col>55</xdr:col>
      <xdr:colOff>50800</xdr:colOff>
      <xdr:row>39</xdr:row>
      <xdr:rowOff>47625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50106</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65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97968</xdr:rowOff>
    </xdr:from>
    <xdr:to>
      <xdr:col>50</xdr:col>
      <xdr:colOff>165100</xdr:colOff>
      <xdr:row>39</xdr:row>
      <xdr:rowOff>28118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1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19245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05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97054</xdr:rowOff>
    </xdr:from>
    <xdr:to>
      <xdr:col>46</xdr:col>
      <xdr:colOff>38100</xdr:colOff>
      <xdr:row>39</xdr:row>
      <xdr:rowOff>27204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1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18331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04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98349</xdr:rowOff>
    </xdr:from>
    <xdr:to>
      <xdr:col>41</xdr:col>
      <xdr:colOff>101600</xdr:colOff>
      <xdr:row>39</xdr:row>
      <xdr:rowOff>28499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1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19626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06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85013</xdr:rowOff>
    </xdr:from>
    <xdr:to>
      <xdr:col>36</xdr:col>
      <xdr:colOff>165100</xdr:colOff>
      <xdr:row>39</xdr:row>
      <xdr:rowOff>15163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6290</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69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6638</xdr:rowOff>
    </xdr:from>
    <xdr:to>
      <xdr:col>54</xdr:col>
      <xdr:colOff>189865</xdr:colOff>
      <xdr:row>59</xdr:row>
      <xdr:rowOff>72916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50588"/>
          <a:ext cx="1270" cy="1437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76743</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72916</xdr:rowOff>
    </xdr:from>
    <xdr:to>
      <xdr:col>55</xdr:col>
      <xdr:colOff>88900</xdr:colOff>
      <xdr:row>59</xdr:row>
      <xdr:rowOff>72916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8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124765</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2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6638</xdr:rowOff>
    </xdr:from>
    <xdr:to>
      <xdr:col>55</xdr:col>
      <xdr:colOff>88900</xdr:colOff>
      <xdr:row>51</xdr:row>
      <xdr:rowOff>6638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152159</xdr:rowOff>
    </xdr:from>
    <xdr:to>
      <xdr:col>55</xdr:col>
      <xdr:colOff>0</xdr:colOff>
      <xdr:row>57</xdr:row>
      <xdr:rowOff>18297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753359"/>
          <a:ext cx="838200" cy="3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130796</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903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152369</xdr:rowOff>
    </xdr:from>
    <xdr:to>
      <xdr:col>55</xdr:col>
      <xdr:colOff>50800</xdr:colOff>
      <xdr:row>58</xdr:row>
      <xdr:rowOff>82519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152159</xdr:rowOff>
    </xdr:from>
    <xdr:to>
      <xdr:col>50</xdr:col>
      <xdr:colOff>114300</xdr:colOff>
      <xdr:row>57</xdr:row>
      <xdr:rowOff>99826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753359"/>
          <a:ext cx="889000" cy="11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159831</xdr:rowOff>
    </xdr:from>
    <xdr:to>
      <xdr:col>50</xdr:col>
      <xdr:colOff>165100</xdr:colOff>
      <xdr:row>58</xdr:row>
      <xdr:rowOff>89981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81108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1002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14248</xdr:rowOff>
    </xdr:from>
    <xdr:to>
      <xdr:col>45</xdr:col>
      <xdr:colOff>177800</xdr:colOff>
      <xdr:row>57</xdr:row>
      <xdr:rowOff>99826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8929648"/>
          <a:ext cx="889000" cy="94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11895</xdr:rowOff>
    </xdr:from>
    <xdr:to>
      <xdr:col>46</xdr:col>
      <xdr:colOff>38100</xdr:colOff>
      <xdr:row>58</xdr:row>
      <xdr:rowOff>113495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5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104622</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1004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14248</xdr:rowOff>
    </xdr:from>
    <xdr:to>
      <xdr:col>41</xdr:col>
      <xdr:colOff>50800</xdr:colOff>
      <xdr:row>57</xdr:row>
      <xdr:rowOff>57012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8929648"/>
          <a:ext cx="889000" cy="90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169531</xdr:rowOff>
    </xdr:from>
    <xdr:to>
      <xdr:col>41</xdr:col>
      <xdr:colOff>101600</xdr:colOff>
      <xdr:row>58</xdr:row>
      <xdr:rowOff>99681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4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90808</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1003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10800</xdr:rowOff>
    </xdr:from>
    <xdr:to>
      <xdr:col>36</xdr:col>
      <xdr:colOff>165100</xdr:colOff>
      <xdr:row>58</xdr:row>
      <xdr:rowOff>112400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103527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100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138947</xdr:rowOff>
    </xdr:from>
    <xdr:to>
      <xdr:col>55</xdr:col>
      <xdr:colOff>50800</xdr:colOff>
      <xdr:row>57</xdr:row>
      <xdr:rowOff>69097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74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161824</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59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101359</xdr:rowOff>
    </xdr:from>
    <xdr:to>
      <xdr:col>50</xdr:col>
      <xdr:colOff>165100</xdr:colOff>
      <xdr:row>57</xdr:row>
      <xdr:rowOff>31509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70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48036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47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49026</xdr:rowOff>
    </xdr:from>
    <xdr:to>
      <xdr:col>46</xdr:col>
      <xdr:colOff>38100</xdr:colOff>
      <xdr:row>57</xdr:row>
      <xdr:rowOff>150626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82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167153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59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134898</xdr:rowOff>
    </xdr:from>
    <xdr:to>
      <xdr:col>41</xdr:col>
      <xdr:colOff>101600</xdr:colOff>
      <xdr:row>52</xdr:row>
      <xdr:rowOff>65048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887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81575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865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6212</xdr:rowOff>
    </xdr:from>
    <xdr:to>
      <xdr:col>36</xdr:col>
      <xdr:colOff>165100</xdr:colOff>
      <xdr:row>57</xdr:row>
      <xdr:rowOff>107812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77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124339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55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95447</xdr:rowOff>
    </xdr:from>
    <xdr:to>
      <xdr:col>54</xdr:col>
      <xdr:colOff>189865</xdr:colOff>
      <xdr:row>78</xdr:row>
      <xdr:rowOff>159379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8397"/>
          <a:ext cx="1270" cy="1264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163206</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159379</xdr:rowOff>
    </xdr:from>
    <xdr:to>
      <xdr:col>55</xdr:col>
      <xdr:colOff>88900</xdr:colOff>
      <xdr:row>78</xdr:row>
      <xdr:rowOff>159379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3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42124</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4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95447</xdr:rowOff>
    </xdr:from>
    <xdr:to>
      <xdr:col>55</xdr:col>
      <xdr:colOff>88900</xdr:colOff>
      <xdr:row>71</xdr:row>
      <xdr:rowOff>95447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129412</xdr:rowOff>
    </xdr:from>
    <xdr:to>
      <xdr:col>55</xdr:col>
      <xdr:colOff>0</xdr:colOff>
      <xdr:row>76</xdr:row>
      <xdr:rowOff>162389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159612"/>
          <a:ext cx="838200" cy="3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158862</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89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8985</xdr:rowOff>
    </xdr:from>
    <xdr:to>
      <xdr:col>55</xdr:col>
      <xdr:colOff>50800</xdr:colOff>
      <xdr:row>77</xdr:row>
      <xdr:rowOff>110585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162389</xdr:rowOff>
    </xdr:from>
    <xdr:to>
      <xdr:col>50</xdr:col>
      <xdr:colOff>114300</xdr:colOff>
      <xdr:row>77</xdr:row>
      <xdr:rowOff>96513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192589"/>
          <a:ext cx="889000" cy="10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19292</xdr:rowOff>
    </xdr:from>
    <xdr:to>
      <xdr:col>50</xdr:col>
      <xdr:colOff>165100</xdr:colOff>
      <xdr:row>77</xdr:row>
      <xdr:rowOff>120892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112019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96513</xdr:rowOff>
    </xdr:from>
    <xdr:to>
      <xdr:col>45</xdr:col>
      <xdr:colOff>177800</xdr:colOff>
      <xdr:row>78</xdr:row>
      <xdr:rowOff>24200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298163"/>
          <a:ext cx="889000" cy="9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149079</xdr:rowOff>
    </xdr:from>
    <xdr:to>
      <xdr:col>46</xdr:col>
      <xdr:colOff>38100</xdr:colOff>
      <xdr:row>77</xdr:row>
      <xdr:rowOff>79229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95756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169360</xdr:rowOff>
    </xdr:from>
    <xdr:to>
      <xdr:col>41</xdr:col>
      <xdr:colOff>50800</xdr:colOff>
      <xdr:row>78</xdr:row>
      <xdr:rowOff>24200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371010"/>
          <a:ext cx="889000" cy="2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103530</xdr:rowOff>
    </xdr:from>
    <xdr:to>
      <xdr:col>41</xdr:col>
      <xdr:colOff>101600</xdr:colOff>
      <xdr:row>78</xdr:row>
      <xdr:rowOff>33680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50207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116123</xdr:rowOff>
    </xdr:from>
    <xdr:to>
      <xdr:col>36</xdr:col>
      <xdr:colOff>165100</xdr:colOff>
      <xdr:row>78</xdr:row>
      <xdr:rowOff>46273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62800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09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78612</xdr:rowOff>
    </xdr:from>
    <xdr:to>
      <xdr:col>55</xdr:col>
      <xdr:colOff>50800</xdr:colOff>
      <xdr:row>77</xdr:row>
      <xdr:rowOff>8762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0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101490</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96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111589</xdr:rowOff>
    </xdr:from>
    <xdr:to>
      <xdr:col>50</xdr:col>
      <xdr:colOff>165100</xdr:colOff>
      <xdr:row>77</xdr:row>
      <xdr:rowOff>41739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4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58266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91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45713</xdr:rowOff>
    </xdr:from>
    <xdr:to>
      <xdr:col>46</xdr:col>
      <xdr:colOff>38100</xdr:colOff>
      <xdr:row>77</xdr:row>
      <xdr:rowOff>147313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4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138440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34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144850</xdr:rowOff>
    </xdr:from>
    <xdr:to>
      <xdr:col>41</xdr:col>
      <xdr:colOff>101600</xdr:colOff>
      <xdr:row>78</xdr:row>
      <xdr:rowOff>75000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4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66127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43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118560</xdr:rowOff>
    </xdr:from>
    <xdr:to>
      <xdr:col>36</xdr:col>
      <xdr:colOff>165100</xdr:colOff>
      <xdr:row>78</xdr:row>
      <xdr:rowOff>48710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2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39837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41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51975</xdr:rowOff>
    </xdr:from>
    <xdr:to>
      <xdr:col>54</xdr:col>
      <xdr:colOff>189865</xdr:colOff>
      <xdr:row>99</xdr:row>
      <xdr:rowOff>66777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653925"/>
          <a:ext cx="1270" cy="138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70604</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66777</xdr:rowOff>
    </xdr:from>
    <xdr:to>
      <xdr:col>55</xdr:col>
      <xdr:colOff>88900</xdr:colOff>
      <xdr:row>99</xdr:row>
      <xdr:rowOff>66777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4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170102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2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51975</xdr:rowOff>
    </xdr:from>
    <xdr:to>
      <xdr:col>55</xdr:col>
      <xdr:colOff>88900</xdr:colOff>
      <xdr:row>91</xdr:row>
      <xdr:rowOff>51975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653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21513</xdr:rowOff>
    </xdr:from>
    <xdr:to>
      <xdr:col>55</xdr:col>
      <xdr:colOff>0</xdr:colOff>
      <xdr:row>97</xdr:row>
      <xdr:rowOff>53232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652163"/>
          <a:ext cx="838200" cy="3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42760</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30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19883</xdr:rowOff>
    </xdr:from>
    <xdr:to>
      <xdr:col>55</xdr:col>
      <xdr:colOff>50800</xdr:colOff>
      <xdr:row>96</xdr:row>
      <xdr:rowOff>121483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7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53232</xdr:rowOff>
    </xdr:from>
    <xdr:to>
      <xdr:col>50</xdr:col>
      <xdr:colOff>114300</xdr:colOff>
      <xdr:row>97</xdr:row>
      <xdr:rowOff>56317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83882"/>
          <a:ext cx="8890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34113</xdr:rowOff>
    </xdr:from>
    <xdr:to>
      <xdr:col>50</xdr:col>
      <xdr:colOff>165100</xdr:colOff>
      <xdr:row>96</xdr:row>
      <xdr:rowOff>135713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152240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56317</xdr:rowOff>
    </xdr:from>
    <xdr:to>
      <xdr:col>45</xdr:col>
      <xdr:colOff>177800</xdr:colOff>
      <xdr:row>98</xdr:row>
      <xdr:rowOff>42583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686967"/>
          <a:ext cx="889000" cy="15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35465</xdr:rowOff>
    </xdr:from>
    <xdr:to>
      <xdr:col>46</xdr:col>
      <xdr:colOff>38100</xdr:colOff>
      <xdr:row>96</xdr:row>
      <xdr:rowOff>137065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153592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4883</xdr:rowOff>
    </xdr:from>
    <xdr:to>
      <xdr:col>41</xdr:col>
      <xdr:colOff>50800</xdr:colOff>
      <xdr:row>98</xdr:row>
      <xdr:rowOff>42583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806983"/>
          <a:ext cx="889000" cy="3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51009</xdr:rowOff>
    </xdr:from>
    <xdr:to>
      <xdr:col>41</xdr:col>
      <xdr:colOff>101600</xdr:colOff>
      <xdr:row>96</xdr:row>
      <xdr:rowOff>152609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169136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8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59201</xdr:rowOff>
    </xdr:from>
    <xdr:to>
      <xdr:col>36</xdr:col>
      <xdr:colOff>165100</xdr:colOff>
      <xdr:row>96</xdr:row>
      <xdr:rowOff>160801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5878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9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142163</xdr:rowOff>
    </xdr:from>
    <xdr:to>
      <xdr:col>55</xdr:col>
      <xdr:colOff>50800</xdr:colOff>
      <xdr:row>97</xdr:row>
      <xdr:rowOff>72313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0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120590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7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2432</xdr:rowOff>
    </xdr:from>
    <xdr:to>
      <xdr:col>50</xdr:col>
      <xdr:colOff>165100</xdr:colOff>
      <xdr:row>97</xdr:row>
      <xdr:rowOff>104032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3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95159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2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5517</xdr:rowOff>
    </xdr:from>
    <xdr:to>
      <xdr:col>46</xdr:col>
      <xdr:colOff>38100</xdr:colOff>
      <xdr:row>97</xdr:row>
      <xdr:rowOff>107117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3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98244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2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163233</xdr:rowOff>
    </xdr:from>
    <xdr:to>
      <xdr:col>41</xdr:col>
      <xdr:colOff>101600</xdr:colOff>
      <xdr:row>98</xdr:row>
      <xdr:rowOff>93383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9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84510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8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125533</xdr:rowOff>
    </xdr:from>
    <xdr:to>
      <xdr:col>36</xdr:col>
      <xdr:colOff>165100</xdr:colOff>
      <xdr:row>98</xdr:row>
      <xdr:rowOff>55683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5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46810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4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44660</xdr:rowOff>
    </xdr:from>
    <xdr:to>
      <xdr:col>85</xdr:col>
      <xdr:colOff>126364</xdr:colOff>
      <xdr:row>38</xdr:row>
      <xdr:rowOff>16028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59610"/>
          <a:ext cx="1269" cy="117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19855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16028</xdr:rowOff>
    </xdr:from>
    <xdr:to>
      <xdr:col>86</xdr:col>
      <xdr:colOff>25400</xdr:colOff>
      <xdr:row>38</xdr:row>
      <xdr:rowOff>16028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3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162787</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3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44660</xdr:rowOff>
    </xdr:from>
    <xdr:to>
      <xdr:col>86</xdr:col>
      <xdr:colOff>25400</xdr:colOff>
      <xdr:row>31</xdr:row>
      <xdr:rowOff>44660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5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94437</xdr:rowOff>
    </xdr:from>
    <xdr:to>
      <xdr:col>85</xdr:col>
      <xdr:colOff>127000</xdr:colOff>
      <xdr:row>35</xdr:row>
      <xdr:rowOff>119469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095187"/>
          <a:ext cx="838200" cy="2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100360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01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121933</xdr:rowOff>
    </xdr:from>
    <xdr:to>
      <xdr:col>85</xdr:col>
      <xdr:colOff>177800</xdr:colOff>
      <xdr:row>36</xdr:row>
      <xdr:rowOff>52083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2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59404</xdr:rowOff>
    </xdr:from>
    <xdr:to>
      <xdr:col>81</xdr:col>
      <xdr:colOff>50800</xdr:colOff>
      <xdr:row>35</xdr:row>
      <xdr:rowOff>94437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060154"/>
          <a:ext cx="889000" cy="3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112103</xdr:rowOff>
    </xdr:from>
    <xdr:to>
      <xdr:col>81</xdr:col>
      <xdr:colOff>101600</xdr:colOff>
      <xdr:row>36</xdr:row>
      <xdr:rowOff>42253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11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33380</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0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59404</xdr:rowOff>
    </xdr:from>
    <xdr:to>
      <xdr:col>76</xdr:col>
      <xdr:colOff>114300</xdr:colOff>
      <xdr:row>35</xdr:row>
      <xdr:rowOff>156273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060154"/>
          <a:ext cx="889000" cy="9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91700</xdr:rowOff>
    </xdr:from>
    <xdr:to>
      <xdr:col>76</xdr:col>
      <xdr:colOff>165100</xdr:colOff>
      <xdr:row>36</xdr:row>
      <xdr:rowOff>21850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09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12977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18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156273</xdr:rowOff>
    </xdr:from>
    <xdr:to>
      <xdr:col>71</xdr:col>
      <xdr:colOff>177800</xdr:colOff>
      <xdr:row>35</xdr:row>
      <xdr:rowOff>169990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15702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107017</xdr:rowOff>
    </xdr:from>
    <xdr:to>
      <xdr:col>72</xdr:col>
      <xdr:colOff>38100</xdr:colOff>
      <xdr:row>36</xdr:row>
      <xdr:rowOff>37167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0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28294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0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147136</xdr:rowOff>
    </xdr:from>
    <xdr:to>
      <xdr:col>67</xdr:col>
      <xdr:colOff>101600</xdr:colOff>
      <xdr:row>36</xdr:row>
      <xdr:rowOff>77286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4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68413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4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68669</xdr:rowOff>
    </xdr:from>
    <xdr:to>
      <xdr:col>85</xdr:col>
      <xdr:colOff>177800</xdr:colOff>
      <xdr:row>35</xdr:row>
      <xdr:rowOff>170269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06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91546</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92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43637</xdr:rowOff>
    </xdr:from>
    <xdr:to>
      <xdr:col>81</xdr:col>
      <xdr:colOff>101600</xdr:colOff>
      <xdr:row>35</xdr:row>
      <xdr:rowOff>145237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04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161764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581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8604</xdr:rowOff>
    </xdr:from>
    <xdr:to>
      <xdr:col>76</xdr:col>
      <xdr:colOff>165100</xdr:colOff>
      <xdr:row>35</xdr:row>
      <xdr:rowOff>110204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00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126731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578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105473</xdr:rowOff>
    </xdr:from>
    <xdr:to>
      <xdr:col>72</xdr:col>
      <xdr:colOff>38100</xdr:colOff>
      <xdr:row>36</xdr:row>
      <xdr:rowOff>35623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10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52150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88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119190</xdr:rowOff>
    </xdr:from>
    <xdr:to>
      <xdr:col>67</xdr:col>
      <xdr:colOff>101600</xdr:colOff>
      <xdr:row>36</xdr:row>
      <xdr:rowOff>49340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11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65867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89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14300</xdr:rowOff>
    </xdr:from>
    <xdr:to>
      <xdr:col>85</xdr:col>
      <xdr:colOff>126364</xdr:colOff>
      <xdr:row>59</xdr:row>
      <xdr:rowOff>86169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58250"/>
          <a:ext cx="1269" cy="1443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89996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2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86169</xdr:rowOff>
    </xdr:from>
    <xdr:to>
      <xdr:col>86</xdr:col>
      <xdr:colOff>25400</xdr:colOff>
      <xdr:row>59</xdr:row>
      <xdr:rowOff>86169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132427</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14300</xdr:rowOff>
    </xdr:from>
    <xdr:to>
      <xdr:col>86</xdr:col>
      <xdr:colOff>25400</xdr:colOff>
      <xdr:row>51</xdr:row>
      <xdr:rowOff>14300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5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115265</xdr:rowOff>
    </xdr:from>
    <xdr:to>
      <xdr:col>85</xdr:col>
      <xdr:colOff>127000</xdr:colOff>
      <xdr:row>56</xdr:row>
      <xdr:rowOff>132677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16465"/>
          <a:ext cx="838200" cy="1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16171</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88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37744</xdr:rowOff>
    </xdr:from>
    <xdr:to>
      <xdr:col>85</xdr:col>
      <xdr:colOff>177800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40805</xdr:rowOff>
    </xdr:from>
    <xdr:to>
      <xdr:col>81</xdr:col>
      <xdr:colOff>50800</xdr:colOff>
      <xdr:row>56</xdr:row>
      <xdr:rowOff>132677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642005"/>
          <a:ext cx="889000" cy="9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64605</xdr:rowOff>
    </xdr:from>
    <xdr:to>
      <xdr:col>81</xdr:col>
      <xdr:colOff>101600</xdr:colOff>
      <xdr:row>57</xdr:row>
      <xdr:rowOff>166205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157332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40805</xdr:rowOff>
    </xdr:from>
    <xdr:to>
      <xdr:col>76</xdr:col>
      <xdr:colOff>114300</xdr:colOff>
      <xdr:row>57</xdr:row>
      <xdr:rowOff>36640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642005"/>
          <a:ext cx="889000" cy="16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170599</xdr:rowOff>
    </xdr:from>
    <xdr:to>
      <xdr:col>76</xdr:col>
      <xdr:colOff>165100</xdr:colOff>
      <xdr:row>57</xdr:row>
      <xdr:rowOff>100749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91876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36640</xdr:rowOff>
    </xdr:from>
    <xdr:to>
      <xdr:col>71</xdr:col>
      <xdr:colOff>177800</xdr:colOff>
      <xdr:row>57</xdr:row>
      <xdr:rowOff>132728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809290"/>
          <a:ext cx="889000" cy="9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37719</xdr:rowOff>
    </xdr:from>
    <xdr:to>
      <xdr:col>72</xdr:col>
      <xdr:colOff>38100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130446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9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114643</xdr:rowOff>
    </xdr:from>
    <xdr:to>
      <xdr:col>67</xdr:col>
      <xdr:colOff>101600</xdr:colOff>
      <xdr:row>58</xdr:row>
      <xdr:rowOff>44793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88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35920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98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64465</xdr:rowOff>
    </xdr:from>
    <xdr:to>
      <xdr:col>85</xdr:col>
      <xdr:colOff>177800</xdr:colOff>
      <xdr:row>56</xdr:row>
      <xdr:rowOff>166065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87342</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1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81877</xdr:rowOff>
    </xdr:from>
    <xdr:to>
      <xdr:col>81</xdr:col>
      <xdr:colOff>101600</xdr:colOff>
      <xdr:row>57</xdr:row>
      <xdr:rowOff>12027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8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28554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45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161455</xdr:rowOff>
    </xdr:from>
    <xdr:to>
      <xdr:col>76</xdr:col>
      <xdr:colOff>165100</xdr:colOff>
      <xdr:row>56</xdr:row>
      <xdr:rowOff>91605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59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108132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36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157290</xdr:rowOff>
    </xdr:from>
    <xdr:to>
      <xdr:col>72</xdr:col>
      <xdr:colOff>38100</xdr:colOff>
      <xdr:row>57</xdr:row>
      <xdr:rowOff>87440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5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103967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53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81928</xdr:rowOff>
    </xdr:from>
    <xdr:to>
      <xdr:col>67</xdr:col>
      <xdr:colOff>101600</xdr:colOff>
      <xdr:row>58</xdr:row>
      <xdr:rowOff>12078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5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28605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62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112748</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85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59425</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112748</xdr:rowOff>
    </xdr:from>
    <xdr:to>
      <xdr:col>86</xdr:col>
      <xdr:colOff>25400</xdr:colOff>
      <xdr:row>71</xdr:row>
      <xdr:rowOff>112748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137049</xdr:rowOff>
    </xdr:from>
    <xdr:to>
      <xdr:col>85</xdr:col>
      <xdr:colOff>127000</xdr:colOff>
      <xdr:row>78</xdr:row>
      <xdr:rowOff>138785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0149"/>
          <a:ext cx="838200" cy="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54763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56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31886</xdr:rowOff>
    </xdr:from>
    <xdr:to>
      <xdr:col>85</xdr:col>
      <xdr:colOff>177800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137049</xdr:rowOff>
    </xdr:from>
    <xdr:to>
      <xdr:col>81</xdr:col>
      <xdr:colOff>50800</xdr:colOff>
      <xdr:row>78</xdr:row>
      <xdr:rowOff>137734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510149"/>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34128</xdr:rowOff>
    </xdr:from>
    <xdr:to>
      <xdr:col>81</xdr:col>
      <xdr:colOff>101600</xdr:colOff>
      <xdr:row>78</xdr:row>
      <xdr:rowOff>135728</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152255</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133139</xdr:rowOff>
    </xdr:from>
    <xdr:to>
      <xdr:col>76</xdr:col>
      <xdr:colOff>114300</xdr:colOff>
      <xdr:row>78</xdr:row>
      <xdr:rowOff>137734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06239"/>
          <a:ext cx="8890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161710</xdr:rowOff>
    </xdr:from>
    <xdr:to>
      <xdr:col>76</xdr:col>
      <xdr:colOff>165100</xdr:colOff>
      <xdr:row>78</xdr:row>
      <xdr:rowOff>91860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108387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133139</xdr:rowOff>
    </xdr:from>
    <xdr:to>
      <xdr:col>71</xdr:col>
      <xdr:colOff>177800</xdr:colOff>
      <xdr:row>78</xdr:row>
      <xdr:rowOff>134214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506239"/>
          <a:ext cx="889000" cy="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12684</xdr:rowOff>
    </xdr:from>
    <xdr:to>
      <xdr:col>72</xdr:col>
      <xdr:colOff>38100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39134</xdr:rowOff>
    </xdr:from>
    <xdr:to>
      <xdr:col>67</xdr:col>
      <xdr:colOff>101600</xdr:colOff>
      <xdr:row>78</xdr:row>
      <xdr:rowOff>140734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157261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87985</xdr:rowOff>
    </xdr:from>
    <xdr:to>
      <xdr:col>85</xdr:col>
      <xdr:colOff>177800</xdr:colOff>
      <xdr:row>79</xdr:row>
      <xdr:rowOff>18135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10314</xdr:rowOff>
    </xdr:from>
    <xdr:ext cx="313932"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834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86249</xdr:rowOff>
    </xdr:from>
    <xdr:to>
      <xdr:col>81</xdr:col>
      <xdr:colOff>101600</xdr:colOff>
      <xdr:row>79</xdr:row>
      <xdr:rowOff>16399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5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7526</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2017" y="13552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86934</xdr:rowOff>
    </xdr:from>
    <xdr:to>
      <xdr:col>76</xdr:col>
      <xdr:colOff>165100</xdr:colOff>
      <xdr:row>79</xdr:row>
      <xdr:rowOff>17084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8211</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35333" y="135527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82339</xdr:rowOff>
    </xdr:from>
    <xdr:to>
      <xdr:col>72</xdr:col>
      <xdr:colOff>38100</xdr:colOff>
      <xdr:row>79</xdr:row>
      <xdr:rowOff>12489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5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3616</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548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83414</xdr:rowOff>
    </xdr:from>
    <xdr:to>
      <xdr:col>67</xdr:col>
      <xdr:colOff>101600</xdr:colOff>
      <xdr:row>79</xdr:row>
      <xdr:rowOff>13564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5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4691</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549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1936</xdr:rowOff>
    </xdr:from>
    <xdr:to>
      <xdr:col>85</xdr:col>
      <xdr:colOff>126364</xdr:colOff>
      <xdr:row>98</xdr:row>
      <xdr:rowOff>107843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432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111670</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1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107843</xdr:rowOff>
    </xdr:from>
    <xdr:to>
      <xdr:col>86</xdr:col>
      <xdr:colOff>25400</xdr:colOff>
      <xdr:row>98</xdr:row>
      <xdr:rowOff>107843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120063</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0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1936</xdr:rowOff>
    </xdr:from>
    <xdr:to>
      <xdr:col>86</xdr:col>
      <xdr:colOff>25400</xdr:colOff>
      <xdr:row>90</xdr:row>
      <xdr:rowOff>1936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432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21203</xdr:rowOff>
    </xdr:from>
    <xdr:to>
      <xdr:col>85</xdr:col>
      <xdr:colOff>127000</xdr:colOff>
      <xdr:row>95</xdr:row>
      <xdr:rowOff>50383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308953"/>
          <a:ext cx="838200" cy="2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6830</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294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28403</xdr:rowOff>
    </xdr:from>
    <xdr:to>
      <xdr:col>85</xdr:col>
      <xdr:colOff>177800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50383</xdr:rowOff>
    </xdr:from>
    <xdr:to>
      <xdr:col>81</xdr:col>
      <xdr:colOff>50800</xdr:colOff>
      <xdr:row>95</xdr:row>
      <xdr:rowOff>73634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338133"/>
          <a:ext cx="889000" cy="2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23864</xdr:rowOff>
    </xdr:from>
    <xdr:to>
      <xdr:col>81</xdr:col>
      <xdr:colOff>101600</xdr:colOff>
      <xdr:row>95</xdr:row>
      <xdr:rowOff>125464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116591</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73634</xdr:rowOff>
    </xdr:from>
    <xdr:to>
      <xdr:col>76</xdr:col>
      <xdr:colOff>114300</xdr:colOff>
      <xdr:row>95</xdr:row>
      <xdr:rowOff>136533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361384"/>
          <a:ext cx="889000" cy="6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85536</xdr:rowOff>
    </xdr:from>
    <xdr:to>
      <xdr:col>76</xdr:col>
      <xdr:colOff>165100</xdr:colOff>
      <xdr:row>96</xdr:row>
      <xdr:rowOff>15686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6813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136533</xdr:rowOff>
    </xdr:from>
    <xdr:to>
      <xdr:col>71</xdr:col>
      <xdr:colOff>177800</xdr:colOff>
      <xdr:row>95</xdr:row>
      <xdr:rowOff>160617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424283"/>
          <a:ext cx="889000" cy="2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74890</xdr:rowOff>
    </xdr:from>
    <xdr:to>
      <xdr:col>72</xdr:col>
      <xdr:colOff>38100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21567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65094</xdr:rowOff>
    </xdr:from>
    <xdr:to>
      <xdr:col>67</xdr:col>
      <xdr:colOff>101600</xdr:colOff>
      <xdr:row>95</xdr:row>
      <xdr:rowOff>166694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11771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1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141853</xdr:rowOff>
    </xdr:from>
    <xdr:to>
      <xdr:col>85</xdr:col>
      <xdr:colOff>177800</xdr:colOff>
      <xdr:row>95</xdr:row>
      <xdr:rowOff>72003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164730</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10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171033</xdr:rowOff>
    </xdr:from>
    <xdr:to>
      <xdr:col>81</xdr:col>
      <xdr:colOff>101600</xdr:colOff>
      <xdr:row>95</xdr:row>
      <xdr:rowOff>101183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28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117710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06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22834</xdr:rowOff>
    </xdr:from>
    <xdr:to>
      <xdr:col>76</xdr:col>
      <xdr:colOff>165100</xdr:colOff>
      <xdr:row>95</xdr:row>
      <xdr:rowOff>124434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31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140961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08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85733</xdr:rowOff>
    </xdr:from>
    <xdr:to>
      <xdr:col>72</xdr:col>
      <xdr:colOff>38100</xdr:colOff>
      <xdr:row>96</xdr:row>
      <xdr:rowOff>15883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37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7010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46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109817</xdr:rowOff>
    </xdr:from>
    <xdr:to>
      <xdr:col>67</xdr:col>
      <xdr:colOff>101600</xdr:colOff>
      <xdr:row>96</xdr:row>
      <xdr:rowOff>39967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39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31094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49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82093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68493"/>
          <a:ext cx="1269"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6464</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3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28770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82093</xdr:rowOff>
    </xdr:from>
    <xdr:to>
      <xdr:col>116</xdr:col>
      <xdr:colOff>152400</xdr:colOff>
      <xdr:row>32</xdr:row>
      <xdr:rowOff>82093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6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95364</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390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72486</xdr:rowOff>
    </xdr:from>
    <xdr:to>
      <xdr:col>116</xdr:col>
      <xdr:colOff>114300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71755</xdr:rowOff>
    </xdr:from>
    <xdr:to>
      <xdr:col>112</xdr:col>
      <xdr:colOff>38100</xdr:colOff>
      <xdr:row>39</xdr:row>
      <xdr:rowOff>1905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18432</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85562</xdr:rowOff>
    </xdr:from>
    <xdr:to>
      <xdr:col>107</xdr:col>
      <xdr:colOff>101600</xdr:colOff>
      <xdr:row>39</xdr:row>
      <xdr:rowOff>15712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32240</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84831</xdr:rowOff>
    </xdr:from>
    <xdr:to>
      <xdr:col>102</xdr:col>
      <xdr:colOff>165100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50914</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6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88,914</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6,502</a:t>
          </a:r>
          <a:r>
            <a:rPr kumimoji="1" lang="ja-JP" altLang="en-US" sz="1300">
              <a:latin typeface="ＭＳ Ｐゴシック" panose="020B0600070205080204" pitchFamily="50" charset="-128"/>
              <a:ea typeface="ＭＳ Ｐゴシック" panose="020B0600070205080204" pitchFamily="50" charset="-128"/>
            </a:rPr>
            <a:t>円減少した。主な要因として、財政調整基金や減債基金の積立金減が挙げられる。　民生費は、住民一人当たり</a:t>
          </a:r>
          <a:r>
            <a:rPr kumimoji="1" lang="en-US" altLang="ja-JP" sz="1300">
              <a:latin typeface="ＭＳ Ｐゴシック" panose="020B0600070205080204" pitchFamily="50" charset="-128"/>
              <a:ea typeface="ＭＳ Ｐゴシック" panose="020B0600070205080204" pitchFamily="50" charset="-128"/>
            </a:rPr>
            <a:t>169,687</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8,055</a:t>
          </a:r>
          <a:r>
            <a:rPr kumimoji="1" lang="ja-JP" altLang="en-US" sz="1300">
              <a:latin typeface="ＭＳ Ｐゴシック" panose="020B0600070205080204" pitchFamily="50" charset="-128"/>
              <a:ea typeface="ＭＳ Ｐゴシック" panose="020B0600070205080204" pitchFamily="50" charset="-128"/>
            </a:rPr>
            <a:t>円減少した。主な要因として、子育て世帯臨時特別給付金事業の減が挙げられる。　農林水産業費は、住民一人当たり</a:t>
          </a:r>
          <a:r>
            <a:rPr kumimoji="1" lang="en-US" altLang="ja-JP" sz="1300">
              <a:latin typeface="ＭＳ Ｐゴシック" panose="020B0600070205080204" pitchFamily="50" charset="-128"/>
              <a:ea typeface="ＭＳ Ｐゴシック" panose="020B0600070205080204" pitchFamily="50" charset="-128"/>
            </a:rPr>
            <a:t>25,935</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2,302</a:t>
          </a:r>
          <a:r>
            <a:rPr kumimoji="1" lang="ja-JP" altLang="en-US" sz="1300">
              <a:latin typeface="ＭＳ Ｐゴシック" panose="020B0600070205080204" pitchFamily="50" charset="-128"/>
              <a:ea typeface="ＭＳ Ｐゴシック" panose="020B0600070205080204" pitchFamily="50" charset="-128"/>
            </a:rPr>
            <a:t>円減少した。主な要因として、三国港市場リフレッシュ工事の完了による減がが挙げられる。　商工費は、住民一人当たり</a:t>
          </a:r>
          <a:r>
            <a:rPr kumimoji="1" lang="en-US" altLang="ja-JP" sz="1300">
              <a:latin typeface="ＭＳ Ｐゴシック" panose="020B0600070205080204" pitchFamily="50" charset="-128"/>
              <a:ea typeface="ＭＳ Ｐゴシック" panose="020B0600070205080204" pitchFamily="50" charset="-128"/>
            </a:rPr>
            <a:t>22,540</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1,731</a:t>
          </a:r>
          <a:r>
            <a:rPr kumimoji="1" lang="ja-JP" altLang="en-US" sz="1300">
              <a:latin typeface="ＭＳ Ｐゴシック" panose="020B0600070205080204" pitchFamily="50" charset="-128"/>
              <a:ea typeface="ＭＳ Ｐゴシック" panose="020B0600070205080204" pitchFamily="50" charset="-128"/>
            </a:rPr>
            <a:t>円増加した。主な要因として、東尋坊再整備事業の増や、キャッシュレスキャンペーンによる手数料の増が挙げられる。　土木費は、住民一人当たり</a:t>
          </a:r>
          <a:r>
            <a:rPr kumimoji="1" lang="en-US" altLang="ja-JP" sz="1300">
              <a:latin typeface="ＭＳ Ｐゴシック" panose="020B0600070205080204" pitchFamily="50" charset="-128"/>
              <a:ea typeface="ＭＳ Ｐゴシック" panose="020B0600070205080204" pitchFamily="50" charset="-128"/>
            </a:rPr>
            <a:t>39,204</a:t>
          </a:r>
          <a:r>
            <a:rPr kumimoji="1" lang="ja-JP" altLang="en-US" sz="1300">
              <a:latin typeface="ＭＳ Ｐゴシック" panose="020B0600070205080204" pitchFamily="50" charset="-128"/>
              <a:ea typeface="ＭＳ Ｐゴシック" panose="020B0600070205080204" pitchFamily="50" charset="-128"/>
            </a:rPr>
            <a:t>円と類似団体平均よりも低くなっているが、除雪対策事業や橋りょう長寿命化に係る経費の増等により、前年度と比較して</a:t>
          </a:r>
          <a:r>
            <a:rPr kumimoji="1" lang="en-US" altLang="ja-JP" sz="1300">
              <a:latin typeface="ＭＳ Ｐゴシック" panose="020B0600070205080204" pitchFamily="50" charset="-128"/>
              <a:ea typeface="ＭＳ Ｐゴシック" panose="020B0600070205080204" pitchFamily="50" charset="-128"/>
            </a:rPr>
            <a:t>1,665</a:t>
          </a:r>
          <a:r>
            <a:rPr kumimoji="1" lang="ja-JP" altLang="en-US" sz="1300">
              <a:latin typeface="ＭＳ Ｐゴシック" panose="020B0600070205080204" pitchFamily="50" charset="-128"/>
              <a:ea typeface="ＭＳ Ｐゴシック" panose="020B0600070205080204" pitchFamily="50" charset="-128"/>
            </a:rPr>
            <a:t>円増加した。　教育費は、住民一人当たり</a:t>
          </a:r>
          <a:r>
            <a:rPr kumimoji="1" lang="en-US" altLang="ja-JP" sz="1300">
              <a:latin typeface="ＭＳ Ｐゴシック" panose="020B0600070205080204" pitchFamily="50" charset="-128"/>
              <a:ea typeface="ＭＳ Ｐゴシック" panose="020B0600070205080204" pitchFamily="50" charset="-128"/>
            </a:rPr>
            <a:t>64,924</a:t>
          </a:r>
          <a:r>
            <a:rPr kumimoji="1" lang="ja-JP" altLang="en-US" sz="1300">
              <a:latin typeface="ＭＳ Ｐゴシック" panose="020B0600070205080204" pitchFamily="50" charset="-128"/>
              <a:ea typeface="ＭＳ Ｐゴシック" panose="020B0600070205080204" pitchFamily="50" charset="-128"/>
            </a:rPr>
            <a:t>円となっており、前年度に比べて</a:t>
          </a:r>
          <a:r>
            <a:rPr kumimoji="1" lang="en-US" altLang="ja-JP" sz="1300">
              <a:latin typeface="ＭＳ Ｐゴシック" panose="020B0600070205080204" pitchFamily="50" charset="-128"/>
              <a:ea typeface="ＭＳ Ｐゴシック" panose="020B0600070205080204" pitchFamily="50" charset="-128"/>
            </a:rPr>
            <a:t>1,371</a:t>
          </a:r>
          <a:r>
            <a:rPr kumimoji="1" lang="ja-JP" altLang="en-US" sz="1300">
              <a:latin typeface="ＭＳ Ｐゴシック" panose="020B0600070205080204" pitchFamily="50" charset="-128"/>
              <a:ea typeface="ＭＳ Ｐゴシック" panose="020B0600070205080204" pitchFamily="50" charset="-128"/>
            </a:rPr>
            <a:t>円増加した。主な要因として、小学校改修に係る工事費や、中学校の空調機取付工事費の増が挙げられる。今後も小学校の大規模改造事業等が控えているため、横ばいもしくは増加していくことが予想される。　公債費は近年実施した大型整備事業の償還開始により増加傾向となっており、今後も増加することが予想される。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福井県坂井市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財政調整基金の残高は、決算余剰金の一部である</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1,016</a:t>
          </a:r>
          <a:r>
            <a:rPr kumimoji="1" lang="ja-JP" altLang="en-US" sz="1400">
              <a:latin typeface="ＭＳ ゴシック" pitchFamily="49" charset="-128"/>
              <a:ea typeface="ＭＳ ゴシック" pitchFamily="49" charset="-128"/>
            </a:rPr>
            <a:t>万円を積み立て、</a:t>
          </a:r>
          <a:r>
            <a:rPr kumimoji="1" lang="en-US" altLang="ja-JP" sz="1400">
              <a:latin typeface="ＭＳ ゴシック" pitchFamily="49" charset="-128"/>
              <a:ea typeface="ＭＳ ゴシック" pitchFamily="49" charset="-128"/>
            </a:rPr>
            <a:t>36</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9,339</a:t>
          </a:r>
          <a:r>
            <a:rPr kumimoji="1" lang="ja-JP" altLang="en-US" sz="1400">
              <a:latin typeface="ＭＳ ゴシック" pitchFamily="49" charset="-128"/>
              <a:ea typeface="ＭＳ ゴシック" pitchFamily="49" charset="-128"/>
            </a:rPr>
            <a:t>万円となった。将来の財源不足に備えるため、今後も計画的に積み立てを行う。</a:t>
          </a:r>
        </a:p>
        <a:p>
          <a:r>
            <a:rPr kumimoji="1" lang="ja-JP" altLang="en-US" sz="1400">
              <a:latin typeface="ＭＳ ゴシック" pitchFamily="49" charset="-128"/>
              <a:ea typeface="ＭＳ ゴシック" pitchFamily="49" charset="-128"/>
            </a:rPr>
            <a:t>　実質収支額については、望ましいとされる標準財政規模の</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％を目標とし、翌年度の補正財源のため財政基盤の強化に努める。</a:t>
          </a:r>
        </a:p>
        <a:p>
          <a:r>
            <a:rPr kumimoji="1" lang="ja-JP" altLang="en-US" sz="1400">
              <a:latin typeface="ＭＳ ゴシック" pitchFamily="49" charset="-128"/>
              <a:ea typeface="ＭＳ ゴシック" pitchFamily="49" charset="-128"/>
            </a:rPr>
            <a:t>　実質単年度収支については、単年度収支の赤字や積立金の減により前年度比</a:t>
          </a:r>
          <a:r>
            <a:rPr kumimoji="1" lang="en-US" altLang="ja-JP" sz="1400">
              <a:latin typeface="ＭＳ ゴシック" pitchFamily="49" charset="-128"/>
              <a:ea typeface="ＭＳ ゴシック" pitchFamily="49" charset="-128"/>
            </a:rPr>
            <a:t>2.42</a:t>
          </a:r>
          <a:r>
            <a:rPr kumimoji="1" lang="ja-JP" altLang="en-US" sz="1400">
              <a:latin typeface="ＭＳ ゴシック" pitchFamily="49" charset="-128"/>
              <a:ea typeface="ＭＳ ゴシック" pitchFamily="49" charset="-128"/>
            </a:rPr>
            <a:t>ポイント減となっている。引き続き歳出削減を図り、適正な賦課と徴収の強化による市税等自主財源の確保に努める。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福井県坂井市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水道事業会計及び公共下水道事業会計は、主に工事の早期完成により、未払金が減少し、比率が増加した。病院事業会計は現金預金の増加に伴い流動資産が増加となったため、比率が増加した。</a:t>
          </a:r>
        </a:p>
        <a:p>
          <a:r>
            <a:rPr kumimoji="1" lang="ja-JP" altLang="en-US" sz="1400">
              <a:latin typeface="ＭＳ ゴシック" pitchFamily="49" charset="-128"/>
              <a:ea typeface="ＭＳ ゴシック" pitchFamily="49" charset="-128"/>
            </a:rPr>
            <a:t>　すべての会計で赤字は生じていないが、今後も各会計の実質収支額または資金不足・余剰額に注視し健全な財政運営に努める。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50" zoomScaleNormal="5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83</v>
      </c>
      <c r="C2" s="182"/>
      <c r="D2" s="183"/>
    </row>
    <row r="3" spans="1:119" ht="18.75" customHeight="1" thickBot="1" x14ac:dyDescent="0.25">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48020469</v>
      </c>
      <c r="BO4" s="485"/>
      <c r="BP4" s="485"/>
      <c r="BQ4" s="485"/>
      <c r="BR4" s="485"/>
      <c r="BS4" s="485"/>
      <c r="BT4" s="485"/>
      <c r="BU4" s="486"/>
      <c r="BV4" s="484">
        <v>49339357</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6.8</v>
      </c>
      <c r="CU4" s="625"/>
      <c r="CV4" s="625"/>
      <c r="CW4" s="625"/>
      <c r="CX4" s="625"/>
      <c r="CY4" s="625"/>
      <c r="CZ4" s="625"/>
      <c r="DA4" s="626"/>
      <c r="DB4" s="624">
        <v>6.7</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46256167</v>
      </c>
      <c r="BO5" s="456"/>
      <c r="BP5" s="456"/>
      <c r="BQ5" s="456"/>
      <c r="BR5" s="456"/>
      <c r="BS5" s="456"/>
      <c r="BT5" s="456"/>
      <c r="BU5" s="457"/>
      <c r="BV5" s="455">
        <v>47380415</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92.4</v>
      </c>
      <c r="CU5" s="453"/>
      <c r="CV5" s="453"/>
      <c r="CW5" s="453"/>
      <c r="CX5" s="453"/>
      <c r="CY5" s="453"/>
      <c r="CZ5" s="453"/>
      <c r="DA5" s="454"/>
      <c r="DB5" s="452">
        <v>89.6</v>
      </c>
      <c r="DC5" s="453"/>
      <c r="DD5" s="453"/>
      <c r="DE5" s="453"/>
      <c r="DF5" s="453"/>
      <c r="DG5" s="453"/>
      <c r="DH5" s="453"/>
      <c r="DI5" s="454"/>
    </row>
    <row r="6" spans="1:119" ht="18.75" customHeight="1" x14ac:dyDescent="0.2">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1764302</v>
      </c>
      <c r="BO6" s="456"/>
      <c r="BP6" s="456"/>
      <c r="BQ6" s="456"/>
      <c r="BR6" s="456"/>
      <c r="BS6" s="456"/>
      <c r="BT6" s="456"/>
      <c r="BU6" s="457"/>
      <c r="BV6" s="455">
        <v>1958942</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94.2</v>
      </c>
      <c r="CU6" s="599"/>
      <c r="CV6" s="599"/>
      <c r="CW6" s="599"/>
      <c r="CX6" s="599"/>
      <c r="CY6" s="599"/>
      <c r="CZ6" s="599"/>
      <c r="DA6" s="600"/>
      <c r="DB6" s="598">
        <v>96</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108</v>
      </c>
      <c r="AV7" s="514"/>
      <c r="AW7" s="514"/>
      <c r="AX7" s="514"/>
      <c r="AY7" s="469" t="s">
        <v>109</v>
      </c>
      <c r="AZ7" s="470"/>
      <c r="BA7" s="470"/>
      <c r="BB7" s="470"/>
      <c r="BC7" s="470"/>
      <c r="BD7" s="470"/>
      <c r="BE7" s="470"/>
      <c r="BF7" s="470"/>
      <c r="BG7" s="470"/>
      <c r="BH7" s="470"/>
      <c r="BI7" s="470"/>
      <c r="BJ7" s="470"/>
      <c r="BK7" s="470"/>
      <c r="BL7" s="470"/>
      <c r="BM7" s="471"/>
      <c r="BN7" s="455">
        <v>159252</v>
      </c>
      <c r="BO7" s="456"/>
      <c r="BP7" s="456"/>
      <c r="BQ7" s="456"/>
      <c r="BR7" s="456"/>
      <c r="BS7" s="456"/>
      <c r="BT7" s="456"/>
      <c r="BU7" s="457"/>
      <c r="BV7" s="455">
        <v>337408</v>
      </c>
      <c r="BW7" s="456"/>
      <c r="BX7" s="456"/>
      <c r="BY7" s="456"/>
      <c r="BZ7" s="456"/>
      <c r="CA7" s="456"/>
      <c r="CB7" s="456"/>
      <c r="CC7" s="457"/>
      <c r="CD7" s="495" t="s">
        <v>110</v>
      </c>
      <c r="CE7" s="415"/>
      <c r="CF7" s="415"/>
      <c r="CG7" s="415"/>
      <c r="CH7" s="415"/>
      <c r="CI7" s="415"/>
      <c r="CJ7" s="415"/>
      <c r="CK7" s="415"/>
      <c r="CL7" s="415"/>
      <c r="CM7" s="415"/>
      <c r="CN7" s="415"/>
      <c r="CO7" s="415"/>
      <c r="CP7" s="415"/>
      <c r="CQ7" s="415"/>
      <c r="CR7" s="415"/>
      <c r="CS7" s="496"/>
      <c r="CT7" s="455">
        <v>23742959</v>
      </c>
      <c r="CU7" s="456"/>
      <c r="CV7" s="456"/>
      <c r="CW7" s="456"/>
      <c r="CX7" s="456"/>
      <c r="CY7" s="456"/>
      <c r="CZ7" s="456"/>
      <c r="DA7" s="457"/>
      <c r="DB7" s="455">
        <v>24083015</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111</v>
      </c>
      <c r="AN8" s="412"/>
      <c r="AO8" s="412"/>
      <c r="AP8" s="412"/>
      <c r="AQ8" s="412"/>
      <c r="AR8" s="412"/>
      <c r="AS8" s="412"/>
      <c r="AT8" s="413"/>
      <c r="AU8" s="513" t="s">
        <v>112</v>
      </c>
      <c r="AV8" s="514"/>
      <c r="AW8" s="514"/>
      <c r="AX8" s="514"/>
      <c r="AY8" s="469" t="s">
        <v>113</v>
      </c>
      <c r="AZ8" s="470"/>
      <c r="BA8" s="470"/>
      <c r="BB8" s="470"/>
      <c r="BC8" s="470"/>
      <c r="BD8" s="470"/>
      <c r="BE8" s="470"/>
      <c r="BF8" s="470"/>
      <c r="BG8" s="470"/>
      <c r="BH8" s="470"/>
      <c r="BI8" s="470"/>
      <c r="BJ8" s="470"/>
      <c r="BK8" s="470"/>
      <c r="BL8" s="470"/>
      <c r="BM8" s="471"/>
      <c r="BN8" s="455">
        <v>1605050</v>
      </c>
      <c r="BO8" s="456"/>
      <c r="BP8" s="456"/>
      <c r="BQ8" s="456"/>
      <c r="BR8" s="456"/>
      <c r="BS8" s="456"/>
      <c r="BT8" s="456"/>
      <c r="BU8" s="457"/>
      <c r="BV8" s="455">
        <v>1621534</v>
      </c>
      <c r="BW8" s="456"/>
      <c r="BX8" s="456"/>
      <c r="BY8" s="456"/>
      <c r="BZ8" s="456"/>
      <c r="CA8" s="456"/>
      <c r="CB8" s="456"/>
      <c r="CC8" s="457"/>
      <c r="CD8" s="495" t="s">
        <v>114</v>
      </c>
      <c r="CE8" s="415"/>
      <c r="CF8" s="415"/>
      <c r="CG8" s="415"/>
      <c r="CH8" s="415"/>
      <c r="CI8" s="415"/>
      <c r="CJ8" s="415"/>
      <c r="CK8" s="415"/>
      <c r="CL8" s="415"/>
      <c r="CM8" s="415"/>
      <c r="CN8" s="415"/>
      <c r="CO8" s="415"/>
      <c r="CP8" s="415"/>
      <c r="CQ8" s="415"/>
      <c r="CR8" s="415"/>
      <c r="CS8" s="496"/>
      <c r="CT8" s="558">
        <v>0.61</v>
      </c>
      <c r="CU8" s="559"/>
      <c r="CV8" s="559"/>
      <c r="CW8" s="559"/>
      <c r="CX8" s="559"/>
      <c r="CY8" s="559"/>
      <c r="CZ8" s="559"/>
      <c r="DA8" s="560"/>
      <c r="DB8" s="558">
        <v>0.63</v>
      </c>
      <c r="DC8" s="559"/>
      <c r="DD8" s="559"/>
      <c r="DE8" s="559"/>
      <c r="DF8" s="559"/>
      <c r="DG8" s="559"/>
      <c r="DH8" s="559"/>
      <c r="DI8" s="560"/>
    </row>
    <row r="9" spans="1:119" ht="18.75" customHeight="1" thickBot="1" x14ac:dyDescent="0.25">
      <c r="A9" s="181"/>
      <c r="B9" s="587" t="s">
        <v>115</v>
      </c>
      <c r="C9" s="588"/>
      <c r="D9" s="588"/>
      <c r="E9" s="588"/>
      <c r="F9" s="588"/>
      <c r="G9" s="588"/>
      <c r="H9" s="588"/>
      <c r="I9" s="588"/>
      <c r="J9" s="588"/>
      <c r="K9" s="506"/>
      <c r="L9" s="589" t="s">
        <v>116</v>
      </c>
      <c r="M9" s="590"/>
      <c r="N9" s="590"/>
      <c r="O9" s="590"/>
      <c r="P9" s="590"/>
      <c r="Q9" s="591"/>
      <c r="R9" s="592">
        <v>88481</v>
      </c>
      <c r="S9" s="593"/>
      <c r="T9" s="593"/>
      <c r="U9" s="593"/>
      <c r="V9" s="594"/>
      <c r="W9" s="524" t="s">
        <v>117</v>
      </c>
      <c r="X9" s="525"/>
      <c r="Y9" s="525"/>
      <c r="Z9" s="525"/>
      <c r="AA9" s="525"/>
      <c r="AB9" s="525"/>
      <c r="AC9" s="525"/>
      <c r="AD9" s="525"/>
      <c r="AE9" s="525"/>
      <c r="AF9" s="525"/>
      <c r="AG9" s="525"/>
      <c r="AH9" s="525"/>
      <c r="AI9" s="525"/>
      <c r="AJ9" s="525"/>
      <c r="AK9" s="525"/>
      <c r="AL9" s="595"/>
      <c r="AM9" s="512" t="s">
        <v>118</v>
      </c>
      <c r="AN9" s="412"/>
      <c r="AO9" s="412"/>
      <c r="AP9" s="412"/>
      <c r="AQ9" s="412"/>
      <c r="AR9" s="412"/>
      <c r="AS9" s="412"/>
      <c r="AT9" s="413"/>
      <c r="AU9" s="513" t="s">
        <v>119</v>
      </c>
      <c r="AV9" s="514"/>
      <c r="AW9" s="514"/>
      <c r="AX9" s="514"/>
      <c r="AY9" s="469" t="s">
        <v>120</v>
      </c>
      <c r="AZ9" s="470"/>
      <c r="BA9" s="470"/>
      <c r="BB9" s="470"/>
      <c r="BC9" s="470"/>
      <c r="BD9" s="470"/>
      <c r="BE9" s="470"/>
      <c r="BF9" s="470"/>
      <c r="BG9" s="470"/>
      <c r="BH9" s="470"/>
      <c r="BI9" s="470"/>
      <c r="BJ9" s="470"/>
      <c r="BK9" s="470"/>
      <c r="BL9" s="470"/>
      <c r="BM9" s="471"/>
      <c r="BN9" s="455">
        <v>-16484</v>
      </c>
      <c r="BO9" s="456"/>
      <c r="BP9" s="456"/>
      <c r="BQ9" s="456"/>
      <c r="BR9" s="456"/>
      <c r="BS9" s="456"/>
      <c r="BT9" s="456"/>
      <c r="BU9" s="457"/>
      <c r="BV9" s="455">
        <v>335749</v>
      </c>
      <c r="BW9" s="456"/>
      <c r="BX9" s="456"/>
      <c r="BY9" s="456"/>
      <c r="BZ9" s="456"/>
      <c r="CA9" s="456"/>
      <c r="CB9" s="456"/>
      <c r="CC9" s="457"/>
      <c r="CD9" s="495" t="s">
        <v>121</v>
      </c>
      <c r="CE9" s="415"/>
      <c r="CF9" s="415"/>
      <c r="CG9" s="415"/>
      <c r="CH9" s="415"/>
      <c r="CI9" s="415"/>
      <c r="CJ9" s="415"/>
      <c r="CK9" s="415"/>
      <c r="CL9" s="415"/>
      <c r="CM9" s="415"/>
      <c r="CN9" s="415"/>
      <c r="CO9" s="415"/>
      <c r="CP9" s="415"/>
      <c r="CQ9" s="415"/>
      <c r="CR9" s="415"/>
      <c r="CS9" s="496"/>
      <c r="CT9" s="452">
        <v>13.3</v>
      </c>
      <c r="CU9" s="453"/>
      <c r="CV9" s="453"/>
      <c r="CW9" s="453"/>
      <c r="CX9" s="453"/>
      <c r="CY9" s="453"/>
      <c r="CZ9" s="453"/>
      <c r="DA9" s="454"/>
      <c r="DB9" s="452">
        <v>12.8</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122</v>
      </c>
      <c r="M10" s="412"/>
      <c r="N10" s="412"/>
      <c r="O10" s="412"/>
      <c r="P10" s="412"/>
      <c r="Q10" s="413"/>
      <c r="R10" s="408">
        <v>90280</v>
      </c>
      <c r="S10" s="409"/>
      <c r="T10" s="409"/>
      <c r="U10" s="409"/>
      <c r="V10" s="468"/>
      <c r="W10" s="596"/>
      <c r="X10" s="406"/>
      <c r="Y10" s="406"/>
      <c r="Z10" s="406"/>
      <c r="AA10" s="406"/>
      <c r="AB10" s="406"/>
      <c r="AC10" s="406"/>
      <c r="AD10" s="406"/>
      <c r="AE10" s="406"/>
      <c r="AF10" s="406"/>
      <c r="AG10" s="406"/>
      <c r="AH10" s="406"/>
      <c r="AI10" s="406"/>
      <c r="AJ10" s="406"/>
      <c r="AK10" s="406"/>
      <c r="AL10" s="597"/>
      <c r="AM10" s="512" t="s">
        <v>123</v>
      </c>
      <c r="AN10" s="412"/>
      <c r="AO10" s="412"/>
      <c r="AP10" s="412"/>
      <c r="AQ10" s="412"/>
      <c r="AR10" s="412"/>
      <c r="AS10" s="412"/>
      <c r="AT10" s="413"/>
      <c r="AU10" s="513" t="s">
        <v>104</v>
      </c>
      <c r="AV10" s="514"/>
      <c r="AW10" s="514"/>
      <c r="AX10" s="514"/>
      <c r="AY10" s="469" t="s">
        <v>124</v>
      </c>
      <c r="AZ10" s="470"/>
      <c r="BA10" s="470"/>
      <c r="BB10" s="470"/>
      <c r="BC10" s="470"/>
      <c r="BD10" s="470"/>
      <c r="BE10" s="470"/>
      <c r="BF10" s="470"/>
      <c r="BG10" s="470"/>
      <c r="BH10" s="470"/>
      <c r="BI10" s="470"/>
      <c r="BJ10" s="470"/>
      <c r="BK10" s="470"/>
      <c r="BL10" s="470"/>
      <c r="BM10" s="471"/>
      <c r="BN10" s="455">
        <v>210158</v>
      </c>
      <c r="BO10" s="456"/>
      <c r="BP10" s="456"/>
      <c r="BQ10" s="456"/>
      <c r="BR10" s="456"/>
      <c r="BS10" s="456"/>
      <c r="BT10" s="456"/>
      <c r="BU10" s="457"/>
      <c r="BV10" s="455">
        <v>444060</v>
      </c>
      <c r="BW10" s="456"/>
      <c r="BX10" s="456"/>
      <c r="BY10" s="456"/>
      <c r="BZ10" s="456"/>
      <c r="CA10" s="456"/>
      <c r="CB10" s="456"/>
      <c r="CC10" s="457"/>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126</v>
      </c>
      <c r="M11" s="417"/>
      <c r="N11" s="417"/>
      <c r="O11" s="417"/>
      <c r="P11" s="417"/>
      <c r="Q11" s="418"/>
      <c r="R11" s="584" t="s">
        <v>127</v>
      </c>
      <c r="S11" s="585"/>
      <c r="T11" s="585"/>
      <c r="U11" s="585"/>
      <c r="V11" s="586"/>
      <c r="W11" s="596"/>
      <c r="X11" s="406"/>
      <c r="Y11" s="406"/>
      <c r="Z11" s="406"/>
      <c r="AA11" s="406"/>
      <c r="AB11" s="406"/>
      <c r="AC11" s="406"/>
      <c r="AD11" s="406"/>
      <c r="AE11" s="406"/>
      <c r="AF11" s="406"/>
      <c r="AG11" s="406"/>
      <c r="AH11" s="406"/>
      <c r="AI11" s="406"/>
      <c r="AJ11" s="406"/>
      <c r="AK11" s="406"/>
      <c r="AL11" s="597"/>
      <c r="AM11" s="512" t="s">
        <v>128</v>
      </c>
      <c r="AN11" s="412"/>
      <c r="AO11" s="412"/>
      <c r="AP11" s="412"/>
      <c r="AQ11" s="412"/>
      <c r="AR11" s="412"/>
      <c r="AS11" s="412"/>
      <c r="AT11" s="413"/>
      <c r="AU11" s="513" t="s">
        <v>129</v>
      </c>
      <c r="AV11" s="514"/>
      <c r="AW11" s="514"/>
      <c r="AX11" s="514"/>
      <c r="AY11" s="469" t="s">
        <v>130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131</v>
      </c>
      <c r="CE11" s="415"/>
      <c r="CF11" s="415"/>
      <c r="CG11" s="415"/>
      <c r="CH11" s="415"/>
      <c r="CI11" s="415"/>
      <c r="CJ11" s="415"/>
      <c r="CK11" s="415"/>
      <c r="CL11" s="415"/>
      <c r="CM11" s="415"/>
      <c r="CN11" s="415"/>
      <c r="CO11" s="415"/>
      <c r="CP11" s="415"/>
      <c r="CQ11" s="415"/>
      <c r="CR11" s="415"/>
      <c r="CS11" s="496"/>
      <c r="CT11" s="558" t="s">
        <v>132</v>
      </c>
      <c r="CU11" s="559"/>
      <c r="CV11" s="559"/>
      <c r="CW11" s="559"/>
      <c r="CX11" s="559"/>
      <c r="CY11" s="559"/>
      <c r="CZ11" s="559"/>
      <c r="DA11" s="560"/>
      <c r="DB11" s="558" t="s">
        <v>133</v>
      </c>
      <c r="DC11" s="559"/>
      <c r="DD11" s="559"/>
      <c r="DE11" s="559"/>
      <c r="DF11" s="559"/>
      <c r="DG11" s="559"/>
      <c r="DH11" s="559"/>
      <c r="DI11" s="560"/>
    </row>
    <row r="12" spans="1:119" ht="18.75" customHeight="1" x14ac:dyDescent="0.2">
      <c r="A12" s="181"/>
      <c r="B12" s="561" t="s">
        <v>134</v>
      </c>
      <c r="C12" s="562"/>
      <c r="D12" s="562"/>
      <c r="E12" s="562"/>
      <c r="F12" s="562"/>
      <c r="G12" s="562"/>
      <c r="H12" s="562"/>
      <c r="I12" s="562"/>
      <c r="J12" s="562"/>
      <c r="K12" s="563"/>
      <c r="L12" s="570" t="s">
        <v>135</v>
      </c>
      <c r="M12" s="571"/>
      <c r="N12" s="571"/>
      <c r="O12" s="571"/>
      <c r="P12" s="571"/>
      <c r="Q12" s="572"/>
      <c r="R12" s="573">
        <v>89369</v>
      </c>
      <c r="S12" s="574"/>
      <c r="T12" s="574"/>
      <c r="U12" s="574"/>
      <c r="V12" s="575"/>
      <c r="W12" s="576" t="s">
        <v>1</v>
      </c>
      <c r="X12" s="514"/>
      <c r="Y12" s="514"/>
      <c r="Z12" s="514"/>
      <c r="AA12" s="514"/>
      <c r="AB12" s="577"/>
      <c r="AC12" s="578" t="s">
        <v>136</v>
      </c>
      <c r="AD12" s="579"/>
      <c r="AE12" s="579"/>
      <c r="AF12" s="579"/>
      <c r="AG12" s="580"/>
      <c r="AH12" s="578" t="s">
        <v>137</v>
      </c>
      <c r="AI12" s="579"/>
      <c r="AJ12" s="579"/>
      <c r="AK12" s="579"/>
      <c r="AL12" s="581"/>
      <c r="AM12" s="512" t="s">
        <v>138</v>
      </c>
      <c r="AN12" s="412"/>
      <c r="AO12" s="412"/>
      <c r="AP12" s="412"/>
      <c r="AQ12" s="412"/>
      <c r="AR12" s="412"/>
      <c r="AS12" s="412"/>
      <c r="AT12" s="413"/>
      <c r="AU12" s="513" t="s">
        <v>96</v>
      </c>
      <c r="AV12" s="514"/>
      <c r="AW12" s="514"/>
      <c r="AX12" s="514"/>
      <c r="AY12" s="469" t="s">
        <v>139</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140</v>
      </c>
      <c r="CE12" s="415"/>
      <c r="CF12" s="415"/>
      <c r="CG12" s="415"/>
      <c r="CH12" s="415"/>
      <c r="CI12" s="415"/>
      <c r="CJ12" s="415"/>
      <c r="CK12" s="415"/>
      <c r="CL12" s="415"/>
      <c r="CM12" s="415"/>
      <c r="CN12" s="415"/>
      <c r="CO12" s="415"/>
      <c r="CP12" s="415"/>
      <c r="CQ12" s="415"/>
      <c r="CR12" s="415"/>
      <c r="CS12" s="496"/>
      <c r="CT12" s="558" t="s">
        <v>133</v>
      </c>
      <c r="CU12" s="559"/>
      <c r="CV12" s="559"/>
      <c r="CW12" s="559"/>
      <c r="CX12" s="559"/>
      <c r="CY12" s="559"/>
      <c r="CZ12" s="559"/>
      <c r="DA12" s="560"/>
      <c r="DB12" s="558" t="s">
        <v>133</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141</v>
      </c>
      <c r="N13" s="540"/>
      <c r="O13" s="540"/>
      <c r="P13" s="540"/>
      <c r="Q13" s="541"/>
      <c r="R13" s="542">
        <v>87781</v>
      </c>
      <c r="S13" s="543"/>
      <c r="T13" s="543"/>
      <c r="U13" s="543"/>
      <c r="V13" s="544"/>
      <c r="W13" s="545" t="s">
        <v>142</v>
      </c>
      <c r="X13" s="441"/>
      <c r="Y13" s="441"/>
      <c r="Z13" s="441"/>
      <c r="AA13" s="441"/>
      <c r="AB13" s="442"/>
      <c r="AC13" s="408">
        <v>1739</v>
      </c>
      <c r="AD13" s="409"/>
      <c r="AE13" s="409"/>
      <c r="AF13" s="409"/>
      <c r="AG13" s="410"/>
      <c r="AH13" s="408">
        <v>2050</v>
      </c>
      <c r="AI13" s="409"/>
      <c r="AJ13" s="409"/>
      <c r="AK13" s="409"/>
      <c r="AL13" s="468"/>
      <c r="AM13" s="512" t="s">
        <v>143</v>
      </c>
      <c r="AN13" s="412"/>
      <c r="AO13" s="412"/>
      <c r="AP13" s="412"/>
      <c r="AQ13" s="412"/>
      <c r="AR13" s="412"/>
      <c r="AS13" s="412"/>
      <c r="AT13" s="413"/>
      <c r="AU13" s="513" t="s">
        <v>119</v>
      </c>
      <c r="AV13" s="514"/>
      <c r="AW13" s="514"/>
      <c r="AX13" s="514"/>
      <c r="AY13" s="469" t="s">
        <v>144</v>
      </c>
      <c r="AZ13" s="470"/>
      <c r="BA13" s="470"/>
      <c r="BB13" s="470"/>
      <c r="BC13" s="470"/>
      <c r="BD13" s="470"/>
      <c r="BE13" s="470"/>
      <c r="BF13" s="470"/>
      <c r="BG13" s="470"/>
      <c r="BH13" s="470"/>
      <c r="BI13" s="470"/>
      <c r="BJ13" s="470"/>
      <c r="BK13" s="470"/>
      <c r="BL13" s="470"/>
      <c r="BM13" s="471"/>
      <c r="BN13" s="455">
        <v>193674</v>
      </c>
      <c r="BO13" s="456"/>
      <c r="BP13" s="456"/>
      <c r="BQ13" s="456"/>
      <c r="BR13" s="456"/>
      <c r="BS13" s="456"/>
      <c r="BT13" s="456"/>
      <c r="BU13" s="457"/>
      <c r="BV13" s="455">
        <v>779809</v>
      </c>
      <c r="BW13" s="456"/>
      <c r="BX13" s="456"/>
      <c r="BY13" s="456"/>
      <c r="BZ13" s="456"/>
      <c r="CA13" s="456"/>
      <c r="CB13" s="456"/>
      <c r="CC13" s="457"/>
      <c r="CD13" s="495" t="s">
        <v>145</v>
      </c>
      <c r="CE13" s="415"/>
      <c r="CF13" s="415"/>
      <c r="CG13" s="415"/>
      <c r="CH13" s="415"/>
      <c r="CI13" s="415"/>
      <c r="CJ13" s="415"/>
      <c r="CK13" s="415"/>
      <c r="CL13" s="415"/>
      <c r="CM13" s="415"/>
      <c r="CN13" s="415"/>
      <c r="CO13" s="415"/>
      <c r="CP13" s="415"/>
      <c r="CQ13" s="415"/>
      <c r="CR13" s="415"/>
      <c r="CS13" s="496"/>
      <c r="CT13" s="452">
        <v>7.8</v>
      </c>
      <c r="CU13" s="453"/>
      <c r="CV13" s="453"/>
      <c r="CW13" s="453"/>
      <c r="CX13" s="453"/>
      <c r="CY13" s="453"/>
      <c r="CZ13" s="453"/>
      <c r="DA13" s="454"/>
      <c r="DB13" s="452">
        <v>7</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146</v>
      </c>
      <c r="M14" s="582"/>
      <c r="N14" s="582"/>
      <c r="O14" s="582"/>
      <c r="P14" s="582"/>
      <c r="Q14" s="583"/>
      <c r="R14" s="542">
        <v>89961</v>
      </c>
      <c r="S14" s="543"/>
      <c r="T14" s="543"/>
      <c r="U14" s="543"/>
      <c r="V14" s="544"/>
      <c r="W14" s="546"/>
      <c r="X14" s="444"/>
      <c r="Y14" s="444"/>
      <c r="Z14" s="444"/>
      <c r="AA14" s="444"/>
      <c r="AB14" s="445"/>
      <c r="AC14" s="535">
        <v>3.8</v>
      </c>
      <c r="AD14" s="536"/>
      <c r="AE14" s="536"/>
      <c r="AF14" s="536"/>
      <c r="AG14" s="537"/>
      <c r="AH14" s="535">
        <v>4.3</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147</v>
      </c>
      <c r="CE14" s="493"/>
      <c r="CF14" s="493"/>
      <c r="CG14" s="493"/>
      <c r="CH14" s="493"/>
      <c r="CI14" s="493"/>
      <c r="CJ14" s="493"/>
      <c r="CK14" s="493"/>
      <c r="CL14" s="493"/>
      <c r="CM14" s="493"/>
      <c r="CN14" s="493"/>
      <c r="CO14" s="493"/>
      <c r="CP14" s="493"/>
      <c r="CQ14" s="493"/>
      <c r="CR14" s="493"/>
      <c r="CS14" s="494"/>
      <c r="CT14" s="552">
        <v>31.8</v>
      </c>
      <c r="CU14" s="553"/>
      <c r="CV14" s="553"/>
      <c r="CW14" s="553"/>
      <c r="CX14" s="553"/>
      <c r="CY14" s="553"/>
      <c r="CZ14" s="553"/>
      <c r="DA14" s="554"/>
      <c r="DB14" s="552">
        <v>44.8</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148</v>
      </c>
      <c r="N15" s="540"/>
      <c r="O15" s="540"/>
      <c r="P15" s="540"/>
      <c r="Q15" s="541"/>
      <c r="R15" s="542">
        <v>88494</v>
      </c>
      <c r="S15" s="543"/>
      <c r="T15" s="543"/>
      <c r="U15" s="543"/>
      <c r="V15" s="544"/>
      <c r="W15" s="545" t="s">
        <v>149</v>
      </c>
      <c r="X15" s="441"/>
      <c r="Y15" s="441"/>
      <c r="Z15" s="441"/>
      <c r="AA15" s="441"/>
      <c r="AB15" s="442"/>
      <c r="AC15" s="408">
        <v>15592</v>
      </c>
      <c r="AD15" s="409"/>
      <c r="AE15" s="409"/>
      <c r="AF15" s="409"/>
      <c r="AG15" s="410"/>
      <c r="AH15" s="408">
        <v>16003</v>
      </c>
      <c r="AI15" s="409"/>
      <c r="AJ15" s="409"/>
      <c r="AK15" s="409"/>
      <c r="AL15" s="468"/>
      <c r="AM15" s="512"/>
      <c r="AN15" s="412"/>
      <c r="AO15" s="412"/>
      <c r="AP15" s="412"/>
      <c r="AQ15" s="412"/>
      <c r="AR15" s="412"/>
      <c r="AS15" s="412"/>
      <c r="AT15" s="413"/>
      <c r="AU15" s="513"/>
      <c r="AV15" s="514"/>
      <c r="AW15" s="514"/>
      <c r="AX15" s="514"/>
      <c r="AY15" s="481" t="s">
        <v>150</v>
      </c>
      <c r="AZ15" s="482"/>
      <c r="BA15" s="482"/>
      <c r="BB15" s="482"/>
      <c r="BC15" s="482"/>
      <c r="BD15" s="482"/>
      <c r="BE15" s="482"/>
      <c r="BF15" s="482"/>
      <c r="BG15" s="482"/>
      <c r="BH15" s="482"/>
      <c r="BI15" s="482"/>
      <c r="BJ15" s="482"/>
      <c r="BK15" s="482"/>
      <c r="BL15" s="482"/>
      <c r="BM15" s="483"/>
      <c r="BN15" s="484">
        <v>12014578</v>
      </c>
      <c r="BO15" s="485"/>
      <c r="BP15" s="485"/>
      <c r="BQ15" s="485"/>
      <c r="BR15" s="485"/>
      <c r="BS15" s="485"/>
      <c r="BT15" s="485"/>
      <c r="BU15" s="486"/>
      <c r="BV15" s="484">
        <v>11509379</v>
      </c>
      <c r="BW15" s="485"/>
      <c r="BX15" s="485"/>
      <c r="BY15" s="485"/>
      <c r="BZ15" s="485"/>
      <c r="CA15" s="485"/>
      <c r="CB15" s="485"/>
      <c r="CC15" s="486"/>
      <c r="CD15" s="555" t="s">
        <v>151</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152</v>
      </c>
      <c r="M16" s="530"/>
      <c r="N16" s="530"/>
      <c r="O16" s="530"/>
      <c r="P16" s="530"/>
      <c r="Q16" s="531"/>
      <c r="R16" s="532" t="s">
        <v>153</v>
      </c>
      <c r="S16" s="533"/>
      <c r="T16" s="533"/>
      <c r="U16" s="533"/>
      <c r="V16" s="534"/>
      <c r="W16" s="546"/>
      <c r="X16" s="444"/>
      <c r="Y16" s="444"/>
      <c r="Z16" s="444"/>
      <c r="AA16" s="444"/>
      <c r="AB16" s="445"/>
      <c r="AC16" s="535">
        <v>34</v>
      </c>
      <c r="AD16" s="536"/>
      <c r="AE16" s="536"/>
      <c r="AF16" s="536"/>
      <c r="AG16" s="537"/>
      <c r="AH16" s="535">
        <v>33.700000000000003</v>
      </c>
      <c r="AI16" s="536"/>
      <c r="AJ16" s="536"/>
      <c r="AK16" s="536"/>
      <c r="AL16" s="538"/>
      <c r="AM16" s="512"/>
      <c r="AN16" s="412"/>
      <c r="AO16" s="412"/>
      <c r="AP16" s="412"/>
      <c r="AQ16" s="412"/>
      <c r="AR16" s="412"/>
      <c r="AS16" s="412"/>
      <c r="AT16" s="413"/>
      <c r="AU16" s="513"/>
      <c r="AV16" s="514"/>
      <c r="AW16" s="514"/>
      <c r="AX16" s="514"/>
      <c r="AY16" s="469" t="s">
        <v>154</v>
      </c>
      <c r="AZ16" s="470"/>
      <c r="BA16" s="470"/>
      <c r="BB16" s="470"/>
      <c r="BC16" s="470"/>
      <c r="BD16" s="470"/>
      <c r="BE16" s="470"/>
      <c r="BF16" s="470"/>
      <c r="BG16" s="470"/>
      <c r="BH16" s="470"/>
      <c r="BI16" s="470"/>
      <c r="BJ16" s="470"/>
      <c r="BK16" s="470"/>
      <c r="BL16" s="470"/>
      <c r="BM16" s="471"/>
      <c r="BN16" s="455">
        <v>19993074</v>
      </c>
      <c r="BO16" s="456"/>
      <c r="BP16" s="456"/>
      <c r="BQ16" s="456"/>
      <c r="BR16" s="456"/>
      <c r="BS16" s="456"/>
      <c r="BT16" s="456"/>
      <c r="BU16" s="457"/>
      <c r="BV16" s="455">
        <v>19355079</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155</v>
      </c>
      <c r="N17" s="549"/>
      <c r="O17" s="549"/>
      <c r="P17" s="549"/>
      <c r="Q17" s="550"/>
      <c r="R17" s="532" t="s">
        <v>156</v>
      </c>
      <c r="S17" s="533"/>
      <c r="T17" s="533"/>
      <c r="U17" s="533"/>
      <c r="V17" s="534"/>
      <c r="W17" s="545" t="s">
        <v>157</v>
      </c>
      <c r="X17" s="441"/>
      <c r="Y17" s="441"/>
      <c r="Z17" s="441"/>
      <c r="AA17" s="441"/>
      <c r="AB17" s="442"/>
      <c r="AC17" s="408">
        <v>28591</v>
      </c>
      <c r="AD17" s="409"/>
      <c r="AE17" s="409"/>
      <c r="AF17" s="409"/>
      <c r="AG17" s="410"/>
      <c r="AH17" s="408">
        <v>29388</v>
      </c>
      <c r="AI17" s="409"/>
      <c r="AJ17" s="409"/>
      <c r="AK17" s="409"/>
      <c r="AL17" s="468"/>
      <c r="AM17" s="512"/>
      <c r="AN17" s="412"/>
      <c r="AO17" s="412"/>
      <c r="AP17" s="412"/>
      <c r="AQ17" s="412"/>
      <c r="AR17" s="412"/>
      <c r="AS17" s="412"/>
      <c r="AT17" s="413"/>
      <c r="AU17" s="513"/>
      <c r="AV17" s="514"/>
      <c r="AW17" s="514"/>
      <c r="AX17" s="514"/>
      <c r="AY17" s="469" t="s">
        <v>158</v>
      </c>
      <c r="AZ17" s="470"/>
      <c r="BA17" s="470"/>
      <c r="BB17" s="470"/>
      <c r="BC17" s="470"/>
      <c r="BD17" s="470"/>
      <c r="BE17" s="470"/>
      <c r="BF17" s="470"/>
      <c r="BG17" s="470"/>
      <c r="BH17" s="470"/>
      <c r="BI17" s="470"/>
      <c r="BJ17" s="470"/>
      <c r="BK17" s="470"/>
      <c r="BL17" s="470"/>
      <c r="BM17" s="471"/>
      <c r="BN17" s="455">
        <v>15167681</v>
      </c>
      <c r="BO17" s="456"/>
      <c r="BP17" s="456"/>
      <c r="BQ17" s="456"/>
      <c r="BR17" s="456"/>
      <c r="BS17" s="456"/>
      <c r="BT17" s="456"/>
      <c r="BU17" s="457"/>
      <c r="BV17" s="455">
        <v>14518057</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159</v>
      </c>
      <c r="C18" s="506"/>
      <c r="D18" s="506"/>
      <c r="E18" s="507"/>
      <c r="F18" s="507"/>
      <c r="G18" s="507"/>
      <c r="H18" s="507"/>
      <c r="I18" s="507"/>
      <c r="J18" s="507"/>
      <c r="K18" s="507"/>
      <c r="L18" s="508">
        <v>209.67</v>
      </c>
      <c r="M18" s="508"/>
      <c r="N18" s="508"/>
      <c r="O18" s="508"/>
      <c r="P18" s="508"/>
      <c r="Q18" s="508"/>
      <c r="R18" s="509"/>
      <c r="S18" s="509"/>
      <c r="T18" s="509"/>
      <c r="U18" s="509"/>
      <c r="V18" s="510"/>
      <c r="W18" s="526"/>
      <c r="X18" s="527"/>
      <c r="Y18" s="527"/>
      <c r="Z18" s="527"/>
      <c r="AA18" s="527"/>
      <c r="AB18" s="551"/>
      <c r="AC18" s="425">
        <v>62.3</v>
      </c>
      <c r="AD18" s="426"/>
      <c r="AE18" s="426"/>
      <c r="AF18" s="426"/>
      <c r="AG18" s="511"/>
      <c r="AH18" s="425">
        <v>61.9</v>
      </c>
      <c r="AI18" s="426"/>
      <c r="AJ18" s="426"/>
      <c r="AK18" s="426"/>
      <c r="AL18" s="427"/>
      <c r="AM18" s="512"/>
      <c r="AN18" s="412"/>
      <c r="AO18" s="412"/>
      <c r="AP18" s="412"/>
      <c r="AQ18" s="412"/>
      <c r="AR18" s="412"/>
      <c r="AS18" s="412"/>
      <c r="AT18" s="413"/>
      <c r="AU18" s="513"/>
      <c r="AV18" s="514"/>
      <c r="AW18" s="514"/>
      <c r="AX18" s="514"/>
      <c r="AY18" s="469" t="s">
        <v>160</v>
      </c>
      <c r="AZ18" s="470"/>
      <c r="BA18" s="470"/>
      <c r="BB18" s="470"/>
      <c r="BC18" s="470"/>
      <c r="BD18" s="470"/>
      <c r="BE18" s="470"/>
      <c r="BF18" s="470"/>
      <c r="BG18" s="470"/>
      <c r="BH18" s="470"/>
      <c r="BI18" s="470"/>
      <c r="BJ18" s="470"/>
      <c r="BK18" s="470"/>
      <c r="BL18" s="470"/>
      <c r="BM18" s="471"/>
      <c r="BN18" s="455">
        <v>22669126</v>
      </c>
      <c r="BO18" s="456"/>
      <c r="BP18" s="456"/>
      <c r="BQ18" s="456"/>
      <c r="BR18" s="456"/>
      <c r="BS18" s="456"/>
      <c r="BT18" s="456"/>
      <c r="BU18" s="457"/>
      <c r="BV18" s="455">
        <v>22600893</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161</v>
      </c>
      <c r="C19" s="506"/>
      <c r="D19" s="506"/>
      <c r="E19" s="507"/>
      <c r="F19" s="507"/>
      <c r="G19" s="507"/>
      <c r="H19" s="507"/>
      <c r="I19" s="507"/>
      <c r="J19" s="507"/>
      <c r="K19" s="507"/>
      <c r="L19" s="515">
        <v>422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162</v>
      </c>
      <c r="AZ19" s="470"/>
      <c r="BA19" s="470"/>
      <c r="BB19" s="470"/>
      <c r="BC19" s="470"/>
      <c r="BD19" s="470"/>
      <c r="BE19" s="470"/>
      <c r="BF19" s="470"/>
      <c r="BG19" s="470"/>
      <c r="BH19" s="470"/>
      <c r="BI19" s="470"/>
      <c r="BJ19" s="470"/>
      <c r="BK19" s="470"/>
      <c r="BL19" s="470"/>
      <c r="BM19" s="471"/>
      <c r="BN19" s="455">
        <v>31076676</v>
      </c>
      <c r="BO19" s="456"/>
      <c r="BP19" s="456"/>
      <c r="BQ19" s="456"/>
      <c r="BR19" s="456"/>
      <c r="BS19" s="456"/>
      <c r="BT19" s="456"/>
      <c r="BU19" s="457"/>
      <c r="BV19" s="455">
        <v>31270089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163</v>
      </c>
      <c r="C20" s="506"/>
      <c r="D20" s="506"/>
      <c r="E20" s="507"/>
      <c r="F20" s="507"/>
      <c r="G20" s="507"/>
      <c r="H20" s="507"/>
      <c r="I20" s="507"/>
      <c r="J20" s="507"/>
      <c r="K20" s="507"/>
      <c r="L20" s="515">
        <v>31067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164</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165</v>
      </c>
      <c r="C22" s="432"/>
      <c r="D22" s="433"/>
      <c r="E22" s="440" t="s">
        <v>1</v>
      </c>
      <c r="F22" s="441"/>
      <c r="G22" s="441"/>
      <c r="H22" s="441"/>
      <c r="I22" s="441"/>
      <c r="J22" s="441"/>
      <c r="K22" s="442"/>
      <c r="L22" s="440" t="s">
        <v>166</v>
      </c>
      <c r="M22" s="441"/>
      <c r="N22" s="441"/>
      <c r="O22" s="441"/>
      <c r="P22" s="442"/>
      <c r="Q22" s="446" t="s">
        <v>167</v>
      </c>
      <c r="R22" s="447"/>
      <c r="S22" s="447"/>
      <c r="T22" s="447"/>
      <c r="U22" s="447"/>
      <c r="V22" s="448"/>
      <c r="W22" s="497" t="s">
        <v>168</v>
      </c>
      <c r="X22" s="432"/>
      <c r="Y22" s="433"/>
      <c r="Z22" s="440" t="s">
        <v>1</v>
      </c>
      <c r="AA22" s="441"/>
      <c r="AB22" s="441"/>
      <c r="AC22" s="441"/>
      <c r="AD22" s="441"/>
      <c r="AE22" s="441"/>
      <c r="AF22" s="441"/>
      <c r="AG22" s="442"/>
      <c r="AH22" s="458" t="s">
        <v>169</v>
      </c>
      <c r="AI22" s="441"/>
      <c r="AJ22" s="441"/>
      <c r="AK22" s="441"/>
      <c r="AL22" s="442"/>
      <c r="AM22" s="458" t="s">
        <v>170</v>
      </c>
      <c r="AN22" s="459"/>
      <c r="AO22" s="459"/>
      <c r="AP22" s="459"/>
      <c r="AQ22" s="459"/>
      <c r="AR22" s="460"/>
      <c r="AS22" s="446" t="s">
        <v>167</v>
      </c>
      <c r="AT22" s="447"/>
      <c r="AU22" s="447"/>
      <c r="AV22" s="447"/>
      <c r="AW22" s="447"/>
      <c r="AX22" s="464"/>
      <c r="AY22" s="481" t="s">
        <v>171</v>
      </c>
      <c r="AZ22" s="482"/>
      <c r="BA22" s="482"/>
      <c r="BB22" s="482"/>
      <c r="BC22" s="482"/>
      <c r="BD22" s="482"/>
      <c r="BE22" s="482"/>
      <c r="BF22" s="482"/>
      <c r="BG22" s="482"/>
      <c r="BH22" s="482"/>
      <c r="BI22" s="482"/>
      <c r="BJ22" s="482"/>
      <c r="BK22" s="482"/>
      <c r="BL22" s="482"/>
      <c r="BM22" s="483"/>
      <c r="BN22" s="484">
        <v>54475747</v>
      </c>
      <c r="BO22" s="485"/>
      <c r="BP22" s="485"/>
      <c r="BQ22" s="485"/>
      <c r="BR22" s="485"/>
      <c r="BS22" s="485"/>
      <c r="BT22" s="485"/>
      <c r="BU22" s="486"/>
      <c r="BV22" s="484">
        <v>56318220</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172</v>
      </c>
      <c r="AZ23" s="470"/>
      <c r="BA23" s="470"/>
      <c r="BB23" s="470"/>
      <c r="BC23" s="470"/>
      <c r="BD23" s="470"/>
      <c r="BE23" s="470"/>
      <c r="BF23" s="470"/>
      <c r="BG23" s="470"/>
      <c r="BH23" s="470"/>
      <c r="BI23" s="470"/>
      <c r="BJ23" s="470"/>
      <c r="BK23" s="470"/>
      <c r="BL23" s="470"/>
      <c r="BM23" s="471"/>
      <c r="BN23" s="455">
        <v>35615040</v>
      </c>
      <c r="BO23" s="456"/>
      <c r="BP23" s="456"/>
      <c r="BQ23" s="456"/>
      <c r="BR23" s="456"/>
      <c r="BS23" s="456"/>
      <c r="BT23" s="456"/>
      <c r="BU23" s="457"/>
      <c r="BV23" s="455">
        <v>36541560</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173</v>
      </c>
      <c r="F24" s="412"/>
      <c r="G24" s="412"/>
      <c r="H24" s="412"/>
      <c r="I24" s="412"/>
      <c r="J24" s="412"/>
      <c r="K24" s="413"/>
      <c r="L24" s="408">
        <v>1</v>
      </c>
      <c r="M24" s="409"/>
      <c r="N24" s="409"/>
      <c r="O24" s="409"/>
      <c r="P24" s="410"/>
      <c r="Q24" s="408">
        <v>9500</v>
      </c>
      <c r="R24" s="409"/>
      <c r="S24" s="409"/>
      <c r="T24" s="409"/>
      <c r="U24" s="409"/>
      <c r="V24" s="410"/>
      <c r="W24" s="498"/>
      <c r="X24" s="435"/>
      <c r="Y24" s="436"/>
      <c r="Z24" s="411" t="s">
        <v>174</v>
      </c>
      <c r="AA24" s="412"/>
      <c r="AB24" s="412"/>
      <c r="AC24" s="412"/>
      <c r="AD24" s="412"/>
      <c r="AE24" s="412"/>
      <c r="AF24" s="412"/>
      <c r="AG24" s="413"/>
      <c r="AH24" s="408">
        <v>691</v>
      </c>
      <c r="AI24" s="409"/>
      <c r="AJ24" s="409"/>
      <c r="AK24" s="409"/>
      <c r="AL24" s="410"/>
      <c r="AM24" s="408">
        <v>2039141</v>
      </c>
      <c r="AN24" s="409"/>
      <c r="AO24" s="409"/>
      <c r="AP24" s="409"/>
      <c r="AQ24" s="409"/>
      <c r="AR24" s="410"/>
      <c r="AS24" s="408">
        <v>2951</v>
      </c>
      <c r="AT24" s="409"/>
      <c r="AU24" s="409"/>
      <c r="AV24" s="409"/>
      <c r="AW24" s="409"/>
      <c r="AX24" s="468"/>
      <c r="AY24" s="428" t="s">
        <v>175</v>
      </c>
      <c r="AZ24" s="429"/>
      <c r="BA24" s="429"/>
      <c r="BB24" s="429"/>
      <c r="BC24" s="429"/>
      <c r="BD24" s="429"/>
      <c r="BE24" s="429"/>
      <c r="BF24" s="429"/>
      <c r="BG24" s="429"/>
      <c r="BH24" s="429"/>
      <c r="BI24" s="429"/>
      <c r="BJ24" s="429"/>
      <c r="BK24" s="429"/>
      <c r="BL24" s="429"/>
      <c r="BM24" s="430"/>
      <c r="BN24" s="455">
        <v>37750018</v>
      </c>
      <c r="BO24" s="456"/>
      <c r="BP24" s="456"/>
      <c r="BQ24" s="456"/>
      <c r="BR24" s="456"/>
      <c r="BS24" s="456"/>
      <c r="BT24" s="456"/>
      <c r="BU24" s="457"/>
      <c r="BV24" s="455">
        <v>38527927</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176</v>
      </c>
      <c r="F25" s="412"/>
      <c r="G25" s="412"/>
      <c r="H25" s="412"/>
      <c r="I25" s="412"/>
      <c r="J25" s="412"/>
      <c r="K25" s="413"/>
      <c r="L25" s="408">
        <v>1</v>
      </c>
      <c r="M25" s="409"/>
      <c r="N25" s="409"/>
      <c r="O25" s="409"/>
      <c r="P25" s="410"/>
      <c r="Q25" s="408">
        <v>7800</v>
      </c>
      <c r="R25" s="409"/>
      <c r="S25" s="409"/>
      <c r="T25" s="409"/>
      <c r="U25" s="409"/>
      <c r="V25" s="410"/>
      <c r="W25" s="498"/>
      <c r="X25" s="435"/>
      <c r="Y25" s="436"/>
      <c r="Z25" s="411" t="s">
        <v>177</v>
      </c>
      <c r="AA25" s="412"/>
      <c r="AB25" s="412"/>
      <c r="AC25" s="412"/>
      <c r="AD25" s="412"/>
      <c r="AE25" s="412"/>
      <c r="AF25" s="412"/>
      <c r="AG25" s="413"/>
      <c r="AH25" s="408" t="s">
        <v>178</v>
      </c>
      <c r="AI25" s="409"/>
      <c r="AJ25" s="409"/>
      <c r="AK25" s="409"/>
      <c r="AL25" s="410"/>
      <c r="AM25" s="408" t="s">
        <v>178</v>
      </c>
      <c r="AN25" s="409"/>
      <c r="AO25" s="409"/>
      <c r="AP25" s="409"/>
      <c r="AQ25" s="409"/>
      <c r="AR25" s="410"/>
      <c r="AS25" s="408" t="s">
        <v>178</v>
      </c>
      <c r="AT25" s="409"/>
      <c r="AU25" s="409"/>
      <c r="AV25" s="409"/>
      <c r="AW25" s="409"/>
      <c r="AX25" s="468"/>
      <c r="AY25" s="481" t="s">
        <v>179</v>
      </c>
      <c r="AZ25" s="482"/>
      <c r="BA25" s="482"/>
      <c r="BB25" s="482"/>
      <c r="BC25" s="482"/>
      <c r="BD25" s="482"/>
      <c r="BE25" s="482"/>
      <c r="BF25" s="482"/>
      <c r="BG25" s="482"/>
      <c r="BH25" s="482"/>
      <c r="BI25" s="482"/>
      <c r="BJ25" s="482"/>
      <c r="BK25" s="482"/>
      <c r="BL25" s="482"/>
      <c r="BM25" s="483"/>
      <c r="BN25" s="484">
        <v>3106253</v>
      </c>
      <c r="BO25" s="485"/>
      <c r="BP25" s="485"/>
      <c r="BQ25" s="485"/>
      <c r="BR25" s="485"/>
      <c r="BS25" s="485"/>
      <c r="BT25" s="485"/>
      <c r="BU25" s="486"/>
      <c r="BV25" s="484">
        <v>2295548</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180</v>
      </c>
      <c r="F26" s="412"/>
      <c r="G26" s="412"/>
      <c r="H26" s="412"/>
      <c r="I26" s="412"/>
      <c r="J26" s="412"/>
      <c r="K26" s="413"/>
      <c r="L26" s="408">
        <v>1</v>
      </c>
      <c r="M26" s="409"/>
      <c r="N26" s="409"/>
      <c r="O26" s="409"/>
      <c r="P26" s="410"/>
      <c r="Q26" s="408">
        <v>6700</v>
      </c>
      <c r="R26" s="409"/>
      <c r="S26" s="409"/>
      <c r="T26" s="409"/>
      <c r="U26" s="409"/>
      <c r="V26" s="410"/>
      <c r="W26" s="498"/>
      <c r="X26" s="435"/>
      <c r="Y26" s="436"/>
      <c r="Z26" s="411" t="s">
        <v>181</v>
      </c>
      <c r="AA26" s="466"/>
      <c r="AB26" s="466"/>
      <c r="AC26" s="466"/>
      <c r="AD26" s="466"/>
      <c r="AE26" s="466"/>
      <c r="AF26" s="466"/>
      <c r="AG26" s="467"/>
      <c r="AH26" s="408">
        <v>39</v>
      </c>
      <c r="AI26" s="409"/>
      <c r="AJ26" s="409"/>
      <c r="AK26" s="409"/>
      <c r="AL26" s="410"/>
      <c r="AM26" s="408">
        <v>114309</v>
      </c>
      <c r="AN26" s="409"/>
      <c r="AO26" s="409"/>
      <c r="AP26" s="409"/>
      <c r="AQ26" s="409"/>
      <c r="AR26" s="410"/>
      <c r="AS26" s="408">
        <v>2931</v>
      </c>
      <c r="AT26" s="409"/>
      <c r="AU26" s="409"/>
      <c r="AV26" s="409"/>
      <c r="AW26" s="409"/>
      <c r="AX26" s="468"/>
      <c r="AY26" s="495" t="s">
        <v>182</v>
      </c>
      <c r="AZ26" s="415"/>
      <c r="BA26" s="415"/>
      <c r="BB26" s="415"/>
      <c r="BC26" s="415"/>
      <c r="BD26" s="415"/>
      <c r="BE26" s="415"/>
      <c r="BF26" s="415"/>
      <c r="BG26" s="415"/>
      <c r="BH26" s="415"/>
      <c r="BI26" s="415"/>
      <c r="BJ26" s="415"/>
      <c r="BK26" s="415"/>
      <c r="BL26" s="415"/>
      <c r="BM26" s="496"/>
      <c r="BN26" s="455">
        <v>2500000</v>
      </c>
      <c r="BO26" s="456"/>
      <c r="BP26" s="456"/>
      <c r="BQ26" s="456"/>
      <c r="BR26" s="456"/>
      <c r="BS26" s="456"/>
      <c r="BT26" s="456"/>
      <c r="BU26" s="457"/>
      <c r="BV26" s="455">
        <v>2500000</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183</v>
      </c>
      <c r="F27" s="412"/>
      <c r="G27" s="412"/>
      <c r="H27" s="412"/>
      <c r="I27" s="412"/>
      <c r="J27" s="412"/>
      <c r="K27" s="413"/>
      <c r="L27" s="408">
        <v>1</v>
      </c>
      <c r="M27" s="409"/>
      <c r="N27" s="409"/>
      <c r="O27" s="409"/>
      <c r="P27" s="410"/>
      <c r="Q27" s="408">
        <v>4900</v>
      </c>
      <c r="R27" s="409"/>
      <c r="S27" s="409"/>
      <c r="T27" s="409"/>
      <c r="U27" s="409"/>
      <c r="V27" s="410"/>
      <c r="W27" s="498"/>
      <c r="X27" s="435"/>
      <c r="Y27" s="436"/>
      <c r="Z27" s="411" t="s">
        <v>184</v>
      </c>
      <c r="AA27" s="412"/>
      <c r="AB27" s="412"/>
      <c r="AC27" s="412"/>
      <c r="AD27" s="412"/>
      <c r="AE27" s="412"/>
      <c r="AF27" s="412"/>
      <c r="AG27" s="413"/>
      <c r="AH27" s="408">
        <v>2</v>
      </c>
      <c r="AI27" s="409"/>
      <c r="AJ27" s="409"/>
      <c r="AK27" s="409"/>
      <c r="AL27" s="410"/>
      <c r="AM27" s="408" t="s">
        <v>185</v>
      </c>
      <c r="AN27" s="409"/>
      <c r="AO27" s="409"/>
      <c r="AP27" s="409"/>
      <c r="AQ27" s="409"/>
      <c r="AR27" s="410"/>
      <c r="AS27" s="408" t="s">
        <v>185</v>
      </c>
      <c r="AT27" s="409"/>
      <c r="AU27" s="409"/>
      <c r="AV27" s="409"/>
      <c r="AW27" s="409"/>
      <c r="AX27" s="468"/>
      <c r="AY27" s="492" t="s">
        <v>186</v>
      </c>
      <c r="AZ27" s="493"/>
      <c r="BA27" s="493"/>
      <c r="BB27" s="493"/>
      <c r="BC27" s="493"/>
      <c r="BD27" s="493"/>
      <c r="BE27" s="493"/>
      <c r="BF27" s="493"/>
      <c r="BG27" s="493"/>
      <c r="BH27" s="493"/>
      <c r="BI27" s="493"/>
      <c r="BJ27" s="493"/>
      <c r="BK27" s="493"/>
      <c r="BL27" s="493"/>
      <c r="BM27" s="494"/>
      <c r="BN27" s="489">
        <v>1865779</v>
      </c>
      <c r="BO27" s="490"/>
      <c r="BP27" s="490"/>
      <c r="BQ27" s="490"/>
      <c r="BR27" s="490"/>
      <c r="BS27" s="490"/>
      <c r="BT27" s="490"/>
      <c r="BU27" s="491"/>
      <c r="BV27" s="489">
        <v>1865756</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187</v>
      </c>
      <c r="F28" s="412"/>
      <c r="G28" s="412"/>
      <c r="H28" s="412"/>
      <c r="I28" s="412"/>
      <c r="J28" s="412"/>
      <c r="K28" s="413"/>
      <c r="L28" s="408">
        <v>1</v>
      </c>
      <c r="M28" s="409"/>
      <c r="N28" s="409"/>
      <c r="O28" s="409"/>
      <c r="P28" s="410"/>
      <c r="Q28" s="408">
        <v>4200</v>
      </c>
      <c r="R28" s="409"/>
      <c r="S28" s="409"/>
      <c r="T28" s="409"/>
      <c r="U28" s="409"/>
      <c r="V28" s="410"/>
      <c r="W28" s="498"/>
      <c r="X28" s="435"/>
      <c r="Y28" s="436"/>
      <c r="Z28" s="411" t="s">
        <v>188</v>
      </c>
      <c r="AA28" s="412"/>
      <c r="AB28" s="412"/>
      <c r="AC28" s="412"/>
      <c r="AD28" s="412"/>
      <c r="AE28" s="412"/>
      <c r="AF28" s="412"/>
      <c r="AG28" s="413"/>
      <c r="AH28" s="408" t="s">
        <v>133</v>
      </c>
      <c r="AI28" s="409"/>
      <c r="AJ28" s="409"/>
      <c r="AK28" s="409"/>
      <c r="AL28" s="410"/>
      <c r="AM28" s="408" t="s">
        <v>178</v>
      </c>
      <c r="AN28" s="409"/>
      <c r="AO28" s="409"/>
      <c r="AP28" s="409"/>
      <c r="AQ28" s="409"/>
      <c r="AR28" s="410"/>
      <c r="AS28" s="408" t="s">
        <v>178</v>
      </c>
      <c r="AT28" s="409"/>
      <c r="AU28" s="409"/>
      <c r="AV28" s="409"/>
      <c r="AW28" s="409"/>
      <c r="AX28" s="468"/>
      <c r="AY28" s="472" t="s">
        <v>189</v>
      </c>
      <c r="AZ28" s="473"/>
      <c r="BA28" s="473"/>
      <c r="BB28" s="474"/>
      <c r="BC28" s="481" t="s">
        <v>50</v>
      </c>
      <c r="BD28" s="482"/>
      <c r="BE28" s="482"/>
      <c r="BF28" s="482"/>
      <c r="BG28" s="482"/>
      <c r="BH28" s="482"/>
      <c r="BI28" s="482"/>
      <c r="BJ28" s="482"/>
      <c r="BK28" s="482"/>
      <c r="BL28" s="482"/>
      <c r="BM28" s="483"/>
      <c r="BN28" s="484">
        <v>3693395</v>
      </c>
      <c r="BO28" s="485"/>
      <c r="BP28" s="485"/>
      <c r="BQ28" s="485"/>
      <c r="BR28" s="485"/>
      <c r="BS28" s="485"/>
      <c r="BT28" s="485"/>
      <c r="BU28" s="486"/>
      <c r="BV28" s="484">
        <v>3483237</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190</v>
      </c>
      <c r="F29" s="412"/>
      <c r="G29" s="412"/>
      <c r="H29" s="412"/>
      <c r="I29" s="412"/>
      <c r="J29" s="412"/>
      <c r="K29" s="413"/>
      <c r="L29" s="408">
        <v>24</v>
      </c>
      <c r="M29" s="409"/>
      <c r="N29" s="409"/>
      <c r="O29" s="409"/>
      <c r="P29" s="410"/>
      <c r="Q29" s="408">
        <v>4000</v>
      </c>
      <c r="R29" s="409"/>
      <c r="S29" s="409"/>
      <c r="T29" s="409"/>
      <c r="U29" s="409"/>
      <c r="V29" s="410"/>
      <c r="W29" s="499"/>
      <c r="X29" s="500"/>
      <c r="Y29" s="501"/>
      <c r="Z29" s="411" t="s">
        <v>191</v>
      </c>
      <c r="AA29" s="412"/>
      <c r="AB29" s="412"/>
      <c r="AC29" s="412"/>
      <c r="AD29" s="412"/>
      <c r="AE29" s="412"/>
      <c r="AF29" s="412"/>
      <c r="AG29" s="413"/>
      <c r="AH29" s="408">
        <v>693</v>
      </c>
      <c r="AI29" s="409"/>
      <c r="AJ29" s="409"/>
      <c r="AK29" s="409"/>
      <c r="AL29" s="410"/>
      <c r="AM29" s="408">
        <v>2046693</v>
      </c>
      <c r="AN29" s="409"/>
      <c r="AO29" s="409"/>
      <c r="AP29" s="409"/>
      <c r="AQ29" s="409"/>
      <c r="AR29" s="410"/>
      <c r="AS29" s="408">
        <v>2953</v>
      </c>
      <c r="AT29" s="409"/>
      <c r="AU29" s="409"/>
      <c r="AV29" s="409"/>
      <c r="AW29" s="409"/>
      <c r="AX29" s="468"/>
      <c r="AY29" s="475"/>
      <c r="AZ29" s="476"/>
      <c r="BA29" s="476"/>
      <c r="BB29" s="477"/>
      <c r="BC29" s="469" t="s">
        <v>192</v>
      </c>
      <c r="BD29" s="470"/>
      <c r="BE29" s="470"/>
      <c r="BF29" s="470"/>
      <c r="BG29" s="470"/>
      <c r="BH29" s="470"/>
      <c r="BI29" s="470"/>
      <c r="BJ29" s="470"/>
      <c r="BK29" s="470"/>
      <c r="BL29" s="470"/>
      <c r="BM29" s="471"/>
      <c r="BN29" s="455">
        <v>492510</v>
      </c>
      <c r="BO29" s="456"/>
      <c r="BP29" s="456"/>
      <c r="BQ29" s="456"/>
      <c r="BR29" s="456"/>
      <c r="BS29" s="456"/>
      <c r="BT29" s="456"/>
      <c r="BU29" s="457"/>
      <c r="BV29" s="455">
        <v>492501</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193</v>
      </c>
      <c r="X30" s="423"/>
      <c r="Y30" s="423"/>
      <c r="Z30" s="423"/>
      <c r="AA30" s="423"/>
      <c r="AB30" s="423"/>
      <c r="AC30" s="423"/>
      <c r="AD30" s="423"/>
      <c r="AE30" s="423"/>
      <c r="AF30" s="423"/>
      <c r="AG30" s="424"/>
      <c r="AH30" s="425">
        <v>99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8168489</v>
      </c>
      <c r="BO30" s="490"/>
      <c r="BP30" s="490"/>
      <c r="BQ30" s="490"/>
      <c r="BR30" s="490"/>
      <c r="BS30" s="490"/>
      <c r="BT30" s="490"/>
      <c r="BU30" s="491"/>
      <c r="BV30" s="489">
        <v>6902841</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194</v>
      </c>
      <c r="D32" s="414"/>
      <c r="E32" s="414"/>
      <c r="F32" s="414"/>
      <c r="G32" s="414"/>
      <c r="H32" s="414"/>
      <c r="I32" s="414"/>
      <c r="J32" s="414"/>
      <c r="K32" s="414"/>
      <c r="L32" s="414"/>
      <c r="M32" s="414"/>
      <c r="N32" s="414"/>
      <c r="O32" s="414"/>
      <c r="P32" s="414"/>
      <c r="Q32" s="414"/>
      <c r="R32" s="414"/>
      <c r="S32" s="414"/>
      <c r="U32" s="415" t="s">
        <v>195</v>
      </c>
      <c r="V32" s="415"/>
      <c r="W32" s="415"/>
      <c r="X32" s="415"/>
      <c r="Y32" s="415"/>
      <c r="Z32" s="415"/>
      <c r="AA32" s="415"/>
      <c r="AB32" s="415"/>
      <c r="AC32" s="415"/>
      <c r="AD32" s="415"/>
      <c r="AE32" s="415"/>
      <c r="AF32" s="415"/>
      <c r="AG32" s="415"/>
      <c r="AH32" s="415"/>
      <c r="AI32" s="415"/>
      <c r="AJ32" s="415"/>
      <c r="AK32" s="415"/>
      <c r="AM32" s="415" t="s">
        <v>196</v>
      </c>
      <c r="AN32" s="415"/>
      <c r="AO32" s="415"/>
      <c r="AP32" s="415"/>
      <c r="AQ32" s="415"/>
      <c r="AR32" s="415"/>
      <c r="AS32" s="415"/>
      <c r="AT32" s="415"/>
      <c r="AU32" s="415"/>
      <c r="AV32" s="415"/>
      <c r="AW32" s="415"/>
      <c r="AX32" s="415"/>
      <c r="AY32" s="415"/>
      <c r="AZ32" s="415"/>
      <c r="BA32" s="415"/>
      <c r="BB32" s="415"/>
      <c r="BC32" s="415"/>
      <c r="BE32" s="415" t="s">
        <v>197</v>
      </c>
      <c r="BF32" s="415"/>
      <c r="BG32" s="415"/>
      <c r="BH32" s="415"/>
      <c r="BI32" s="415"/>
      <c r="BJ32" s="415"/>
      <c r="BK32" s="415"/>
      <c r="BL32" s="415"/>
      <c r="BM32" s="415"/>
      <c r="BN32" s="415"/>
      <c r="BO32" s="415"/>
      <c r="BP32" s="415"/>
      <c r="BQ32" s="415"/>
      <c r="BR32" s="415"/>
      <c r="BS32" s="415"/>
      <c r="BT32" s="415"/>
      <c r="BU32" s="415"/>
      <c r="BW32" s="415" t="s">
        <v>198</v>
      </c>
      <c r="BX32" s="415"/>
      <c r="BY32" s="415"/>
      <c r="BZ32" s="415"/>
      <c r="CA32" s="415"/>
      <c r="CB32" s="415"/>
      <c r="CC32" s="415"/>
      <c r="CD32" s="415"/>
      <c r="CE32" s="415"/>
      <c r="CF32" s="415"/>
      <c r="CG32" s="415"/>
      <c r="CH32" s="415"/>
      <c r="CI32" s="415"/>
      <c r="CJ32" s="415"/>
      <c r="CK32" s="415"/>
      <c r="CL32" s="415"/>
      <c r="CM32" s="415"/>
      <c r="CO32" s="415" t="s">
        <v>199</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200</v>
      </c>
      <c r="D33" s="407"/>
      <c r="E33" s="406" t="s">
        <v>201</v>
      </c>
      <c r="F33" s="406"/>
      <c r="G33" s="406"/>
      <c r="H33" s="406"/>
      <c r="I33" s="406"/>
      <c r="J33" s="406"/>
      <c r="K33" s="406"/>
      <c r="L33" s="406"/>
      <c r="M33" s="406"/>
      <c r="N33" s="406"/>
      <c r="O33" s="406"/>
      <c r="P33" s="406"/>
      <c r="Q33" s="406"/>
      <c r="R33" s="406"/>
      <c r="S33" s="406"/>
      <c r="T33" s="206"/>
      <c r="U33" s="407" t="s">
        <v>202</v>
      </c>
      <c r="V33" s="407"/>
      <c r="W33" s="406" t="s">
        <v>201</v>
      </c>
      <c r="X33" s="406"/>
      <c r="Y33" s="406"/>
      <c r="Z33" s="406"/>
      <c r="AA33" s="406"/>
      <c r="AB33" s="406"/>
      <c r="AC33" s="406"/>
      <c r="AD33" s="406"/>
      <c r="AE33" s="406"/>
      <c r="AF33" s="406"/>
      <c r="AG33" s="406"/>
      <c r="AH33" s="406"/>
      <c r="AI33" s="406"/>
      <c r="AJ33" s="406"/>
      <c r="AK33" s="406"/>
      <c r="AL33" s="206"/>
      <c r="AM33" s="407" t="s">
        <v>200</v>
      </c>
      <c r="AN33" s="407"/>
      <c r="AO33" s="406" t="s">
        <v>203</v>
      </c>
      <c r="AP33" s="406"/>
      <c r="AQ33" s="406"/>
      <c r="AR33" s="406"/>
      <c r="AS33" s="406"/>
      <c r="AT33" s="406"/>
      <c r="AU33" s="406"/>
      <c r="AV33" s="406"/>
      <c r="AW33" s="406"/>
      <c r="AX33" s="406"/>
      <c r="AY33" s="406"/>
      <c r="AZ33" s="406"/>
      <c r="BA33" s="406"/>
      <c r="BB33" s="406"/>
      <c r="BC33" s="406"/>
      <c r="BD33" s="207"/>
      <c r="BE33" s="406" t="s">
        <v>204</v>
      </c>
      <c r="BF33" s="406"/>
      <c r="BG33" s="406" t="s">
        <v>205</v>
      </c>
      <c r="BH33" s="406"/>
      <c r="BI33" s="406"/>
      <c r="BJ33" s="406"/>
      <c r="BK33" s="406"/>
      <c r="BL33" s="406"/>
      <c r="BM33" s="406"/>
      <c r="BN33" s="406"/>
      <c r="BO33" s="406"/>
      <c r="BP33" s="406"/>
      <c r="BQ33" s="406"/>
      <c r="BR33" s="406"/>
      <c r="BS33" s="406"/>
      <c r="BT33" s="406"/>
      <c r="BU33" s="406"/>
      <c r="BV33" s="207"/>
      <c r="BW33" s="407" t="s">
        <v>204</v>
      </c>
      <c r="BX33" s="407"/>
      <c r="BY33" s="406" t="s">
        <v>206</v>
      </c>
      <c r="BZ33" s="406"/>
      <c r="CA33" s="406"/>
      <c r="CB33" s="406"/>
      <c r="CC33" s="406"/>
      <c r="CD33" s="406"/>
      <c r="CE33" s="406"/>
      <c r="CF33" s="406"/>
      <c r="CG33" s="406"/>
      <c r="CH33" s="406"/>
      <c r="CI33" s="406"/>
      <c r="CJ33" s="406"/>
      <c r="CK33" s="406"/>
      <c r="CL33" s="406"/>
      <c r="CM33" s="406"/>
      <c r="CN33" s="206"/>
      <c r="CO33" s="407" t="s">
        <v>200</v>
      </c>
      <c r="CP33" s="407"/>
      <c r="CQ33" s="406" t="s">
        <v>207</v>
      </c>
      <c r="CR33" s="406"/>
      <c r="CS33" s="406"/>
      <c r="CT33" s="406"/>
      <c r="CU33" s="406"/>
      <c r="CV33" s="406"/>
      <c r="CW33" s="406"/>
      <c r="CX33" s="406"/>
      <c r="CY33" s="406"/>
      <c r="CZ33" s="406"/>
      <c r="DA33" s="406"/>
      <c r="DB33" s="406"/>
      <c r="DC33" s="406"/>
      <c r="DD33" s="406"/>
      <c r="DE33" s="406"/>
      <c r="DF33" s="206"/>
      <c r="DG33" s="405" t="s">
        <v>208</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4</v>
      </c>
      <c r="AN34" s="403"/>
      <c r="AO34" s="404" t="str">
        <f>IF('各会計、関係団体の財政状況及び健全化判断比率'!B30="","",'各会計、関係団体の財政状況及び健全化判断比率'!B30)</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福井県後期高齢者医療広域連合</v>
      </c>
      <c r="BZ34" s="404"/>
      <c r="CA34" s="404"/>
      <c r="CB34" s="404"/>
      <c r="CC34" s="404"/>
      <c r="CD34" s="404"/>
      <c r="CE34" s="404"/>
      <c r="CF34" s="404"/>
      <c r="CG34" s="404"/>
      <c r="CH34" s="404"/>
      <c r="CI34" s="404"/>
      <c r="CJ34" s="404"/>
      <c r="CK34" s="404"/>
      <c r="CL34" s="404"/>
      <c r="CM34" s="404"/>
      <c r="CN34" s="181"/>
      <c r="CO34" s="403">
        <f>IF(CQ34="","",MAX(C34:D43,U34:V43,AM34:AN43,BE34:BF43,BW34:BX43)+1)</f>
        <v>18</v>
      </c>
      <c r="CP34" s="403"/>
      <c r="CQ34" s="404" t="str">
        <f>IF('各会計、関係団体の財政状況及び健全化判断比率'!BS7="","",'各会計、関係団体の財政状況及び健全化判断比率'!BS7)</f>
        <v>坂井市農業公社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f t="shared" ref="AM35:AM43" si="0">IF(AO35="","",AM34+1)</f>
        <v>5</v>
      </c>
      <c r="AN35" s="403"/>
      <c r="AO35" s="404" t="str">
        <f>IF('各会計、関係団体の財政状況及び健全化判断比率'!B31="","",'各会計、関係団体の財政状況及び健全化判断比率'!B31)</f>
        <v>公共下水道事業会計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福井県後期高齢者医療広域連合（事業会計）</v>
      </c>
      <c r="BZ35" s="404"/>
      <c r="CA35" s="404"/>
      <c r="CB35" s="404"/>
      <c r="CC35" s="404"/>
      <c r="CD35" s="404"/>
      <c r="CE35" s="404"/>
      <c r="CF35" s="404"/>
      <c r="CG35" s="404"/>
      <c r="CH35" s="404"/>
      <c r="CI35" s="404"/>
      <c r="CJ35" s="404"/>
      <c r="CK35" s="404"/>
      <c r="CL35" s="404"/>
      <c r="CM35" s="404"/>
      <c r="CN35" s="181"/>
      <c r="CO35" s="403">
        <f t="shared" ref="CO35:CO43" si="3">IF(CQ35="","",CO34+1)</f>
        <v>19</v>
      </c>
      <c r="CP35" s="403"/>
      <c r="CQ35" s="404" t="str">
        <f>IF('各会計、関係団体の財政状況及び健全化判断比率'!BS8="","",'各会計、関係団体の財政状況及び健全化判断比率'!BS8)</f>
        <v>福井県下水道公社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t="str">
        <f t="shared" ref="U36:U43" si="4">IF(W36="","",U35+1)</f>
        <v/>
      </c>
      <c r="V36" s="403"/>
      <c r="W36" s="404"/>
      <c r="X36" s="404"/>
      <c r="Y36" s="404"/>
      <c r="Z36" s="404"/>
      <c r="AA36" s="404"/>
      <c r="AB36" s="404"/>
      <c r="AC36" s="404"/>
      <c r="AD36" s="404"/>
      <c r="AE36" s="404"/>
      <c r="AF36" s="404"/>
      <c r="AG36" s="404"/>
      <c r="AH36" s="404"/>
      <c r="AI36" s="404"/>
      <c r="AJ36" s="404"/>
      <c r="AK36" s="404"/>
      <c r="AL36" s="181"/>
      <c r="AM36" s="403">
        <f t="shared" si="0"/>
        <v>6</v>
      </c>
      <c r="AN36" s="403"/>
      <c r="AO36" s="404" t="str">
        <f>IF('各会計、関係団体の財政状況及び健全化判断比率'!B32="","",'各会計、関係団体の財政状況及び健全化判断比率'!B32)</f>
        <v>農業集落排水事業会計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福井県市町総合事務組合（普通会計分）</v>
      </c>
      <c r="BZ36" s="404"/>
      <c r="CA36" s="404"/>
      <c r="CB36" s="404"/>
      <c r="CC36" s="404"/>
      <c r="CD36" s="404"/>
      <c r="CE36" s="404"/>
      <c r="CF36" s="404"/>
      <c r="CG36" s="404"/>
      <c r="CH36" s="404"/>
      <c r="CI36" s="404"/>
      <c r="CJ36" s="404"/>
      <c r="CK36" s="404"/>
      <c r="CL36" s="404"/>
      <c r="CM36" s="404"/>
      <c r="CN36" s="181"/>
      <c r="CO36" s="403">
        <f t="shared" si="3"/>
        <v>20</v>
      </c>
      <c r="CP36" s="403"/>
      <c r="CQ36" s="404" t="str">
        <f>IF('各会計、関係団体の財政状況及び健全化判断比率'!BS9="","",'各会計、関係団体の財政状況及び健全化判断比率'!BS9)</f>
        <v>坂井市スポーツ協会</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f t="shared" si="0"/>
        <v>7</v>
      </c>
      <c r="AN37" s="403"/>
      <c r="AO37" s="404" t="str">
        <f>IF('各会計、関係団体の財政状況及び健全化判断比率'!B33="","",'各会計、関係団体の財政状況及び健全化判断比率'!B33)</f>
        <v>病院事業会計</v>
      </c>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福井県市町総合事務組合（事業会計分）</v>
      </c>
      <c r="BZ37" s="404"/>
      <c r="CA37" s="404"/>
      <c r="CB37" s="404"/>
      <c r="CC37" s="404"/>
      <c r="CD37" s="404"/>
      <c r="CE37" s="404"/>
      <c r="CF37" s="404"/>
      <c r="CG37" s="404"/>
      <c r="CH37" s="404"/>
      <c r="CI37" s="404"/>
      <c r="CJ37" s="404"/>
      <c r="CK37" s="404"/>
      <c r="CL37" s="404"/>
      <c r="CM37" s="404"/>
      <c r="CN37" s="181"/>
      <c r="CO37" s="403">
        <f t="shared" si="3"/>
        <v>21</v>
      </c>
      <c r="CP37" s="403"/>
      <c r="CQ37" s="404" t="str">
        <f>IF('各会計、関係団体の財政状況及び健全化判断比率'!BS10="","",'各会計、関係団体の財政状況及び健全化判断比率'!BS10)</f>
        <v>丸岡文化財団</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福井県自治会館組合</v>
      </c>
      <c r="BZ38" s="404"/>
      <c r="CA38" s="404"/>
      <c r="CB38" s="404"/>
      <c r="CC38" s="404"/>
      <c r="CD38" s="404"/>
      <c r="CE38" s="404"/>
      <c r="CF38" s="404"/>
      <c r="CG38" s="404"/>
      <c r="CH38" s="404"/>
      <c r="CI38" s="404"/>
      <c r="CJ38" s="404"/>
      <c r="CK38" s="404"/>
      <c r="CL38" s="404"/>
      <c r="CM38" s="404"/>
      <c r="CN38" s="181"/>
      <c r="CO38" s="403">
        <f t="shared" si="3"/>
        <v>22</v>
      </c>
      <c r="CP38" s="403"/>
      <c r="CQ38" s="404" t="str">
        <f>IF('各会計、関係団体の財政状況及び健全化判断比率'!BS11="","",'各会計、関係団体の財政状況及び健全化判断比率'!BS11)</f>
        <v>坂井市文化振興事業団</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五領川公共下水道事務組合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14</v>
      </c>
      <c r="BX40" s="403"/>
      <c r="BY40" s="404" t="str">
        <f>IF('各会計、関係団体の財政状況及び健全化判断比率'!B74="","",'各会計、関係団体の財政状況及び健全化判断比率'!B74)</f>
        <v>坂井地区広域連合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15</v>
      </c>
      <c r="BX41" s="403"/>
      <c r="BY41" s="404" t="str">
        <f>IF('各会計、関係団体の財政状況及び健全化判断比率'!B75="","",'各会計、関係団体の財政状況及び健全化判断比率'!B75)</f>
        <v>坂井地区広域連合（事業会計）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16</v>
      </c>
      <c r="BX42" s="403"/>
      <c r="BY42" s="404" t="str">
        <f>IF('各会計、関係団体の財政状況及び健全化判断比率'!B76="","",'各会計、関係団体の財政状況及び健全化判断比率'!B76)</f>
        <v>越前三国競艇企業団</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17</v>
      </c>
      <c r="BX43" s="403"/>
      <c r="BY43" s="404" t="str">
        <f>IF('各会計、関係団体の財政状況及び健全化判断比率'!B77="","",'各会計、関係団体の財政状況及び健全化判断比率'!B77)</f>
        <v>福井坂井地区広域市町村圏事務組合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209</v>
      </c>
      <c r="E46" s="400" t="s">
        <v>210</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211</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212</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213</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214</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215</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216</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217</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EffmyLHwiWvZGw5eobEUGcCuV7lfWID12LJvtE+WFjXO1GHDnrWqRS3l+WQ2RNk71i+Ds2PnBWfAai/rspaUTg==" saltValue="KqPkYPI2v7YUocE1zbb96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0" zoomScaleNormal="5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x14ac:dyDescent="0.2">
      <c r="A34" s="22"/>
      <c r="B34" s="31"/>
      <c r="C34" s="1187" t="s">
        <v>576</v>
      </c>
      <c r="D34" s="1187"/>
      <c r="E34" s="1188"/>
      <c r="F34" s="32">
        <v>11</v>
      </c>
      <c r="G34" s="33">
        <v>10.19</v>
      </c>
      <c r="H34" s="33">
        <v>10.8</v>
      </c>
      <c r="I34" s="33">
        <v>11.26</v>
      </c>
      <c r="J34" s="34">
        <v>12</v>
      </c>
      <c r="K34" s="22"/>
      <c r="L34" s="22"/>
      <c r="M34" s="22"/>
      <c r="N34" s="22"/>
      <c r="O34" s="22"/>
      <c r="P34" s="22"/>
    </row>
    <row r="35" spans="1:16" ht="39" customHeight="1" x14ac:dyDescent="0.2">
      <c r="A35" s="22"/>
      <c r="B35" s="35"/>
      <c r="C35" s="1181" t="s">
        <v>577</v>
      </c>
      <c r="D35" s="1182"/>
      <c r="E35" s="1183"/>
      <c r="F35" s="36">
        <v>4.83</v>
      </c>
      <c r="G35" s="37">
        <v>6.48</v>
      </c>
      <c r="H35" s="37">
        <v>5.55</v>
      </c>
      <c r="I35" s="37">
        <v>6.73</v>
      </c>
      <c r="J35" s="38">
        <v>6.76</v>
      </c>
      <c r="K35" s="22"/>
      <c r="L35" s="22"/>
      <c r="M35" s="22"/>
      <c r="N35" s="22"/>
      <c r="O35" s="22"/>
      <c r="P35" s="22"/>
    </row>
    <row r="36" spans="1:16" ht="39" customHeight="1" x14ac:dyDescent="0.2">
      <c r="A36" s="22"/>
      <c r="B36" s="35"/>
      <c r="C36" s="1181" t="s">
        <v>578</v>
      </c>
      <c r="D36" s="1182"/>
      <c r="E36" s="1183"/>
      <c r="F36" s="36">
        <v>0.04</v>
      </c>
      <c r="G36" s="37">
        <v>0.06</v>
      </c>
      <c r="H36" s="37">
        <v>1.17</v>
      </c>
      <c r="I36" s="37">
        <v>1.96</v>
      </c>
      <c r="J36" s="38">
        <v>3.68</v>
      </c>
      <c r="K36" s="22"/>
      <c r="L36" s="22"/>
      <c r="M36" s="22"/>
      <c r="N36" s="22"/>
      <c r="O36" s="22"/>
      <c r="P36" s="22"/>
    </row>
    <row r="37" spans="1:16" ht="39" customHeight="1" x14ac:dyDescent="0.2">
      <c r="A37" s="22"/>
      <c r="B37" s="35"/>
      <c r="C37" s="1181" t="s">
        <v>579</v>
      </c>
      <c r="D37" s="1182"/>
      <c r="E37" s="1183"/>
      <c r="F37" s="36">
        <v>5.08</v>
      </c>
      <c r="G37" s="37">
        <v>4.1399999999999997</v>
      </c>
      <c r="H37" s="37">
        <v>2.88</v>
      </c>
      <c r="I37" s="37">
        <v>2.54</v>
      </c>
      <c r="J37" s="38">
        <v>2.86</v>
      </c>
      <c r="K37" s="22"/>
      <c r="L37" s="22"/>
      <c r="M37" s="22"/>
      <c r="N37" s="22"/>
      <c r="O37" s="22"/>
      <c r="P37" s="22"/>
    </row>
    <row r="38" spans="1:16" ht="39" customHeight="1" x14ac:dyDescent="0.2">
      <c r="A38" s="22"/>
      <c r="B38" s="35"/>
      <c r="C38" s="1181" t="s">
        <v>580</v>
      </c>
      <c r="D38" s="1182"/>
      <c r="E38" s="1183"/>
      <c r="F38" s="36">
        <v>1.74</v>
      </c>
      <c r="G38" s="37">
        <v>1.32</v>
      </c>
      <c r="H38" s="37">
        <v>1.57</v>
      </c>
      <c r="I38" s="37">
        <v>1.75</v>
      </c>
      <c r="J38" s="38">
        <v>1.77</v>
      </c>
      <c r="K38" s="22"/>
      <c r="L38" s="22"/>
      <c r="M38" s="22"/>
      <c r="N38" s="22"/>
      <c r="O38" s="22"/>
      <c r="P38" s="22"/>
    </row>
    <row r="39" spans="1:16" ht="39" customHeight="1" x14ac:dyDescent="0.2">
      <c r="A39" s="22"/>
      <c r="B39" s="35"/>
      <c r="C39" s="1181" t="s">
        <v>581</v>
      </c>
      <c r="D39" s="1182"/>
      <c r="E39" s="1183"/>
      <c r="F39" s="36">
        <v>0.25</v>
      </c>
      <c r="G39" s="37">
        <v>0.24</v>
      </c>
      <c r="H39" s="37">
        <v>0.22</v>
      </c>
      <c r="I39" s="37">
        <v>0.18</v>
      </c>
      <c r="J39" s="38">
        <v>0.17</v>
      </c>
      <c r="K39" s="22"/>
      <c r="L39" s="22"/>
      <c r="M39" s="22"/>
      <c r="N39" s="22"/>
      <c r="O39" s="22"/>
      <c r="P39" s="22"/>
    </row>
    <row r="40" spans="1:16" ht="39" customHeight="1" x14ac:dyDescent="0.2">
      <c r="A40" s="22"/>
      <c r="B40" s="35"/>
      <c r="C40" s="1181" t="s">
        <v>582</v>
      </c>
      <c r="D40" s="1182"/>
      <c r="E40" s="1183"/>
      <c r="F40" s="36">
        <v>0</v>
      </c>
      <c r="G40" s="37">
        <v>0</v>
      </c>
      <c r="H40" s="37">
        <v>0</v>
      </c>
      <c r="I40" s="37">
        <v>0</v>
      </c>
      <c r="J40" s="38">
        <v>0</v>
      </c>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583</v>
      </c>
      <c r="D42" s="1182"/>
      <c r="E42" s="1183"/>
      <c r="F42" s="36" t="s">
        <v>528</v>
      </c>
      <c r="G42" s="37" t="s">
        <v>528</v>
      </c>
      <c r="H42" s="37" t="s">
        <v>528</v>
      </c>
      <c r="I42" s="37" t="s">
        <v>528</v>
      </c>
      <c r="J42" s="38" t="s">
        <v>528</v>
      </c>
      <c r="K42" s="22"/>
      <c r="L42" s="22"/>
      <c r="M42" s="22"/>
      <c r="N42" s="22"/>
      <c r="O42" s="22"/>
      <c r="P42" s="22"/>
    </row>
    <row r="43" spans="1:16" ht="39" customHeight="1" thickBot="1" x14ac:dyDescent="0.25">
      <c r="A43" s="22"/>
      <c r="B43" s="40"/>
      <c r="C43" s="1184" t="s">
        <v>584</v>
      </c>
      <c r="D43" s="1185"/>
      <c r="E43" s="1186"/>
      <c r="F43" s="41" t="s">
        <v>528</v>
      </c>
      <c r="G43" s="42" t="s">
        <v>528</v>
      </c>
      <c r="H43" s="42" t="s">
        <v>528</v>
      </c>
      <c r="I43" s="42" t="s">
        <v>528</v>
      </c>
      <c r="J43" s="43" t="s">
        <v>528</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7lDi+4N89r4PR9uLpxSsJLxcJKIT0EfKGDVGJOwbalNZEPGIFrRzW9KYrjWVsUOLciWm6VU4MO15C5h0/5HVQA==" saltValue="HYU4X0RRFnIq6ReH5e7a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0" zoomScaleNormal="5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x14ac:dyDescent="0.2">
      <c r="A45" s="48"/>
      <c r="B45" s="1212" t="s">
        <v>11</v>
      </c>
      <c r="C45" s="1213"/>
      <c r="D45" s="58"/>
      <c r="E45" s="1218" t="s">
        <v>12</v>
      </c>
      <c r="F45" s="1218"/>
      <c r="G45" s="1218"/>
      <c r="H45" s="1218"/>
      <c r="I45" s="1218"/>
      <c r="J45" s="1219"/>
      <c r="K45" s="59">
        <v>3499</v>
      </c>
      <c r="L45" s="60">
        <v>3627</v>
      </c>
      <c r="M45" s="60">
        <v>3955</v>
      </c>
      <c r="N45" s="60">
        <v>4046</v>
      </c>
      <c r="O45" s="61">
        <v>4179</v>
      </c>
      <c r="P45" s="48"/>
      <c r="Q45" s="48"/>
      <c r="R45" s="48"/>
      <c r="S45" s="48"/>
      <c r="T45" s="48"/>
      <c r="U45" s="48"/>
    </row>
    <row r="46" spans="1:21" ht="30.75" customHeight="1" x14ac:dyDescent="0.2">
      <c r="A46" s="48"/>
      <c r="B46" s="1214"/>
      <c r="C46" s="1215"/>
      <c r="D46" s="62"/>
      <c r="E46" s="1191" t="s">
        <v>13</v>
      </c>
      <c r="F46" s="1191"/>
      <c r="G46" s="1191"/>
      <c r="H46" s="1191"/>
      <c r="I46" s="1191"/>
      <c r="J46" s="1192"/>
      <c r="K46" s="63" t="s">
        <v>528</v>
      </c>
      <c r="L46" s="64" t="s">
        <v>528</v>
      </c>
      <c r="M46" s="64" t="s">
        <v>528</v>
      </c>
      <c r="N46" s="64" t="s">
        <v>528</v>
      </c>
      <c r="O46" s="65" t="s">
        <v>528</v>
      </c>
      <c r="P46" s="48"/>
      <c r="Q46" s="48"/>
      <c r="R46" s="48"/>
      <c r="S46" s="48"/>
      <c r="T46" s="48"/>
      <c r="U46" s="48"/>
    </row>
    <row r="47" spans="1:21" ht="30.75" customHeight="1" x14ac:dyDescent="0.2">
      <c r="A47" s="48"/>
      <c r="B47" s="1214"/>
      <c r="C47" s="1215"/>
      <c r="D47" s="62"/>
      <c r="E47" s="1191" t="s">
        <v>14</v>
      </c>
      <c r="F47" s="1191"/>
      <c r="G47" s="1191"/>
      <c r="H47" s="1191"/>
      <c r="I47" s="1191"/>
      <c r="J47" s="1192"/>
      <c r="K47" s="63" t="s">
        <v>528</v>
      </c>
      <c r="L47" s="64" t="s">
        <v>528</v>
      </c>
      <c r="M47" s="64" t="s">
        <v>528</v>
      </c>
      <c r="N47" s="64" t="s">
        <v>528</v>
      </c>
      <c r="O47" s="65" t="s">
        <v>528</v>
      </c>
      <c r="P47" s="48"/>
      <c r="Q47" s="48"/>
      <c r="R47" s="48"/>
      <c r="S47" s="48"/>
      <c r="T47" s="48"/>
      <c r="U47" s="48"/>
    </row>
    <row r="48" spans="1:21" ht="30.75" customHeight="1" x14ac:dyDescent="0.2">
      <c r="A48" s="48"/>
      <c r="B48" s="1214"/>
      <c r="C48" s="1215"/>
      <c r="D48" s="62"/>
      <c r="E48" s="1191" t="s">
        <v>15</v>
      </c>
      <c r="F48" s="1191"/>
      <c r="G48" s="1191"/>
      <c r="H48" s="1191"/>
      <c r="I48" s="1191"/>
      <c r="J48" s="1192"/>
      <c r="K48" s="63">
        <v>1121</v>
      </c>
      <c r="L48" s="64">
        <v>1078</v>
      </c>
      <c r="M48" s="64">
        <v>1106</v>
      </c>
      <c r="N48" s="64">
        <v>1206</v>
      </c>
      <c r="O48" s="65">
        <v>1256</v>
      </c>
      <c r="P48" s="48"/>
      <c r="Q48" s="48"/>
      <c r="R48" s="48"/>
      <c r="S48" s="48"/>
      <c r="T48" s="48"/>
      <c r="U48" s="48"/>
    </row>
    <row r="49" spans="1:21" ht="30.75" customHeight="1" x14ac:dyDescent="0.2">
      <c r="A49" s="48"/>
      <c r="B49" s="1214"/>
      <c r="C49" s="1215"/>
      <c r="D49" s="62"/>
      <c r="E49" s="1191" t="s">
        <v>16</v>
      </c>
      <c r="F49" s="1191"/>
      <c r="G49" s="1191"/>
      <c r="H49" s="1191"/>
      <c r="I49" s="1191"/>
      <c r="J49" s="1192"/>
      <c r="K49" s="63">
        <v>140</v>
      </c>
      <c r="L49" s="64">
        <v>145</v>
      </c>
      <c r="M49" s="64">
        <v>293</v>
      </c>
      <c r="N49" s="64">
        <v>279</v>
      </c>
      <c r="O49" s="65">
        <v>285</v>
      </c>
      <c r="P49" s="48"/>
      <c r="Q49" s="48"/>
      <c r="R49" s="48"/>
      <c r="S49" s="48"/>
      <c r="T49" s="48"/>
      <c r="U49" s="48"/>
    </row>
    <row r="50" spans="1:21" ht="30.75" customHeight="1" x14ac:dyDescent="0.2">
      <c r="A50" s="48"/>
      <c r="B50" s="1214"/>
      <c r="C50" s="1215"/>
      <c r="D50" s="62"/>
      <c r="E50" s="1191" t="s">
        <v>17</v>
      </c>
      <c r="F50" s="1191"/>
      <c r="G50" s="1191"/>
      <c r="H50" s="1191"/>
      <c r="I50" s="1191"/>
      <c r="J50" s="1192"/>
      <c r="K50" s="63" t="s">
        <v>528</v>
      </c>
      <c r="L50" s="64" t="s">
        <v>528</v>
      </c>
      <c r="M50" s="64" t="s">
        <v>528</v>
      </c>
      <c r="N50" s="64" t="s">
        <v>528</v>
      </c>
      <c r="O50" s="65" t="s">
        <v>528</v>
      </c>
      <c r="P50" s="48"/>
      <c r="Q50" s="48"/>
      <c r="R50" s="48"/>
      <c r="S50" s="48"/>
      <c r="T50" s="48"/>
      <c r="U50" s="48"/>
    </row>
    <row r="51" spans="1:21" ht="30.75" customHeight="1" x14ac:dyDescent="0.2">
      <c r="A51" s="48"/>
      <c r="B51" s="1216"/>
      <c r="C51" s="1217"/>
      <c r="D51" s="66"/>
      <c r="E51" s="1191" t="s">
        <v>18</v>
      </c>
      <c r="F51" s="1191"/>
      <c r="G51" s="1191"/>
      <c r="H51" s="1191"/>
      <c r="I51" s="1191"/>
      <c r="J51" s="1192"/>
      <c r="K51" s="63" t="s">
        <v>528</v>
      </c>
      <c r="L51" s="64">
        <v>0</v>
      </c>
      <c r="M51" s="64">
        <v>0</v>
      </c>
      <c r="N51" s="64">
        <v>0</v>
      </c>
      <c r="O51" s="65" t="s">
        <v>528</v>
      </c>
      <c r="P51" s="48"/>
      <c r="Q51" s="48"/>
      <c r="R51" s="48"/>
      <c r="S51" s="48"/>
      <c r="T51" s="48"/>
      <c r="U51" s="48"/>
    </row>
    <row r="52" spans="1:21" ht="30.75" customHeight="1" x14ac:dyDescent="0.2">
      <c r="A52" s="48"/>
      <c r="B52" s="1189" t="s">
        <v>19</v>
      </c>
      <c r="C52" s="1190"/>
      <c r="D52" s="66"/>
      <c r="E52" s="1191" t="s">
        <v>20</v>
      </c>
      <c r="F52" s="1191"/>
      <c r="G52" s="1191"/>
      <c r="H52" s="1191"/>
      <c r="I52" s="1191"/>
      <c r="J52" s="1192"/>
      <c r="K52" s="63">
        <v>3600</v>
      </c>
      <c r="L52" s="64">
        <v>3729</v>
      </c>
      <c r="M52" s="64">
        <v>3930</v>
      </c>
      <c r="N52" s="64">
        <v>3971</v>
      </c>
      <c r="O52" s="65">
        <v>4045</v>
      </c>
      <c r="P52" s="48"/>
      <c r="Q52" s="48"/>
      <c r="R52" s="48"/>
      <c r="S52" s="48"/>
      <c r="T52" s="48"/>
      <c r="U52" s="48"/>
    </row>
    <row r="53" spans="1:21" ht="30.75" customHeight="1" thickBot="1" x14ac:dyDescent="0.25">
      <c r="A53" s="48"/>
      <c r="B53" s="1193" t="s">
        <v>21</v>
      </c>
      <c r="C53" s="1194"/>
      <c r="D53" s="67"/>
      <c r="E53" s="1195" t="s">
        <v>22</v>
      </c>
      <c r="F53" s="1195"/>
      <c r="G53" s="1195"/>
      <c r="H53" s="1195"/>
      <c r="I53" s="1195"/>
      <c r="J53" s="1196"/>
      <c r="K53" s="68">
        <v>1160</v>
      </c>
      <c r="L53" s="69">
        <v>1121</v>
      </c>
      <c r="M53" s="69">
        <v>1424</v>
      </c>
      <c r="N53" s="69">
        <v>1560</v>
      </c>
      <c r="O53" s="70">
        <v>1675</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585</v>
      </c>
      <c r="P56" s="48"/>
      <c r="Q56" s="48"/>
      <c r="R56" s="48"/>
      <c r="S56" s="48"/>
      <c r="T56" s="48"/>
      <c r="U56" s="48"/>
    </row>
    <row r="57" spans="1:21" ht="31.5" customHeight="1" thickBot="1" x14ac:dyDescent="0.25">
      <c r="A57" s="48"/>
      <c r="B57" s="76"/>
      <c r="C57" s="77"/>
      <c r="D57" s="77"/>
      <c r="E57" s="78"/>
      <c r="F57" s="78"/>
      <c r="G57" s="78"/>
      <c r="H57" s="78"/>
      <c r="I57" s="78"/>
      <c r="J57" s="79" t="s">
        <v>2</v>
      </c>
      <c r="K57" s="80" t="s">
        <v>586</v>
      </c>
      <c r="L57" s="81" t="s">
        <v>587</v>
      </c>
      <c r="M57" s="81" t="s">
        <v>588</v>
      </c>
      <c r="N57" s="81" t="s">
        <v>589</v>
      </c>
      <c r="O57" s="82" t="s">
        <v>590</v>
      </c>
      <c r="P57" s="48"/>
      <c r="Q57" s="48"/>
      <c r="R57" s="48"/>
      <c r="S57" s="48"/>
      <c r="T57" s="48"/>
      <c r="U57" s="48"/>
    </row>
    <row r="58" spans="1:21" ht="31.5" customHeight="1" x14ac:dyDescent="0.2">
      <c r="B58" s="1197" t="s">
        <v>26</v>
      </c>
      <c r="C58" s="1198"/>
      <c r="D58" s="1203" t="s">
        <v>27</v>
      </c>
      <c r="E58" s="1204"/>
      <c r="F58" s="1204"/>
      <c r="G58" s="1204"/>
      <c r="H58" s="1204"/>
      <c r="I58" s="1204"/>
      <c r="J58" s="1205"/>
      <c r="K58" s="83">
        <v>0</v>
      </c>
      <c r="L58" s="84">
        <v>0</v>
      </c>
      <c r="M58" s="84">
        <v>0</v>
      </c>
      <c r="N58" s="84">
        <v>0</v>
      </c>
      <c r="O58" s="85">
        <v>0</v>
      </c>
    </row>
    <row r="59" spans="1:21" ht="31.5" customHeight="1" x14ac:dyDescent="0.2">
      <c r="B59" s="1199"/>
      <c r="C59" s="1200"/>
      <c r="D59" s="1206" t="s">
        <v>28</v>
      </c>
      <c r="E59" s="1207"/>
      <c r="F59" s="1207"/>
      <c r="G59" s="1207"/>
      <c r="H59" s="1207"/>
      <c r="I59" s="1207"/>
      <c r="J59" s="1208"/>
      <c r="K59" s="86">
        <v>0</v>
      </c>
      <c r="L59" s="87">
        <v>0</v>
      </c>
      <c r="M59" s="87">
        <v>0</v>
      </c>
      <c r="N59" s="87">
        <v>0</v>
      </c>
      <c r="O59" s="88">
        <v>0</v>
      </c>
    </row>
    <row r="60" spans="1:21" ht="31.5" customHeight="1" thickBot="1" x14ac:dyDescent="0.25">
      <c r="B60" s="1201"/>
      <c r="C60" s="1202"/>
      <c r="D60" s="1209" t="s">
        <v>29</v>
      </c>
      <c r="E60" s="1210"/>
      <c r="F60" s="1210"/>
      <c r="G60" s="1210"/>
      <c r="H60" s="1210"/>
      <c r="I60" s="1210"/>
      <c r="J60" s="1211"/>
      <c r="K60" s="89">
        <v>0</v>
      </c>
      <c r="L60" s="90">
        <v>0</v>
      </c>
      <c r="M60" s="90">
        <v>0</v>
      </c>
      <c r="N60" s="90">
        <v>0</v>
      </c>
      <c r="O60" s="91">
        <v>0</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tBM+thsmZLe/NxHb9IXhHmWwtj0cUGj4/P0IYTgzSfm5GUc2lx4oTIA28E+RxYcWB5hA+od9fuOhD1Y6RReRg==" saltValue="m21uVmLFp+V/G8VVE+GMr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0" zoomScaleNormal="5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570</v>
      </c>
      <c r="J40" s="103" t="s">
        <v>571</v>
      </c>
      <c r="K40" s="103" t="s">
        <v>572</v>
      </c>
      <c r="L40" s="103" t="s">
        <v>573</v>
      </c>
      <c r="M40" s="104" t="s">
        <v>574</v>
      </c>
    </row>
    <row r="41" spans="2:13" ht="27.75" customHeight="1" x14ac:dyDescent="0.2">
      <c r="B41" s="1232" t="s">
        <v>32</v>
      </c>
      <c r="C41" s="1233"/>
      <c r="D41" s="105"/>
      <c r="E41" s="1234" t="s">
        <v>33</v>
      </c>
      <c r="F41" s="1234"/>
      <c r="G41" s="1234"/>
      <c r="H41" s="1235"/>
      <c r="I41" s="355">
        <v>48416</v>
      </c>
      <c r="J41" s="356">
        <v>53814</v>
      </c>
      <c r="K41" s="356">
        <v>56920</v>
      </c>
      <c r="L41" s="356">
        <v>56318</v>
      </c>
      <c r="M41" s="357">
        <v>54476</v>
      </c>
    </row>
    <row r="42" spans="2:13" ht="27.75" customHeight="1" x14ac:dyDescent="0.2">
      <c r="B42" s="1222"/>
      <c r="C42" s="1223"/>
      <c r="D42" s="106"/>
      <c r="E42" s="1226" t="s">
        <v>34</v>
      </c>
      <c r="F42" s="1226"/>
      <c r="G42" s="1226"/>
      <c r="H42" s="1227"/>
      <c r="I42" s="358" t="s">
        <v>528</v>
      </c>
      <c r="J42" s="359" t="s">
        <v>528</v>
      </c>
      <c r="K42" s="359" t="s">
        <v>528</v>
      </c>
      <c r="L42" s="359" t="s">
        <v>528</v>
      </c>
      <c r="M42" s="360" t="s">
        <v>528</v>
      </c>
    </row>
    <row r="43" spans="2:13" ht="27.75" customHeight="1" x14ac:dyDescent="0.2">
      <c r="B43" s="1222"/>
      <c r="C43" s="1223"/>
      <c r="D43" s="106"/>
      <c r="E43" s="1226" t="s">
        <v>35</v>
      </c>
      <c r="F43" s="1226"/>
      <c r="G43" s="1226"/>
      <c r="H43" s="1227"/>
      <c r="I43" s="358">
        <v>17226</v>
      </c>
      <c r="J43" s="359">
        <v>15790</v>
      </c>
      <c r="K43" s="359">
        <v>14489</v>
      </c>
      <c r="L43" s="359">
        <v>13369</v>
      </c>
      <c r="M43" s="360">
        <v>13144</v>
      </c>
    </row>
    <row r="44" spans="2:13" ht="27.75" customHeight="1" x14ac:dyDescent="0.2">
      <c r="B44" s="1222"/>
      <c r="C44" s="1223"/>
      <c r="D44" s="106"/>
      <c r="E44" s="1226" t="s">
        <v>36</v>
      </c>
      <c r="F44" s="1226"/>
      <c r="G44" s="1226"/>
      <c r="H44" s="1227"/>
      <c r="I44" s="358">
        <v>2446</v>
      </c>
      <c r="J44" s="359">
        <v>2375</v>
      </c>
      <c r="K44" s="359">
        <v>2476</v>
      </c>
      <c r="L44" s="359">
        <v>2313</v>
      </c>
      <c r="M44" s="360">
        <v>2186</v>
      </c>
    </row>
    <row r="45" spans="2:13" ht="27.75" customHeight="1" x14ac:dyDescent="0.2">
      <c r="B45" s="1222"/>
      <c r="C45" s="1223"/>
      <c r="D45" s="106"/>
      <c r="E45" s="1226" t="s">
        <v>37</v>
      </c>
      <c r="F45" s="1226"/>
      <c r="G45" s="1226"/>
      <c r="H45" s="1227"/>
      <c r="I45" s="358">
        <v>4582</v>
      </c>
      <c r="J45" s="359">
        <v>4461</v>
      </c>
      <c r="K45" s="359">
        <v>4304</v>
      </c>
      <c r="L45" s="359">
        <v>4067</v>
      </c>
      <c r="M45" s="360">
        <v>3813</v>
      </c>
    </row>
    <row r="46" spans="2:13" ht="27.75" customHeight="1" x14ac:dyDescent="0.2">
      <c r="B46" s="1222"/>
      <c r="C46" s="1223"/>
      <c r="D46" s="107"/>
      <c r="E46" s="1226" t="s">
        <v>38</v>
      </c>
      <c r="F46" s="1226"/>
      <c r="G46" s="1226"/>
      <c r="H46" s="1227"/>
      <c r="I46" s="358" t="s">
        <v>528</v>
      </c>
      <c r="J46" s="359" t="s">
        <v>528</v>
      </c>
      <c r="K46" s="359" t="s">
        <v>528</v>
      </c>
      <c r="L46" s="359" t="s">
        <v>528</v>
      </c>
      <c r="M46" s="360" t="s">
        <v>528</v>
      </c>
    </row>
    <row r="47" spans="2:13" ht="27.75" customHeight="1" x14ac:dyDescent="0.2">
      <c r="B47" s="1222"/>
      <c r="C47" s="1223"/>
      <c r="D47" s="108"/>
      <c r="E47" s="1236" t="s">
        <v>39</v>
      </c>
      <c r="F47" s="1237"/>
      <c r="G47" s="1237"/>
      <c r="H47" s="1238"/>
      <c r="I47" s="358" t="s">
        <v>528</v>
      </c>
      <c r="J47" s="359" t="s">
        <v>528</v>
      </c>
      <c r="K47" s="359" t="s">
        <v>528</v>
      </c>
      <c r="L47" s="359" t="s">
        <v>528</v>
      </c>
      <c r="M47" s="360" t="s">
        <v>528</v>
      </c>
    </row>
    <row r="48" spans="2:13" ht="27.75" customHeight="1" x14ac:dyDescent="0.2">
      <c r="B48" s="1222"/>
      <c r="C48" s="1223"/>
      <c r="D48" s="106"/>
      <c r="E48" s="1226" t="s">
        <v>40</v>
      </c>
      <c r="F48" s="1226"/>
      <c r="G48" s="1226"/>
      <c r="H48" s="1227"/>
      <c r="I48" s="358" t="s">
        <v>528</v>
      </c>
      <c r="J48" s="359" t="s">
        <v>528</v>
      </c>
      <c r="K48" s="359" t="s">
        <v>528</v>
      </c>
      <c r="L48" s="359" t="s">
        <v>528</v>
      </c>
      <c r="M48" s="360" t="s">
        <v>528</v>
      </c>
    </row>
    <row r="49" spans="2:13" ht="27.75" customHeight="1" x14ac:dyDescent="0.2">
      <c r="B49" s="1224"/>
      <c r="C49" s="1225"/>
      <c r="D49" s="106"/>
      <c r="E49" s="1226" t="s">
        <v>41</v>
      </c>
      <c r="F49" s="1226"/>
      <c r="G49" s="1226"/>
      <c r="H49" s="1227"/>
      <c r="I49" s="358" t="s">
        <v>528</v>
      </c>
      <c r="J49" s="359" t="s">
        <v>528</v>
      </c>
      <c r="K49" s="359" t="s">
        <v>528</v>
      </c>
      <c r="L49" s="359" t="s">
        <v>528</v>
      </c>
      <c r="M49" s="360" t="s">
        <v>528</v>
      </c>
    </row>
    <row r="50" spans="2:13" ht="27.75" customHeight="1" x14ac:dyDescent="0.2">
      <c r="B50" s="1220" t="s">
        <v>42</v>
      </c>
      <c r="C50" s="1221"/>
      <c r="D50" s="109"/>
      <c r="E50" s="1226" t="s">
        <v>43</v>
      </c>
      <c r="F50" s="1226"/>
      <c r="G50" s="1226"/>
      <c r="H50" s="1227"/>
      <c r="I50" s="358">
        <v>5373</v>
      </c>
      <c r="J50" s="359">
        <v>6327</v>
      </c>
      <c r="K50" s="359">
        <v>8238</v>
      </c>
      <c r="L50" s="359">
        <v>11054</v>
      </c>
      <c r="M50" s="360">
        <v>13015</v>
      </c>
    </row>
    <row r="51" spans="2:13" ht="27.75" customHeight="1" x14ac:dyDescent="0.2">
      <c r="B51" s="1222"/>
      <c r="C51" s="1223"/>
      <c r="D51" s="106"/>
      <c r="E51" s="1226" t="s">
        <v>44</v>
      </c>
      <c r="F51" s="1226"/>
      <c r="G51" s="1226"/>
      <c r="H51" s="1227"/>
      <c r="I51" s="358">
        <v>473</v>
      </c>
      <c r="J51" s="359">
        <v>418</v>
      </c>
      <c r="K51" s="359">
        <v>362</v>
      </c>
      <c r="L51" s="359">
        <v>323</v>
      </c>
      <c r="M51" s="360">
        <v>302</v>
      </c>
    </row>
    <row r="52" spans="2:13" ht="27.75" customHeight="1" x14ac:dyDescent="0.2">
      <c r="B52" s="1224"/>
      <c r="C52" s="1225"/>
      <c r="D52" s="106"/>
      <c r="E52" s="1226" t="s">
        <v>45</v>
      </c>
      <c r="F52" s="1226"/>
      <c r="G52" s="1226"/>
      <c r="H52" s="1227"/>
      <c r="I52" s="358">
        <v>51966</v>
      </c>
      <c r="J52" s="359">
        <v>55121</v>
      </c>
      <c r="K52" s="359">
        <v>56937</v>
      </c>
      <c r="L52" s="359">
        <v>55636</v>
      </c>
      <c r="M52" s="360">
        <v>54008</v>
      </c>
    </row>
    <row r="53" spans="2:13" ht="27.75" customHeight="1" thickBot="1" x14ac:dyDescent="0.25">
      <c r="B53" s="1228" t="s">
        <v>46</v>
      </c>
      <c r="C53" s="1229"/>
      <c r="D53" s="110"/>
      <c r="E53" s="1230" t="s">
        <v>47</v>
      </c>
      <c r="F53" s="1230"/>
      <c r="G53" s="1230"/>
      <c r="H53" s="1231"/>
      <c r="I53" s="361">
        <v>14858</v>
      </c>
      <c r="J53" s="362">
        <v>14574</v>
      </c>
      <c r="K53" s="362">
        <v>12652</v>
      </c>
      <c r="L53" s="362">
        <v>9054</v>
      </c>
      <c r="M53" s="363">
        <v>6294</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dOGrXwDWzCQdXayXV0INJtl6EbtubpbONXgS04YmDRhe6CDQo7rYhhNeMNO1kfhcLdzgqU8b89wELtsXeVplhQ==" saltValue="0rZcu7jpIyFUK2wMc8Rhm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572</v>
      </c>
      <c r="G54" s="119" t="s">
        <v>573</v>
      </c>
      <c r="H54" s="120" t="s">
        <v>574</v>
      </c>
    </row>
    <row r="55" spans="2:8" ht="52.5" customHeight="1" x14ac:dyDescent="0.2">
      <c r="B55" s="121"/>
      <c r="C55" s="1247" t="s">
        <v>50</v>
      </c>
      <c r="D55" s="1247"/>
      <c r="E55" s="1248"/>
      <c r="F55" s="122">
        <v>3039</v>
      </c>
      <c r="G55" s="122">
        <v>3483</v>
      </c>
      <c r="H55" s="123">
        <v>3693</v>
      </c>
    </row>
    <row r="56" spans="2:8" ht="52.5" customHeight="1" x14ac:dyDescent="0.2">
      <c r="B56" s="124"/>
      <c r="C56" s="1249" t="s">
        <v>51</v>
      </c>
      <c r="D56" s="1249"/>
      <c r="E56" s="1250"/>
      <c r="F56" s="125">
        <v>36</v>
      </c>
      <c r="G56" s="125">
        <v>493</v>
      </c>
      <c r="H56" s="126">
        <v>493</v>
      </c>
    </row>
    <row r="57" spans="2:8" ht="53.25" customHeight="1" x14ac:dyDescent="0.2">
      <c r="B57" s="124"/>
      <c r="C57" s="1251" t="s">
        <v>52</v>
      </c>
      <c r="D57" s="1251"/>
      <c r="E57" s="1252"/>
      <c r="F57" s="127">
        <v>5329</v>
      </c>
      <c r="G57" s="127">
        <v>6903</v>
      </c>
      <c r="H57" s="128">
        <v>8168</v>
      </c>
    </row>
    <row r="58" spans="2:8" ht="45.75" customHeight="1" x14ac:dyDescent="0.2">
      <c r="B58" s="129"/>
      <c r="C58" s="1239" t="s">
        <v>609</v>
      </c>
      <c r="D58" s="1240"/>
      <c r="E58" s="1241"/>
      <c r="F58" s="130">
        <v>2512</v>
      </c>
      <c r="G58" s="130">
        <v>3972</v>
      </c>
      <c r="H58" s="131">
        <v>5316</v>
      </c>
    </row>
    <row r="59" spans="2:8" ht="45.75" customHeight="1" x14ac:dyDescent="0.2">
      <c r="B59" s="129"/>
      <c r="C59" s="1239" t="s">
        <v>610</v>
      </c>
      <c r="D59" s="1240"/>
      <c r="E59" s="1241"/>
      <c r="F59" s="130">
        <v>1458</v>
      </c>
      <c r="G59" s="130">
        <v>1911</v>
      </c>
      <c r="H59" s="131">
        <v>2309</v>
      </c>
    </row>
    <row r="60" spans="2:8" ht="45.75" customHeight="1" x14ac:dyDescent="0.2">
      <c r="B60" s="129"/>
      <c r="C60" s="1239" t="s">
        <v>611</v>
      </c>
      <c r="D60" s="1240"/>
      <c r="E60" s="1241"/>
      <c r="F60" s="130">
        <v>184</v>
      </c>
      <c r="G60" s="130">
        <v>184</v>
      </c>
      <c r="H60" s="131">
        <v>184</v>
      </c>
    </row>
    <row r="61" spans="2:8" ht="45.75" customHeight="1" x14ac:dyDescent="0.2">
      <c r="B61" s="129"/>
      <c r="C61" s="1239" t="s">
        <v>612</v>
      </c>
      <c r="D61" s="1240"/>
      <c r="E61" s="1241"/>
      <c r="F61" s="130">
        <v>73</v>
      </c>
      <c r="G61" s="130">
        <v>75</v>
      </c>
      <c r="H61" s="131">
        <v>78</v>
      </c>
    </row>
    <row r="62" spans="2:8" ht="45.75" customHeight="1" thickBot="1" x14ac:dyDescent="0.25">
      <c r="B62" s="132"/>
      <c r="C62" s="1242" t="s">
        <v>613</v>
      </c>
      <c r="D62" s="1243"/>
      <c r="E62" s="1244"/>
      <c r="F62" s="133">
        <v>64</v>
      </c>
      <c r="G62" s="133">
        <v>64</v>
      </c>
      <c r="H62" s="134">
        <v>63</v>
      </c>
    </row>
    <row r="63" spans="2:8" ht="52.5" customHeight="1" thickBot="1" x14ac:dyDescent="0.25">
      <c r="B63" s="135"/>
      <c r="C63" s="1245" t="s">
        <v>53</v>
      </c>
      <c r="D63" s="1245"/>
      <c r="E63" s="1246"/>
      <c r="F63" s="136">
        <v>8404</v>
      </c>
      <c r="G63" s="136">
        <v>10879</v>
      </c>
      <c r="H63" s="137">
        <v>12354</v>
      </c>
    </row>
    <row r="64" spans="2:8" ht="13.2" x14ac:dyDescent="0.2"/>
  </sheetData>
  <sheetProtection algorithmName="SHA-512" hashValue="Ahg6m25tUfGhQBNLfrIYP0D/RVPjP6nzRHGKQldATLhmXk/A27YAyIta9uRXVUveFKv7/4QC9PGObMmx0Ie+Gw==" saltValue="nhxR/qHnjWAProStPyUG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B3FFE-A84D-42AD-916A-C57D5A0BD0CC}">
  <sheetPr>
    <pageSetUpPr fitToPage="1"/>
  </sheetPr>
  <dimension ref="A1:DE85"/>
  <sheetViews>
    <sheetView showGridLines="0" tabSelected="1" topLeftCell="A4" zoomScale="70" zoomScaleNormal="70" zoomScaleSheetLayoutView="55" workbookViewId="0">
      <selection activeCell="AX42" sqref="AX42"/>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615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616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5" t="s">
        <v>617</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2" x14ac:dyDescent="0.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2" x14ac:dyDescent="0.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2" x14ac:dyDescent="0.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2" x14ac:dyDescent="0.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618</v>
      </c>
    </row>
    <row r="50" spans="1:109" ht="13.2"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570</v>
      </c>
      <c r="BQ50" s="1258"/>
      <c r="BR50" s="1258"/>
      <c r="BS50" s="1258"/>
      <c r="BT50" s="1258"/>
      <c r="BU50" s="1258"/>
      <c r="BV50" s="1258"/>
      <c r="BW50" s="1258"/>
      <c r="BX50" s="1258" t="s">
        <v>571</v>
      </c>
      <c r="BY50" s="1258"/>
      <c r="BZ50" s="1258"/>
      <c r="CA50" s="1258"/>
      <c r="CB50" s="1258"/>
      <c r="CC50" s="1258"/>
      <c r="CD50" s="1258"/>
      <c r="CE50" s="1258"/>
      <c r="CF50" s="1258" t="s">
        <v>572</v>
      </c>
      <c r="CG50" s="1258"/>
      <c r="CH50" s="1258"/>
      <c r="CI50" s="1258"/>
      <c r="CJ50" s="1258"/>
      <c r="CK50" s="1258"/>
      <c r="CL50" s="1258"/>
      <c r="CM50" s="1258"/>
      <c r="CN50" s="1258" t="s">
        <v>573</v>
      </c>
      <c r="CO50" s="1258"/>
      <c r="CP50" s="1258"/>
      <c r="CQ50" s="1258"/>
      <c r="CR50" s="1258"/>
      <c r="CS50" s="1258"/>
      <c r="CT50" s="1258"/>
      <c r="CU50" s="1258"/>
      <c r="CV50" s="1258" t="s">
        <v>574</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619</v>
      </c>
      <c r="AO51" s="1256"/>
      <c r="AP51" s="1256"/>
      <c r="AQ51" s="1256"/>
      <c r="AR51" s="1256"/>
      <c r="AS51" s="1256"/>
      <c r="AT51" s="1256"/>
      <c r="AU51" s="1256"/>
      <c r="AV51" s="1256"/>
      <c r="AW51" s="1256"/>
      <c r="AX51" s="1256"/>
      <c r="AY51" s="1256"/>
      <c r="AZ51" s="1256"/>
      <c r="BA51" s="1256"/>
      <c r="BB51" s="1256" t="s">
        <v>620</v>
      </c>
      <c r="BC51" s="1256"/>
      <c r="BD51" s="1256"/>
      <c r="BE51" s="1256"/>
      <c r="BF51" s="1256"/>
      <c r="BG51" s="1256"/>
      <c r="BH51" s="1256"/>
      <c r="BI51" s="1256"/>
      <c r="BJ51" s="1256"/>
      <c r="BK51" s="1256"/>
      <c r="BL51" s="1256"/>
      <c r="BM51" s="1256"/>
      <c r="BN51" s="1256"/>
      <c r="BO51" s="1256"/>
      <c r="BP51" s="1253">
        <v>79.8</v>
      </c>
      <c r="BQ51" s="1253"/>
      <c r="BR51" s="1253"/>
      <c r="BS51" s="1253"/>
      <c r="BT51" s="1253"/>
      <c r="BU51" s="1253"/>
      <c r="BV51" s="1253"/>
      <c r="BW51" s="1253"/>
      <c r="BX51" s="1253">
        <v>78.400000000000006</v>
      </c>
      <c r="BY51" s="1253"/>
      <c r="BZ51" s="1253"/>
      <c r="CA51" s="1253"/>
      <c r="CB51" s="1253"/>
      <c r="CC51" s="1253"/>
      <c r="CD51" s="1253"/>
      <c r="CE51" s="1253"/>
      <c r="CF51" s="1253">
        <v>65.599999999999994</v>
      </c>
      <c r="CG51" s="1253"/>
      <c r="CH51" s="1253"/>
      <c r="CI51" s="1253"/>
      <c r="CJ51" s="1253"/>
      <c r="CK51" s="1253"/>
      <c r="CL51" s="1253"/>
      <c r="CM51" s="1253"/>
      <c r="CN51" s="1253">
        <v>44.8</v>
      </c>
      <c r="CO51" s="1253"/>
      <c r="CP51" s="1253"/>
      <c r="CQ51" s="1253"/>
      <c r="CR51" s="1253"/>
      <c r="CS51" s="1253"/>
      <c r="CT51" s="1253"/>
      <c r="CU51" s="1253"/>
      <c r="CV51" s="1253">
        <v>31.8</v>
      </c>
      <c r="CW51" s="1253"/>
      <c r="CX51" s="1253"/>
      <c r="CY51" s="1253"/>
      <c r="CZ51" s="1253"/>
      <c r="DA51" s="1253"/>
      <c r="DB51" s="1253"/>
      <c r="DC51" s="1253"/>
    </row>
    <row r="52" spans="1:109" ht="13.2"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621</v>
      </c>
      <c r="BC53" s="1256"/>
      <c r="BD53" s="1256"/>
      <c r="BE53" s="1256"/>
      <c r="BF53" s="1256"/>
      <c r="BG53" s="1256"/>
      <c r="BH53" s="1256"/>
      <c r="BI53" s="1256"/>
      <c r="BJ53" s="1256"/>
      <c r="BK53" s="1256"/>
      <c r="BL53" s="1256"/>
      <c r="BM53" s="1256"/>
      <c r="BN53" s="1256"/>
      <c r="BO53" s="1256"/>
      <c r="BP53" s="1253">
        <v>60.1</v>
      </c>
      <c r="BQ53" s="1253"/>
      <c r="BR53" s="1253"/>
      <c r="BS53" s="1253"/>
      <c r="BT53" s="1253"/>
      <c r="BU53" s="1253"/>
      <c r="BV53" s="1253"/>
      <c r="BW53" s="1253"/>
      <c r="BX53" s="1253">
        <v>61.1</v>
      </c>
      <c r="BY53" s="1253"/>
      <c r="BZ53" s="1253"/>
      <c r="CA53" s="1253"/>
      <c r="CB53" s="1253"/>
      <c r="CC53" s="1253"/>
      <c r="CD53" s="1253"/>
      <c r="CE53" s="1253"/>
      <c r="CF53" s="1253">
        <v>61.1</v>
      </c>
      <c r="CG53" s="1253"/>
      <c r="CH53" s="1253"/>
      <c r="CI53" s="1253"/>
      <c r="CJ53" s="1253"/>
      <c r="CK53" s="1253"/>
      <c r="CL53" s="1253"/>
      <c r="CM53" s="1253"/>
      <c r="CN53" s="1253">
        <v>62.5</v>
      </c>
      <c r="CO53" s="1253"/>
      <c r="CP53" s="1253"/>
      <c r="CQ53" s="1253"/>
      <c r="CR53" s="1253"/>
      <c r="CS53" s="1253"/>
      <c r="CT53" s="1253"/>
      <c r="CU53" s="1253"/>
      <c r="CV53" s="1253">
        <v>64.2</v>
      </c>
      <c r="CW53" s="1253"/>
      <c r="CX53" s="1253"/>
      <c r="CY53" s="1253"/>
      <c r="CZ53" s="1253"/>
      <c r="DA53" s="1253"/>
      <c r="DB53" s="1253"/>
      <c r="DC53" s="1253"/>
    </row>
    <row r="54" spans="1:109" ht="13.2"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80"/>
      <c r="B55" s="372"/>
      <c r="G55" s="1259"/>
      <c r="H55" s="1259"/>
      <c r="I55" s="1259"/>
      <c r="J55" s="1259"/>
      <c r="K55" s="1260"/>
      <c r="L55" s="1260"/>
      <c r="M55" s="1260"/>
      <c r="N55" s="1260"/>
      <c r="AN55" s="1258" t="s">
        <v>622</v>
      </c>
      <c r="AO55" s="1258"/>
      <c r="AP55" s="1258"/>
      <c r="AQ55" s="1258"/>
      <c r="AR55" s="1258"/>
      <c r="AS55" s="1258"/>
      <c r="AT55" s="1258"/>
      <c r="AU55" s="1258"/>
      <c r="AV55" s="1258"/>
      <c r="AW55" s="1258"/>
      <c r="AX55" s="1258"/>
      <c r="AY55" s="1258"/>
      <c r="AZ55" s="1258"/>
      <c r="BA55" s="1258"/>
      <c r="BB55" s="1256" t="s">
        <v>620</v>
      </c>
      <c r="BC55" s="1256"/>
      <c r="BD55" s="1256"/>
      <c r="BE55" s="1256"/>
      <c r="BF55" s="1256"/>
      <c r="BG55" s="1256"/>
      <c r="BH55" s="1256"/>
      <c r="BI55" s="1256"/>
      <c r="BJ55" s="1256"/>
      <c r="BK55" s="1256"/>
      <c r="BL55" s="1256"/>
      <c r="BM55" s="1256"/>
      <c r="BN55" s="1256"/>
      <c r="BO55" s="1256"/>
      <c r="BP55" s="1253">
        <v>25.3</v>
      </c>
      <c r="BQ55" s="1253"/>
      <c r="BR55" s="1253"/>
      <c r="BS55" s="1253"/>
      <c r="BT55" s="1253"/>
      <c r="BU55" s="1253"/>
      <c r="BV55" s="1253"/>
      <c r="BW55" s="1253"/>
      <c r="BX55" s="1253">
        <v>25.5</v>
      </c>
      <c r="BY55" s="1253"/>
      <c r="BZ55" s="1253"/>
      <c r="CA55" s="1253"/>
      <c r="CB55" s="1253"/>
      <c r="CC55" s="1253"/>
      <c r="CD55" s="1253"/>
      <c r="CE55" s="1253"/>
      <c r="CF55" s="1253">
        <v>25.1</v>
      </c>
      <c r="CG55" s="1253"/>
      <c r="CH55" s="1253"/>
      <c r="CI55" s="1253"/>
      <c r="CJ55" s="1253"/>
      <c r="CK55" s="1253"/>
      <c r="CL55" s="1253"/>
      <c r="CM55" s="1253"/>
      <c r="CN55" s="1253">
        <v>18</v>
      </c>
      <c r="CO55" s="1253"/>
      <c r="CP55" s="1253"/>
      <c r="CQ55" s="1253"/>
      <c r="CR55" s="1253"/>
      <c r="CS55" s="1253"/>
      <c r="CT55" s="1253"/>
      <c r="CU55" s="1253"/>
      <c r="CV55" s="1253">
        <v>12.7</v>
      </c>
      <c r="CW55" s="1253"/>
      <c r="CX55" s="1253"/>
      <c r="CY55" s="1253"/>
      <c r="CZ55" s="1253"/>
      <c r="DA55" s="1253"/>
      <c r="DB55" s="1253"/>
      <c r="DC55" s="1253"/>
    </row>
    <row r="56" spans="1:109" ht="13.2"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2"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621</v>
      </c>
      <c r="BC57" s="1256"/>
      <c r="BD57" s="1256"/>
      <c r="BE57" s="1256"/>
      <c r="BF57" s="1256"/>
      <c r="BG57" s="1256"/>
      <c r="BH57" s="1256"/>
      <c r="BI57" s="1256"/>
      <c r="BJ57" s="1256"/>
      <c r="BK57" s="1256"/>
      <c r="BL57" s="1256"/>
      <c r="BM57" s="1256"/>
      <c r="BN57" s="1256"/>
      <c r="BO57" s="1256"/>
      <c r="BP57" s="1253">
        <v>59.7</v>
      </c>
      <c r="BQ57" s="1253"/>
      <c r="BR57" s="1253"/>
      <c r="BS57" s="1253"/>
      <c r="BT57" s="1253"/>
      <c r="BU57" s="1253"/>
      <c r="BV57" s="1253"/>
      <c r="BW57" s="1253"/>
      <c r="BX57" s="1253">
        <v>60.9</v>
      </c>
      <c r="BY57" s="1253"/>
      <c r="BZ57" s="1253"/>
      <c r="CA57" s="1253"/>
      <c r="CB57" s="1253"/>
      <c r="CC57" s="1253"/>
      <c r="CD57" s="1253"/>
      <c r="CE57" s="1253"/>
      <c r="CF57" s="1253">
        <v>61</v>
      </c>
      <c r="CG57" s="1253"/>
      <c r="CH57" s="1253"/>
      <c r="CI57" s="1253"/>
      <c r="CJ57" s="1253"/>
      <c r="CK57" s="1253"/>
      <c r="CL57" s="1253"/>
      <c r="CM57" s="1253"/>
      <c r="CN57" s="1253">
        <v>62.1</v>
      </c>
      <c r="CO57" s="1253"/>
      <c r="CP57" s="1253"/>
      <c r="CQ57" s="1253"/>
      <c r="CR57" s="1253"/>
      <c r="CS57" s="1253"/>
      <c r="CT57" s="1253"/>
      <c r="CU57" s="1253"/>
      <c r="CV57" s="1253">
        <v>63.1</v>
      </c>
      <c r="CW57" s="1253"/>
      <c r="CX57" s="1253"/>
      <c r="CY57" s="1253"/>
      <c r="CZ57" s="1253"/>
      <c r="DA57" s="1253"/>
      <c r="DB57" s="1253"/>
      <c r="DC57" s="1253"/>
      <c r="DD57" s="385"/>
      <c r="DE57" s="384"/>
    </row>
    <row r="58" spans="1:109" s="380" customFormat="1" ht="13.2"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623</v>
      </c>
    </row>
    <row r="64" spans="1:109" ht="13.2" x14ac:dyDescent="0.2">
      <c r="B64" s="372"/>
      <c r="G64" s="379"/>
      <c r="I64" s="392"/>
      <c r="J64" s="392"/>
      <c r="K64" s="392"/>
      <c r="L64" s="392"/>
      <c r="M64" s="392"/>
      <c r="N64" s="393"/>
      <c r="AM64" s="379"/>
      <c r="AN64" s="379" t="s">
        <v>616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5" t="s">
        <v>624</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2"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2"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2"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2"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618</v>
      </c>
    </row>
    <row r="72" spans="2:107" ht="13.2"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570</v>
      </c>
      <c r="BQ72" s="1258"/>
      <c r="BR72" s="1258"/>
      <c r="BS72" s="1258"/>
      <c r="BT72" s="1258"/>
      <c r="BU72" s="1258"/>
      <c r="BV72" s="1258"/>
      <c r="BW72" s="1258"/>
      <c r="BX72" s="1258" t="s">
        <v>571</v>
      </c>
      <c r="BY72" s="1258"/>
      <c r="BZ72" s="1258"/>
      <c r="CA72" s="1258"/>
      <c r="CB72" s="1258"/>
      <c r="CC72" s="1258"/>
      <c r="CD72" s="1258"/>
      <c r="CE72" s="1258"/>
      <c r="CF72" s="1258" t="s">
        <v>572</v>
      </c>
      <c r="CG72" s="1258"/>
      <c r="CH72" s="1258"/>
      <c r="CI72" s="1258"/>
      <c r="CJ72" s="1258"/>
      <c r="CK72" s="1258"/>
      <c r="CL72" s="1258"/>
      <c r="CM72" s="1258"/>
      <c r="CN72" s="1258" t="s">
        <v>573</v>
      </c>
      <c r="CO72" s="1258"/>
      <c r="CP72" s="1258"/>
      <c r="CQ72" s="1258"/>
      <c r="CR72" s="1258"/>
      <c r="CS72" s="1258"/>
      <c r="CT72" s="1258"/>
      <c r="CU72" s="1258"/>
      <c r="CV72" s="1258" t="s">
        <v>574</v>
      </c>
      <c r="CW72" s="1258"/>
      <c r="CX72" s="1258"/>
      <c r="CY72" s="1258"/>
      <c r="CZ72" s="1258"/>
      <c r="DA72" s="1258"/>
      <c r="DB72" s="1258"/>
      <c r="DC72" s="1258"/>
    </row>
    <row r="73" spans="2:107" ht="13.2" x14ac:dyDescent="0.2">
      <c r="B73" s="372"/>
      <c r="G73" s="1261"/>
      <c r="H73" s="1261"/>
      <c r="I73" s="1261"/>
      <c r="J73" s="1261"/>
      <c r="K73" s="1257"/>
      <c r="L73" s="1257"/>
      <c r="M73" s="1257"/>
      <c r="N73" s="1257"/>
      <c r="AM73" s="381"/>
      <c r="AN73" s="1256" t="s">
        <v>619</v>
      </c>
      <c r="AO73" s="1256"/>
      <c r="AP73" s="1256"/>
      <c r="AQ73" s="1256"/>
      <c r="AR73" s="1256"/>
      <c r="AS73" s="1256"/>
      <c r="AT73" s="1256"/>
      <c r="AU73" s="1256"/>
      <c r="AV73" s="1256"/>
      <c r="AW73" s="1256"/>
      <c r="AX73" s="1256"/>
      <c r="AY73" s="1256"/>
      <c r="AZ73" s="1256"/>
      <c r="BA73" s="1256"/>
      <c r="BB73" s="1256" t="s">
        <v>620</v>
      </c>
      <c r="BC73" s="1256"/>
      <c r="BD73" s="1256"/>
      <c r="BE73" s="1256"/>
      <c r="BF73" s="1256"/>
      <c r="BG73" s="1256"/>
      <c r="BH73" s="1256"/>
      <c r="BI73" s="1256"/>
      <c r="BJ73" s="1256"/>
      <c r="BK73" s="1256"/>
      <c r="BL73" s="1256"/>
      <c r="BM73" s="1256"/>
      <c r="BN73" s="1256"/>
      <c r="BO73" s="1256"/>
      <c r="BP73" s="1253">
        <v>79.8</v>
      </c>
      <c r="BQ73" s="1253"/>
      <c r="BR73" s="1253"/>
      <c r="BS73" s="1253"/>
      <c r="BT73" s="1253"/>
      <c r="BU73" s="1253"/>
      <c r="BV73" s="1253"/>
      <c r="BW73" s="1253"/>
      <c r="BX73" s="1253">
        <v>78.400000000000006</v>
      </c>
      <c r="BY73" s="1253"/>
      <c r="BZ73" s="1253"/>
      <c r="CA73" s="1253"/>
      <c r="CB73" s="1253"/>
      <c r="CC73" s="1253"/>
      <c r="CD73" s="1253"/>
      <c r="CE73" s="1253"/>
      <c r="CF73" s="1253">
        <v>65.599999999999994</v>
      </c>
      <c r="CG73" s="1253"/>
      <c r="CH73" s="1253"/>
      <c r="CI73" s="1253"/>
      <c r="CJ73" s="1253"/>
      <c r="CK73" s="1253"/>
      <c r="CL73" s="1253"/>
      <c r="CM73" s="1253"/>
      <c r="CN73" s="1253">
        <v>44.8</v>
      </c>
      <c r="CO73" s="1253"/>
      <c r="CP73" s="1253"/>
      <c r="CQ73" s="1253"/>
      <c r="CR73" s="1253"/>
      <c r="CS73" s="1253"/>
      <c r="CT73" s="1253"/>
      <c r="CU73" s="1253"/>
      <c r="CV73" s="1253">
        <v>31.8</v>
      </c>
      <c r="CW73" s="1253"/>
      <c r="CX73" s="1253"/>
      <c r="CY73" s="1253"/>
      <c r="CZ73" s="1253"/>
      <c r="DA73" s="1253"/>
      <c r="DB73" s="1253"/>
      <c r="DC73" s="1253"/>
    </row>
    <row r="74" spans="2:107" ht="13.2"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625</v>
      </c>
      <c r="BC75" s="1256"/>
      <c r="BD75" s="1256"/>
      <c r="BE75" s="1256"/>
      <c r="BF75" s="1256"/>
      <c r="BG75" s="1256"/>
      <c r="BH75" s="1256"/>
      <c r="BI75" s="1256"/>
      <c r="BJ75" s="1256"/>
      <c r="BK75" s="1256"/>
      <c r="BL75" s="1256"/>
      <c r="BM75" s="1256"/>
      <c r="BN75" s="1256"/>
      <c r="BO75" s="1256"/>
      <c r="BP75" s="1253">
        <v>6.4</v>
      </c>
      <c r="BQ75" s="1253"/>
      <c r="BR75" s="1253"/>
      <c r="BS75" s="1253"/>
      <c r="BT75" s="1253"/>
      <c r="BU75" s="1253"/>
      <c r="BV75" s="1253"/>
      <c r="BW75" s="1253"/>
      <c r="BX75" s="1253">
        <v>6.3</v>
      </c>
      <c r="BY75" s="1253"/>
      <c r="BZ75" s="1253"/>
      <c r="CA75" s="1253"/>
      <c r="CB75" s="1253"/>
      <c r="CC75" s="1253"/>
      <c r="CD75" s="1253"/>
      <c r="CE75" s="1253"/>
      <c r="CF75" s="1253">
        <v>6.5</v>
      </c>
      <c r="CG75" s="1253"/>
      <c r="CH75" s="1253"/>
      <c r="CI75" s="1253"/>
      <c r="CJ75" s="1253"/>
      <c r="CK75" s="1253"/>
      <c r="CL75" s="1253"/>
      <c r="CM75" s="1253"/>
      <c r="CN75" s="1253">
        <v>7</v>
      </c>
      <c r="CO75" s="1253"/>
      <c r="CP75" s="1253"/>
      <c r="CQ75" s="1253"/>
      <c r="CR75" s="1253"/>
      <c r="CS75" s="1253"/>
      <c r="CT75" s="1253"/>
      <c r="CU75" s="1253"/>
      <c r="CV75" s="1253">
        <v>7.8</v>
      </c>
      <c r="CW75" s="1253"/>
      <c r="CX75" s="1253"/>
      <c r="CY75" s="1253"/>
      <c r="CZ75" s="1253"/>
      <c r="DA75" s="1253"/>
      <c r="DB75" s="1253"/>
      <c r="DC75" s="1253"/>
    </row>
    <row r="76" spans="2:107" ht="13.2"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72"/>
      <c r="G77" s="1259"/>
      <c r="H77" s="1259"/>
      <c r="I77" s="1259"/>
      <c r="J77" s="1259"/>
      <c r="K77" s="1257"/>
      <c r="L77" s="1257"/>
      <c r="M77" s="1257"/>
      <c r="N77" s="1257"/>
      <c r="AN77" s="1258" t="s">
        <v>622</v>
      </c>
      <c r="AO77" s="1258"/>
      <c r="AP77" s="1258"/>
      <c r="AQ77" s="1258"/>
      <c r="AR77" s="1258"/>
      <c r="AS77" s="1258"/>
      <c r="AT77" s="1258"/>
      <c r="AU77" s="1258"/>
      <c r="AV77" s="1258"/>
      <c r="AW77" s="1258"/>
      <c r="AX77" s="1258"/>
      <c r="AY77" s="1258"/>
      <c r="AZ77" s="1258"/>
      <c r="BA77" s="1258"/>
      <c r="BB77" s="1256" t="s">
        <v>620</v>
      </c>
      <c r="BC77" s="1256"/>
      <c r="BD77" s="1256"/>
      <c r="BE77" s="1256"/>
      <c r="BF77" s="1256"/>
      <c r="BG77" s="1256"/>
      <c r="BH77" s="1256"/>
      <c r="BI77" s="1256"/>
      <c r="BJ77" s="1256"/>
      <c r="BK77" s="1256"/>
      <c r="BL77" s="1256"/>
      <c r="BM77" s="1256"/>
      <c r="BN77" s="1256"/>
      <c r="BO77" s="1256"/>
      <c r="BP77" s="1253">
        <v>25.3</v>
      </c>
      <c r="BQ77" s="1253"/>
      <c r="BR77" s="1253"/>
      <c r="BS77" s="1253"/>
      <c r="BT77" s="1253"/>
      <c r="BU77" s="1253"/>
      <c r="BV77" s="1253"/>
      <c r="BW77" s="1253"/>
      <c r="BX77" s="1253">
        <v>25.5</v>
      </c>
      <c r="BY77" s="1253"/>
      <c r="BZ77" s="1253"/>
      <c r="CA77" s="1253"/>
      <c r="CB77" s="1253"/>
      <c r="CC77" s="1253"/>
      <c r="CD77" s="1253"/>
      <c r="CE77" s="1253"/>
      <c r="CF77" s="1253">
        <v>25.1</v>
      </c>
      <c r="CG77" s="1253"/>
      <c r="CH77" s="1253"/>
      <c r="CI77" s="1253"/>
      <c r="CJ77" s="1253"/>
      <c r="CK77" s="1253"/>
      <c r="CL77" s="1253"/>
      <c r="CM77" s="1253"/>
      <c r="CN77" s="1253">
        <v>18</v>
      </c>
      <c r="CO77" s="1253"/>
      <c r="CP77" s="1253"/>
      <c r="CQ77" s="1253"/>
      <c r="CR77" s="1253"/>
      <c r="CS77" s="1253"/>
      <c r="CT77" s="1253"/>
      <c r="CU77" s="1253"/>
      <c r="CV77" s="1253">
        <v>12.7</v>
      </c>
      <c r="CW77" s="1253"/>
      <c r="CX77" s="1253"/>
      <c r="CY77" s="1253"/>
      <c r="CZ77" s="1253"/>
      <c r="DA77" s="1253"/>
      <c r="DB77" s="1253"/>
      <c r="DC77" s="1253"/>
    </row>
    <row r="78" spans="2:107" ht="13.2"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625</v>
      </c>
      <c r="BC79" s="1256"/>
      <c r="BD79" s="1256"/>
      <c r="BE79" s="1256"/>
      <c r="BF79" s="1256"/>
      <c r="BG79" s="1256"/>
      <c r="BH79" s="1256"/>
      <c r="BI79" s="1256"/>
      <c r="BJ79" s="1256"/>
      <c r="BK79" s="1256"/>
      <c r="BL79" s="1256"/>
      <c r="BM79" s="1256"/>
      <c r="BN79" s="1256"/>
      <c r="BO79" s="1256"/>
      <c r="BP79" s="1253">
        <v>6.9</v>
      </c>
      <c r="BQ79" s="1253"/>
      <c r="BR79" s="1253"/>
      <c r="BS79" s="1253"/>
      <c r="BT79" s="1253"/>
      <c r="BU79" s="1253"/>
      <c r="BV79" s="1253"/>
      <c r="BW79" s="1253"/>
      <c r="BX79" s="1253">
        <v>6.6</v>
      </c>
      <c r="BY79" s="1253"/>
      <c r="BZ79" s="1253"/>
      <c r="CA79" s="1253"/>
      <c r="CB79" s="1253"/>
      <c r="CC79" s="1253"/>
      <c r="CD79" s="1253"/>
      <c r="CE79" s="1253"/>
      <c r="CF79" s="1253">
        <v>6.4</v>
      </c>
      <c r="CG79" s="1253"/>
      <c r="CH79" s="1253"/>
      <c r="CI79" s="1253"/>
      <c r="CJ79" s="1253"/>
      <c r="CK79" s="1253"/>
      <c r="CL79" s="1253"/>
      <c r="CM79" s="1253"/>
      <c r="CN79" s="1253">
        <v>6.6</v>
      </c>
      <c r="CO79" s="1253"/>
      <c r="CP79" s="1253"/>
      <c r="CQ79" s="1253"/>
      <c r="CR79" s="1253"/>
      <c r="CS79" s="1253"/>
      <c r="CT79" s="1253"/>
      <c r="CU79" s="1253"/>
      <c r="CV79" s="1253">
        <v>6.6</v>
      </c>
      <c r="CW79" s="1253"/>
      <c r="CX79" s="1253"/>
      <c r="CY79" s="1253"/>
      <c r="CZ79" s="1253"/>
      <c r="DA79" s="1253"/>
      <c r="DB79" s="1253"/>
      <c r="DC79" s="1253"/>
    </row>
    <row r="80" spans="2:107" ht="13.2"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hfm3ytKrEA8cmtcFI6OI8VlFlMUEVdOWDX5AuqwGrCRBeRKUfTyv6sMThgEyLv0V78s7gcgzussw8wnDbm8Haw==" saltValue="xeMUAe9DtNgmij4LSk1At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1ECA7-5372-46F2-B1E3-F9FCF00002B8}">
  <sheetPr>
    <pageSetUpPr fitToPage="1"/>
  </sheetPr>
  <dimension ref="A1:DR125"/>
  <sheetViews>
    <sheetView showGridLines="0" topLeftCell="A77" zoomScale="70" zoomScaleNormal="7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517</v>
      </c>
    </row>
  </sheetData>
  <sheetProtection algorithmName="SHA-512" hashValue="CCD/RqUERNaqN59/H7veFa6Jid80L81CF5KtP340niOJM6uWsTnQV2HBsZHpsNdqLei8wI03p6C7TLfXc1k5fw==" saltValue="3Jp0Z46i5zEl9YAeNbWMK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F138B-6DA9-4038-B6C3-F5737F455CF7}">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517</v>
      </c>
    </row>
  </sheetData>
  <sheetProtection algorithmName="SHA-512" hashValue="5EpHvOgOVzL4Qou/KneUcHf0Jfmh7uP4Td2Y6+a8Vudg+KZw84RcrX67TXM8XlQyXww+CrJClUX8CqgUYbDWlw==" saltValue="uFNI1KCeqHeOvwdvP/rFn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567</v>
      </c>
      <c r="G2" s="151"/>
      <c r="H2" s="152"/>
    </row>
    <row r="3" spans="1:8" x14ac:dyDescent="0.2">
      <c r="A3" s="148" t="s">
        <v>560</v>
      </c>
      <c r="B3" s="153"/>
      <c r="C3" s="154"/>
      <c r="D3" s="155">
        <v>62671</v>
      </c>
      <c r="E3" s="156"/>
      <c r="F3" s="157">
        <v>54684</v>
      </c>
      <c r="G3" s="158"/>
      <c r="H3" s="159"/>
    </row>
    <row r="4" spans="1:8" x14ac:dyDescent="0.2">
      <c r="A4" s="160"/>
      <c r="B4" s="161"/>
      <c r="C4" s="162"/>
      <c r="D4" s="163">
        <v>42193</v>
      </c>
      <c r="E4" s="164"/>
      <c r="F4" s="165">
        <v>32829</v>
      </c>
      <c r="G4" s="166"/>
      <c r="H4" s="167"/>
    </row>
    <row r="5" spans="1:8" x14ac:dyDescent="0.2">
      <c r="A5" s="148" t="s">
        <v>562</v>
      </c>
      <c r="B5" s="153"/>
      <c r="C5" s="154"/>
      <c r="D5" s="155">
        <v>93590</v>
      </c>
      <c r="E5" s="156"/>
      <c r="F5" s="157">
        <v>62383</v>
      </c>
      <c r="G5" s="158"/>
      <c r="H5" s="159"/>
    </row>
    <row r="6" spans="1:8" x14ac:dyDescent="0.2">
      <c r="A6" s="160"/>
      <c r="B6" s="161"/>
      <c r="C6" s="162"/>
      <c r="D6" s="163">
        <v>52616</v>
      </c>
      <c r="E6" s="164"/>
      <c r="F6" s="165">
        <v>35325</v>
      </c>
      <c r="G6" s="166"/>
      <c r="H6" s="167"/>
    </row>
    <row r="7" spans="1:8" x14ac:dyDescent="0.2">
      <c r="A7" s="148" t="s">
        <v>563</v>
      </c>
      <c r="B7" s="153"/>
      <c r="C7" s="154"/>
      <c r="D7" s="155">
        <v>91089</v>
      </c>
      <c r="E7" s="156"/>
      <c r="F7" s="157">
        <v>63812</v>
      </c>
      <c r="G7" s="158"/>
      <c r="H7" s="159"/>
    </row>
    <row r="8" spans="1:8" x14ac:dyDescent="0.2">
      <c r="A8" s="160"/>
      <c r="B8" s="161"/>
      <c r="C8" s="162"/>
      <c r="D8" s="163">
        <v>69490</v>
      </c>
      <c r="E8" s="164"/>
      <c r="F8" s="165">
        <v>33848</v>
      </c>
      <c r="G8" s="166"/>
      <c r="H8" s="167"/>
    </row>
    <row r="9" spans="1:8" x14ac:dyDescent="0.2">
      <c r="A9" s="148" t="s">
        <v>564</v>
      </c>
      <c r="B9" s="153"/>
      <c r="C9" s="154"/>
      <c r="D9" s="155">
        <v>57844</v>
      </c>
      <c r="E9" s="156"/>
      <c r="F9" s="157">
        <v>54225</v>
      </c>
      <c r="G9" s="158"/>
      <c r="H9" s="159"/>
    </row>
    <row r="10" spans="1:8" x14ac:dyDescent="0.2">
      <c r="A10" s="160"/>
      <c r="B10" s="161"/>
      <c r="C10" s="162"/>
      <c r="D10" s="163">
        <v>35371</v>
      </c>
      <c r="E10" s="164"/>
      <c r="F10" s="165">
        <v>27337</v>
      </c>
      <c r="G10" s="166"/>
      <c r="H10" s="167"/>
    </row>
    <row r="11" spans="1:8" x14ac:dyDescent="0.2">
      <c r="A11" s="148" t="s">
        <v>565</v>
      </c>
      <c r="B11" s="153"/>
      <c r="C11" s="154"/>
      <c r="D11" s="155">
        <v>50736</v>
      </c>
      <c r="E11" s="156"/>
      <c r="F11" s="157">
        <v>54016</v>
      </c>
      <c r="G11" s="158"/>
      <c r="H11" s="159"/>
    </row>
    <row r="12" spans="1:8" x14ac:dyDescent="0.2">
      <c r="A12" s="160"/>
      <c r="B12" s="161"/>
      <c r="C12" s="168"/>
      <c r="D12" s="163">
        <v>26779</v>
      </c>
      <c r="E12" s="164"/>
      <c r="F12" s="165">
        <v>28078</v>
      </c>
      <c r="G12" s="166"/>
      <c r="H12" s="167"/>
    </row>
    <row r="13" spans="1:8" x14ac:dyDescent="0.2">
      <c r="A13" s="148"/>
      <c r="B13" s="153"/>
      <c r="C13" s="169"/>
      <c r="D13" s="170">
        <v>71186</v>
      </c>
      <c r="E13" s="171"/>
      <c r="F13" s="172">
        <v>57824</v>
      </c>
      <c r="G13" s="173"/>
      <c r="H13" s="159"/>
    </row>
    <row r="14" spans="1:8" x14ac:dyDescent="0.2">
      <c r="A14" s="160"/>
      <c r="B14" s="161"/>
      <c r="C14" s="162"/>
      <c r="D14" s="163">
        <v>45290</v>
      </c>
      <c r="E14" s="164"/>
      <c r="F14" s="165">
        <v>31483</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4.84</v>
      </c>
      <c r="C19" s="174">
        <f>ROUND(VALUE(SUBSTITUTE(実質収支比率等に係る経年分析!G$48,"▲","-")),2)</f>
        <v>6.49</v>
      </c>
      <c r="D19" s="174">
        <f>ROUND(VALUE(SUBSTITUTE(実質収支比率等に係る経年分析!H$48,"▲","-")),2)</f>
        <v>5.55</v>
      </c>
      <c r="E19" s="174">
        <f>ROUND(VALUE(SUBSTITUTE(実質収支比率等に係る経年分析!I$48,"▲","-")),2)</f>
        <v>6.73</v>
      </c>
      <c r="F19" s="174">
        <f>ROUND(VALUE(SUBSTITUTE(実質収支比率等に係る経年分析!J$48,"▲","-")),2)</f>
        <v>6.76</v>
      </c>
    </row>
    <row r="20" spans="1:11" x14ac:dyDescent="0.2">
      <c r="A20" s="174" t="s">
        <v>57</v>
      </c>
      <c r="B20" s="174">
        <f>ROUND(VALUE(SUBSTITUTE(実質収支比率等に係る経年分析!F$47,"▲","-")),2)</f>
        <v>13.73</v>
      </c>
      <c r="C20" s="174">
        <f>ROUND(VALUE(SUBSTITUTE(実質収支比率等に係る経年分析!G$47,"▲","-")),2)</f>
        <v>14.21</v>
      </c>
      <c r="D20" s="174">
        <f>ROUND(VALUE(SUBSTITUTE(実質収支比率等に係る経年分析!H$47,"▲","-")),2)</f>
        <v>13.13</v>
      </c>
      <c r="E20" s="174">
        <f>ROUND(VALUE(SUBSTITUTE(実質収支比率等に係る経年分析!I$47,"▲","-")),2)</f>
        <v>14.46</v>
      </c>
      <c r="F20" s="174">
        <f>ROUND(VALUE(SUBSTITUTE(実質収支比率等に係る経年分析!J$47,"▲","-")),2)</f>
        <v>15.56</v>
      </c>
    </row>
    <row r="21" spans="1:11" x14ac:dyDescent="0.2">
      <c r="A21" s="174" t="s">
        <v>58</v>
      </c>
      <c r="B21" s="174">
        <f>IF(ISNUMBER(VALUE(SUBSTITUTE(実質収支比率等に係る経年分析!F$49,"▲","-"))),ROUND(VALUE(SUBSTITUTE(実質収支比率等に係る経年分析!F$49,"▲","-")),2),NA())</f>
        <v>1.39</v>
      </c>
      <c r="C21" s="174">
        <f>IF(ISNUMBER(VALUE(SUBSTITUTE(実質収支比率等に係る経年分析!G$49,"▲","-"))),ROUND(VALUE(SUBSTITUTE(実質収支比率等に係る経年分析!G$49,"▲","-")),2),NA())</f>
        <v>2.2400000000000002</v>
      </c>
      <c r="D21" s="174">
        <f>IF(ISNUMBER(VALUE(SUBSTITUTE(実質収支比率等に係る経年分析!H$49,"▲","-"))),ROUND(VALUE(SUBSTITUTE(実質収支比率等に係る経年分析!H$49,"▲","-")),2),NA())</f>
        <v>-1.22</v>
      </c>
      <c r="E21" s="174">
        <f>IF(ISNUMBER(VALUE(SUBSTITUTE(実質収支比率等に係る経年分析!I$49,"▲","-"))),ROUND(VALUE(SUBSTITUTE(実質収支比率等に係る経年分析!I$49,"▲","-")),2),NA())</f>
        <v>3.24</v>
      </c>
      <c r="F21" s="174">
        <f>IF(ISNUMBER(VALUE(SUBSTITUTE(実質収支比率等に係る経年分析!J$49,"▲","-"))),ROUND(VALUE(SUBSTITUTE(実質収支比率等に係る経年分析!J$49,"▲","-")),2),NA())</f>
        <v>0.82</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農業集落排水事業会計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0.17</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1.74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1.32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1.57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1.75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1.77</v>
      </c>
    </row>
    <row r="33" spans="1:16" x14ac:dyDescent="0.2">
      <c r="A33" s="175" t="str">
        <f>IF(連結実質赤字比率に係る赤字・黒字の構成分析!C$37="",NA(),連結実質赤字比率に係る赤字・黒字の構成分析!C$37)</f>
        <v>公共下水道事業会計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5.08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4.1399999999999997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2.88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2.54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2.86</v>
      </c>
    </row>
    <row r="34" spans="1:16" x14ac:dyDescent="0.2">
      <c r="A34" s="175" t="str">
        <f>IF(連結実質赤字比率に係る赤字・黒字の構成分析!C$36="",NA(),連結実質赤字比率に係る赤字・黒字の構成分析!C$36)</f>
        <v>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0.06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1.17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1.96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3.68</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4.83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6.48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5.55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6.73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6.76</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10.19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11.26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3600</v>
      </c>
      <c r="E42" s="176"/>
      <c r="F42" s="176"/>
      <c r="G42" s="176">
        <f>'実質公債費比率（分子）の構造'!L$52</f>
        <v>3729</v>
      </c>
      <c r="H42" s="176"/>
      <c r="I42" s="176"/>
      <c r="J42" s="176">
        <f>'実質公債費比率（分子）の構造'!M$52</f>
        <v>3930</v>
      </c>
      <c r="K42" s="176"/>
      <c r="L42" s="176"/>
      <c r="M42" s="176">
        <f>'実質公債費比率（分子）の構造'!N$52</f>
        <v>3971</v>
      </c>
      <c r="N42" s="176"/>
      <c r="O42" s="176"/>
      <c r="P42" s="176">
        <f>'実質公債費比率（分子）の構造'!O$52</f>
        <v>4045</v>
      </c>
    </row>
    <row r="43" spans="1:16" x14ac:dyDescent="0.2">
      <c r="A43" s="176" t="s">
        <v>66</v>
      </c>
      <c r="B43" s="176" t="str">
        <f>'実質公債費比率（分子）の構造'!K$51</f>
        <v>-</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t="str">
        <f>'実質公債費比率（分子）の構造'!O$51</f>
        <v>-</v>
      </c>
      <c r="O43" s="176"/>
      <c r="P43" s="176"/>
    </row>
    <row r="44" spans="1:16" x14ac:dyDescent="0.2">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68</v>
      </c>
      <c r="B45" s="176">
        <f>'実質公債費比率（分子）の構造'!K$49</f>
        <v>140</v>
      </c>
      <c r="C45" s="176"/>
      <c r="D45" s="176"/>
      <c r="E45" s="176">
        <f>'実質公債費比率（分子）の構造'!L$49</f>
        <v>145</v>
      </c>
      <c r="F45" s="176"/>
      <c r="G45" s="176"/>
      <c r="H45" s="176">
        <f>'実質公債費比率（分子）の構造'!M$49</f>
        <v>293</v>
      </c>
      <c r="I45" s="176"/>
      <c r="J45" s="176"/>
      <c r="K45" s="176">
        <f>'実質公債費比率（分子）の構造'!N$49</f>
        <v>279</v>
      </c>
      <c r="L45" s="176"/>
      <c r="M45" s="176"/>
      <c r="N45" s="176">
        <f>'実質公債費比率（分子）の構造'!O$49</f>
        <v>285</v>
      </c>
      <c r="O45" s="176"/>
      <c r="P45" s="176"/>
    </row>
    <row r="46" spans="1:16" x14ac:dyDescent="0.2">
      <c r="A46" s="176" t="s">
        <v>69</v>
      </c>
      <c r="B46" s="176">
        <f>'実質公債費比率（分子）の構造'!K$48</f>
        <v>1121</v>
      </c>
      <c r="C46" s="176"/>
      <c r="D46" s="176"/>
      <c r="E46" s="176">
        <f>'実質公債費比率（分子）の構造'!L$48</f>
        <v>1078</v>
      </c>
      <c r="F46" s="176"/>
      <c r="G46" s="176"/>
      <c r="H46" s="176">
        <f>'実質公債費比率（分子）の構造'!M$48</f>
        <v>1106</v>
      </c>
      <c r="I46" s="176"/>
      <c r="J46" s="176"/>
      <c r="K46" s="176">
        <f>'実質公債費比率（分子）の構造'!N$48</f>
        <v>1206</v>
      </c>
      <c r="L46" s="176"/>
      <c r="M46" s="176"/>
      <c r="N46" s="176">
        <f>'実質公債費比率（分子）の構造'!O$48</f>
        <v>1256</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3499</v>
      </c>
      <c r="C49" s="176"/>
      <c r="D49" s="176"/>
      <c r="E49" s="176">
        <f>'実質公債費比率（分子）の構造'!L$45</f>
        <v>3627</v>
      </c>
      <c r="F49" s="176"/>
      <c r="G49" s="176"/>
      <c r="H49" s="176">
        <f>'実質公債費比率（分子）の構造'!M$45</f>
        <v>3955</v>
      </c>
      <c r="I49" s="176"/>
      <c r="J49" s="176"/>
      <c r="K49" s="176">
        <f>'実質公債費比率（分子）の構造'!N$45</f>
        <v>4046</v>
      </c>
      <c r="L49" s="176"/>
      <c r="M49" s="176"/>
      <c r="N49" s="176">
        <f>'実質公債費比率（分子）の構造'!O$45</f>
        <v>4179</v>
      </c>
      <c r="O49" s="176"/>
      <c r="P49" s="176"/>
    </row>
    <row r="50" spans="1:16" x14ac:dyDescent="0.2">
      <c r="A50" s="176" t="s">
        <v>73</v>
      </c>
      <c r="B50" s="176" t="e">
        <f>NA()</f>
        <v>#N/A</v>
      </c>
      <c r="C50" s="176">
        <f>IF(ISNUMBER('実質公債費比率（分子）の構造'!K$53),'実質公債費比率（分子）の構造'!K$53,NA())</f>
        <v>1160</v>
      </c>
      <c r="D50" s="176" t="e">
        <f>NA()</f>
        <v>#N/A</v>
      </c>
      <c r="E50" s="176" t="e">
        <f>NA()</f>
        <v>#N/A</v>
      </c>
      <c r="F50" s="176">
        <f>IF(ISNUMBER('実質公債費比率（分子）の構造'!L$53),'実質公債費比率（分子）の構造'!L$53,NA())</f>
        <v>1121</v>
      </c>
      <c r="G50" s="176" t="e">
        <f>NA()</f>
        <v>#N/A</v>
      </c>
      <c r="H50" s="176" t="e">
        <f>NA()</f>
        <v>#N/A</v>
      </c>
      <c r="I50" s="176">
        <f>IF(ISNUMBER('実質公債費比率（分子）の構造'!M$53),'実質公債費比率（分子）の構造'!M$53,NA())</f>
        <v>1424</v>
      </c>
      <c r="J50" s="176" t="e">
        <f>NA()</f>
        <v>#N/A</v>
      </c>
      <c r="K50" s="176" t="e">
        <f>NA()</f>
        <v>#N/A</v>
      </c>
      <c r="L50" s="176">
        <f>IF(ISNUMBER('実質公債費比率（分子）の構造'!N$53),'実質公債費比率（分子）の構造'!N$53,NA())</f>
        <v>1560</v>
      </c>
      <c r="M50" s="176" t="e">
        <f>NA()</f>
        <v>#N/A</v>
      </c>
      <c r="N50" s="176" t="e">
        <f>NA()</f>
        <v>#N/A</v>
      </c>
      <c r="O50" s="176">
        <f>IF(ISNUMBER('実質公債費比率（分子）の構造'!O$53),'実質公債費比率（分子）の構造'!O$53,NA())</f>
        <v>1675</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51966</v>
      </c>
      <c r="E56" s="175"/>
      <c r="F56" s="175"/>
      <c r="G56" s="175">
        <f>'将来負担比率（分子）の構造'!J$52</f>
        <v>55121</v>
      </c>
      <c r="H56" s="175"/>
      <c r="I56" s="175"/>
      <c r="J56" s="175">
        <f>'将来負担比率（分子）の構造'!K$52</f>
        <v>56937</v>
      </c>
      <c r="K56" s="175"/>
      <c r="L56" s="175"/>
      <c r="M56" s="175">
        <f>'将来負担比率（分子）の構造'!L$52</f>
        <v>55636</v>
      </c>
      <c r="N56" s="175"/>
      <c r="O56" s="175"/>
      <c r="P56" s="175">
        <f>'将来負担比率（分子）の構造'!M$52</f>
        <v>54008</v>
      </c>
    </row>
    <row r="57" spans="1:16" x14ac:dyDescent="0.2">
      <c r="A57" s="175" t="s">
        <v>44</v>
      </c>
      <c r="B57" s="175"/>
      <c r="C57" s="175"/>
      <c r="D57" s="175">
        <f>'将来負担比率（分子）の構造'!I$51</f>
        <v>473</v>
      </c>
      <c r="E57" s="175"/>
      <c r="F57" s="175"/>
      <c r="G57" s="175">
        <f>'将来負担比率（分子）の構造'!J$51</f>
        <v>418</v>
      </c>
      <c r="H57" s="175"/>
      <c r="I57" s="175"/>
      <c r="J57" s="175">
        <f>'将来負担比率（分子）の構造'!K$51</f>
        <v>362</v>
      </c>
      <c r="K57" s="175"/>
      <c r="L57" s="175"/>
      <c r="M57" s="175">
        <f>'将来負担比率（分子）の構造'!L$51</f>
        <v>323</v>
      </c>
      <c r="N57" s="175"/>
      <c r="O57" s="175"/>
      <c r="P57" s="175">
        <f>'将来負担比率（分子）の構造'!M$51</f>
        <v>302</v>
      </c>
    </row>
    <row r="58" spans="1:16" x14ac:dyDescent="0.2">
      <c r="A58" s="175" t="s">
        <v>43</v>
      </c>
      <c r="B58" s="175"/>
      <c r="C58" s="175"/>
      <c r="D58" s="175">
        <f>'将来負担比率（分子）の構造'!I$50</f>
        <v>5373</v>
      </c>
      <c r="E58" s="175"/>
      <c r="F58" s="175"/>
      <c r="G58" s="175">
        <f>'将来負担比率（分子）の構造'!J$50</f>
        <v>6327</v>
      </c>
      <c r="H58" s="175"/>
      <c r="I58" s="175"/>
      <c r="J58" s="175">
        <f>'将来負担比率（分子）の構造'!K$50</f>
        <v>8238</v>
      </c>
      <c r="K58" s="175"/>
      <c r="L58" s="175"/>
      <c r="M58" s="175">
        <f>'将来負担比率（分子）の構造'!L$50</f>
        <v>11054</v>
      </c>
      <c r="N58" s="175"/>
      <c r="O58" s="175"/>
      <c r="P58" s="175">
        <f>'将来負担比率（分子）の構造'!M$50</f>
        <v>13015</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4582</v>
      </c>
      <c r="C62" s="175"/>
      <c r="D62" s="175"/>
      <c r="E62" s="175">
        <f>'将来負担比率（分子）の構造'!J$45</f>
        <v>4461</v>
      </c>
      <c r="F62" s="175"/>
      <c r="G62" s="175"/>
      <c r="H62" s="175">
        <f>'将来負担比率（分子）の構造'!K$45</f>
        <v>4304</v>
      </c>
      <c r="I62" s="175"/>
      <c r="J62" s="175"/>
      <c r="K62" s="175">
        <f>'将来負担比率（分子）の構造'!L$45</f>
        <v>4067</v>
      </c>
      <c r="L62" s="175"/>
      <c r="M62" s="175"/>
      <c r="N62" s="175">
        <f>'将来負担比率（分子）の構造'!M$45</f>
        <v>3813</v>
      </c>
      <c r="O62" s="175"/>
      <c r="P62" s="175"/>
    </row>
    <row r="63" spans="1:16" x14ac:dyDescent="0.2">
      <c r="A63" s="175" t="s">
        <v>36</v>
      </c>
      <c r="B63" s="175">
        <f>'将来負担比率（分子）の構造'!I$44</f>
        <v>2446</v>
      </c>
      <c r="C63" s="175"/>
      <c r="D63" s="175"/>
      <c r="E63" s="175">
        <f>'将来負担比率（分子）の構造'!J$44</f>
        <v>2375</v>
      </c>
      <c r="F63" s="175"/>
      <c r="G63" s="175"/>
      <c r="H63" s="175">
        <f>'将来負担比率（分子）の構造'!K$44</f>
        <v>2476</v>
      </c>
      <c r="I63" s="175"/>
      <c r="J63" s="175"/>
      <c r="K63" s="175">
        <f>'将来負担比率（分子）の構造'!L$44</f>
        <v>2313</v>
      </c>
      <c r="L63" s="175"/>
      <c r="M63" s="175"/>
      <c r="N63" s="175">
        <f>'将来負担比率（分子）の構造'!M$44</f>
        <v>2186</v>
      </c>
      <c r="O63" s="175"/>
      <c r="P63" s="175"/>
    </row>
    <row r="64" spans="1:16" x14ac:dyDescent="0.2">
      <c r="A64" s="175" t="s">
        <v>35</v>
      </c>
      <c r="B64" s="175">
        <f>'将来負担比率（分子）の構造'!I$43</f>
        <v>17226</v>
      </c>
      <c r="C64" s="175"/>
      <c r="D64" s="175"/>
      <c r="E64" s="175">
        <f>'将来負担比率（分子）の構造'!J$43</f>
        <v>15790</v>
      </c>
      <c r="F64" s="175"/>
      <c r="G64" s="175"/>
      <c r="H64" s="175">
        <f>'将来負担比率（分子）の構造'!K$43</f>
        <v>14489</v>
      </c>
      <c r="I64" s="175"/>
      <c r="J64" s="175"/>
      <c r="K64" s="175">
        <f>'将来負担比率（分子）の構造'!L$43</f>
        <v>13369</v>
      </c>
      <c r="L64" s="175"/>
      <c r="M64" s="175"/>
      <c r="N64" s="175">
        <f>'将来負担比率（分子）の構造'!M$43</f>
        <v>13144</v>
      </c>
      <c r="O64" s="175"/>
      <c r="P64" s="175"/>
    </row>
    <row r="65" spans="1:16" x14ac:dyDescent="0.2">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48416</v>
      </c>
      <c r="C66" s="175"/>
      <c r="D66" s="175"/>
      <c r="E66" s="175">
        <f>'将来負担比率（分子）の構造'!J$41</f>
        <v>53814</v>
      </c>
      <c r="F66" s="175"/>
      <c r="G66" s="175"/>
      <c r="H66" s="175">
        <f>'将来負担比率（分子）の構造'!K$41</f>
        <v>56920</v>
      </c>
      <c r="I66" s="175"/>
      <c r="J66" s="175"/>
      <c r="K66" s="175">
        <f>'将来負担比率（分子）の構造'!L$41</f>
        <v>56318</v>
      </c>
      <c r="L66" s="175"/>
      <c r="M66" s="175"/>
      <c r="N66" s="175">
        <f>'将来負担比率（分子）の構造'!M$41</f>
        <v>54476</v>
      </c>
      <c r="O66" s="175"/>
      <c r="P66" s="175"/>
    </row>
    <row r="67" spans="1:16" x14ac:dyDescent="0.2">
      <c r="A67" s="175" t="s">
        <v>77</v>
      </c>
      <c r="B67" s="175" t="e">
        <f>NA()</f>
        <v>#N/A</v>
      </c>
      <c r="C67" s="175">
        <f>IF(ISNUMBER('将来負担比率（分子）の構造'!I$53), IF('将来負担比率（分子）の構造'!I$53 &lt; 0, 0, '将来負担比率（分子）の構造'!I$53), NA())</f>
        <v>14858</v>
      </c>
      <c r="D67" s="175" t="e">
        <f>NA()</f>
        <v>#N/A</v>
      </c>
      <c r="E67" s="175" t="e">
        <f>NA()</f>
        <v>#N/A</v>
      </c>
      <c r="F67" s="175">
        <f>IF(ISNUMBER('将来負担比率（分子）の構造'!J$53), IF('将来負担比率（分子）の構造'!J$53 &lt; 0, 0, '将来負担比率（分子）の構造'!J$53), NA())</f>
        <v>14574</v>
      </c>
      <c r="G67" s="175" t="e">
        <f>NA()</f>
        <v>#N/A</v>
      </c>
      <c r="H67" s="175" t="e">
        <f>NA()</f>
        <v>#N/A</v>
      </c>
      <c r="I67" s="175">
        <f>IF(ISNUMBER('将来負担比率（分子）の構造'!K$53), IF('将来負担比率（分子）の構造'!K$53 &lt; 0, 0, '将来負担比率（分子）の構造'!K$53), NA())</f>
        <v>12652</v>
      </c>
      <c r="J67" s="175" t="e">
        <f>NA()</f>
        <v>#N/A</v>
      </c>
      <c r="K67" s="175" t="e">
        <f>NA()</f>
        <v>#N/A</v>
      </c>
      <c r="L67" s="175">
        <f>IF(ISNUMBER('将来負担比率（分子）の構造'!L$53), IF('将来負担比率（分子）の構造'!L$53 &lt; 0, 0, '将来負担比率（分子）の構造'!L$53), NA())</f>
        <v>9054</v>
      </c>
      <c r="M67" s="175" t="e">
        <f>NA()</f>
        <v>#N/A</v>
      </c>
      <c r="N67" s="175" t="e">
        <f>NA()</f>
        <v>#N/A</v>
      </c>
      <c r="O67" s="175">
        <f>IF(ISNUMBER('将来負担比率（分子）の構造'!M$53), IF('将来負担比率（分子）の構造'!M$53 &lt; 0, 0, '将来負担比率（分子）の構造'!M$53), NA())</f>
        <v>6294</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3039</v>
      </c>
      <c r="C72" s="179">
        <f>基金残高に係る経年分析!G55</f>
        <v>3483</v>
      </c>
      <c r="D72" s="179">
        <f>基金残高に係る経年分析!H55</f>
        <v>3693</v>
      </c>
    </row>
    <row r="73" spans="1:16" x14ac:dyDescent="0.2">
      <c r="A73" s="178" t="s">
        <v>80</v>
      </c>
      <c r="B73" s="179">
        <f>基金残高に係る経年分析!F56</f>
        <v>36</v>
      </c>
      <c r="C73" s="179">
        <f>基金残高に係る経年分析!G56</f>
        <v>493</v>
      </c>
      <c r="D73" s="179">
        <f>基金残高に係る経年分析!H56</f>
        <v>493</v>
      </c>
    </row>
    <row r="74" spans="1:16" x14ac:dyDescent="0.2">
      <c r="A74" s="178" t="s">
        <v>81</v>
      </c>
      <c r="B74" s="179">
        <f>基金残高に係る経年分析!F57</f>
        <v>5329</v>
      </c>
      <c r="C74" s="179">
        <f>基金残高に係る経年分析!G57</f>
        <v>6903</v>
      </c>
      <c r="D74" s="179">
        <f>基金残高に係る経年分析!H57</f>
        <v>8168</v>
      </c>
    </row>
  </sheetData>
  <sheetProtection algorithmName="SHA-512" hashValue="8BGHgZIFiH2JdGvI4JbUxjPIMCCp+uTl1TfqMOzzJjZaXey2jns5fU8HLN3jOMu5aapypmegDW4Qk3TIJX4IMw==" saltValue="MkoAbdSoFndmEHVWm7Sj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50" zoomScaleNormal="5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218</v>
      </c>
      <c r="DI1" s="754"/>
      <c r="DJ1" s="754"/>
      <c r="DK1" s="754"/>
      <c r="DL1" s="754"/>
      <c r="DM1" s="754"/>
      <c r="DN1" s="755"/>
      <c r="DO1" s="214"/>
      <c r="DP1" s="753" t="s">
        <v>219</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221</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222</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223</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224</v>
      </c>
      <c r="S4" s="710"/>
      <c r="T4" s="710"/>
      <c r="U4" s="710"/>
      <c r="V4" s="710"/>
      <c r="W4" s="710"/>
      <c r="X4" s="710"/>
      <c r="Y4" s="711"/>
      <c r="Z4" s="709" t="s">
        <v>225</v>
      </c>
      <c r="AA4" s="710"/>
      <c r="AB4" s="710"/>
      <c r="AC4" s="711"/>
      <c r="AD4" s="709" t="s">
        <v>226</v>
      </c>
      <c r="AE4" s="710"/>
      <c r="AF4" s="710"/>
      <c r="AG4" s="710"/>
      <c r="AH4" s="710"/>
      <c r="AI4" s="710"/>
      <c r="AJ4" s="710"/>
      <c r="AK4" s="711"/>
      <c r="AL4" s="709" t="s">
        <v>225</v>
      </c>
      <c r="AM4" s="710"/>
      <c r="AN4" s="710"/>
      <c r="AO4" s="711"/>
      <c r="AP4" s="756" t="s">
        <v>227</v>
      </c>
      <c r="AQ4" s="756"/>
      <c r="AR4" s="756"/>
      <c r="AS4" s="756"/>
      <c r="AT4" s="756"/>
      <c r="AU4" s="756"/>
      <c r="AV4" s="756"/>
      <c r="AW4" s="756"/>
      <c r="AX4" s="756"/>
      <c r="AY4" s="756"/>
      <c r="AZ4" s="756"/>
      <c r="BA4" s="756"/>
      <c r="BB4" s="756"/>
      <c r="BC4" s="756"/>
      <c r="BD4" s="756"/>
      <c r="BE4" s="756"/>
      <c r="BF4" s="756"/>
      <c r="BG4" s="756" t="s">
        <v>228</v>
      </c>
      <c r="BH4" s="756"/>
      <c r="BI4" s="756"/>
      <c r="BJ4" s="756"/>
      <c r="BK4" s="756"/>
      <c r="BL4" s="756"/>
      <c r="BM4" s="756"/>
      <c r="BN4" s="756"/>
      <c r="BO4" s="756" t="s">
        <v>225</v>
      </c>
      <c r="BP4" s="756"/>
      <c r="BQ4" s="756"/>
      <c r="BR4" s="756"/>
      <c r="BS4" s="756" t="s">
        <v>229</v>
      </c>
      <c r="BT4" s="756"/>
      <c r="BU4" s="756"/>
      <c r="BV4" s="756"/>
      <c r="BW4" s="756"/>
      <c r="BX4" s="756"/>
      <c r="BY4" s="756"/>
      <c r="BZ4" s="756"/>
      <c r="CA4" s="756"/>
      <c r="CB4" s="756"/>
      <c r="CD4" s="709" t="s">
        <v>230</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231</v>
      </c>
      <c r="C5" s="716"/>
      <c r="D5" s="716"/>
      <c r="E5" s="716"/>
      <c r="F5" s="716"/>
      <c r="G5" s="716"/>
      <c r="H5" s="716"/>
      <c r="I5" s="716"/>
      <c r="J5" s="716"/>
      <c r="K5" s="716"/>
      <c r="L5" s="716"/>
      <c r="M5" s="716"/>
      <c r="N5" s="716"/>
      <c r="O5" s="716"/>
      <c r="P5" s="716"/>
      <c r="Q5" s="717"/>
      <c r="R5" s="712">
        <v>12828249</v>
      </c>
      <c r="S5" s="713"/>
      <c r="T5" s="713"/>
      <c r="U5" s="713"/>
      <c r="V5" s="713"/>
      <c r="W5" s="713"/>
      <c r="X5" s="713"/>
      <c r="Y5" s="738"/>
      <c r="Z5" s="751">
        <v>26.7</v>
      </c>
      <c r="AA5" s="751"/>
      <c r="AB5" s="751"/>
      <c r="AC5" s="751"/>
      <c r="AD5" s="752">
        <v>12828249</v>
      </c>
      <c r="AE5" s="752"/>
      <c r="AF5" s="752"/>
      <c r="AG5" s="752"/>
      <c r="AH5" s="752"/>
      <c r="AI5" s="752"/>
      <c r="AJ5" s="752"/>
      <c r="AK5" s="752"/>
      <c r="AL5" s="739">
        <v>53.3</v>
      </c>
      <c r="AM5" s="721"/>
      <c r="AN5" s="721"/>
      <c r="AO5" s="740"/>
      <c r="AP5" s="715" t="s">
        <v>232</v>
      </c>
      <c r="AQ5" s="716"/>
      <c r="AR5" s="716"/>
      <c r="AS5" s="716"/>
      <c r="AT5" s="716"/>
      <c r="AU5" s="716"/>
      <c r="AV5" s="716"/>
      <c r="AW5" s="716"/>
      <c r="AX5" s="716"/>
      <c r="AY5" s="716"/>
      <c r="AZ5" s="716"/>
      <c r="BA5" s="716"/>
      <c r="BB5" s="716"/>
      <c r="BC5" s="716"/>
      <c r="BD5" s="716"/>
      <c r="BE5" s="716"/>
      <c r="BF5" s="717"/>
      <c r="BG5" s="657">
        <v>12759222</v>
      </c>
      <c r="BH5" s="658"/>
      <c r="BI5" s="658"/>
      <c r="BJ5" s="658"/>
      <c r="BK5" s="658"/>
      <c r="BL5" s="658"/>
      <c r="BM5" s="658"/>
      <c r="BN5" s="659"/>
      <c r="BO5" s="695">
        <v>99.5</v>
      </c>
      <c r="BP5" s="695"/>
      <c r="BQ5" s="695"/>
      <c r="BR5" s="695"/>
      <c r="BS5" s="696">
        <v>233705</v>
      </c>
      <c r="BT5" s="696"/>
      <c r="BU5" s="696"/>
      <c r="BV5" s="696"/>
      <c r="BW5" s="696"/>
      <c r="BX5" s="696"/>
      <c r="BY5" s="696"/>
      <c r="BZ5" s="696"/>
      <c r="CA5" s="696"/>
      <c r="CB5" s="736"/>
      <c r="CD5" s="709" t="s">
        <v>227</v>
      </c>
      <c r="CE5" s="710"/>
      <c r="CF5" s="710"/>
      <c r="CG5" s="710"/>
      <c r="CH5" s="710"/>
      <c r="CI5" s="710"/>
      <c r="CJ5" s="710"/>
      <c r="CK5" s="710"/>
      <c r="CL5" s="710"/>
      <c r="CM5" s="710"/>
      <c r="CN5" s="710"/>
      <c r="CO5" s="710"/>
      <c r="CP5" s="710"/>
      <c r="CQ5" s="711"/>
      <c r="CR5" s="709" t="s">
        <v>233</v>
      </c>
      <c r="CS5" s="710"/>
      <c r="CT5" s="710"/>
      <c r="CU5" s="710"/>
      <c r="CV5" s="710"/>
      <c r="CW5" s="710"/>
      <c r="CX5" s="710"/>
      <c r="CY5" s="711"/>
      <c r="CZ5" s="709" t="s">
        <v>225</v>
      </c>
      <c r="DA5" s="710"/>
      <c r="DB5" s="710"/>
      <c r="DC5" s="711"/>
      <c r="DD5" s="709" t="s">
        <v>234</v>
      </c>
      <c r="DE5" s="710"/>
      <c r="DF5" s="710"/>
      <c r="DG5" s="710"/>
      <c r="DH5" s="710"/>
      <c r="DI5" s="710"/>
      <c r="DJ5" s="710"/>
      <c r="DK5" s="710"/>
      <c r="DL5" s="710"/>
      <c r="DM5" s="710"/>
      <c r="DN5" s="710"/>
      <c r="DO5" s="710"/>
      <c r="DP5" s="711"/>
      <c r="DQ5" s="709" t="s">
        <v>235</v>
      </c>
      <c r="DR5" s="710"/>
      <c r="DS5" s="710"/>
      <c r="DT5" s="710"/>
      <c r="DU5" s="710"/>
      <c r="DV5" s="710"/>
      <c r="DW5" s="710"/>
      <c r="DX5" s="710"/>
      <c r="DY5" s="710"/>
      <c r="DZ5" s="710"/>
      <c r="EA5" s="710"/>
      <c r="EB5" s="710"/>
      <c r="EC5" s="711"/>
    </row>
    <row r="6" spans="2:143" ht="11.25" customHeight="1" x14ac:dyDescent="0.2">
      <c r="B6" s="654" t="s">
        <v>236</v>
      </c>
      <c r="C6" s="655"/>
      <c r="D6" s="655"/>
      <c r="E6" s="655"/>
      <c r="F6" s="655"/>
      <c r="G6" s="655"/>
      <c r="H6" s="655"/>
      <c r="I6" s="655"/>
      <c r="J6" s="655"/>
      <c r="K6" s="655"/>
      <c r="L6" s="655"/>
      <c r="M6" s="655"/>
      <c r="N6" s="655"/>
      <c r="O6" s="655"/>
      <c r="P6" s="655"/>
      <c r="Q6" s="656"/>
      <c r="R6" s="657">
        <v>338377</v>
      </c>
      <c r="S6" s="658"/>
      <c r="T6" s="658"/>
      <c r="U6" s="658"/>
      <c r="V6" s="658"/>
      <c r="W6" s="658"/>
      <c r="X6" s="658"/>
      <c r="Y6" s="659"/>
      <c r="Z6" s="695">
        <v>0.7</v>
      </c>
      <c r="AA6" s="695"/>
      <c r="AB6" s="695"/>
      <c r="AC6" s="695"/>
      <c r="AD6" s="696">
        <v>338377</v>
      </c>
      <c r="AE6" s="696"/>
      <c r="AF6" s="696"/>
      <c r="AG6" s="696"/>
      <c r="AH6" s="696"/>
      <c r="AI6" s="696"/>
      <c r="AJ6" s="696"/>
      <c r="AK6" s="696"/>
      <c r="AL6" s="660">
        <v>1.4</v>
      </c>
      <c r="AM6" s="661"/>
      <c r="AN6" s="661"/>
      <c r="AO6" s="697"/>
      <c r="AP6" s="654" t="s">
        <v>237</v>
      </c>
      <c r="AQ6" s="655"/>
      <c r="AR6" s="655"/>
      <c r="AS6" s="655"/>
      <c r="AT6" s="655"/>
      <c r="AU6" s="655"/>
      <c r="AV6" s="655"/>
      <c r="AW6" s="655"/>
      <c r="AX6" s="655"/>
      <c r="AY6" s="655"/>
      <c r="AZ6" s="655"/>
      <c r="BA6" s="655"/>
      <c r="BB6" s="655"/>
      <c r="BC6" s="655"/>
      <c r="BD6" s="655"/>
      <c r="BE6" s="655"/>
      <c r="BF6" s="656"/>
      <c r="BG6" s="657">
        <v>12759222</v>
      </c>
      <c r="BH6" s="658"/>
      <c r="BI6" s="658"/>
      <c r="BJ6" s="658"/>
      <c r="BK6" s="658"/>
      <c r="BL6" s="658"/>
      <c r="BM6" s="658"/>
      <c r="BN6" s="659"/>
      <c r="BO6" s="695">
        <v>99.5</v>
      </c>
      <c r="BP6" s="695"/>
      <c r="BQ6" s="695"/>
      <c r="BR6" s="695"/>
      <c r="BS6" s="696">
        <v>233705</v>
      </c>
      <c r="BT6" s="696"/>
      <c r="BU6" s="696"/>
      <c r="BV6" s="696"/>
      <c r="BW6" s="696"/>
      <c r="BX6" s="696"/>
      <c r="BY6" s="696"/>
      <c r="BZ6" s="696"/>
      <c r="CA6" s="696"/>
      <c r="CB6" s="736"/>
      <c r="CD6" s="715" t="s">
        <v>238</v>
      </c>
      <c r="CE6" s="716"/>
      <c r="CF6" s="716"/>
      <c r="CG6" s="716"/>
      <c r="CH6" s="716"/>
      <c r="CI6" s="716"/>
      <c r="CJ6" s="716"/>
      <c r="CK6" s="716"/>
      <c r="CL6" s="716"/>
      <c r="CM6" s="716"/>
      <c r="CN6" s="716"/>
      <c r="CO6" s="716"/>
      <c r="CP6" s="716"/>
      <c r="CQ6" s="717"/>
      <c r="CR6" s="657">
        <v>260383</v>
      </c>
      <c r="CS6" s="658"/>
      <c r="CT6" s="658"/>
      <c r="CU6" s="658"/>
      <c r="CV6" s="658"/>
      <c r="CW6" s="658"/>
      <c r="CX6" s="658"/>
      <c r="CY6" s="659"/>
      <c r="CZ6" s="739">
        <v>0.6</v>
      </c>
      <c r="DA6" s="721"/>
      <c r="DB6" s="721"/>
      <c r="DC6" s="741"/>
      <c r="DD6" s="663" t="s">
        <v>239</v>
      </c>
      <c r="DE6" s="658"/>
      <c r="DF6" s="658"/>
      <c r="DG6" s="658"/>
      <c r="DH6" s="658"/>
      <c r="DI6" s="658"/>
      <c r="DJ6" s="658"/>
      <c r="DK6" s="658"/>
      <c r="DL6" s="658"/>
      <c r="DM6" s="658"/>
      <c r="DN6" s="658"/>
      <c r="DO6" s="658"/>
      <c r="DP6" s="659"/>
      <c r="DQ6" s="663">
        <v>260196</v>
      </c>
      <c r="DR6" s="658"/>
      <c r="DS6" s="658"/>
      <c r="DT6" s="658"/>
      <c r="DU6" s="658"/>
      <c r="DV6" s="658"/>
      <c r="DW6" s="658"/>
      <c r="DX6" s="658"/>
      <c r="DY6" s="658"/>
      <c r="DZ6" s="658"/>
      <c r="EA6" s="658"/>
      <c r="EB6" s="658"/>
      <c r="EC6" s="694"/>
    </row>
    <row r="7" spans="2:143" ht="11.25" customHeight="1" x14ac:dyDescent="0.2">
      <c r="B7" s="654" t="s">
        <v>240</v>
      </c>
      <c r="C7" s="655"/>
      <c r="D7" s="655"/>
      <c r="E7" s="655"/>
      <c r="F7" s="655"/>
      <c r="G7" s="655"/>
      <c r="H7" s="655"/>
      <c r="I7" s="655"/>
      <c r="J7" s="655"/>
      <c r="K7" s="655"/>
      <c r="L7" s="655"/>
      <c r="M7" s="655"/>
      <c r="N7" s="655"/>
      <c r="O7" s="655"/>
      <c r="P7" s="655"/>
      <c r="Q7" s="656"/>
      <c r="R7" s="657">
        <v>5256</v>
      </c>
      <c r="S7" s="658"/>
      <c r="T7" s="658"/>
      <c r="U7" s="658"/>
      <c r="V7" s="658"/>
      <c r="W7" s="658"/>
      <c r="X7" s="658"/>
      <c r="Y7" s="659"/>
      <c r="Z7" s="695">
        <v>0</v>
      </c>
      <c r="AA7" s="695"/>
      <c r="AB7" s="695"/>
      <c r="AC7" s="695"/>
      <c r="AD7" s="696">
        <v>5256</v>
      </c>
      <c r="AE7" s="696"/>
      <c r="AF7" s="696"/>
      <c r="AG7" s="696"/>
      <c r="AH7" s="696"/>
      <c r="AI7" s="696"/>
      <c r="AJ7" s="696"/>
      <c r="AK7" s="696"/>
      <c r="AL7" s="660">
        <v>0</v>
      </c>
      <c r="AM7" s="661"/>
      <c r="AN7" s="661"/>
      <c r="AO7" s="697"/>
      <c r="AP7" s="654" t="s">
        <v>241</v>
      </c>
      <c r="AQ7" s="655"/>
      <c r="AR7" s="655"/>
      <c r="AS7" s="655"/>
      <c r="AT7" s="655"/>
      <c r="AU7" s="655"/>
      <c r="AV7" s="655"/>
      <c r="AW7" s="655"/>
      <c r="AX7" s="655"/>
      <c r="AY7" s="655"/>
      <c r="AZ7" s="655"/>
      <c r="BA7" s="655"/>
      <c r="BB7" s="655"/>
      <c r="BC7" s="655"/>
      <c r="BD7" s="655"/>
      <c r="BE7" s="655"/>
      <c r="BF7" s="656"/>
      <c r="BG7" s="657">
        <v>5641451</v>
      </c>
      <c r="BH7" s="658"/>
      <c r="BI7" s="658"/>
      <c r="BJ7" s="658"/>
      <c r="BK7" s="658"/>
      <c r="BL7" s="658"/>
      <c r="BM7" s="658"/>
      <c r="BN7" s="659"/>
      <c r="BO7" s="695">
        <v>44</v>
      </c>
      <c r="BP7" s="695"/>
      <c r="BQ7" s="695"/>
      <c r="BR7" s="695"/>
      <c r="BS7" s="696">
        <v>233705</v>
      </c>
      <c r="BT7" s="696"/>
      <c r="BU7" s="696"/>
      <c r="BV7" s="696"/>
      <c r="BW7" s="696"/>
      <c r="BX7" s="696"/>
      <c r="BY7" s="696"/>
      <c r="BZ7" s="696"/>
      <c r="CA7" s="696"/>
      <c r="CB7" s="736"/>
      <c r="CD7" s="654" t="s">
        <v>242</v>
      </c>
      <c r="CE7" s="655"/>
      <c r="CF7" s="655"/>
      <c r="CG7" s="655"/>
      <c r="CH7" s="655"/>
      <c r="CI7" s="655"/>
      <c r="CJ7" s="655"/>
      <c r="CK7" s="655"/>
      <c r="CL7" s="655"/>
      <c r="CM7" s="655"/>
      <c r="CN7" s="655"/>
      <c r="CO7" s="655"/>
      <c r="CP7" s="655"/>
      <c r="CQ7" s="656"/>
      <c r="CR7" s="657">
        <v>7946153</v>
      </c>
      <c r="CS7" s="658"/>
      <c r="CT7" s="658"/>
      <c r="CU7" s="658"/>
      <c r="CV7" s="658"/>
      <c r="CW7" s="658"/>
      <c r="CX7" s="658"/>
      <c r="CY7" s="659"/>
      <c r="CZ7" s="695">
        <v>17.2</v>
      </c>
      <c r="DA7" s="695"/>
      <c r="DB7" s="695"/>
      <c r="DC7" s="695"/>
      <c r="DD7" s="663">
        <v>114038</v>
      </c>
      <c r="DE7" s="658"/>
      <c r="DF7" s="658"/>
      <c r="DG7" s="658"/>
      <c r="DH7" s="658"/>
      <c r="DI7" s="658"/>
      <c r="DJ7" s="658"/>
      <c r="DK7" s="658"/>
      <c r="DL7" s="658"/>
      <c r="DM7" s="658"/>
      <c r="DN7" s="658"/>
      <c r="DO7" s="658"/>
      <c r="DP7" s="659"/>
      <c r="DQ7" s="663">
        <v>5920614</v>
      </c>
      <c r="DR7" s="658"/>
      <c r="DS7" s="658"/>
      <c r="DT7" s="658"/>
      <c r="DU7" s="658"/>
      <c r="DV7" s="658"/>
      <c r="DW7" s="658"/>
      <c r="DX7" s="658"/>
      <c r="DY7" s="658"/>
      <c r="DZ7" s="658"/>
      <c r="EA7" s="658"/>
      <c r="EB7" s="658"/>
      <c r="EC7" s="694"/>
    </row>
    <row r="8" spans="2:143" ht="11.25" customHeight="1" x14ac:dyDescent="0.2">
      <c r="B8" s="654" t="s">
        <v>243</v>
      </c>
      <c r="C8" s="655"/>
      <c r="D8" s="655"/>
      <c r="E8" s="655"/>
      <c r="F8" s="655"/>
      <c r="G8" s="655"/>
      <c r="H8" s="655"/>
      <c r="I8" s="655"/>
      <c r="J8" s="655"/>
      <c r="K8" s="655"/>
      <c r="L8" s="655"/>
      <c r="M8" s="655"/>
      <c r="N8" s="655"/>
      <c r="O8" s="655"/>
      <c r="P8" s="655"/>
      <c r="Q8" s="656"/>
      <c r="R8" s="657">
        <v>84739</v>
      </c>
      <c r="S8" s="658"/>
      <c r="T8" s="658"/>
      <c r="U8" s="658"/>
      <c r="V8" s="658"/>
      <c r="W8" s="658"/>
      <c r="X8" s="658"/>
      <c r="Y8" s="659"/>
      <c r="Z8" s="695">
        <v>0.2</v>
      </c>
      <c r="AA8" s="695"/>
      <c r="AB8" s="695"/>
      <c r="AC8" s="695"/>
      <c r="AD8" s="696">
        <v>84739</v>
      </c>
      <c r="AE8" s="696"/>
      <c r="AF8" s="696"/>
      <c r="AG8" s="696"/>
      <c r="AH8" s="696"/>
      <c r="AI8" s="696"/>
      <c r="AJ8" s="696"/>
      <c r="AK8" s="696"/>
      <c r="AL8" s="660">
        <v>0.4</v>
      </c>
      <c r="AM8" s="661"/>
      <c r="AN8" s="661"/>
      <c r="AO8" s="697"/>
      <c r="AP8" s="654" t="s">
        <v>244</v>
      </c>
      <c r="AQ8" s="655"/>
      <c r="AR8" s="655"/>
      <c r="AS8" s="655"/>
      <c r="AT8" s="655"/>
      <c r="AU8" s="655"/>
      <c r="AV8" s="655"/>
      <c r="AW8" s="655"/>
      <c r="AX8" s="655"/>
      <c r="AY8" s="655"/>
      <c r="AZ8" s="655"/>
      <c r="BA8" s="655"/>
      <c r="BB8" s="655"/>
      <c r="BC8" s="655"/>
      <c r="BD8" s="655"/>
      <c r="BE8" s="655"/>
      <c r="BF8" s="656"/>
      <c r="BG8" s="657">
        <v>174088</v>
      </c>
      <c r="BH8" s="658"/>
      <c r="BI8" s="658"/>
      <c r="BJ8" s="658"/>
      <c r="BK8" s="658"/>
      <c r="BL8" s="658"/>
      <c r="BM8" s="658"/>
      <c r="BN8" s="659"/>
      <c r="BO8" s="695">
        <v>1.4</v>
      </c>
      <c r="BP8" s="695"/>
      <c r="BQ8" s="695"/>
      <c r="BR8" s="695"/>
      <c r="BS8" s="696" t="s">
        <v>133</v>
      </c>
      <c r="BT8" s="696"/>
      <c r="BU8" s="696"/>
      <c r="BV8" s="696"/>
      <c r="BW8" s="696"/>
      <c r="BX8" s="696"/>
      <c r="BY8" s="696"/>
      <c r="BZ8" s="696"/>
      <c r="CA8" s="696"/>
      <c r="CB8" s="736"/>
      <c r="CD8" s="654" t="s">
        <v>245</v>
      </c>
      <c r="CE8" s="655"/>
      <c r="CF8" s="655"/>
      <c r="CG8" s="655"/>
      <c r="CH8" s="655"/>
      <c r="CI8" s="655"/>
      <c r="CJ8" s="655"/>
      <c r="CK8" s="655"/>
      <c r="CL8" s="655"/>
      <c r="CM8" s="655"/>
      <c r="CN8" s="655"/>
      <c r="CO8" s="655"/>
      <c r="CP8" s="655"/>
      <c r="CQ8" s="656"/>
      <c r="CR8" s="657">
        <v>15164717</v>
      </c>
      <c r="CS8" s="658"/>
      <c r="CT8" s="658"/>
      <c r="CU8" s="658"/>
      <c r="CV8" s="658"/>
      <c r="CW8" s="658"/>
      <c r="CX8" s="658"/>
      <c r="CY8" s="659"/>
      <c r="CZ8" s="695">
        <v>32.799999999999997</v>
      </c>
      <c r="DA8" s="695"/>
      <c r="DB8" s="695"/>
      <c r="DC8" s="695"/>
      <c r="DD8" s="663">
        <v>490726</v>
      </c>
      <c r="DE8" s="658"/>
      <c r="DF8" s="658"/>
      <c r="DG8" s="658"/>
      <c r="DH8" s="658"/>
      <c r="DI8" s="658"/>
      <c r="DJ8" s="658"/>
      <c r="DK8" s="658"/>
      <c r="DL8" s="658"/>
      <c r="DM8" s="658"/>
      <c r="DN8" s="658"/>
      <c r="DO8" s="658"/>
      <c r="DP8" s="659"/>
      <c r="DQ8" s="663">
        <v>7606395</v>
      </c>
      <c r="DR8" s="658"/>
      <c r="DS8" s="658"/>
      <c r="DT8" s="658"/>
      <c r="DU8" s="658"/>
      <c r="DV8" s="658"/>
      <c r="DW8" s="658"/>
      <c r="DX8" s="658"/>
      <c r="DY8" s="658"/>
      <c r="DZ8" s="658"/>
      <c r="EA8" s="658"/>
      <c r="EB8" s="658"/>
      <c r="EC8" s="694"/>
    </row>
    <row r="9" spans="2:143" ht="11.25" customHeight="1" x14ac:dyDescent="0.2">
      <c r="B9" s="654" t="s">
        <v>246</v>
      </c>
      <c r="C9" s="655"/>
      <c r="D9" s="655"/>
      <c r="E9" s="655"/>
      <c r="F9" s="655"/>
      <c r="G9" s="655"/>
      <c r="H9" s="655"/>
      <c r="I9" s="655"/>
      <c r="J9" s="655"/>
      <c r="K9" s="655"/>
      <c r="L9" s="655"/>
      <c r="M9" s="655"/>
      <c r="N9" s="655"/>
      <c r="O9" s="655"/>
      <c r="P9" s="655"/>
      <c r="Q9" s="656"/>
      <c r="R9" s="657">
        <v>74081</v>
      </c>
      <c r="S9" s="658"/>
      <c r="T9" s="658"/>
      <c r="U9" s="658"/>
      <c r="V9" s="658"/>
      <c r="W9" s="658"/>
      <c r="X9" s="658"/>
      <c r="Y9" s="659"/>
      <c r="Z9" s="695">
        <v>0.2</v>
      </c>
      <c r="AA9" s="695"/>
      <c r="AB9" s="695"/>
      <c r="AC9" s="695"/>
      <c r="AD9" s="696">
        <v>74081</v>
      </c>
      <c r="AE9" s="696"/>
      <c r="AF9" s="696"/>
      <c r="AG9" s="696"/>
      <c r="AH9" s="696"/>
      <c r="AI9" s="696"/>
      <c r="AJ9" s="696"/>
      <c r="AK9" s="696"/>
      <c r="AL9" s="660">
        <v>0.3</v>
      </c>
      <c r="AM9" s="661"/>
      <c r="AN9" s="661"/>
      <c r="AO9" s="697"/>
      <c r="AP9" s="654" t="s">
        <v>247</v>
      </c>
      <c r="AQ9" s="655"/>
      <c r="AR9" s="655"/>
      <c r="AS9" s="655"/>
      <c r="AT9" s="655"/>
      <c r="AU9" s="655"/>
      <c r="AV9" s="655"/>
      <c r="AW9" s="655"/>
      <c r="AX9" s="655"/>
      <c r="AY9" s="655"/>
      <c r="AZ9" s="655"/>
      <c r="BA9" s="655"/>
      <c r="BB9" s="655"/>
      <c r="BC9" s="655"/>
      <c r="BD9" s="655"/>
      <c r="BE9" s="655"/>
      <c r="BF9" s="656"/>
      <c r="BG9" s="657">
        <v>4512140</v>
      </c>
      <c r="BH9" s="658"/>
      <c r="BI9" s="658"/>
      <c r="BJ9" s="658"/>
      <c r="BK9" s="658"/>
      <c r="BL9" s="658"/>
      <c r="BM9" s="658"/>
      <c r="BN9" s="659"/>
      <c r="BO9" s="695">
        <v>35.200000000000003</v>
      </c>
      <c r="BP9" s="695"/>
      <c r="BQ9" s="695"/>
      <c r="BR9" s="695"/>
      <c r="BS9" s="696" t="s">
        <v>133</v>
      </c>
      <c r="BT9" s="696"/>
      <c r="BU9" s="696"/>
      <c r="BV9" s="696"/>
      <c r="BW9" s="696"/>
      <c r="BX9" s="696"/>
      <c r="BY9" s="696"/>
      <c r="BZ9" s="696"/>
      <c r="CA9" s="696"/>
      <c r="CB9" s="736"/>
      <c r="CD9" s="654" t="s">
        <v>248</v>
      </c>
      <c r="CE9" s="655"/>
      <c r="CF9" s="655"/>
      <c r="CG9" s="655"/>
      <c r="CH9" s="655"/>
      <c r="CI9" s="655"/>
      <c r="CJ9" s="655"/>
      <c r="CK9" s="655"/>
      <c r="CL9" s="655"/>
      <c r="CM9" s="655"/>
      <c r="CN9" s="655"/>
      <c r="CO9" s="655"/>
      <c r="CP9" s="655"/>
      <c r="CQ9" s="656"/>
      <c r="CR9" s="657">
        <v>3457902</v>
      </c>
      <c r="CS9" s="658"/>
      <c r="CT9" s="658"/>
      <c r="CU9" s="658"/>
      <c r="CV9" s="658"/>
      <c r="CW9" s="658"/>
      <c r="CX9" s="658"/>
      <c r="CY9" s="659"/>
      <c r="CZ9" s="695">
        <v>7.5</v>
      </c>
      <c r="DA9" s="695"/>
      <c r="DB9" s="695"/>
      <c r="DC9" s="695"/>
      <c r="DD9" s="663">
        <v>14541</v>
      </c>
      <c r="DE9" s="658"/>
      <c r="DF9" s="658"/>
      <c r="DG9" s="658"/>
      <c r="DH9" s="658"/>
      <c r="DI9" s="658"/>
      <c r="DJ9" s="658"/>
      <c r="DK9" s="658"/>
      <c r="DL9" s="658"/>
      <c r="DM9" s="658"/>
      <c r="DN9" s="658"/>
      <c r="DO9" s="658"/>
      <c r="DP9" s="659"/>
      <c r="DQ9" s="663">
        <v>2420087</v>
      </c>
      <c r="DR9" s="658"/>
      <c r="DS9" s="658"/>
      <c r="DT9" s="658"/>
      <c r="DU9" s="658"/>
      <c r="DV9" s="658"/>
      <c r="DW9" s="658"/>
      <c r="DX9" s="658"/>
      <c r="DY9" s="658"/>
      <c r="DZ9" s="658"/>
      <c r="EA9" s="658"/>
      <c r="EB9" s="658"/>
      <c r="EC9" s="694"/>
    </row>
    <row r="10" spans="2:143" ht="11.25" customHeight="1" x14ac:dyDescent="0.2">
      <c r="B10" s="654" t="s">
        <v>249</v>
      </c>
      <c r="C10" s="655"/>
      <c r="D10" s="655"/>
      <c r="E10" s="655"/>
      <c r="F10" s="655"/>
      <c r="G10" s="655"/>
      <c r="H10" s="655"/>
      <c r="I10" s="655"/>
      <c r="J10" s="655"/>
      <c r="K10" s="655"/>
      <c r="L10" s="655"/>
      <c r="M10" s="655"/>
      <c r="N10" s="655"/>
      <c r="O10" s="655"/>
      <c r="P10" s="655"/>
      <c r="Q10" s="656"/>
      <c r="R10" s="657" t="s">
        <v>133</v>
      </c>
      <c r="S10" s="658"/>
      <c r="T10" s="658"/>
      <c r="U10" s="658"/>
      <c r="V10" s="658"/>
      <c r="W10" s="658"/>
      <c r="X10" s="658"/>
      <c r="Y10" s="659"/>
      <c r="Z10" s="695" t="s">
        <v>239</v>
      </c>
      <c r="AA10" s="695"/>
      <c r="AB10" s="695"/>
      <c r="AC10" s="695"/>
      <c r="AD10" s="696" t="s">
        <v>250</v>
      </c>
      <c r="AE10" s="696"/>
      <c r="AF10" s="696"/>
      <c r="AG10" s="696"/>
      <c r="AH10" s="696"/>
      <c r="AI10" s="696"/>
      <c r="AJ10" s="696"/>
      <c r="AK10" s="696"/>
      <c r="AL10" s="660" t="s">
        <v>133</v>
      </c>
      <c r="AM10" s="661"/>
      <c r="AN10" s="661"/>
      <c r="AO10" s="697"/>
      <c r="AP10" s="654" t="s">
        <v>251</v>
      </c>
      <c r="AQ10" s="655"/>
      <c r="AR10" s="655"/>
      <c r="AS10" s="655"/>
      <c r="AT10" s="655"/>
      <c r="AU10" s="655"/>
      <c r="AV10" s="655"/>
      <c r="AW10" s="655"/>
      <c r="AX10" s="655"/>
      <c r="AY10" s="655"/>
      <c r="AZ10" s="655"/>
      <c r="BA10" s="655"/>
      <c r="BB10" s="655"/>
      <c r="BC10" s="655"/>
      <c r="BD10" s="655"/>
      <c r="BE10" s="655"/>
      <c r="BF10" s="656"/>
      <c r="BG10" s="657">
        <v>310374</v>
      </c>
      <c r="BH10" s="658"/>
      <c r="BI10" s="658"/>
      <c r="BJ10" s="658"/>
      <c r="BK10" s="658"/>
      <c r="BL10" s="658"/>
      <c r="BM10" s="658"/>
      <c r="BN10" s="659"/>
      <c r="BO10" s="695">
        <v>2.4</v>
      </c>
      <c r="BP10" s="695"/>
      <c r="BQ10" s="695"/>
      <c r="BR10" s="695"/>
      <c r="BS10" s="696">
        <v>51566</v>
      </c>
      <c r="BT10" s="696"/>
      <c r="BU10" s="696"/>
      <c r="BV10" s="696"/>
      <c r="BW10" s="696"/>
      <c r="BX10" s="696"/>
      <c r="BY10" s="696"/>
      <c r="BZ10" s="696"/>
      <c r="CA10" s="696"/>
      <c r="CB10" s="736"/>
      <c r="CD10" s="654" t="s">
        <v>252</v>
      </c>
      <c r="CE10" s="655"/>
      <c r="CF10" s="655"/>
      <c r="CG10" s="655"/>
      <c r="CH10" s="655"/>
      <c r="CI10" s="655"/>
      <c r="CJ10" s="655"/>
      <c r="CK10" s="655"/>
      <c r="CL10" s="655"/>
      <c r="CM10" s="655"/>
      <c r="CN10" s="655"/>
      <c r="CO10" s="655"/>
      <c r="CP10" s="655"/>
      <c r="CQ10" s="656"/>
      <c r="CR10" s="657">
        <v>55865</v>
      </c>
      <c r="CS10" s="658"/>
      <c r="CT10" s="658"/>
      <c r="CU10" s="658"/>
      <c r="CV10" s="658"/>
      <c r="CW10" s="658"/>
      <c r="CX10" s="658"/>
      <c r="CY10" s="659"/>
      <c r="CZ10" s="695">
        <v>0.1</v>
      </c>
      <c r="DA10" s="695"/>
      <c r="DB10" s="695"/>
      <c r="DC10" s="695"/>
      <c r="DD10" s="663" t="s">
        <v>133</v>
      </c>
      <c r="DE10" s="658"/>
      <c r="DF10" s="658"/>
      <c r="DG10" s="658"/>
      <c r="DH10" s="658"/>
      <c r="DI10" s="658"/>
      <c r="DJ10" s="658"/>
      <c r="DK10" s="658"/>
      <c r="DL10" s="658"/>
      <c r="DM10" s="658"/>
      <c r="DN10" s="658"/>
      <c r="DO10" s="658"/>
      <c r="DP10" s="659"/>
      <c r="DQ10" s="663">
        <v>25365</v>
      </c>
      <c r="DR10" s="658"/>
      <c r="DS10" s="658"/>
      <c r="DT10" s="658"/>
      <c r="DU10" s="658"/>
      <c r="DV10" s="658"/>
      <c r="DW10" s="658"/>
      <c r="DX10" s="658"/>
      <c r="DY10" s="658"/>
      <c r="DZ10" s="658"/>
      <c r="EA10" s="658"/>
      <c r="EB10" s="658"/>
      <c r="EC10" s="694"/>
    </row>
    <row r="11" spans="2:143" ht="11.25" customHeight="1" x14ac:dyDescent="0.2">
      <c r="B11" s="654" t="s">
        <v>253</v>
      </c>
      <c r="C11" s="655"/>
      <c r="D11" s="655"/>
      <c r="E11" s="655"/>
      <c r="F11" s="655"/>
      <c r="G11" s="655"/>
      <c r="H11" s="655"/>
      <c r="I11" s="655"/>
      <c r="J11" s="655"/>
      <c r="K11" s="655"/>
      <c r="L11" s="655"/>
      <c r="M11" s="655"/>
      <c r="N11" s="655"/>
      <c r="O11" s="655"/>
      <c r="P11" s="655"/>
      <c r="Q11" s="656"/>
      <c r="R11" s="657">
        <v>2133871</v>
      </c>
      <c r="S11" s="658"/>
      <c r="T11" s="658"/>
      <c r="U11" s="658"/>
      <c r="V11" s="658"/>
      <c r="W11" s="658"/>
      <c r="X11" s="658"/>
      <c r="Y11" s="659"/>
      <c r="Z11" s="660">
        <v>4.4000000000000004</v>
      </c>
      <c r="AA11" s="661"/>
      <c r="AB11" s="661"/>
      <c r="AC11" s="662"/>
      <c r="AD11" s="663">
        <v>2133871</v>
      </c>
      <c r="AE11" s="658"/>
      <c r="AF11" s="658"/>
      <c r="AG11" s="658"/>
      <c r="AH11" s="658"/>
      <c r="AI11" s="658"/>
      <c r="AJ11" s="658"/>
      <c r="AK11" s="659"/>
      <c r="AL11" s="660">
        <v>8.9</v>
      </c>
      <c r="AM11" s="661"/>
      <c r="AN11" s="661"/>
      <c r="AO11" s="697"/>
      <c r="AP11" s="654" t="s">
        <v>254</v>
      </c>
      <c r="AQ11" s="655"/>
      <c r="AR11" s="655"/>
      <c r="AS11" s="655"/>
      <c r="AT11" s="655"/>
      <c r="AU11" s="655"/>
      <c r="AV11" s="655"/>
      <c r="AW11" s="655"/>
      <c r="AX11" s="655"/>
      <c r="AY11" s="655"/>
      <c r="AZ11" s="655"/>
      <c r="BA11" s="655"/>
      <c r="BB11" s="655"/>
      <c r="BC11" s="655"/>
      <c r="BD11" s="655"/>
      <c r="BE11" s="655"/>
      <c r="BF11" s="656"/>
      <c r="BG11" s="657">
        <v>644849</v>
      </c>
      <c r="BH11" s="658"/>
      <c r="BI11" s="658"/>
      <c r="BJ11" s="658"/>
      <c r="BK11" s="658"/>
      <c r="BL11" s="658"/>
      <c r="BM11" s="658"/>
      <c r="BN11" s="659"/>
      <c r="BO11" s="695">
        <v>5</v>
      </c>
      <c r="BP11" s="695"/>
      <c r="BQ11" s="695"/>
      <c r="BR11" s="695"/>
      <c r="BS11" s="696">
        <v>182139</v>
      </c>
      <c r="BT11" s="696"/>
      <c r="BU11" s="696"/>
      <c r="BV11" s="696"/>
      <c r="BW11" s="696"/>
      <c r="BX11" s="696"/>
      <c r="BY11" s="696"/>
      <c r="BZ11" s="696"/>
      <c r="CA11" s="696"/>
      <c r="CB11" s="736"/>
      <c r="CD11" s="654" t="s">
        <v>255</v>
      </c>
      <c r="CE11" s="655"/>
      <c r="CF11" s="655"/>
      <c r="CG11" s="655"/>
      <c r="CH11" s="655"/>
      <c r="CI11" s="655"/>
      <c r="CJ11" s="655"/>
      <c r="CK11" s="655"/>
      <c r="CL11" s="655"/>
      <c r="CM11" s="655"/>
      <c r="CN11" s="655"/>
      <c r="CO11" s="655"/>
      <c r="CP11" s="655"/>
      <c r="CQ11" s="656"/>
      <c r="CR11" s="657">
        <v>2317781</v>
      </c>
      <c r="CS11" s="658"/>
      <c r="CT11" s="658"/>
      <c r="CU11" s="658"/>
      <c r="CV11" s="658"/>
      <c r="CW11" s="658"/>
      <c r="CX11" s="658"/>
      <c r="CY11" s="659"/>
      <c r="CZ11" s="695">
        <v>5</v>
      </c>
      <c r="DA11" s="695"/>
      <c r="DB11" s="695"/>
      <c r="DC11" s="695"/>
      <c r="DD11" s="663">
        <v>839140</v>
      </c>
      <c r="DE11" s="658"/>
      <c r="DF11" s="658"/>
      <c r="DG11" s="658"/>
      <c r="DH11" s="658"/>
      <c r="DI11" s="658"/>
      <c r="DJ11" s="658"/>
      <c r="DK11" s="658"/>
      <c r="DL11" s="658"/>
      <c r="DM11" s="658"/>
      <c r="DN11" s="658"/>
      <c r="DO11" s="658"/>
      <c r="DP11" s="659"/>
      <c r="DQ11" s="663">
        <v>972090</v>
      </c>
      <c r="DR11" s="658"/>
      <c r="DS11" s="658"/>
      <c r="DT11" s="658"/>
      <c r="DU11" s="658"/>
      <c r="DV11" s="658"/>
      <c r="DW11" s="658"/>
      <c r="DX11" s="658"/>
      <c r="DY11" s="658"/>
      <c r="DZ11" s="658"/>
      <c r="EA11" s="658"/>
      <c r="EB11" s="658"/>
      <c r="EC11" s="694"/>
    </row>
    <row r="12" spans="2:143" ht="11.25" customHeight="1" x14ac:dyDescent="0.2">
      <c r="B12" s="654" t="s">
        <v>256</v>
      </c>
      <c r="C12" s="655"/>
      <c r="D12" s="655"/>
      <c r="E12" s="655"/>
      <c r="F12" s="655"/>
      <c r="G12" s="655"/>
      <c r="H12" s="655"/>
      <c r="I12" s="655"/>
      <c r="J12" s="655"/>
      <c r="K12" s="655"/>
      <c r="L12" s="655"/>
      <c r="M12" s="655"/>
      <c r="N12" s="655"/>
      <c r="O12" s="655"/>
      <c r="P12" s="655"/>
      <c r="Q12" s="656"/>
      <c r="R12" s="657">
        <v>23759</v>
      </c>
      <c r="S12" s="658"/>
      <c r="T12" s="658"/>
      <c r="U12" s="658"/>
      <c r="V12" s="658"/>
      <c r="W12" s="658"/>
      <c r="X12" s="658"/>
      <c r="Y12" s="659"/>
      <c r="Z12" s="695">
        <v>0</v>
      </c>
      <c r="AA12" s="695"/>
      <c r="AB12" s="695"/>
      <c r="AC12" s="695"/>
      <c r="AD12" s="696">
        <v>23759</v>
      </c>
      <c r="AE12" s="696"/>
      <c r="AF12" s="696"/>
      <c r="AG12" s="696"/>
      <c r="AH12" s="696"/>
      <c r="AI12" s="696"/>
      <c r="AJ12" s="696"/>
      <c r="AK12" s="696"/>
      <c r="AL12" s="660">
        <v>0.1</v>
      </c>
      <c r="AM12" s="661"/>
      <c r="AN12" s="661"/>
      <c r="AO12" s="697"/>
      <c r="AP12" s="654" t="s">
        <v>257</v>
      </c>
      <c r="AQ12" s="655"/>
      <c r="AR12" s="655"/>
      <c r="AS12" s="655"/>
      <c r="AT12" s="655"/>
      <c r="AU12" s="655"/>
      <c r="AV12" s="655"/>
      <c r="AW12" s="655"/>
      <c r="AX12" s="655"/>
      <c r="AY12" s="655"/>
      <c r="AZ12" s="655"/>
      <c r="BA12" s="655"/>
      <c r="BB12" s="655"/>
      <c r="BC12" s="655"/>
      <c r="BD12" s="655"/>
      <c r="BE12" s="655"/>
      <c r="BF12" s="656"/>
      <c r="BG12" s="657">
        <v>6175215</v>
      </c>
      <c r="BH12" s="658"/>
      <c r="BI12" s="658"/>
      <c r="BJ12" s="658"/>
      <c r="BK12" s="658"/>
      <c r="BL12" s="658"/>
      <c r="BM12" s="658"/>
      <c r="BN12" s="659"/>
      <c r="BO12" s="695">
        <v>48.1</v>
      </c>
      <c r="BP12" s="695"/>
      <c r="BQ12" s="695"/>
      <c r="BR12" s="695"/>
      <c r="BS12" s="696" t="s">
        <v>178</v>
      </c>
      <c r="BT12" s="696"/>
      <c r="BU12" s="696"/>
      <c r="BV12" s="696"/>
      <c r="BW12" s="696"/>
      <c r="BX12" s="696"/>
      <c r="BY12" s="696"/>
      <c r="BZ12" s="696"/>
      <c r="CA12" s="696"/>
      <c r="CB12" s="736"/>
      <c r="CD12" s="654" t="s">
        <v>258</v>
      </c>
      <c r="CE12" s="655"/>
      <c r="CF12" s="655"/>
      <c r="CG12" s="655"/>
      <c r="CH12" s="655"/>
      <c r="CI12" s="655"/>
      <c r="CJ12" s="655"/>
      <c r="CK12" s="655"/>
      <c r="CL12" s="655"/>
      <c r="CM12" s="655"/>
      <c r="CN12" s="655"/>
      <c r="CO12" s="655"/>
      <c r="CP12" s="655"/>
      <c r="CQ12" s="656"/>
      <c r="CR12" s="657">
        <v>2014400</v>
      </c>
      <c r="CS12" s="658"/>
      <c r="CT12" s="658"/>
      <c r="CU12" s="658"/>
      <c r="CV12" s="658"/>
      <c r="CW12" s="658"/>
      <c r="CX12" s="658"/>
      <c r="CY12" s="659"/>
      <c r="CZ12" s="695">
        <v>4.4000000000000004</v>
      </c>
      <c r="DA12" s="695"/>
      <c r="DB12" s="695"/>
      <c r="DC12" s="695"/>
      <c r="DD12" s="663">
        <v>585549</v>
      </c>
      <c r="DE12" s="658"/>
      <c r="DF12" s="658"/>
      <c r="DG12" s="658"/>
      <c r="DH12" s="658"/>
      <c r="DI12" s="658"/>
      <c r="DJ12" s="658"/>
      <c r="DK12" s="658"/>
      <c r="DL12" s="658"/>
      <c r="DM12" s="658"/>
      <c r="DN12" s="658"/>
      <c r="DO12" s="658"/>
      <c r="DP12" s="659"/>
      <c r="DQ12" s="663">
        <v>1030818</v>
      </c>
      <c r="DR12" s="658"/>
      <c r="DS12" s="658"/>
      <c r="DT12" s="658"/>
      <c r="DU12" s="658"/>
      <c r="DV12" s="658"/>
      <c r="DW12" s="658"/>
      <c r="DX12" s="658"/>
      <c r="DY12" s="658"/>
      <c r="DZ12" s="658"/>
      <c r="EA12" s="658"/>
      <c r="EB12" s="658"/>
      <c r="EC12" s="694"/>
    </row>
    <row r="13" spans="2:143" ht="11.25" customHeight="1" x14ac:dyDescent="0.2">
      <c r="B13" s="654" t="s">
        <v>259</v>
      </c>
      <c r="C13" s="655"/>
      <c r="D13" s="655"/>
      <c r="E13" s="655"/>
      <c r="F13" s="655"/>
      <c r="G13" s="655"/>
      <c r="H13" s="655"/>
      <c r="I13" s="655"/>
      <c r="J13" s="655"/>
      <c r="K13" s="655"/>
      <c r="L13" s="655"/>
      <c r="M13" s="655"/>
      <c r="N13" s="655"/>
      <c r="O13" s="655"/>
      <c r="P13" s="655"/>
      <c r="Q13" s="656"/>
      <c r="R13" s="657" t="s">
        <v>133</v>
      </c>
      <c r="S13" s="658"/>
      <c r="T13" s="658"/>
      <c r="U13" s="658"/>
      <c r="V13" s="658"/>
      <c r="W13" s="658"/>
      <c r="X13" s="658"/>
      <c r="Y13" s="659"/>
      <c r="Z13" s="695" t="s">
        <v>239</v>
      </c>
      <c r="AA13" s="695"/>
      <c r="AB13" s="695"/>
      <c r="AC13" s="695"/>
      <c r="AD13" s="696" t="s">
        <v>178</v>
      </c>
      <c r="AE13" s="696"/>
      <c r="AF13" s="696"/>
      <c r="AG13" s="696"/>
      <c r="AH13" s="696"/>
      <c r="AI13" s="696"/>
      <c r="AJ13" s="696"/>
      <c r="AK13" s="696"/>
      <c r="AL13" s="660" t="s">
        <v>133</v>
      </c>
      <c r="AM13" s="661"/>
      <c r="AN13" s="661"/>
      <c r="AO13" s="697"/>
      <c r="AP13" s="654" t="s">
        <v>260</v>
      </c>
      <c r="AQ13" s="655"/>
      <c r="AR13" s="655"/>
      <c r="AS13" s="655"/>
      <c r="AT13" s="655"/>
      <c r="AU13" s="655"/>
      <c r="AV13" s="655"/>
      <c r="AW13" s="655"/>
      <c r="AX13" s="655"/>
      <c r="AY13" s="655"/>
      <c r="AZ13" s="655"/>
      <c r="BA13" s="655"/>
      <c r="BB13" s="655"/>
      <c r="BC13" s="655"/>
      <c r="BD13" s="655"/>
      <c r="BE13" s="655"/>
      <c r="BF13" s="656"/>
      <c r="BG13" s="657">
        <v>6086038</v>
      </c>
      <c r="BH13" s="658"/>
      <c r="BI13" s="658"/>
      <c r="BJ13" s="658"/>
      <c r="BK13" s="658"/>
      <c r="BL13" s="658"/>
      <c r="BM13" s="658"/>
      <c r="BN13" s="659"/>
      <c r="BO13" s="695">
        <v>47.4</v>
      </c>
      <c r="BP13" s="695"/>
      <c r="BQ13" s="695"/>
      <c r="BR13" s="695"/>
      <c r="BS13" s="696" t="s">
        <v>133</v>
      </c>
      <c r="BT13" s="696"/>
      <c r="BU13" s="696"/>
      <c r="BV13" s="696"/>
      <c r="BW13" s="696"/>
      <c r="BX13" s="696"/>
      <c r="BY13" s="696"/>
      <c r="BZ13" s="696"/>
      <c r="CA13" s="696"/>
      <c r="CB13" s="736"/>
      <c r="CD13" s="654" t="s">
        <v>261</v>
      </c>
      <c r="CE13" s="655"/>
      <c r="CF13" s="655"/>
      <c r="CG13" s="655"/>
      <c r="CH13" s="655"/>
      <c r="CI13" s="655"/>
      <c r="CJ13" s="655"/>
      <c r="CK13" s="655"/>
      <c r="CL13" s="655"/>
      <c r="CM13" s="655"/>
      <c r="CN13" s="655"/>
      <c r="CO13" s="655"/>
      <c r="CP13" s="655"/>
      <c r="CQ13" s="656"/>
      <c r="CR13" s="657">
        <v>3503640</v>
      </c>
      <c r="CS13" s="658"/>
      <c r="CT13" s="658"/>
      <c r="CU13" s="658"/>
      <c r="CV13" s="658"/>
      <c r="CW13" s="658"/>
      <c r="CX13" s="658"/>
      <c r="CY13" s="659"/>
      <c r="CZ13" s="695">
        <v>7.6</v>
      </c>
      <c r="DA13" s="695"/>
      <c r="DB13" s="695"/>
      <c r="DC13" s="695"/>
      <c r="DD13" s="663">
        <v>1180382</v>
      </c>
      <c r="DE13" s="658"/>
      <c r="DF13" s="658"/>
      <c r="DG13" s="658"/>
      <c r="DH13" s="658"/>
      <c r="DI13" s="658"/>
      <c r="DJ13" s="658"/>
      <c r="DK13" s="658"/>
      <c r="DL13" s="658"/>
      <c r="DM13" s="658"/>
      <c r="DN13" s="658"/>
      <c r="DO13" s="658"/>
      <c r="DP13" s="659"/>
      <c r="DQ13" s="663">
        <v>2323937</v>
      </c>
      <c r="DR13" s="658"/>
      <c r="DS13" s="658"/>
      <c r="DT13" s="658"/>
      <c r="DU13" s="658"/>
      <c r="DV13" s="658"/>
      <c r="DW13" s="658"/>
      <c r="DX13" s="658"/>
      <c r="DY13" s="658"/>
      <c r="DZ13" s="658"/>
      <c r="EA13" s="658"/>
      <c r="EB13" s="658"/>
      <c r="EC13" s="694"/>
    </row>
    <row r="14" spans="2:143" ht="11.25" customHeight="1" x14ac:dyDescent="0.2">
      <c r="B14" s="654" t="s">
        <v>262</v>
      </c>
      <c r="C14" s="655"/>
      <c r="D14" s="655"/>
      <c r="E14" s="655"/>
      <c r="F14" s="655"/>
      <c r="G14" s="655"/>
      <c r="H14" s="655"/>
      <c r="I14" s="655"/>
      <c r="J14" s="655"/>
      <c r="K14" s="655"/>
      <c r="L14" s="655"/>
      <c r="M14" s="655"/>
      <c r="N14" s="655"/>
      <c r="O14" s="655"/>
      <c r="P14" s="655"/>
      <c r="Q14" s="656"/>
      <c r="R14" s="657">
        <v>343</v>
      </c>
      <c r="S14" s="658"/>
      <c r="T14" s="658"/>
      <c r="U14" s="658"/>
      <c r="V14" s="658"/>
      <c r="W14" s="658"/>
      <c r="X14" s="658"/>
      <c r="Y14" s="659"/>
      <c r="Z14" s="695">
        <v>0</v>
      </c>
      <c r="AA14" s="695"/>
      <c r="AB14" s="695"/>
      <c r="AC14" s="695"/>
      <c r="AD14" s="696">
        <v>343</v>
      </c>
      <c r="AE14" s="696"/>
      <c r="AF14" s="696"/>
      <c r="AG14" s="696"/>
      <c r="AH14" s="696"/>
      <c r="AI14" s="696"/>
      <c r="AJ14" s="696"/>
      <c r="AK14" s="696"/>
      <c r="AL14" s="660">
        <v>0</v>
      </c>
      <c r="AM14" s="661"/>
      <c r="AN14" s="661"/>
      <c r="AO14" s="697"/>
      <c r="AP14" s="654" t="s">
        <v>263</v>
      </c>
      <c r="AQ14" s="655"/>
      <c r="AR14" s="655"/>
      <c r="AS14" s="655"/>
      <c r="AT14" s="655"/>
      <c r="AU14" s="655"/>
      <c r="AV14" s="655"/>
      <c r="AW14" s="655"/>
      <c r="AX14" s="655"/>
      <c r="AY14" s="655"/>
      <c r="AZ14" s="655"/>
      <c r="BA14" s="655"/>
      <c r="BB14" s="655"/>
      <c r="BC14" s="655"/>
      <c r="BD14" s="655"/>
      <c r="BE14" s="655"/>
      <c r="BF14" s="656"/>
      <c r="BG14" s="657">
        <v>318784</v>
      </c>
      <c r="BH14" s="658"/>
      <c r="BI14" s="658"/>
      <c r="BJ14" s="658"/>
      <c r="BK14" s="658"/>
      <c r="BL14" s="658"/>
      <c r="BM14" s="658"/>
      <c r="BN14" s="659"/>
      <c r="BO14" s="695">
        <v>2.5</v>
      </c>
      <c r="BP14" s="695"/>
      <c r="BQ14" s="695"/>
      <c r="BR14" s="695"/>
      <c r="BS14" s="696" t="s">
        <v>133</v>
      </c>
      <c r="BT14" s="696"/>
      <c r="BU14" s="696"/>
      <c r="BV14" s="696"/>
      <c r="BW14" s="696"/>
      <c r="BX14" s="696"/>
      <c r="BY14" s="696"/>
      <c r="BZ14" s="696"/>
      <c r="CA14" s="696"/>
      <c r="CB14" s="736"/>
      <c r="CD14" s="654" t="s">
        <v>264</v>
      </c>
      <c r="CE14" s="655"/>
      <c r="CF14" s="655"/>
      <c r="CG14" s="655"/>
      <c r="CH14" s="655"/>
      <c r="CI14" s="655"/>
      <c r="CJ14" s="655"/>
      <c r="CK14" s="655"/>
      <c r="CL14" s="655"/>
      <c r="CM14" s="655"/>
      <c r="CN14" s="655"/>
      <c r="CO14" s="655"/>
      <c r="CP14" s="655"/>
      <c r="CQ14" s="656"/>
      <c r="CR14" s="657">
        <v>1550903</v>
      </c>
      <c r="CS14" s="658"/>
      <c r="CT14" s="658"/>
      <c r="CU14" s="658"/>
      <c r="CV14" s="658"/>
      <c r="CW14" s="658"/>
      <c r="CX14" s="658"/>
      <c r="CY14" s="659"/>
      <c r="CZ14" s="695">
        <v>3.4</v>
      </c>
      <c r="DA14" s="695"/>
      <c r="DB14" s="695"/>
      <c r="DC14" s="695"/>
      <c r="DD14" s="663" t="s">
        <v>239</v>
      </c>
      <c r="DE14" s="658"/>
      <c r="DF14" s="658"/>
      <c r="DG14" s="658"/>
      <c r="DH14" s="658"/>
      <c r="DI14" s="658"/>
      <c r="DJ14" s="658"/>
      <c r="DK14" s="658"/>
      <c r="DL14" s="658"/>
      <c r="DM14" s="658"/>
      <c r="DN14" s="658"/>
      <c r="DO14" s="658"/>
      <c r="DP14" s="659"/>
      <c r="DQ14" s="663">
        <v>1548648</v>
      </c>
      <c r="DR14" s="658"/>
      <c r="DS14" s="658"/>
      <c r="DT14" s="658"/>
      <c r="DU14" s="658"/>
      <c r="DV14" s="658"/>
      <c r="DW14" s="658"/>
      <c r="DX14" s="658"/>
      <c r="DY14" s="658"/>
      <c r="DZ14" s="658"/>
      <c r="EA14" s="658"/>
      <c r="EB14" s="658"/>
      <c r="EC14" s="694"/>
    </row>
    <row r="15" spans="2:143" ht="11.25" customHeight="1" x14ac:dyDescent="0.2">
      <c r="B15" s="654" t="s">
        <v>265</v>
      </c>
      <c r="C15" s="655"/>
      <c r="D15" s="655"/>
      <c r="E15" s="655"/>
      <c r="F15" s="655"/>
      <c r="G15" s="655"/>
      <c r="H15" s="655"/>
      <c r="I15" s="655"/>
      <c r="J15" s="655"/>
      <c r="K15" s="655"/>
      <c r="L15" s="655"/>
      <c r="M15" s="655"/>
      <c r="N15" s="655"/>
      <c r="O15" s="655"/>
      <c r="P15" s="655"/>
      <c r="Q15" s="656"/>
      <c r="R15" s="657" t="s">
        <v>133</v>
      </c>
      <c r="S15" s="658"/>
      <c r="T15" s="658"/>
      <c r="U15" s="658"/>
      <c r="V15" s="658"/>
      <c r="W15" s="658"/>
      <c r="X15" s="658"/>
      <c r="Y15" s="659"/>
      <c r="Z15" s="695" t="s">
        <v>250</v>
      </c>
      <c r="AA15" s="695"/>
      <c r="AB15" s="695"/>
      <c r="AC15" s="695"/>
      <c r="AD15" s="696" t="s">
        <v>133</v>
      </c>
      <c r="AE15" s="696"/>
      <c r="AF15" s="696"/>
      <c r="AG15" s="696"/>
      <c r="AH15" s="696"/>
      <c r="AI15" s="696"/>
      <c r="AJ15" s="696"/>
      <c r="AK15" s="696"/>
      <c r="AL15" s="660" t="s">
        <v>133</v>
      </c>
      <c r="AM15" s="661"/>
      <c r="AN15" s="661"/>
      <c r="AO15" s="697"/>
      <c r="AP15" s="654" t="s">
        <v>266</v>
      </c>
      <c r="AQ15" s="655"/>
      <c r="AR15" s="655"/>
      <c r="AS15" s="655"/>
      <c r="AT15" s="655"/>
      <c r="AU15" s="655"/>
      <c r="AV15" s="655"/>
      <c r="AW15" s="655"/>
      <c r="AX15" s="655"/>
      <c r="AY15" s="655"/>
      <c r="AZ15" s="655"/>
      <c r="BA15" s="655"/>
      <c r="BB15" s="655"/>
      <c r="BC15" s="655"/>
      <c r="BD15" s="655"/>
      <c r="BE15" s="655"/>
      <c r="BF15" s="656"/>
      <c r="BG15" s="657">
        <v>623772</v>
      </c>
      <c r="BH15" s="658"/>
      <c r="BI15" s="658"/>
      <c r="BJ15" s="658"/>
      <c r="BK15" s="658"/>
      <c r="BL15" s="658"/>
      <c r="BM15" s="658"/>
      <c r="BN15" s="659"/>
      <c r="BO15" s="695">
        <v>4.9000000000000004</v>
      </c>
      <c r="BP15" s="695"/>
      <c r="BQ15" s="695"/>
      <c r="BR15" s="695"/>
      <c r="BS15" s="696" t="s">
        <v>133</v>
      </c>
      <c r="BT15" s="696"/>
      <c r="BU15" s="696"/>
      <c r="BV15" s="696"/>
      <c r="BW15" s="696"/>
      <c r="BX15" s="696"/>
      <c r="BY15" s="696"/>
      <c r="BZ15" s="696"/>
      <c r="CA15" s="696"/>
      <c r="CB15" s="736"/>
      <c r="CD15" s="654" t="s">
        <v>267</v>
      </c>
      <c r="CE15" s="655"/>
      <c r="CF15" s="655"/>
      <c r="CG15" s="655"/>
      <c r="CH15" s="655"/>
      <c r="CI15" s="655"/>
      <c r="CJ15" s="655"/>
      <c r="CK15" s="655"/>
      <c r="CL15" s="655"/>
      <c r="CM15" s="655"/>
      <c r="CN15" s="655"/>
      <c r="CO15" s="655"/>
      <c r="CP15" s="655"/>
      <c r="CQ15" s="656"/>
      <c r="CR15" s="657">
        <v>5802227</v>
      </c>
      <c r="CS15" s="658"/>
      <c r="CT15" s="658"/>
      <c r="CU15" s="658"/>
      <c r="CV15" s="658"/>
      <c r="CW15" s="658"/>
      <c r="CX15" s="658"/>
      <c r="CY15" s="659"/>
      <c r="CZ15" s="695">
        <v>12.5</v>
      </c>
      <c r="DA15" s="695"/>
      <c r="DB15" s="695"/>
      <c r="DC15" s="695"/>
      <c r="DD15" s="663">
        <v>1309867</v>
      </c>
      <c r="DE15" s="658"/>
      <c r="DF15" s="658"/>
      <c r="DG15" s="658"/>
      <c r="DH15" s="658"/>
      <c r="DI15" s="658"/>
      <c r="DJ15" s="658"/>
      <c r="DK15" s="658"/>
      <c r="DL15" s="658"/>
      <c r="DM15" s="658"/>
      <c r="DN15" s="658"/>
      <c r="DO15" s="658"/>
      <c r="DP15" s="659"/>
      <c r="DQ15" s="663">
        <v>3078695</v>
      </c>
      <c r="DR15" s="658"/>
      <c r="DS15" s="658"/>
      <c r="DT15" s="658"/>
      <c r="DU15" s="658"/>
      <c r="DV15" s="658"/>
      <c r="DW15" s="658"/>
      <c r="DX15" s="658"/>
      <c r="DY15" s="658"/>
      <c r="DZ15" s="658"/>
      <c r="EA15" s="658"/>
      <c r="EB15" s="658"/>
      <c r="EC15" s="694"/>
    </row>
    <row r="16" spans="2:143" ht="11.25" customHeight="1" x14ac:dyDescent="0.2">
      <c r="B16" s="654" t="s">
        <v>268</v>
      </c>
      <c r="C16" s="655"/>
      <c r="D16" s="655"/>
      <c r="E16" s="655"/>
      <c r="F16" s="655"/>
      <c r="G16" s="655"/>
      <c r="H16" s="655"/>
      <c r="I16" s="655"/>
      <c r="J16" s="655"/>
      <c r="K16" s="655"/>
      <c r="L16" s="655"/>
      <c r="M16" s="655"/>
      <c r="N16" s="655"/>
      <c r="O16" s="655"/>
      <c r="P16" s="655"/>
      <c r="Q16" s="656"/>
      <c r="R16" s="657">
        <v>35327</v>
      </c>
      <c r="S16" s="658"/>
      <c r="T16" s="658"/>
      <c r="U16" s="658"/>
      <c r="V16" s="658"/>
      <c r="W16" s="658"/>
      <c r="X16" s="658"/>
      <c r="Y16" s="659"/>
      <c r="Z16" s="695">
        <v>0.1</v>
      </c>
      <c r="AA16" s="695"/>
      <c r="AB16" s="695"/>
      <c r="AC16" s="695"/>
      <c r="AD16" s="696">
        <v>35327</v>
      </c>
      <c r="AE16" s="696"/>
      <c r="AF16" s="696"/>
      <c r="AG16" s="696"/>
      <c r="AH16" s="696"/>
      <c r="AI16" s="696"/>
      <c r="AJ16" s="696"/>
      <c r="AK16" s="696"/>
      <c r="AL16" s="660">
        <v>0.1</v>
      </c>
      <c r="AM16" s="661"/>
      <c r="AN16" s="661"/>
      <c r="AO16" s="697"/>
      <c r="AP16" s="654" t="s">
        <v>269</v>
      </c>
      <c r="AQ16" s="655"/>
      <c r="AR16" s="655"/>
      <c r="AS16" s="655"/>
      <c r="AT16" s="655"/>
      <c r="AU16" s="655"/>
      <c r="AV16" s="655"/>
      <c r="AW16" s="655"/>
      <c r="AX16" s="655"/>
      <c r="AY16" s="655"/>
      <c r="AZ16" s="655"/>
      <c r="BA16" s="655"/>
      <c r="BB16" s="655"/>
      <c r="BC16" s="655"/>
      <c r="BD16" s="655"/>
      <c r="BE16" s="655"/>
      <c r="BF16" s="656"/>
      <c r="BG16" s="657" t="s">
        <v>133</v>
      </c>
      <c r="BH16" s="658"/>
      <c r="BI16" s="658"/>
      <c r="BJ16" s="658"/>
      <c r="BK16" s="658"/>
      <c r="BL16" s="658"/>
      <c r="BM16" s="658"/>
      <c r="BN16" s="659"/>
      <c r="BO16" s="695" t="s">
        <v>133</v>
      </c>
      <c r="BP16" s="695"/>
      <c r="BQ16" s="695"/>
      <c r="BR16" s="695"/>
      <c r="BS16" s="696" t="s">
        <v>133</v>
      </c>
      <c r="BT16" s="696"/>
      <c r="BU16" s="696"/>
      <c r="BV16" s="696"/>
      <c r="BW16" s="696"/>
      <c r="BX16" s="696"/>
      <c r="BY16" s="696"/>
      <c r="BZ16" s="696"/>
      <c r="CA16" s="696"/>
      <c r="CB16" s="736"/>
      <c r="CD16" s="654" t="s">
        <v>270</v>
      </c>
      <c r="CE16" s="655"/>
      <c r="CF16" s="655"/>
      <c r="CG16" s="655"/>
      <c r="CH16" s="655"/>
      <c r="CI16" s="655"/>
      <c r="CJ16" s="655"/>
      <c r="CK16" s="655"/>
      <c r="CL16" s="655"/>
      <c r="CM16" s="655"/>
      <c r="CN16" s="655"/>
      <c r="CO16" s="655"/>
      <c r="CP16" s="655"/>
      <c r="CQ16" s="656"/>
      <c r="CR16" s="657">
        <v>3608</v>
      </c>
      <c r="CS16" s="658"/>
      <c r="CT16" s="658"/>
      <c r="CU16" s="658"/>
      <c r="CV16" s="658"/>
      <c r="CW16" s="658"/>
      <c r="CX16" s="658"/>
      <c r="CY16" s="659"/>
      <c r="CZ16" s="695">
        <v>0</v>
      </c>
      <c r="DA16" s="695"/>
      <c r="DB16" s="695"/>
      <c r="DC16" s="695"/>
      <c r="DD16" s="663" t="s">
        <v>133</v>
      </c>
      <c r="DE16" s="658"/>
      <c r="DF16" s="658"/>
      <c r="DG16" s="658"/>
      <c r="DH16" s="658"/>
      <c r="DI16" s="658"/>
      <c r="DJ16" s="658"/>
      <c r="DK16" s="658"/>
      <c r="DL16" s="658"/>
      <c r="DM16" s="658"/>
      <c r="DN16" s="658"/>
      <c r="DO16" s="658"/>
      <c r="DP16" s="659"/>
      <c r="DQ16" s="663">
        <v>408</v>
      </c>
      <c r="DR16" s="658"/>
      <c r="DS16" s="658"/>
      <c r="DT16" s="658"/>
      <c r="DU16" s="658"/>
      <c r="DV16" s="658"/>
      <c r="DW16" s="658"/>
      <c r="DX16" s="658"/>
      <c r="DY16" s="658"/>
      <c r="DZ16" s="658"/>
      <c r="EA16" s="658"/>
      <c r="EB16" s="658"/>
      <c r="EC16" s="694"/>
    </row>
    <row r="17" spans="2:133" ht="11.25" customHeight="1" x14ac:dyDescent="0.2">
      <c r="B17" s="654" t="s">
        <v>271</v>
      </c>
      <c r="C17" s="655"/>
      <c r="D17" s="655"/>
      <c r="E17" s="655"/>
      <c r="F17" s="655"/>
      <c r="G17" s="655"/>
      <c r="H17" s="655"/>
      <c r="I17" s="655"/>
      <c r="J17" s="655"/>
      <c r="K17" s="655"/>
      <c r="L17" s="655"/>
      <c r="M17" s="655"/>
      <c r="N17" s="655"/>
      <c r="O17" s="655"/>
      <c r="P17" s="655"/>
      <c r="Q17" s="656"/>
      <c r="R17" s="657">
        <v>236008</v>
      </c>
      <c r="S17" s="658"/>
      <c r="T17" s="658"/>
      <c r="U17" s="658"/>
      <c r="V17" s="658"/>
      <c r="W17" s="658"/>
      <c r="X17" s="658"/>
      <c r="Y17" s="659"/>
      <c r="Z17" s="695">
        <v>0.5</v>
      </c>
      <c r="AA17" s="695"/>
      <c r="AB17" s="695"/>
      <c r="AC17" s="695"/>
      <c r="AD17" s="696">
        <v>236008</v>
      </c>
      <c r="AE17" s="696"/>
      <c r="AF17" s="696"/>
      <c r="AG17" s="696"/>
      <c r="AH17" s="696"/>
      <c r="AI17" s="696"/>
      <c r="AJ17" s="696"/>
      <c r="AK17" s="696"/>
      <c r="AL17" s="660">
        <v>1</v>
      </c>
      <c r="AM17" s="661"/>
      <c r="AN17" s="661"/>
      <c r="AO17" s="697"/>
      <c r="AP17" s="654" t="s">
        <v>272</v>
      </c>
      <c r="AQ17" s="655"/>
      <c r="AR17" s="655"/>
      <c r="AS17" s="655"/>
      <c r="AT17" s="655"/>
      <c r="AU17" s="655"/>
      <c r="AV17" s="655"/>
      <c r="AW17" s="655"/>
      <c r="AX17" s="655"/>
      <c r="AY17" s="655"/>
      <c r="AZ17" s="655"/>
      <c r="BA17" s="655"/>
      <c r="BB17" s="655"/>
      <c r="BC17" s="655"/>
      <c r="BD17" s="655"/>
      <c r="BE17" s="655"/>
      <c r="BF17" s="656"/>
      <c r="BG17" s="657" t="s">
        <v>133</v>
      </c>
      <c r="BH17" s="658"/>
      <c r="BI17" s="658"/>
      <c r="BJ17" s="658"/>
      <c r="BK17" s="658"/>
      <c r="BL17" s="658"/>
      <c r="BM17" s="658"/>
      <c r="BN17" s="659"/>
      <c r="BO17" s="695" t="s">
        <v>239</v>
      </c>
      <c r="BP17" s="695"/>
      <c r="BQ17" s="695"/>
      <c r="BR17" s="695"/>
      <c r="BS17" s="696" t="s">
        <v>133</v>
      </c>
      <c r="BT17" s="696"/>
      <c r="BU17" s="696"/>
      <c r="BV17" s="696"/>
      <c r="BW17" s="696"/>
      <c r="BX17" s="696"/>
      <c r="BY17" s="696"/>
      <c r="BZ17" s="696"/>
      <c r="CA17" s="696"/>
      <c r="CB17" s="736"/>
      <c r="CD17" s="654" t="s">
        <v>273</v>
      </c>
      <c r="CE17" s="655"/>
      <c r="CF17" s="655"/>
      <c r="CG17" s="655"/>
      <c r="CH17" s="655"/>
      <c r="CI17" s="655"/>
      <c r="CJ17" s="655"/>
      <c r="CK17" s="655"/>
      <c r="CL17" s="655"/>
      <c r="CM17" s="655"/>
      <c r="CN17" s="655"/>
      <c r="CO17" s="655"/>
      <c r="CP17" s="655"/>
      <c r="CQ17" s="656"/>
      <c r="CR17" s="657">
        <v>4178588</v>
      </c>
      <c r="CS17" s="658"/>
      <c r="CT17" s="658"/>
      <c r="CU17" s="658"/>
      <c r="CV17" s="658"/>
      <c r="CW17" s="658"/>
      <c r="CX17" s="658"/>
      <c r="CY17" s="659"/>
      <c r="CZ17" s="695">
        <v>9</v>
      </c>
      <c r="DA17" s="695"/>
      <c r="DB17" s="695"/>
      <c r="DC17" s="695"/>
      <c r="DD17" s="663" t="s">
        <v>133</v>
      </c>
      <c r="DE17" s="658"/>
      <c r="DF17" s="658"/>
      <c r="DG17" s="658"/>
      <c r="DH17" s="658"/>
      <c r="DI17" s="658"/>
      <c r="DJ17" s="658"/>
      <c r="DK17" s="658"/>
      <c r="DL17" s="658"/>
      <c r="DM17" s="658"/>
      <c r="DN17" s="658"/>
      <c r="DO17" s="658"/>
      <c r="DP17" s="659"/>
      <c r="DQ17" s="663">
        <v>4125121</v>
      </c>
      <c r="DR17" s="658"/>
      <c r="DS17" s="658"/>
      <c r="DT17" s="658"/>
      <c r="DU17" s="658"/>
      <c r="DV17" s="658"/>
      <c r="DW17" s="658"/>
      <c r="DX17" s="658"/>
      <c r="DY17" s="658"/>
      <c r="DZ17" s="658"/>
      <c r="EA17" s="658"/>
      <c r="EB17" s="658"/>
      <c r="EC17" s="694"/>
    </row>
    <row r="18" spans="2:133" ht="11.25" customHeight="1" x14ac:dyDescent="0.2">
      <c r="B18" s="654" t="s">
        <v>274</v>
      </c>
      <c r="C18" s="655"/>
      <c r="D18" s="655"/>
      <c r="E18" s="655"/>
      <c r="F18" s="655"/>
      <c r="G18" s="655"/>
      <c r="H18" s="655"/>
      <c r="I18" s="655"/>
      <c r="J18" s="655"/>
      <c r="K18" s="655"/>
      <c r="L18" s="655"/>
      <c r="M18" s="655"/>
      <c r="N18" s="655"/>
      <c r="O18" s="655"/>
      <c r="P18" s="655"/>
      <c r="Q18" s="656"/>
      <c r="R18" s="657">
        <v>103192</v>
      </c>
      <c r="S18" s="658"/>
      <c r="T18" s="658"/>
      <c r="U18" s="658"/>
      <c r="V18" s="658"/>
      <c r="W18" s="658"/>
      <c r="X18" s="658"/>
      <c r="Y18" s="659"/>
      <c r="Z18" s="695">
        <v>0.2</v>
      </c>
      <c r="AA18" s="695"/>
      <c r="AB18" s="695"/>
      <c r="AC18" s="695"/>
      <c r="AD18" s="696">
        <v>103192</v>
      </c>
      <c r="AE18" s="696"/>
      <c r="AF18" s="696"/>
      <c r="AG18" s="696"/>
      <c r="AH18" s="696"/>
      <c r="AI18" s="696"/>
      <c r="AJ18" s="696"/>
      <c r="AK18" s="696"/>
      <c r="AL18" s="660">
        <v>0.4</v>
      </c>
      <c r="AM18" s="661"/>
      <c r="AN18" s="661"/>
      <c r="AO18" s="697"/>
      <c r="AP18" s="654" t="s">
        <v>275</v>
      </c>
      <c r="AQ18" s="655"/>
      <c r="AR18" s="655"/>
      <c r="AS18" s="655"/>
      <c r="AT18" s="655"/>
      <c r="AU18" s="655"/>
      <c r="AV18" s="655"/>
      <c r="AW18" s="655"/>
      <c r="AX18" s="655"/>
      <c r="AY18" s="655"/>
      <c r="AZ18" s="655"/>
      <c r="BA18" s="655"/>
      <c r="BB18" s="655"/>
      <c r="BC18" s="655"/>
      <c r="BD18" s="655"/>
      <c r="BE18" s="655"/>
      <c r="BF18" s="656"/>
      <c r="BG18" s="657" t="s">
        <v>239</v>
      </c>
      <c r="BH18" s="658"/>
      <c r="BI18" s="658"/>
      <c r="BJ18" s="658"/>
      <c r="BK18" s="658"/>
      <c r="BL18" s="658"/>
      <c r="BM18" s="658"/>
      <c r="BN18" s="659"/>
      <c r="BO18" s="695" t="s">
        <v>133</v>
      </c>
      <c r="BP18" s="695"/>
      <c r="BQ18" s="695"/>
      <c r="BR18" s="695"/>
      <c r="BS18" s="696" t="s">
        <v>239</v>
      </c>
      <c r="BT18" s="696"/>
      <c r="BU18" s="696"/>
      <c r="BV18" s="696"/>
      <c r="BW18" s="696"/>
      <c r="BX18" s="696"/>
      <c r="BY18" s="696"/>
      <c r="BZ18" s="696"/>
      <c r="CA18" s="696"/>
      <c r="CB18" s="736"/>
      <c r="CD18" s="654" t="s">
        <v>276</v>
      </c>
      <c r="CE18" s="655"/>
      <c r="CF18" s="655"/>
      <c r="CG18" s="655"/>
      <c r="CH18" s="655"/>
      <c r="CI18" s="655"/>
      <c r="CJ18" s="655"/>
      <c r="CK18" s="655"/>
      <c r="CL18" s="655"/>
      <c r="CM18" s="655"/>
      <c r="CN18" s="655"/>
      <c r="CO18" s="655"/>
      <c r="CP18" s="655"/>
      <c r="CQ18" s="656"/>
      <c r="CR18" s="657" t="s">
        <v>133</v>
      </c>
      <c r="CS18" s="658"/>
      <c r="CT18" s="658"/>
      <c r="CU18" s="658"/>
      <c r="CV18" s="658"/>
      <c r="CW18" s="658"/>
      <c r="CX18" s="658"/>
      <c r="CY18" s="659"/>
      <c r="CZ18" s="695" t="s">
        <v>239</v>
      </c>
      <c r="DA18" s="695"/>
      <c r="DB18" s="695"/>
      <c r="DC18" s="695"/>
      <c r="DD18" s="663" t="s">
        <v>133</v>
      </c>
      <c r="DE18" s="658"/>
      <c r="DF18" s="658"/>
      <c r="DG18" s="658"/>
      <c r="DH18" s="658"/>
      <c r="DI18" s="658"/>
      <c r="DJ18" s="658"/>
      <c r="DK18" s="658"/>
      <c r="DL18" s="658"/>
      <c r="DM18" s="658"/>
      <c r="DN18" s="658"/>
      <c r="DO18" s="658"/>
      <c r="DP18" s="659"/>
      <c r="DQ18" s="663" t="s">
        <v>133</v>
      </c>
      <c r="DR18" s="658"/>
      <c r="DS18" s="658"/>
      <c r="DT18" s="658"/>
      <c r="DU18" s="658"/>
      <c r="DV18" s="658"/>
      <c r="DW18" s="658"/>
      <c r="DX18" s="658"/>
      <c r="DY18" s="658"/>
      <c r="DZ18" s="658"/>
      <c r="EA18" s="658"/>
      <c r="EB18" s="658"/>
      <c r="EC18" s="694"/>
    </row>
    <row r="19" spans="2:133" ht="11.25" customHeight="1" x14ac:dyDescent="0.2">
      <c r="B19" s="654" t="s">
        <v>277</v>
      </c>
      <c r="C19" s="655"/>
      <c r="D19" s="655"/>
      <c r="E19" s="655"/>
      <c r="F19" s="655"/>
      <c r="G19" s="655"/>
      <c r="H19" s="655"/>
      <c r="I19" s="655"/>
      <c r="J19" s="655"/>
      <c r="K19" s="655"/>
      <c r="L19" s="655"/>
      <c r="M19" s="655"/>
      <c r="N19" s="655"/>
      <c r="O19" s="655"/>
      <c r="P19" s="655"/>
      <c r="Q19" s="656"/>
      <c r="R19" s="657">
        <v>96005</v>
      </c>
      <c r="S19" s="658"/>
      <c r="T19" s="658"/>
      <c r="U19" s="658"/>
      <c r="V19" s="658"/>
      <c r="W19" s="658"/>
      <c r="X19" s="658"/>
      <c r="Y19" s="659"/>
      <c r="Z19" s="695">
        <v>0.2</v>
      </c>
      <c r="AA19" s="695"/>
      <c r="AB19" s="695"/>
      <c r="AC19" s="695"/>
      <c r="AD19" s="696">
        <v>96005</v>
      </c>
      <c r="AE19" s="696"/>
      <c r="AF19" s="696"/>
      <c r="AG19" s="696"/>
      <c r="AH19" s="696"/>
      <c r="AI19" s="696"/>
      <c r="AJ19" s="696"/>
      <c r="AK19" s="696"/>
      <c r="AL19" s="660">
        <v>0.4</v>
      </c>
      <c r="AM19" s="661"/>
      <c r="AN19" s="661"/>
      <c r="AO19" s="697"/>
      <c r="AP19" s="654" t="s">
        <v>278</v>
      </c>
      <c r="AQ19" s="655"/>
      <c r="AR19" s="655"/>
      <c r="AS19" s="655"/>
      <c r="AT19" s="655"/>
      <c r="AU19" s="655"/>
      <c r="AV19" s="655"/>
      <c r="AW19" s="655"/>
      <c r="AX19" s="655"/>
      <c r="AY19" s="655"/>
      <c r="AZ19" s="655"/>
      <c r="BA19" s="655"/>
      <c r="BB19" s="655"/>
      <c r="BC19" s="655"/>
      <c r="BD19" s="655"/>
      <c r="BE19" s="655"/>
      <c r="BF19" s="656"/>
      <c r="BG19" s="657">
        <v>69027</v>
      </c>
      <c r="BH19" s="658"/>
      <c r="BI19" s="658"/>
      <c r="BJ19" s="658"/>
      <c r="BK19" s="658"/>
      <c r="BL19" s="658"/>
      <c r="BM19" s="658"/>
      <c r="BN19" s="659"/>
      <c r="BO19" s="695">
        <v>0.5</v>
      </c>
      <c r="BP19" s="695"/>
      <c r="BQ19" s="695"/>
      <c r="BR19" s="695"/>
      <c r="BS19" s="696" t="s">
        <v>178</v>
      </c>
      <c r="BT19" s="696"/>
      <c r="BU19" s="696"/>
      <c r="BV19" s="696"/>
      <c r="BW19" s="696"/>
      <c r="BX19" s="696"/>
      <c r="BY19" s="696"/>
      <c r="BZ19" s="696"/>
      <c r="CA19" s="696"/>
      <c r="CB19" s="736"/>
      <c r="CD19" s="654" t="s">
        <v>279</v>
      </c>
      <c r="CE19" s="655"/>
      <c r="CF19" s="655"/>
      <c r="CG19" s="655"/>
      <c r="CH19" s="655"/>
      <c r="CI19" s="655"/>
      <c r="CJ19" s="655"/>
      <c r="CK19" s="655"/>
      <c r="CL19" s="655"/>
      <c r="CM19" s="655"/>
      <c r="CN19" s="655"/>
      <c r="CO19" s="655"/>
      <c r="CP19" s="655"/>
      <c r="CQ19" s="656"/>
      <c r="CR19" s="657" t="s">
        <v>133</v>
      </c>
      <c r="CS19" s="658"/>
      <c r="CT19" s="658"/>
      <c r="CU19" s="658"/>
      <c r="CV19" s="658"/>
      <c r="CW19" s="658"/>
      <c r="CX19" s="658"/>
      <c r="CY19" s="659"/>
      <c r="CZ19" s="695" t="s">
        <v>133</v>
      </c>
      <c r="DA19" s="695"/>
      <c r="DB19" s="695"/>
      <c r="DC19" s="695"/>
      <c r="DD19" s="663" t="s">
        <v>178</v>
      </c>
      <c r="DE19" s="658"/>
      <c r="DF19" s="658"/>
      <c r="DG19" s="658"/>
      <c r="DH19" s="658"/>
      <c r="DI19" s="658"/>
      <c r="DJ19" s="658"/>
      <c r="DK19" s="658"/>
      <c r="DL19" s="658"/>
      <c r="DM19" s="658"/>
      <c r="DN19" s="658"/>
      <c r="DO19" s="658"/>
      <c r="DP19" s="659"/>
      <c r="DQ19" s="663" t="s">
        <v>133</v>
      </c>
      <c r="DR19" s="658"/>
      <c r="DS19" s="658"/>
      <c r="DT19" s="658"/>
      <c r="DU19" s="658"/>
      <c r="DV19" s="658"/>
      <c r="DW19" s="658"/>
      <c r="DX19" s="658"/>
      <c r="DY19" s="658"/>
      <c r="DZ19" s="658"/>
      <c r="EA19" s="658"/>
      <c r="EB19" s="658"/>
      <c r="EC19" s="694"/>
    </row>
    <row r="20" spans="2:133" ht="11.25" customHeight="1" x14ac:dyDescent="0.2">
      <c r="B20" s="724" t="s">
        <v>280</v>
      </c>
      <c r="C20" s="725"/>
      <c r="D20" s="725"/>
      <c r="E20" s="725"/>
      <c r="F20" s="725"/>
      <c r="G20" s="725"/>
      <c r="H20" s="725"/>
      <c r="I20" s="725"/>
      <c r="J20" s="725"/>
      <c r="K20" s="725"/>
      <c r="L20" s="725"/>
      <c r="M20" s="725"/>
      <c r="N20" s="725"/>
      <c r="O20" s="725"/>
      <c r="P20" s="725"/>
      <c r="Q20" s="726"/>
      <c r="R20" s="657">
        <v>7187</v>
      </c>
      <c r="S20" s="658"/>
      <c r="T20" s="658"/>
      <c r="U20" s="658"/>
      <c r="V20" s="658"/>
      <c r="W20" s="658"/>
      <c r="X20" s="658"/>
      <c r="Y20" s="659"/>
      <c r="Z20" s="695">
        <v>0</v>
      </c>
      <c r="AA20" s="695"/>
      <c r="AB20" s="695"/>
      <c r="AC20" s="695"/>
      <c r="AD20" s="696">
        <v>7187</v>
      </c>
      <c r="AE20" s="696"/>
      <c r="AF20" s="696"/>
      <c r="AG20" s="696"/>
      <c r="AH20" s="696"/>
      <c r="AI20" s="696"/>
      <c r="AJ20" s="696"/>
      <c r="AK20" s="696"/>
      <c r="AL20" s="660">
        <v>0</v>
      </c>
      <c r="AM20" s="661"/>
      <c r="AN20" s="661"/>
      <c r="AO20" s="697"/>
      <c r="AP20" s="654" t="s">
        <v>281</v>
      </c>
      <c r="AQ20" s="655"/>
      <c r="AR20" s="655"/>
      <c r="AS20" s="655"/>
      <c r="AT20" s="655"/>
      <c r="AU20" s="655"/>
      <c r="AV20" s="655"/>
      <c r="AW20" s="655"/>
      <c r="AX20" s="655"/>
      <c r="AY20" s="655"/>
      <c r="AZ20" s="655"/>
      <c r="BA20" s="655"/>
      <c r="BB20" s="655"/>
      <c r="BC20" s="655"/>
      <c r="BD20" s="655"/>
      <c r="BE20" s="655"/>
      <c r="BF20" s="656"/>
      <c r="BG20" s="657">
        <v>69027</v>
      </c>
      <c r="BH20" s="658"/>
      <c r="BI20" s="658"/>
      <c r="BJ20" s="658"/>
      <c r="BK20" s="658"/>
      <c r="BL20" s="658"/>
      <c r="BM20" s="658"/>
      <c r="BN20" s="659"/>
      <c r="BO20" s="695">
        <v>0.5</v>
      </c>
      <c r="BP20" s="695"/>
      <c r="BQ20" s="695"/>
      <c r="BR20" s="695"/>
      <c r="BS20" s="696" t="s">
        <v>133</v>
      </c>
      <c r="BT20" s="696"/>
      <c r="BU20" s="696"/>
      <c r="BV20" s="696"/>
      <c r="BW20" s="696"/>
      <c r="BX20" s="696"/>
      <c r="BY20" s="696"/>
      <c r="BZ20" s="696"/>
      <c r="CA20" s="696"/>
      <c r="CB20" s="736"/>
      <c r="CD20" s="654" t="s">
        <v>282</v>
      </c>
      <c r="CE20" s="655"/>
      <c r="CF20" s="655"/>
      <c r="CG20" s="655"/>
      <c r="CH20" s="655"/>
      <c r="CI20" s="655"/>
      <c r="CJ20" s="655"/>
      <c r="CK20" s="655"/>
      <c r="CL20" s="655"/>
      <c r="CM20" s="655"/>
      <c r="CN20" s="655"/>
      <c r="CO20" s="655"/>
      <c r="CP20" s="655"/>
      <c r="CQ20" s="656"/>
      <c r="CR20" s="657">
        <v>46256167</v>
      </c>
      <c r="CS20" s="658"/>
      <c r="CT20" s="658"/>
      <c r="CU20" s="658"/>
      <c r="CV20" s="658"/>
      <c r="CW20" s="658"/>
      <c r="CX20" s="658"/>
      <c r="CY20" s="659"/>
      <c r="CZ20" s="695">
        <v>100</v>
      </c>
      <c r="DA20" s="695"/>
      <c r="DB20" s="695"/>
      <c r="DC20" s="695"/>
      <c r="DD20" s="663">
        <v>4534243</v>
      </c>
      <c r="DE20" s="658"/>
      <c r="DF20" s="658"/>
      <c r="DG20" s="658"/>
      <c r="DH20" s="658"/>
      <c r="DI20" s="658"/>
      <c r="DJ20" s="658"/>
      <c r="DK20" s="658"/>
      <c r="DL20" s="658"/>
      <c r="DM20" s="658"/>
      <c r="DN20" s="658"/>
      <c r="DO20" s="658"/>
      <c r="DP20" s="659"/>
      <c r="DQ20" s="663">
        <v>29312374</v>
      </c>
      <c r="DR20" s="658"/>
      <c r="DS20" s="658"/>
      <c r="DT20" s="658"/>
      <c r="DU20" s="658"/>
      <c r="DV20" s="658"/>
      <c r="DW20" s="658"/>
      <c r="DX20" s="658"/>
      <c r="DY20" s="658"/>
      <c r="DZ20" s="658"/>
      <c r="EA20" s="658"/>
      <c r="EB20" s="658"/>
      <c r="EC20" s="694"/>
    </row>
    <row r="21" spans="2:133" ht="11.25" customHeight="1" x14ac:dyDescent="0.2">
      <c r="B21" s="654" t="s">
        <v>283</v>
      </c>
      <c r="C21" s="655"/>
      <c r="D21" s="655"/>
      <c r="E21" s="655"/>
      <c r="F21" s="655"/>
      <c r="G21" s="655"/>
      <c r="H21" s="655"/>
      <c r="I21" s="655"/>
      <c r="J21" s="655"/>
      <c r="K21" s="655"/>
      <c r="L21" s="655"/>
      <c r="M21" s="655"/>
      <c r="N21" s="655"/>
      <c r="O21" s="655"/>
      <c r="P21" s="655"/>
      <c r="Q21" s="656"/>
      <c r="R21" s="657">
        <v>9062911</v>
      </c>
      <c r="S21" s="658"/>
      <c r="T21" s="658"/>
      <c r="U21" s="658"/>
      <c r="V21" s="658"/>
      <c r="W21" s="658"/>
      <c r="X21" s="658"/>
      <c r="Y21" s="659"/>
      <c r="Z21" s="695">
        <v>18.899999999999999</v>
      </c>
      <c r="AA21" s="695"/>
      <c r="AB21" s="695"/>
      <c r="AC21" s="695"/>
      <c r="AD21" s="696">
        <v>8096913</v>
      </c>
      <c r="AE21" s="696"/>
      <c r="AF21" s="696"/>
      <c r="AG21" s="696"/>
      <c r="AH21" s="696"/>
      <c r="AI21" s="696"/>
      <c r="AJ21" s="696"/>
      <c r="AK21" s="696"/>
      <c r="AL21" s="660">
        <v>33.6</v>
      </c>
      <c r="AM21" s="661"/>
      <c r="AN21" s="661"/>
      <c r="AO21" s="697"/>
      <c r="AP21" s="654" t="s">
        <v>284</v>
      </c>
      <c r="AQ21" s="734"/>
      <c r="AR21" s="734"/>
      <c r="AS21" s="734"/>
      <c r="AT21" s="734"/>
      <c r="AU21" s="734"/>
      <c r="AV21" s="734"/>
      <c r="AW21" s="734"/>
      <c r="AX21" s="734"/>
      <c r="AY21" s="734"/>
      <c r="AZ21" s="734"/>
      <c r="BA21" s="734"/>
      <c r="BB21" s="734"/>
      <c r="BC21" s="734"/>
      <c r="BD21" s="734"/>
      <c r="BE21" s="734"/>
      <c r="BF21" s="735"/>
      <c r="BG21" s="657">
        <v>69027</v>
      </c>
      <c r="BH21" s="658"/>
      <c r="BI21" s="658"/>
      <c r="BJ21" s="658"/>
      <c r="BK21" s="658"/>
      <c r="BL21" s="658"/>
      <c r="BM21" s="658"/>
      <c r="BN21" s="659"/>
      <c r="BO21" s="695">
        <v>0.5</v>
      </c>
      <c r="BP21" s="695"/>
      <c r="BQ21" s="695"/>
      <c r="BR21" s="695"/>
      <c r="BS21" s="696" t="s">
        <v>239</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285</v>
      </c>
      <c r="C22" s="655"/>
      <c r="D22" s="655"/>
      <c r="E22" s="655"/>
      <c r="F22" s="655"/>
      <c r="G22" s="655"/>
      <c r="H22" s="655"/>
      <c r="I22" s="655"/>
      <c r="J22" s="655"/>
      <c r="K22" s="655"/>
      <c r="L22" s="655"/>
      <c r="M22" s="655"/>
      <c r="N22" s="655"/>
      <c r="O22" s="655"/>
      <c r="P22" s="655"/>
      <c r="Q22" s="656"/>
      <c r="R22" s="657">
        <v>8096913</v>
      </c>
      <c r="S22" s="658"/>
      <c r="T22" s="658"/>
      <c r="U22" s="658"/>
      <c r="V22" s="658"/>
      <c r="W22" s="658"/>
      <c r="X22" s="658"/>
      <c r="Y22" s="659"/>
      <c r="Z22" s="695">
        <v>16.899999999999999</v>
      </c>
      <c r="AA22" s="695"/>
      <c r="AB22" s="695"/>
      <c r="AC22" s="695"/>
      <c r="AD22" s="696">
        <v>8096913</v>
      </c>
      <c r="AE22" s="696"/>
      <c r="AF22" s="696"/>
      <c r="AG22" s="696"/>
      <c r="AH22" s="696"/>
      <c r="AI22" s="696"/>
      <c r="AJ22" s="696"/>
      <c r="AK22" s="696"/>
      <c r="AL22" s="660">
        <v>33.6</v>
      </c>
      <c r="AM22" s="661"/>
      <c r="AN22" s="661"/>
      <c r="AO22" s="697"/>
      <c r="AP22" s="654" t="s">
        <v>286</v>
      </c>
      <c r="AQ22" s="734"/>
      <c r="AR22" s="734"/>
      <c r="AS22" s="734"/>
      <c r="AT22" s="734"/>
      <c r="AU22" s="734"/>
      <c r="AV22" s="734"/>
      <c r="AW22" s="734"/>
      <c r="AX22" s="734"/>
      <c r="AY22" s="734"/>
      <c r="AZ22" s="734"/>
      <c r="BA22" s="734"/>
      <c r="BB22" s="734"/>
      <c r="BC22" s="734"/>
      <c r="BD22" s="734"/>
      <c r="BE22" s="734"/>
      <c r="BF22" s="735"/>
      <c r="BG22" s="657" t="s">
        <v>133</v>
      </c>
      <c r="BH22" s="658"/>
      <c r="BI22" s="658"/>
      <c r="BJ22" s="658"/>
      <c r="BK22" s="658"/>
      <c r="BL22" s="658"/>
      <c r="BM22" s="658"/>
      <c r="BN22" s="659"/>
      <c r="BO22" s="695" t="s">
        <v>133</v>
      </c>
      <c r="BP22" s="695"/>
      <c r="BQ22" s="695"/>
      <c r="BR22" s="695"/>
      <c r="BS22" s="696" t="s">
        <v>178</v>
      </c>
      <c r="BT22" s="696"/>
      <c r="BU22" s="696"/>
      <c r="BV22" s="696"/>
      <c r="BW22" s="696"/>
      <c r="BX22" s="696"/>
      <c r="BY22" s="696"/>
      <c r="BZ22" s="696"/>
      <c r="CA22" s="696"/>
      <c r="CB22" s="736"/>
      <c r="CD22" s="709" t="s">
        <v>287</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288</v>
      </c>
      <c r="C23" s="655"/>
      <c r="D23" s="655"/>
      <c r="E23" s="655"/>
      <c r="F23" s="655"/>
      <c r="G23" s="655"/>
      <c r="H23" s="655"/>
      <c r="I23" s="655"/>
      <c r="J23" s="655"/>
      <c r="K23" s="655"/>
      <c r="L23" s="655"/>
      <c r="M23" s="655"/>
      <c r="N23" s="655"/>
      <c r="O23" s="655"/>
      <c r="P23" s="655"/>
      <c r="Q23" s="656"/>
      <c r="R23" s="657">
        <v>965998</v>
      </c>
      <c r="S23" s="658"/>
      <c r="T23" s="658"/>
      <c r="U23" s="658"/>
      <c r="V23" s="658"/>
      <c r="W23" s="658"/>
      <c r="X23" s="658"/>
      <c r="Y23" s="659"/>
      <c r="Z23" s="695">
        <v>2</v>
      </c>
      <c r="AA23" s="695"/>
      <c r="AB23" s="695"/>
      <c r="AC23" s="695"/>
      <c r="AD23" s="696" t="s">
        <v>133</v>
      </c>
      <c r="AE23" s="696"/>
      <c r="AF23" s="696"/>
      <c r="AG23" s="696"/>
      <c r="AH23" s="696"/>
      <c r="AI23" s="696"/>
      <c r="AJ23" s="696"/>
      <c r="AK23" s="696"/>
      <c r="AL23" s="660" t="s">
        <v>133</v>
      </c>
      <c r="AM23" s="661"/>
      <c r="AN23" s="661"/>
      <c r="AO23" s="697"/>
      <c r="AP23" s="654" t="s">
        <v>289</v>
      </c>
      <c r="AQ23" s="734"/>
      <c r="AR23" s="734"/>
      <c r="AS23" s="734"/>
      <c r="AT23" s="734"/>
      <c r="AU23" s="734"/>
      <c r="AV23" s="734"/>
      <c r="AW23" s="734"/>
      <c r="AX23" s="734"/>
      <c r="AY23" s="734"/>
      <c r="AZ23" s="734"/>
      <c r="BA23" s="734"/>
      <c r="BB23" s="734"/>
      <c r="BC23" s="734"/>
      <c r="BD23" s="734"/>
      <c r="BE23" s="734"/>
      <c r="BF23" s="735"/>
      <c r="BG23" s="657" t="s">
        <v>133</v>
      </c>
      <c r="BH23" s="658"/>
      <c r="BI23" s="658"/>
      <c r="BJ23" s="658"/>
      <c r="BK23" s="658"/>
      <c r="BL23" s="658"/>
      <c r="BM23" s="658"/>
      <c r="BN23" s="659"/>
      <c r="BO23" s="695" t="s">
        <v>239</v>
      </c>
      <c r="BP23" s="695"/>
      <c r="BQ23" s="695"/>
      <c r="BR23" s="695"/>
      <c r="BS23" s="696" t="s">
        <v>133</v>
      </c>
      <c r="BT23" s="696"/>
      <c r="BU23" s="696"/>
      <c r="BV23" s="696"/>
      <c r="BW23" s="696"/>
      <c r="BX23" s="696"/>
      <c r="BY23" s="696"/>
      <c r="BZ23" s="696"/>
      <c r="CA23" s="696"/>
      <c r="CB23" s="736"/>
      <c r="CD23" s="709" t="s">
        <v>227</v>
      </c>
      <c r="CE23" s="710"/>
      <c r="CF23" s="710"/>
      <c r="CG23" s="710"/>
      <c r="CH23" s="710"/>
      <c r="CI23" s="710"/>
      <c r="CJ23" s="710"/>
      <c r="CK23" s="710"/>
      <c r="CL23" s="710"/>
      <c r="CM23" s="710"/>
      <c r="CN23" s="710"/>
      <c r="CO23" s="710"/>
      <c r="CP23" s="710"/>
      <c r="CQ23" s="711"/>
      <c r="CR23" s="709" t="s">
        <v>290</v>
      </c>
      <c r="CS23" s="710"/>
      <c r="CT23" s="710"/>
      <c r="CU23" s="710"/>
      <c r="CV23" s="710"/>
      <c r="CW23" s="710"/>
      <c r="CX23" s="710"/>
      <c r="CY23" s="711"/>
      <c r="CZ23" s="709" t="s">
        <v>291</v>
      </c>
      <c r="DA23" s="710"/>
      <c r="DB23" s="710"/>
      <c r="DC23" s="711"/>
      <c r="DD23" s="709" t="s">
        <v>292</v>
      </c>
      <c r="DE23" s="710"/>
      <c r="DF23" s="710"/>
      <c r="DG23" s="710"/>
      <c r="DH23" s="710"/>
      <c r="DI23" s="710"/>
      <c r="DJ23" s="710"/>
      <c r="DK23" s="711"/>
      <c r="DL23" s="747" t="s">
        <v>293</v>
      </c>
      <c r="DM23" s="748"/>
      <c r="DN23" s="748"/>
      <c r="DO23" s="748"/>
      <c r="DP23" s="748"/>
      <c r="DQ23" s="748"/>
      <c r="DR23" s="748"/>
      <c r="DS23" s="748"/>
      <c r="DT23" s="748"/>
      <c r="DU23" s="748"/>
      <c r="DV23" s="749"/>
      <c r="DW23" s="709" t="s">
        <v>294</v>
      </c>
      <c r="DX23" s="710"/>
      <c r="DY23" s="710"/>
      <c r="DZ23" s="710"/>
      <c r="EA23" s="710"/>
      <c r="EB23" s="710"/>
      <c r="EC23" s="711"/>
    </row>
    <row r="24" spans="2:133" ht="11.25" customHeight="1" x14ac:dyDescent="0.2">
      <c r="B24" s="654" t="s">
        <v>295</v>
      </c>
      <c r="C24" s="655"/>
      <c r="D24" s="655"/>
      <c r="E24" s="655"/>
      <c r="F24" s="655"/>
      <c r="G24" s="655"/>
      <c r="H24" s="655"/>
      <c r="I24" s="655"/>
      <c r="J24" s="655"/>
      <c r="K24" s="655"/>
      <c r="L24" s="655"/>
      <c r="M24" s="655"/>
      <c r="N24" s="655"/>
      <c r="O24" s="655"/>
      <c r="P24" s="655"/>
      <c r="Q24" s="656"/>
      <c r="R24" s="657" t="s">
        <v>239</v>
      </c>
      <c r="S24" s="658"/>
      <c r="T24" s="658"/>
      <c r="U24" s="658"/>
      <c r="V24" s="658"/>
      <c r="W24" s="658"/>
      <c r="X24" s="658"/>
      <c r="Y24" s="659"/>
      <c r="Z24" s="695" t="s">
        <v>133</v>
      </c>
      <c r="AA24" s="695"/>
      <c r="AB24" s="695"/>
      <c r="AC24" s="695"/>
      <c r="AD24" s="696" t="s">
        <v>178</v>
      </c>
      <c r="AE24" s="696"/>
      <c r="AF24" s="696"/>
      <c r="AG24" s="696"/>
      <c r="AH24" s="696"/>
      <c r="AI24" s="696"/>
      <c r="AJ24" s="696"/>
      <c r="AK24" s="696"/>
      <c r="AL24" s="660" t="s">
        <v>239</v>
      </c>
      <c r="AM24" s="661"/>
      <c r="AN24" s="661"/>
      <c r="AO24" s="697"/>
      <c r="AP24" s="654" t="s">
        <v>296</v>
      </c>
      <c r="AQ24" s="734"/>
      <c r="AR24" s="734"/>
      <c r="AS24" s="734"/>
      <c r="AT24" s="734"/>
      <c r="AU24" s="734"/>
      <c r="AV24" s="734"/>
      <c r="AW24" s="734"/>
      <c r="AX24" s="734"/>
      <c r="AY24" s="734"/>
      <c r="AZ24" s="734"/>
      <c r="BA24" s="734"/>
      <c r="BB24" s="734"/>
      <c r="BC24" s="734"/>
      <c r="BD24" s="734"/>
      <c r="BE24" s="734"/>
      <c r="BF24" s="735"/>
      <c r="BG24" s="657" t="s">
        <v>133</v>
      </c>
      <c r="BH24" s="658"/>
      <c r="BI24" s="658"/>
      <c r="BJ24" s="658"/>
      <c r="BK24" s="658"/>
      <c r="BL24" s="658"/>
      <c r="BM24" s="658"/>
      <c r="BN24" s="659"/>
      <c r="BO24" s="695" t="s">
        <v>250</v>
      </c>
      <c r="BP24" s="695"/>
      <c r="BQ24" s="695"/>
      <c r="BR24" s="695"/>
      <c r="BS24" s="696" t="s">
        <v>133</v>
      </c>
      <c r="BT24" s="696"/>
      <c r="BU24" s="696"/>
      <c r="BV24" s="696"/>
      <c r="BW24" s="696"/>
      <c r="BX24" s="696"/>
      <c r="BY24" s="696"/>
      <c r="BZ24" s="696"/>
      <c r="CA24" s="696"/>
      <c r="CB24" s="736"/>
      <c r="CD24" s="715" t="s">
        <v>297</v>
      </c>
      <c r="CE24" s="716"/>
      <c r="CF24" s="716"/>
      <c r="CG24" s="716"/>
      <c r="CH24" s="716"/>
      <c r="CI24" s="716"/>
      <c r="CJ24" s="716"/>
      <c r="CK24" s="716"/>
      <c r="CL24" s="716"/>
      <c r="CM24" s="716"/>
      <c r="CN24" s="716"/>
      <c r="CO24" s="716"/>
      <c r="CP24" s="716"/>
      <c r="CQ24" s="717"/>
      <c r="CR24" s="712">
        <v>17375302</v>
      </c>
      <c r="CS24" s="713"/>
      <c r="CT24" s="713"/>
      <c r="CU24" s="713"/>
      <c r="CV24" s="713"/>
      <c r="CW24" s="713"/>
      <c r="CX24" s="713"/>
      <c r="CY24" s="738"/>
      <c r="CZ24" s="739">
        <v>37.6</v>
      </c>
      <c r="DA24" s="721"/>
      <c r="DB24" s="721"/>
      <c r="DC24" s="741"/>
      <c r="DD24" s="737">
        <v>11940302</v>
      </c>
      <c r="DE24" s="713"/>
      <c r="DF24" s="713"/>
      <c r="DG24" s="713"/>
      <c r="DH24" s="713"/>
      <c r="DI24" s="713"/>
      <c r="DJ24" s="713"/>
      <c r="DK24" s="738"/>
      <c r="DL24" s="737">
        <v>11662177</v>
      </c>
      <c r="DM24" s="713"/>
      <c r="DN24" s="713"/>
      <c r="DO24" s="713"/>
      <c r="DP24" s="713"/>
      <c r="DQ24" s="713"/>
      <c r="DR24" s="713"/>
      <c r="DS24" s="713"/>
      <c r="DT24" s="713"/>
      <c r="DU24" s="713"/>
      <c r="DV24" s="738"/>
      <c r="DW24" s="739">
        <v>47.5</v>
      </c>
      <c r="DX24" s="721"/>
      <c r="DY24" s="721"/>
      <c r="DZ24" s="721"/>
      <c r="EA24" s="721"/>
      <c r="EB24" s="721"/>
      <c r="EC24" s="740"/>
    </row>
    <row r="25" spans="2:133" ht="11.25" customHeight="1" x14ac:dyDescent="0.2">
      <c r="B25" s="654" t="s">
        <v>298</v>
      </c>
      <c r="C25" s="655"/>
      <c r="D25" s="655"/>
      <c r="E25" s="655"/>
      <c r="F25" s="655"/>
      <c r="G25" s="655"/>
      <c r="H25" s="655"/>
      <c r="I25" s="655"/>
      <c r="J25" s="655"/>
      <c r="K25" s="655"/>
      <c r="L25" s="655"/>
      <c r="M25" s="655"/>
      <c r="N25" s="655"/>
      <c r="O25" s="655"/>
      <c r="P25" s="655"/>
      <c r="Q25" s="656"/>
      <c r="R25" s="657">
        <v>24926113</v>
      </c>
      <c r="S25" s="658"/>
      <c r="T25" s="658"/>
      <c r="U25" s="658"/>
      <c r="V25" s="658"/>
      <c r="W25" s="658"/>
      <c r="X25" s="658"/>
      <c r="Y25" s="659"/>
      <c r="Z25" s="695">
        <v>51.9</v>
      </c>
      <c r="AA25" s="695"/>
      <c r="AB25" s="695"/>
      <c r="AC25" s="695"/>
      <c r="AD25" s="696">
        <v>23960115</v>
      </c>
      <c r="AE25" s="696"/>
      <c r="AF25" s="696"/>
      <c r="AG25" s="696"/>
      <c r="AH25" s="696"/>
      <c r="AI25" s="696"/>
      <c r="AJ25" s="696"/>
      <c r="AK25" s="696"/>
      <c r="AL25" s="660">
        <v>99.6</v>
      </c>
      <c r="AM25" s="661"/>
      <c r="AN25" s="661"/>
      <c r="AO25" s="697"/>
      <c r="AP25" s="654" t="s">
        <v>299</v>
      </c>
      <c r="AQ25" s="734"/>
      <c r="AR25" s="734"/>
      <c r="AS25" s="734"/>
      <c r="AT25" s="734"/>
      <c r="AU25" s="734"/>
      <c r="AV25" s="734"/>
      <c r="AW25" s="734"/>
      <c r="AX25" s="734"/>
      <c r="AY25" s="734"/>
      <c r="AZ25" s="734"/>
      <c r="BA25" s="734"/>
      <c r="BB25" s="734"/>
      <c r="BC25" s="734"/>
      <c r="BD25" s="734"/>
      <c r="BE25" s="734"/>
      <c r="BF25" s="735"/>
      <c r="BG25" s="657" t="s">
        <v>239</v>
      </c>
      <c r="BH25" s="658"/>
      <c r="BI25" s="658"/>
      <c r="BJ25" s="658"/>
      <c r="BK25" s="658"/>
      <c r="BL25" s="658"/>
      <c r="BM25" s="658"/>
      <c r="BN25" s="659"/>
      <c r="BO25" s="695" t="s">
        <v>133</v>
      </c>
      <c r="BP25" s="695"/>
      <c r="BQ25" s="695"/>
      <c r="BR25" s="695"/>
      <c r="BS25" s="696" t="s">
        <v>239</v>
      </c>
      <c r="BT25" s="696"/>
      <c r="BU25" s="696"/>
      <c r="BV25" s="696"/>
      <c r="BW25" s="696"/>
      <c r="BX25" s="696"/>
      <c r="BY25" s="696"/>
      <c r="BZ25" s="696"/>
      <c r="CA25" s="696"/>
      <c r="CB25" s="736"/>
      <c r="CD25" s="654" t="s">
        <v>300</v>
      </c>
      <c r="CE25" s="655"/>
      <c r="CF25" s="655"/>
      <c r="CG25" s="655"/>
      <c r="CH25" s="655"/>
      <c r="CI25" s="655"/>
      <c r="CJ25" s="655"/>
      <c r="CK25" s="655"/>
      <c r="CL25" s="655"/>
      <c r="CM25" s="655"/>
      <c r="CN25" s="655"/>
      <c r="CO25" s="655"/>
      <c r="CP25" s="655"/>
      <c r="CQ25" s="656"/>
      <c r="CR25" s="657">
        <v>6467041</v>
      </c>
      <c r="CS25" s="670"/>
      <c r="CT25" s="670"/>
      <c r="CU25" s="670"/>
      <c r="CV25" s="670"/>
      <c r="CW25" s="670"/>
      <c r="CX25" s="670"/>
      <c r="CY25" s="671"/>
      <c r="CZ25" s="660">
        <v>14</v>
      </c>
      <c r="DA25" s="672"/>
      <c r="DB25" s="672"/>
      <c r="DC25" s="673"/>
      <c r="DD25" s="663">
        <v>5885467</v>
      </c>
      <c r="DE25" s="670"/>
      <c r="DF25" s="670"/>
      <c r="DG25" s="670"/>
      <c r="DH25" s="670"/>
      <c r="DI25" s="670"/>
      <c r="DJ25" s="670"/>
      <c r="DK25" s="671"/>
      <c r="DL25" s="663">
        <v>5789712</v>
      </c>
      <c r="DM25" s="670"/>
      <c r="DN25" s="670"/>
      <c r="DO25" s="670"/>
      <c r="DP25" s="670"/>
      <c r="DQ25" s="670"/>
      <c r="DR25" s="670"/>
      <c r="DS25" s="670"/>
      <c r="DT25" s="670"/>
      <c r="DU25" s="670"/>
      <c r="DV25" s="671"/>
      <c r="DW25" s="660">
        <v>23.6</v>
      </c>
      <c r="DX25" s="672"/>
      <c r="DY25" s="672"/>
      <c r="DZ25" s="672"/>
      <c r="EA25" s="672"/>
      <c r="EB25" s="672"/>
      <c r="EC25" s="684"/>
    </row>
    <row r="26" spans="2:133" ht="11.25" customHeight="1" x14ac:dyDescent="0.2">
      <c r="B26" s="654" t="s">
        <v>301</v>
      </c>
      <c r="C26" s="655"/>
      <c r="D26" s="655"/>
      <c r="E26" s="655"/>
      <c r="F26" s="655"/>
      <c r="G26" s="655"/>
      <c r="H26" s="655"/>
      <c r="I26" s="655"/>
      <c r="J26" s="655"/>
      <c r="K26" s="655"/>
      <c r="L26" s="655"/>
      <c r="M26" s="655"/>
      <c r="N26" s="655"/>
      <c r="O26" s="655"/>
      <c r="P26" s="655"/>
      <c r="Q26" s="656"/>
      <c r="R26" s="657">
        <v>8016</v>
      </c>
      <c r="S26" s="658"/>
      <c r="T26" s="658"/>
      <c r="U26" s="658"/>
      <c r="V26" s="658"/>
      <c r="W26" s="658"/>
      <c r="X26" s="658"/>
      <c r="Y26" s="659"/>
      <c r="Z26" s="695">
        <v>0</v>
      </c>
      <c r="AA26" s="695"/>
      <c r="AB26" s="695"/>
      <c r="AC26" s="695"/>
      <c r="AD26" s="696">
        <v>8016</v>
      </c>
      <c r="AE26" s="696"/>
      <c r="AF26" s="696"/>
      <c r="AG26" s="696"/>
      <c r="AH26" s="696"/>
      <c r="AI26" s="696"/>
      <c r="AJ26" s="696"/>
      <c r="AK26" s="696"/>
      <c r="AL26" s="660">
        <v>0</v>
      </c>
      <c r="AM26" s="661"/>
      <c r="AN26" s="661"/>
      <c r="AO26" s="697"/>
      <c r="AP26" s="654" t="s">
        <v>302</v>
      </c>
      <c r="AQ26" s="734"/>
      <c r="AR26" s="734"/>
      <c r="AS26" s="734"/>
      <c r="AT26" s="734"/>
      <c r="AU26" s="734"/>
      <c r="AV26" s="734"/>
      <c r="AW26" s="734"/>
      <c r="AX26" s="734"/>
      <c r="AY26" s="734"/>
      <c r="AZ26" s="734"/>
      <c r="BA26" s="734"/>
      <c r="BB26" s="734"/>
      <c r="BC26" s="734"/>
      <c r="BD26" s="734"/>
      <c r="BE26" s="734"/>
      <c r="BF26" s="735"/>
      <c r="BG26" s="657" t="s">
        <v>133</v>
      </c>
      <c r="BH26" s="658"/>
      <c r="BI26" s="658"/>
      <c r="BJ26" s="658"/>
      <c r="BK26" s="658"/>
      <c r="BL26" s="658"/>
      <c r="BM26" s="658"/>
      <c r="BN26" s="659"/>
      <c r="BO26" s="695" t="s">
        <v>239</v>
      </c>
      <c r="BP26" s="695"/>
      <c r="BQ26" s="695"/>
      <c r="BR26" s="695"/>
      <c r="BS26" s="696" t="s">
        <v>250</v>
      </c>
      <c r="BT26" s="696"/>
      <c r="BU26" s="696"/>
      <c r="BV26" s="696"/>
      <c r="BW26" s="696"/>
      <c r="BX26" s="696"/>
      <c r="BY26" s="696"/>
      <c r="BZ26" s="696"/>
      <c r="CA26" s="696"/>
      <c r="CB26" s="736"/>
      <c r="CD26" s="654" t="s">
        <v>303</v>
      </c>
      <c r="CE26" s="655"/>
      <c r="CF26" s="655"/>
      <c r="CG26" s="655"/>
      <c r="CH26" s="655"/>
      <c r="CI26" s="655"/>
      <c r="CJ26" s="655"/>
      <c r="CK26" s="655"/>
      <c r="CL26" s="655"/>
      <c r="CM26" s="655"/>
      <c r="CN26" s="655"/>
      <c r="CO26" s="655"/>
      <c r="CP26" s="655"/>
      <c r="CQ26" s="656"/>
      <c r="CR26" s="657">
        <v>4142584</v>
      </c>
      <c r="CS26" s="658"/>
      <c r="CT26" s="658"/>
      <c r="CU26" s="658"/>
      <c r="CV26" s="658"/>
      <c r="CW26" s="658"/>
      <c r="CX26" s="658"/>
      <c r="CY26" s="659"/>
      <c r="CZ26" s="660">
        <v>9</v>
      </c>
      <c r="DA26" s="672"/>
      <c r="DB26" s="672"/>
      <c r="DC26" s="673"/>
      <c r="DD26" s="663">
        <v>3794480</v>
      </c>
      <c r="DE26" s="658"/>
      <c r="DF26" s="658"/>
      <c r="DG26" s="658"/>
      <c r="DH26" s="658"/>
      <c r="DI26" s="658"/>
      <c r="DJ26" s="658"/>
      <c r="DK26" s="659"/>
      <c r="DL26" s="663" t="s">
        <v>178</v>
      </c>
      <c r="DM26" s="658"/>
      <c r="DN26" s="658"/>
      <c r="DO26" s="658"/>
      <c r="DP26" s="658"/>
      <c r="DQ26" s="658"/>
      <c r="DR26" s="658"/>
      <c r="DS26" s="658"/>
      <c r="DT26" s="658"/>
      <c r="DU26" s="658"/>
      <c r="DV26" s="659"/>
      <c r="DW26" s="660" t="s">
        <v>133</v>
      </c>
      <c r="DX26" s="672"/>
      <c r="DY26" s="672"/>
      <c r="DZ26" s="672"/>
      <c r="EA26" s="672"/>
      <c r="EB26" s="672"/>
      <c r="EC26" s="684"/>
    </row>
    <row r="27" spans="2:133" ht="11.25" customHeight="1" x14ac:dyDescent="0.2">
      <c r="B27" s="654" t="s">
        <v>304</v>
      </c>
      <c r="C27" s="655"/>
      <c r="D27" s="655"/>
      <c r="E27" s="655"/>
      <c r="F27" s="655"/>
      <c r="G27" s="655"/>
      <c r="H27" s="655"/>
      <c r="I27" s="655"/>
      <c r="J27" s="655"/>
      <c r="K27" s="655"/>
      <c r="L27" s="655"/>
      <c r="M27" s="655"/>
      <c r="N27" s="655"/>
      <c r="O27" s="655"/>
      <c r="P27" s="655"/>
      <c r="Q27" s="656"/>
      <c r="R27" s="657">
        <v>358367</v>
      </c>
      <c r="S27" s="658"/>
      <c r="T27" s="658"/>
      <c r="U27" s="658"/>
      <c r="V27" s="658"/>
      <c r="W27" s="658"/>
      <c r="X27" s="658"/>
      <c r="Y27" s="659"/>
      <c r="Z27" s="695">
        <v>0.7</v>
      </c>
      <c r="AA27" s="695"/>
      <c r="AB27" s="695"/>
      <c r="AC27" s="695"/>
      <c r="AD27" s="696" t="s">
        <v>133</v>
      </c>
      <c r="AE27" s="696"/>
      <c r="AF27" s="696"/>
      <c r="AG27" s="696"/>
      <c r="AH27" s="696"/>
      <c r="AI27" s="696"/>
      <c r="AJ27" s="696"/>
      <c r="AK27" s="696"/>
      <c r="AL27" s="660" t="s">
        <v>250</v>
      </c>
      <c r="AM27" s="661"/>
      <c r="AN27" s="661"/>
      <c r="AO27" s="697"/>
      <c r="AP27" s="654" t="s">
        <v>305</v>
      </c>
      <c r="AQ27" s="655"/>
      <c r="AR27" s="655"/>
      <c r="AS27" s="655"/>
      <c r="AT27" s="655"/>
      <c r="AU27" s="655"/>
      <c r="AV27" s="655"/>
      <c r="AW27" s="655"/>
      <c r="AX27" s="655"/>
      <c r="AY27" s="655"/>
      <c r="AZ27" s="655"/>
      <c r="BA27" s="655"/>
      <c r="BB27" s="655"/>
      <c r="BC27" s="655"/>
      <c r="BD27" s="655"/>
      <c r="BE27" s="655"/>
      <c r="BF27" s="656"/>
      <c r="BG27" s="657">
        <v>12828249</v>
      </c>
      <c r="BH27" s="658"/>
      <c r="BI27" s="658"/>
      <c r="BJ27" s="658"/>
      <c r="BK27" s="658"/>
      <c r="BL27" s="658"/>
      <c r="BM27" s="658"/>
      <c r="BN27" s="659"/>
      <c r="BO27" s="695">
        <v>100</v>
      </c>
      <c r="BP27" s="695"/>
      <c r="BQ27" s="695"/>
      <c r="BR27" s="695"/>
      <c r="BS27" s="696">
        <v>233705</v>
      </c>
      <c r="BT27" s="696"/>
      <c r="BU27" s="696"/>
      <c r="BV27" s="696"/>
      <c r="BW27" s="696"/>
      <c r="BX27" s="696"/>
      <c r="BY27" s="696"/>
      <c r="BZ27" s="696"/>
      <c r="CA27" s="696"/>
      <c r="CB27" s="736"/>
      <c r="CD27" s="654" t="s">
        <v>306</v>
      </c>
      <c r="CE27" s="655"/>
      <c r="CF27" s="655"/>
      <c r="CG27" s="655"/>
      <c r="CH27" s="655"/>
      <c r="CI27" s="655"/>
      <c r="CJ27" s="655"/>
      <c r="CK27" s="655"/>
      <c r="CL27" s="655"/>
      <c r="CM27" s="655"/>
      <c r="CN27" s="655"/>
      <c r="CO27" s="655"/>
      <c r="CP27" s="655"/>
      <c r="CQ27" s="656"/>
      <c r="CR27" s="657">
        <v>6729673</v>
      </c>
      <c r="CS27" s="670"/>
      <c r="CT27" s="670"/>
      <c r="CU27" s="670"/>
      <c r="CV27" s="670"/>
      <c r="CW27" s="670"/>
      <c r="CX27" s="670"/>
      <c r="CY27" s="671"/>
      <c r="CZ27" s="660">
        <v>14.5</v>
      </c>
      <c r="DA27" s="672"/>
      <c r="DB27" s="672"/>
      <c r="DC27" s="673"/>
      <c r="DD27" s="663">
        <v>1929714</v>
      </c>
      <c r="DE27" s="670"/>
      <c r="DF27" s="670"/>
      <c r="DG27" s="670"/>
      <c r="DH27" s="670"/>
      <c r="DI27" s="670"/>
      <c r="DJ27" s="670"/>
      <c r="DK27" s="671"/>
      <c r="DL27" s="663">
        <v>1747344</v>
      </c>
      <c r="DM27" s="670"/>
      <c r="DN27" s="670"/>
      <c r="DO27" s="670"/>
      <c r="DP27" s="670"/>
      <c r="DQ27" s="670"/>
      <c r="DR27" s="670"/>
      <c r="DS27" s="670"/>
      <c r="DT27" s="670"/>
      <c r="DU27" s="670"/>
      <c r="DV27" s="671"/>
      <c r="DW27" s="660">
        <v>7.1</v>
      </c>
      <c r="DX27" s="672"/>
      <c r="DY27" s="672"/>
      <c r="DZ27" s="672"/>
      <c r="EA27" s="672"/>
      <c r="EB27" s="672"/>
      <c r="EC27" s="684"/>
    </row>
    <row r="28" spans="2:133" ht="11.25" customHeight="1" x14ac:dyDescent="0.2">
      <c r="B28" s="654" t="s">
        <v>307</v>
      </c>
      <c r="C28" s="655"/>
      <c r="D28" s="655"/>
      <c r="E28" s="655"/>
      <c r="F28" s="655"/>
      <c r="G28" s="655"/>
      <c r="H28" s="655"/>
      <c r="I28" s="655"/>
      <c r="J28" s="655"/>
      <c r="K28" s="655"/>
      <c r="L28" s="655"/>
      <c r="M28" s="655"/>
      <c r="N28" s="655"/>
      <c r="O28" s="655"/>
      <c r="P28" s="655"/>
      <c r="Q28" s="656"/>
      <c r="R28" s="657">
        <v>260694</v>
      </c>
      <c r="S28" s="658"/>
      <c r="T28" s="658"/>
      <c r="U28" s="658"/>
      <c r="V28" s="658"/>
      <c r="W28" s="658"/>
      <c r="X28" s="658"/>
      <c r="Y28" s="659"/>
      <c r="Z28" s="695">
        <v>0.5</v>
      </c>
      <c r="AA28" s="695"/>
      <c r="AB28" s="695"/>
      <c r="AC28" s="695"/>
      <c r="AD28" s="696">
        <v>28774</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308</v>
      </c>
      <c r="CE28" s="655"/>
      <c r="CF28" s="655"/>
      <c r="CG28" s="655"/>
      <c r="CH28" s="655"/>
      <c r="CI28" s="655"/>
      <c r="CJ28" s="655"/>
      <c r="CK28" s="655"/>
      <c r="CL28" s="655"/>
      <c r="CM28" s="655"/>
      <c r="CN28" s="655"/>
      <c r="CO28" s="655"/>
      <c r="CP28" s="655"/>
      <c r="CQ28" s="656"/>
      <c r="CR28" s="657">
        <v>4178588</v>
      </c>
      <c r="CS28" s="658"/>
      <c r="CT28" s="658"/>
      <c r="CU28" s="658"/>
      <c r="CV28" s="658"/>
      <c r="CW28" s="658"/>
      <c r="CX28" s="658"/>
      <c r="CY28" s="659"/>
      <c r="CZ28" s="660">
        <v>9</v>
      </c>
      <c r="DA28" s="672"/>
      <c r="DB28" s="672"/>
      <c r="DC28" s="673"/>
      <c r="DD28" s="663">
        <v>4125121</v>
      </c>
      <c r="DE28" s="658"/>
      <c r="DF28" s="658"/>
      <c r="DG28" s="658"/>
      <c r="DH28" s="658"/>
      <c r="DI28" s="658"/>
      <c r="DJ28" s="658"/>
      <c r="DK28" s="659"/>
      <c r="DL28" s="663">
        <v>4125121</v>
      </c>
      <c r="DM28" s="658"/>
      <c r="DN28" s="658"/>
      <c r="DO28" s="658"/>
      <c r="DP28" s="658"/>
      <c r="DQ28" s="658"/>
      <c r="DR28" s="658"/>
      <c r="DS28" s="658"/>
      <c r="DT28" s="658"/>
      <c r="DU28" s="658"/>
      <c r="DV28" s="659"/>
      <c r="DW28" s="660">
        <v>16.8</v>
      </c>
      <c r="DX28" s="672"/>
      <c r="DY28" s="672"/>
      <c r="DZ28" s="672"/>
      <c r="EA28" s="672"/>
      <c r="EB28" s="672"/>
      <c r="EC28" s="684"/>
    </row>
    <row r="29" spans="2:133" ht="11.25" customHeight="1" x14ac:dyDescent="0.2">
      <c r="B29" s="654" t="s">
        <v>309</v>
      </c>
      <c r="C29" s="655"/>
      <c r="D29" s="655"/>
      <c r="E29" s="655"/>
      <c r="F29" s="655"/>
      <c r="G29" s="655"/>
      <c r="H29" s="655"/>
      <c r="I29" s="655"/>
      <c r="J29" s="655"/>
      <c r="K29" s="655"/>
      <c r="L29" s="655"/>
      <c r="M29" s="655"/>
      <c r="N29" s="655"/>
      <c r="O29" s="655"/>
      <c r="P29" s="655"/>
      <c r="Q29" s="656"/>
      <c r="R29" s="657">
        <v>213282</v>
      </c>
      <c r="S29" s="658"/>
      <c r="T29" s="658"/>
      <c r="U29" s="658"/>
      <c r="V29" s="658"/>
      <c r="W29" s="658"/>
      <c r="X29" s="658"/>
      <c r="Y29" s="659"/>
      <c r="Z29" s="695">
        <v>0.4</v>
      </c>
      <c r="AA29" s="695"/>
      <c r="AB29" s="695"/>
      <c r="AC29" s="695"/>
      <c r="AD29" s="696">
        <v>4708</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310</v>
      </c>
      <c r="CE29" s="677"/>
      <c r="CF29" s="654" t="s">
        <v>311</v>
      </c>
      <c r="CG29" s="655"/>
      <c r="CH29" s="655"/>
      <c r="CI29" s="655"/>
      <c r="CJ29" s="655"/>
      <c r="CK29" s="655"/>
      <c r="CL29" s="655"/>
      <c r="CM29" s="655"/>
      <c r="CN29" s="655"/>
      <c r="CO29" s="655"/>
      <c r="CP29" s="655"/>
      <c r="CQ29" s="656"/>
      <c r="CR29" s="657">
        <v>4178588</v>
      </c>
      <c r="CS29" s="670"/>
      <c r="CT29" s="670"/>
      <c r="CU29" s="670"/>
      <c r="CV29" s="670"/>
      <c r="CW29" s="670"/>
      <c r="CX29" s="670"/>
      <c r="CY29" s="671"/>
      <c r="CZ29" s="660">
        <v>9</v>
      </c>
      <c r="DA29" s="672"/>
      <c r="DB29" s="672"/>
      <c r="DC29" s="673"/>
      <c r="DD29" s="663">
        <v>4125121</v>
      </c>
      <c r="DE29" s="670"/>
      <c r="DF29" s="670"/>
      <c r="DG29" s="670"/>
      <c r="DH29" s="670"/>
      <c r="DI29" s="670"/>
      <c r="DJ29" s="670"/>
      <c r="DK29" s="671"/>
      <c r="DL29" s="663">
        <v>4125121</v>
      </c>
      <c r="DM29" s="670"/>
      <c r="DN29" s="670"/>
      <c r="DO29" s="670"/>
      <c r="DP29" s="670"/>
      <c r="DQ29" s="670"/>
      <c r="DR29" s="670"/>
      <c r="DS29" s="670"/>
      <c r="DT29" s="670"/>
      <c r="DU29" s="670"/>
      <c r="DV29" s="671"/>
      <c r="DW29" s="660">
        <v>16.8</v>
      </c>
      <c r="DX29" s="672"/>
      <c r="DY29" s="672"/>
      <c r="DZ29" s="672"/>
      <c r="EA29" s="672"/>
      <c r="EB29" s="672"/>
      <c r="EC29" s="684"/>
    </row>
    <row r="30" spans="2:133" ht="11.25" customHeight="1" x14ac:dyDescent="0.2">
      <c r="B30" s="654" t="s">
        <v>312</v>
      </c>
      <c r="C30" s="655"/>
      <c r="D30" s="655"/>
      <c r="E30" s="655"/>
      <c r="F30" s="655"/>
      <c r="G30" s="655"/>
      <c r="H30" s="655"/>
      <c r="I30" s="655"/>
      <c r="J30" s="655"/>
      <c r="K30" s="655"/>
      <c r="L30" s="655"/>
      <c r="M30" s="655"/>
      <c r="N30" s="655"/>
      <c r="O30" s="655"/>
      <c r="P30" s="655"/>
      <c r="Q30" s="656"/>
      <c r="R30" s="657">
        <v>6808090</v>
      </c>
      <c r="S30" s="658"/>
      <c r="T30" s="658"/>
      <c r="U30" s="658"/>
      <c r="V30" s="658"/>
      <c r="W30" s="658"/>
      <c r="X30" s="658"/>
      <c r="Y30" s="659"/>
      <c r="Z30" s="695">
        <v>14.2</v>
      </c>
      <c r="AA30" s="695"/>
      <c r="AB30" s="695"/>
      <c r="AC30" s="695"/>
      <c r="AD30" s="696" t="s">
        <v>239</v>
      </c>
      <c r="AE30" s="696"/>
      <c r="AF30" s="696"/>
      <c r="AG30" s="696"/>
      <c r="AH30" s="696"/>
      <c r="AI30" s="696"/>
      <c r="AJ30" s="696"/>
      <c r="AK30" s="696"/>
      <c r="AL30" s="660" t="s">
        <v>239</v>
      </c>
      <c r="AM30" s="661"/>
      <c r="AN30" s="661"/>
      <c r="AO30" s="697"/>
      <c r="AP30" s="709" t="s">
        <v>227</v>
      </c>
      <c r="AQ30" s="710"/>
      <c r="AR30" s="710"/>
      <c r="AS30" s="710"/>
      <c r="AT30" s="710"/>
      <c r="AU30" s="710"/>
      <c r="AV30" s="710"/>
      <c r="AW30" s="710"/>
      <c r="AX30" s="710"/>
      <c r="AY30" s="710"/>
      <c r="AZ30" s="710"/>
      <c r="BA30" s="710"/>
      <c r="BB30" s="710"/>
      <c r="BC30" s="710"/>
      <c r="BD30" s="710"/>
      <c r="BE30" s="710"/>
      <c r="BF30" s="711"/>
      <c r="BG30" s="709" t="s">
        <v>313</v>
      </c>
      <c r="BH30" s="732"/>
      <c r="BI30" s="732"/>
      <c r="BJ30" s="732"/>
      <c r="BK30" s="732"/>
      <c r="BL30" s="732"/>
      <c r="BM30" s="732"/>
      <c r="BN30" s="732"/>
      <c r="BO30" s="732"/>
      <c r="BP30" s="732"/>
      <c r="BQ30" s="733"/>
      <c r="BR30" s="709" t="s">
        <v>314</v>
      </c>
      <c r="BS30" s="732"/>
      <c r="BT30" s="732"/>
      <c r="BU30" s="732"/>
      <c r="BV30" s="732"/>
      <c r="BW30" s="732"/>
      <c r="BX30" s="732"/>
      <c r="BY30" s="732"/>
      <c r="BZ30" s="732"/>
      <c r="CA30" s="732"/>
      <c r="CB30" s="733"/>
      <c r="CD30" s="678"/>
      <c r="CE30" s="679"/>
      <c r="CF30" s="654" t="s">
        <v>315</v>
      </c>
      <c r="CG30" s="655"/>
      <c r="CH30" s="655"/>
      <c r="CI30" s="655"/>
      <c r="CJ30" s="655"/>
      <c r="CK30" s="655"/>
      <c r="CL30" s="655"/>
      <c r="CM30" s="655"/>
      <c r="CN30" s="655"/>
      <c r="CO30" s="655"/>
      <c r="CP30" s="655"/>
      <c r="CQ30" s="656"/>
      <c r="CR30" s="657">
        <v>4016138</v>
      </c>
      <c r="CS30" s="658"/>
      <c r="CT30" s="658"/>
      <c r="CU30" s="658"/>
      <c r="CV30" s="658"/>
      <c r="CW30" s="658"/>
      <c r="CX30" s="658"/>
      <c r="CY30" s="659"/>
      <c r="CZ30" s="660">
        <v>8.6999999999999993</v>
      </c>
      <c r="DA30" s="672"/>
      <c r="DB30" s="672"/>
      <c r="DC30" s="673"/>
      <c r="DD30" s="663">
        <v>3962671</v>
      </c>
      <c r="DE30" s="658"/>
      <c r="DF30" s="658"/>
      <c r="DG30" s="658"/>
      <c r="DH30" s="658"/>
      <c r="DI30" s="658"/>
      <c r="DJ30" s="658"/>
      <c r="DK30" s="659"/>
      <c r="DL30" s="663">
        <v>3962671</v>
      </c>
      <c r="DM30" s="658"/>
      <c r="DN30" s="658"/>
      <c r="DO30" s="658"/>
      <c r="DP30" s="658"/>
      <c r="DQ30" s="658"/>
      <c r="DR30" s="658"/>
      <c r="DS30" s="658"/>
      <c r="DT30" s="658"/>
      <c r="DU30" s="658"/>
      <c r="DV30" s="659"/>
      <c r="DW30" s="660">
        <v>16.100000000000001</v>
      </c>
      <c r="DX30" s="672"/>
      <c r="DY30" s="672"/>
      <c r="DZ30" s="672"/>
      <c r="EA30" s="672"/>
      <c r="EB30" s="672"/>
      <c r="EC30" s="684"/>
    </row>
    <row r="31" spans="2:133" ht="11.25" customHeight="1" x14ac:dyDescent="0.2">
      <c r="B31" s="724" t="s">
        <v>316</v>
      </c>
      <c r="C31" s="725"/>
      <c r="D31" s="725"/>
      <c r="E31" s="725"/>
      <c r="F31" s="725"/>
      <c r="G31" s="725"/>
      <c r="H31" s="725"/>
      <c r="I31" s="725"/>
      <c r="J31" s="725"/>
      <c r="K31" s="725"/>
      <c r="L31" s="725"/>
      <c r="M31" s="725"/>
      <c r="N31" s="725"/>
      <c r="O31" s="725"/>
      <c r="P31" s="725"/>
      <c r="Q31" s="726"/>
      <c r="R31" s="657" t="s">
        <v>133</v>
      </c>
      <c r="S31" s="658"/>
      <c r="T31" s="658"/>
      <c r="U31" s="658"/>
      <c r="V31" s="658"/>
      <c r="W31" s="658"/>
      <c r="X31" s="658"/>
      <c r="Y31" s="659"/>
      <c r="Z31" s="695" t="s">
        <v>250</v>
      </c>
      <c r="AA31" s="695"/>
      <c r="AB31" s="695"/>
      <c r="AC31" s="695"/>
      <c r="AD31" s="696" t="s">
        <v>317</v>
      </c>
      <c r="AE31" s="696"/>
      <c r="AF31" s="696"/>
      <c r="AG31" s="696"/>
      <c r="AH31" s="696"/>
      <c r="AI31" s="696"/>
      <c r="AJ31" s="696"/>
      <c r="AK31" s="696"/>
      <c r="AL31" s="660" t="s">
        <v>133</v>
      </c>
      <c r="AM31" s="661"/>
      <c r="AN31" s="661"/>
      <c r="AO31" s="697"/>
      <c r="AP31" s="727" t="s">
        <v>318</v>
      </c>
      <c r="AQ31" s="728"/>
      <c r="AR31" s="728"/>
      <c r="AS31" s="728"/>
      <c r="AT31" s="729" t="s">
        <v>319</v>
      </c>
      <c r="AU31" s="218"/>
      <c r="AV31" s="218"/>
      <c r="AW31" s="218"/>
      <c r="AX31" s="715" t="s">
        <v>191</v>
      </c>
      <c r="AY31" s="716"/>
      <c r="AZ31" s="716"/>
      <c r="BA31" s="716"/>
      <c r="BB31" s="716"/>
      <c r="BC31" s="716"/>
      <c r="BD31" s="716"/>
      <c r="BE31" s="716"/>
      <c r="BF31" s="717"/>
      <c r="BG31" s="719">
        <v>99.6</v>
      </c>
      <c r="BH31" s="720"/>
      <c r="BI31" s="720"/>
      <c r="BJ31" s="720"/>
      <c r="BK31" s="720"/>
      <c r="BL31" s="720"/>
      <c r="BM31" s="721">
        <v>98.3</v>
      </c>
      <c r="BN31" s="720"/>
      <c r="BO31" s="720"/>
      <c r="BP31" s="720"/>
      <c r="BQ31" s="722"/>
      <c r="BR31" s="719">
        <v>99.6</v>
      </c>
      <c r="BS31" s="720"/>
      <c r="BT31" s="720"/>
      <c r="BU31" s="720"/>
      <c r="BV31" s="720"/>
      <c r="BW31" s="720"/>
      <c r="BX31" s="721">
        <v>97.8</v>
      </c>
      <c r="BY31" s="720"/>
      <c r="BZ31" s="720"/>
      <c r="CA31" s="720"/>
      <c r="CB31" s="722"/>
      <c r="CD31" s="678"/>
      <c r="CE31" s="679"/>
      <c r="CF31" s="654" t="s">
        <v>320</v>
      </c>
      <c r="CG31" s="655"/>
      <c r="CH31" s="655"/>
      <c r="CI31" s="655"/>
      <c r="CJ31" s="655"/>
      <c r="CK31" s="655"/>
      <c r="CL31" s="655"/>
      <c r="CM31" s="655"/>
      <c r="CN31" s="655"/>
      <c r="CO31" s="655"/>
      <c r="CP31" s="655"/>
      <c r="CQ31" s="656"/>
      <c r="CR31" s="657">
        <v>162450</v>
      </c>
      <c r="CS31" s="670"/>
      <c r="CT31" s="670"/>
      <c r="CU31" s="670"/>
      <c r="CV31" s="670"/>
      <c r="CW31" s="670"/>
      <c r="CX31" s="670"/>
      <c r="CY31" s="671"/>
      <c r="CZ31" s="660">
        <v>0.4</v>
      </c>
      <c r="DA31" s="672"/>
      <c r="DB31" s="672"/>
      <c r="DC31" s="673"/>
      <c r="DD31" s="663">
        <v>162450</v>
      </c>
      <c r="DE31" s="670"/>
      <c r="DF31" s="670"/>
      <c r="DG31" s="670"/>
      <c r="DH31" s="670"/>
      <c r="DI31" s="670"/>
      <c r="DJ31" s="670"/>
      <c r="DK31" s="671"/>
      <c r="DL31" s="663">
        <v>162450</v>
      </c>
      <c r="DM31" s="670"/>
      <c r="DN31" s="670"/>
      <c r="DO31" s="670"/>
      <c r="DP31" s="670"/>
      <c r="DQ31" s="670"/>
      <c r="DR31" s="670"/>
      <c r="DS31" s="670"/>
      <c r="DT31" s="670"/>
      <c r="DU31" s="670"/>
      <c r="DV31" s="671"/>
      <c r="DW31" s="660">
        <v>0.7</v>
      </c>
      <c r="DX31" s="672"/>
      <c r="DY31" s="672"/>
      <c r="DZ31" s="672"/>
      <c r="EA31" s="672"/>
      <c r="EB31" s="672"/>
      <c r="EC31" s="684"/>
    </row>
    <row r="32" spans="2:133" ht="11.25" customHeight="1" x14ac:dyDescent="0.2">
      <c r="B32" s="654" t="s">
        <v>321</v>
      </c>
      <c r="C32" s="655"/>
      <c r="D32" s="655"/>
      <c r="E32" s="655"/>
      <c r="F32" s="655"/>
      <c r="G32" s="655"/>
      <c r="H32" s="655"/>
      <c r="I32" s="655"/>
      <c r="J32" s="655"/>
      <c r="K32" s="655"/>
      <c r="L32" s="655"/>
      <c r="M32" s="655"/>
      <c r="N32" s="655"/>
      <c r="O32" s="655"/>
      <c r="P32" s="655"/>
      <c r="Q32" s="656"/>
      <c r="R32" s="657">
        <v>3406928</v>
      </c>
      <c r="S32" s="658"/>
      <c r="T32" s="658"/>
      <c r="U32" s="658"/>
      <c r="V32" s="658"/>
      <c r="W32" s="658"/>
      <c r="X32" s="658"/>
      <c r="Y32" s="659"/>
      <c r="Z32" s="695">
        <v>7.1</v>
      </c>
      <c r="AA32" s="695"/>
      <c r="AB32" s="695"/>
      <c r="AC32" s="695"/>
      <c r="AD32" s="696" t="s">
        <v>133</v>
      </c>
      <c r="AE32" s="696"/>
      <c r="AF32" s="696"/>
      <c r="AG32" s="696"/>
      <c r="AH32" s="696"/>
      <c r="AI32" s="696"/>
      <c r="AJ32" s="696"/>
      <c r="AK32" s="696"/>
      <c r="AL32" s="660" t="s">
        <v>239</v>
      </c>
      <c r="AM32" s="661"/>
      <c r="AN32" s="661"/>
      <c r="AO32" s="697"/>
      <c r="AP32" s="698"/>
      <c r="AQ32" s="699"/>
      <c r="AR32" s="699"/>
      <c r="AS32" s="699"/>
      <c r="AT32" s="730"/>
      <c r="AU32" s="214" t="s">
        <v>322</v>
      </c>
      <c r="AX32" s="654" t="s">
        <v>323</v>
      </c>
      <c r="AY32" s="655"/>
      <c r="AZ32" s="655"/>
      <c r="BA32" s="655"/>
      <c r="BB32" s="655"/>
      <c r="BC32" s="655"/>
      <c r="BD32" s="655"/>
      <c r="BE32" s="655"/>
      <c r="BF32" s="656"/>
      <c r="BG32" s="723">
        <v>99.6</v>
      </c>
      <c r="BH32" s="670"/>
      <c r="BI32" s="670"/>
      <c r="BJ32" s="670"/>
      <c r="BK32" s="670"/>
      <c r="BL32" s="670"/>
      <c r="BM32" s="661">
        <v>98.9</v>
      </c>
      <c r="BN32" s="670"/>
      <c r="BO32" s="670"/>
      <c r="BP32" s="670"/>
      <c r="BQ32" s="693"/>
      <c r="BR32" s="723">
        <v>99.6</v>
      </c>
      <c r="BS32" s="670"/>
      <c r="BT32" s="670"/>
      <c r="BU32" s="670"/>
      <c r="BV32" s="670"/>
      <c r="BW32" s="670"/>
      <c r="BX32" s="661">
        <v>99</v>
      </c>
      <c r="BY32" s="670"/>
      <c r="BZ32" s="670"/>
      <c r="CA32" s="670"/>
      <c r="CB32" s="693"/>
      <c r="CD32" s="680"/>
      <c r="CE32" s="681"/>
      <c r="CF32" s="654" t="s">
        <v>324</v>
      </c>
      <c r="CG32" s="655"/>
      <c r="CH32" s="655"/>
      <c r="CI32" s="655"/>
      <c r="CJ32" s="655"/>
      <c r="CK32" s="655"/>
      <c r="CL32" s="655"/>
      <c r="CM32" s="655"/>
      <c r="CN32" s="655"/>
      <c r="CO32" s="655"/>
      <c r="CP32" s="655"/>
      <c r="CQ32" s="656"/>
      <c r="CR32" s="657" t="s">
        <v>133</v>
      </c>
      <c r="CS32" s="658"/>
      <c r="CT32" s="658"/>
      <c r="CU32" s="658"/>
      <c r="CV32" s="658"/>
      <c r="CW32" s="658"/>
      <c r="CX32" s="658"/>
      <c r="CY32" s="659"/>
      <c r="CZ32" s="660" t="s">
        <v>250</v>
      </c>
      <c r="DA32" s="672"/>
      <c r="DB32" s="672"/>
      <c r="DC32" s="673"/>
      <c r="DD32" s="663" t="s">
        <v>133</v>
      </c>
      <c r="DE32" s="658"/>
      <c r="DF32" s="658"/>
      <c r="DG32" s="658"/>
      <c r="DH32" s="658"/>
      <c r="DI32" s="658"/>
      <c r="DJ32" s="658"/>
      <c r="DK32" s="659"/>
      <c r="DL32" s="663" t="s">
        <v>317</v>
      </c>
      <c r="DM32" s="658"/>
      <c r="DN32" s="658"/>
      <c r="DO32" s="658"/>
      <c r="DP32" s="658"/>
      <c r="DQ32" s="658"/>
      <c r="DR32" s="658"/>
      <c r="DS32" s="658"/>
      <c r="DT32" s="658"/>
      <c r="DU32" s="658"/>
      <c r="DV32" s="659"/>
      <c r="DW32" s="660" t="s">
        <v>133</v>
      </c>
      <c r="DX32" s="672"/>
      <c r="DY32" s="672"/>
      <c r="DZ32" s="672"/>
      <c r="EA32" s="672"/>
      <c r="EB32" s="672"/>
      <c r="EC32" s="684"/>
    </row>
    <row r="33" spans="2:133" ht="11.25" customHeight="1" x14ac:dyDescent="0.2">
      <c r="B33" s="654" t="s">
        <v>325</v>
      </c>
      <c r="C33" s="655"/>
      <c r="D33" s="655"/>
      <c r="E33" s="655"/>
      <c r="F33" s="655"/>
      <c r="G33" s="655"/>
      <c r="H33" s="655"/>
      <c r="I33" s="655"/>
      <c r="J33" s="655"/>
      <c r="K33" s="655"/>
      <c r="L33" s="655"/>
      <c r="M33" s="655"/>
      <c r="N33" s="655"/>
      <c r="O33" s="655"/>
      <c r="P33" s="655"/>
      <c r="Q33" s="656"/>
      <c r="R33" s="657">
        <v>159084</v>
      </c>
      <c r="S33" s="658"/>
      <c r="T33" s="658"/>
      <c r="U33" s="658"/>
      <c r="V33" s="658"/>
      <c r="W33" s="658"/>
      <c r="X33" s="658"/>
      <c r="Y33" s="659"/>
      <c r="Z33" s="695">
        <v>0.3</v>
      </c>
      <c r="AA33" s="695"/>
      <c r="AB33" s="695"/>
      <c r="AC33" s="695"/>
      <c r="AD33" s="696">
        <v>47852</v>
      </c>
      <c r="AE33" s="696"/>
      <c r="AF33" s="696"/>
      <c r="AG33" s="696"/>
      <c r="AH33" s="696"/>
      <c r="AI33" s="696"/>
      <c r="AJ33" s="696"/>
      <c r="AK33" s="696"/>
      <c r="AL33" s="660">
        <v>0.2</v>
      </c>
      <c r="AM33" s="661"/>
      <c r="AN33" s="661"/>
      <c r="AO33" s="697"/>
      <c r="AP33" s="700"/>
      <c r="AQ33" s="701"/>
      <c r="AR33" s="701"/>
      <c r="AS33" s="701"/>
      <c r="AT33" s="731"/>
      <c r="AU33" s="219"/>
      <c r="AV33" s="219"/>
      <c r="AW33" s="219"/>
      <c r="AX33" s="638" t="s">
        <v>326</v>
      </c>
      <c r="AY33" s="639"/>
      <c r="AZ33" s="639"/>
      <c r="BA33" s="639"/>
      <c r="BB33" s="639"/>
      <c r="BC33" s="639"/>
      <c r="BD33" s="639"/>
      <c r="BE33" s="639"/>
      <c r="BF33" s="640"/>
      <c r="BG33" s="718">
        <v>99.6</v>
      </c>
      <c r="BH33" s="642"/>
      <c r="BI33" s="642"/>
      <c r="BJ33" s="642"/>
      <c r="BK33" s="642"/>
      <c r="BL33" s="642"/>
      <c r="BM33" s="688">
        <v>97.5</v>
      </c>
      <c r="BN33" s="642"/>
      <c r="BO33" s="642"/>
      <c r="BP33" s="642"/>
      <c r="BQ33" s="705"/>
      <c r="BR33" s="718">
        <v>99.5</v>
      </c>
      <c r="BS33" s="642"/>
      <c r="BT33" s="642"/>
      <c r="BU33" s="642"/>
      <c r="BV33" s="642"/>
      <c r="BW33" s="642"/>
      <c r="BX33" s="688">
        <v>96.3</v>
      </c>
      <c r="BY33" s="642"/>
      <c r="BZ33" s="642"/>
      <c r="CA33" s="642"/>
      <c r="CB33" s="705"/>
      <c r="CD33" s="654" t="s">
        <v>327</v>
      </c>
      <c r="CE33" s="655"/>
      <c r="CF33" s="655"/>
      <c r="CG33" s="655"/>
      <c r="CH33" s="655"/>
      <c r="CI33" s="655"/>
      <c r="CJ33" s="655"/>
      <c r="CK33" s="655"/>
      <c r="CL33" s="655"/>
      <c r="CM33" s="655"/>
      <c r="CN33" s="655"/>
      <c r="CO33" s="655"/>
      <c r="CP33" s="655"/>
      <c r="CQ33" s="656"/>
      <c r="CR33" s="657">
        <v>24343014</v>
      </c>
      <c r="CS33" s="670"/>
      <c r="CT33" s="670"/>
      <c r="CU33" s="670"/>
      <c r="CV33" s="670"/>
      <c r="CW33" s="670"/>
      <c r="CX33" s="670"/>
      <c r="CY33" s="671"/>
      <c r="CZ33" s="660">
        <v>52.6</v>
      </c>
      <c r="DA33" s="672"/>
      <c r="DB33" s="672"/>
      <c r="DC33" s="673"/>
      <c r="DD33" s="663">
        <v>16493306</v>
      </c>
      <c r="DE33" s="670"/>
      <c r="DF33" s="670"/>
      <c r="DG33" s="670"/>
      <c r="DH33" s="670"/>
      <c r="DI33" s="670"/>
      <c r="DJ33" s="670"/>
      <c r="DK33" s="671"/>
      <c r="DL33" s="663">
        <v>11006949</v>
      </c>
      <c r="DM33" s="670"/>
      <c r="DN33" s="670"/>
      <c r="DO33" s="670"/>
      <c r="DP33" s="670"/>
      <c r="DQ33" s="670"/>
      <c r="DR33" s="670"/>
      <c r="DS33" s="670"/>
      <c r="DT33" s="670"/>
      <c r="DU33" s="670"/>
      <c r="DV33" s="671"/>
      <c r="DW33" s="660">
        <v>44.8</v>
      </c>
      <c r="DX33" s="672"/>
      <c r="DY33" s="672"/>
      <c r="DZ33" s="672"/>
      <c r="EA33" s="672"/>
      <c r="EB33" s="672"/>
      <c r="EC33" s="684"/>
    </row>
    <row r="34" spans="2:133" ht="11.25" customHeight="1" x14ac:dyDescent="0.2">
      <c r="B34" s="654" t="s">
        <v>328</v>
      </c>
      <c r="C34" s="655"/>
      <c r="D34" s="655"/>
      <c r="E34" s="655"/>
      <c r="F34" s="655"/>
      <c r="G34" s="655"/>
      <c r="H34" s="655"/>
      <c r="I34" s="655"/>
      <c r="J34" s="655"/>
      <c r="K34" s="655"/>
      <c r="L34" s="655"/>
      <c r="M34" s="655"/>
      <c r="N34" s="655"/>
      <c r="O34" s="655"/>
      <c r="P34" s="655"/>
      <c r="Q34" s="656"/>
      <c r="R34" s="657">
        <v>1510626</v>
      </c>
      <c r="S34" s="658"/>
      <c r="T34" s="658"/>
      <c r="U34" s="658"/>
      <c r="V34" s="658"/>
      <c r="W34" s="658"/>
      <c r="X34" s="658"/>
      <c r="Y34" s="659"/>
      <c r="Z34" s="695">
        <v>3.1</v>
      </c>
      <c r="AA34" s="695"/>
      <c r="AB34" s="695"/>
      <c r="AC34" s="695"/>
      <c r="AD34" s="696" t="s">
        <v>133</v>
      </c>
      <c r="AE34" s="696"/>
      <c r="AF34" s="696"/>
      <c r="AG34" s="696"/>
      <c r="AH34" s="696"/>
      <c r="AI34" s="696"/>
      <c r="AJ34" s="696"/>
      <c r="AK34" s="696"/>
      <c r="AL34" s="660" t="s">
        <v>250</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329</v>
      </c>
      <c r="CE34" s="655"/>
      <c r="CF34" s="655"/>
      <c r="CG34" s="655"/>
      <c r="CH34" s="655"/>
      <c r="CI34" s="655"/>
      <c r="CJ34" s="655"/>
      <c r="CK34" s="655"/>
      <c r="CL34" s="655"/>
      <c r="CM34" s="655"/>
      <c r="CN34" s="655"/>
      <c r="CO34" s="655"/>
      <c r="CP34" s="655"/>
      <c r="CQ34" s="656"/>
      <c r="CR34" s="657">
        <v>7082701</v>
      </c>
      <c r="CS34" s="658"/>
      <c r="CT34" s="658"/>
      <c r="CU34" s="658"/>
      <c r="CV34" s="658"/>
      <c r="CW34" s="658"/>
      <c r="CX34" s="658"/>
      <c r="CY34" s="659"/>
      <c r="CZ34" s="660">
        <v>15.3</v>
      </c>
      <c r="DA34" s="672"/>
      <c r="DB34" s="672"/>
      <c r="DC34" s="673"/>
      <c r="DD34" s="663">
        <v>3765288</v>
      </c>
      <c r="DE34" s="658"/>
      <c r="DF34" s="658"/>
      <c r="DG34" s="658"/>
      <c r="DH34" s="658"/>
      <c r="DI34" s="658"/>
      <c r="DJ34" s="658"/>
      <c r="DK34" s="659"/>
      <c r="DL34" s="663">
        <v>3152638</v>
      </c>
      <c r="DM34" s="658"/>
      <c r="DN34" s="658"/>
      <c r="DO34" s="658"/>
      <c r="DP34" s="658"/>
      <c r="DQ34" s="658"/>
      <c r="DR34" s="658"/>
      <c r="DS34" s="658"/>
      <c r="DT34" s="658"/>
      <c r="DU34" s="658"/>
      <c r="DV34" s="659"/>
      <c r="DW34" s="660">
        <v>12.8</v>
      </c>
      <c r="DX34" s="672"/>
      <c r="DY34" s="672"/>
      <c r="DZ34" s="672"/>
      <c r="EA34" s="672"/>
      <c r="EB34" s="672"/>
      <c r="EC34" s="684"/>
    </row>
    <row r="35" spans="2:133" ht="11.25" customHeight="1" x14ac:dyDescent="0.2">
      <c r="B35" s="654" t="s">
        <v>330</v>
      </c>
      <c r="C35" s="655"/>
      <c r="D35" s="655"/>
      <c r="E35" s="655"/>
      <c r="F35" s="655"/>
      <c r="G35" s="655"/>
      <c r="H35" s="655"/>
      <c r="I35" s="655"/>
      <c r="J35" s="655"/>
      <c r="K35" s="655"/>
      <c r="L35" s="655"/>
      <c r="M35" s="655"/>
      <c r="N35" s="655"/>
      <c r="O35" s="655"/>
      <c r="P35" s="655"/>
      <c r="Q35" s="656"/>
      <c r="R35" s="657">
        <v>2761915</v>
      </c>
      <c r="S35" s="658"/>
      <c r="T35" s="658"/>
      <c r="U35" s="658"/>
      <c r="V35" s="658"/>
      <c r="W35" s="658"/>
      <c r="X35" s="658"/>
      <c r="Y35" s="659"/>
      <c r="Z35" s="695">
        <v>5.8</v>
      </c>
      <c r="AA35" s="695"/>
      <c r="AB35" s="695"/>
      <c r="AC35" s="695"/>
      <c r="AD35" s="696" t="s">
        <v>133</v>
      </c>
      <c r="AE35" s="696"/>
      <c r="AF35" s="696"/>
      <c r="AG35" s="696"/>
      <c r="AH35" s="696"/>
      <c r="AI35" s="696"/>
      <c r="AJ35" s="696"/>
      <c r="AK35" s="696"/>
      <c r="AL35" s="660" t="s">
        <v>133</v>
      </c>
      <c r="AM35" s="661"/>
      <c r="AN35" s="661"/>
      <c r="AO35" s="697"/>
      <c r="AP35" s="222"/>
      <c r="AQ35" s="709" t="s">
        <v>331</v>
      </c>
      <c r="AR35" s="710"/>
      <c r="AS35" s="710"/>
      <c r="AT35" s="710"/>
      <c r="AU35" s="710"/>
      <c r="AV35" s="710"/>
      <c r="AW35" s="710"/>
      <c r="AX35" s="710"/>
      <c r="AY35" s="710"/>
      <c r="AZ35" s="710"/>
      <c r="BA35" s="710"/>
      <c r="BB35" s="710"/>
      <c r="BC35" s="710"/>
      <c r="BD35" s="710"/>
      <c r="BE35" s="710"/>
      <c r="BF35" s="711"/>
      <c r="BG35" s="709" t="s">
        <v>332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333</v>
      </c>
      <c r="CE35" s="655"/>
      <c r="CF35" s="655"/>
      <c r="CG35" s="655"/>
      <c r="CH35" s="655"/>
      <c r="CI35" s="655"/>
      <c r="CJ35" s="655"/>
      <c r="CK35" s="655"/>
      <c r="CL35" s="655"/>
      <c r="CM35" s="655"/>
      <c r="CN35" s="655"/>
      <c r="CO35" s="655"/>
      <c r="CP35" s="655"/>
      <c r="CQ35" s="656"/>
      <c r="CR35" s="657">
        <v>716086</v>
      </c>
      <c r="CS35" s="670"/>
      <c r="CT35" s="670"/>
      <c r="CU35" s="670"/>
      <c r="CV35" s="670"/>
      <c r="CW35" s="670"/>
      <c r="CX35" s="670"/>
      <c r="CY35" s="671"/>
      <c r="CZ35" s="660">
        <v>1.5</v>
      </c>
      <c r="DA35" s="672"/>
      <c r="DB35" s="672"/>
      <c r="DC35" s="673"/>
      <c r="DD35" s="663">
        <v>519573</v>
      </c>
      <c r="DE35" s="670"/>
      <c r="DF35" s="670"/>
      <c r="DG35" s="670"/>
      <c r="DH35" s="670"/>
      <c r="DI35" s="670"/>
      <c r="DJ35" s="670"/>
      <c r="DK35" s="671"/>
      <c r="DL35" s="663">
        <v>258724</v>
      </c>
      <c r="DM35" s="670"/>
      <c r="DN35" s="670"/>
      <c r="DO35" s="670"/>
      <c r="DP35" s="670"/>
      <c r="DQ35" s="670"/>
      <c r="DR35" s="670"/>
      <c r="DS35" s="670"/>
      <c r="DT35" s="670"/>
      <c r="DU35" s="670"/>
      <c r="DV35" s="671"/>
      <c r="DW35" s="660">
        <v>1.1000000000000001</v>
      </c>
      <c r="DX35" s="672"/>
      <c r="DY35" s="672"/>
      <c r="DZ35" s="672"/>
      <c r="EA35" s="672"/>
      <c r="EB35" s="672"/>
      <c r="EC35" s="684"/>
    </row>
    <row r="36" spans="2:133" ht="11.25" customHeight="1" x14ac:dyDescent="0.2">
      <c r="B36" s="654" t="s">
        <v>334</v>
      </c>
      <c r="C36" s="655"/>
      <c r="D36" s="655"/>
      <c r="E36" s="655"/>
      <c r="F36" s="655"/>
      <c r="G36" s="655"/>
      <c r="H36" s="655"/>
      <c r="I36" s="655"/>
      <c r="J36" s="655"/>
      <c r="K36" s="655"/>
      <c r="L36" s="655"/>
      <c r="M36" s="655"/>
      <c r="N36" s="655"/>
      <c r="O36" s="655"/>
      <c r="P36" s="655"/>
      <c r="Q36" s="656"/>
      <c r="R36" s="657">
        <v>1958942</v>
      </c>
      <c r="S36" s="658"/>
      <c r="T36" s="658"/>
      <c r="U36" s="658"/>
      <c r="V36" s="658"/>
      <c r="W36" s="658"/>
      <c r="X36" s="658"/>
      <c r="Y36" s="659"/>
      <c r="Z36" s="695">
        <v>4.0999999999999996</v>
      </c>
      <c r="AA36" s="695"/>
      <c r="AB36" s="695"/>
      <c r="AC36" s="695"/>
      <c r="AD36" s="696" t="s">
        <v>133</v>
      </c>
      <c r="AE36" s="696"/>
      <c r="AF36" s="696"/>
      <c r="AG36" s="696"/>
      <c r="AH36" s="696"/>
      <c r="AI36" s="696"/>
      <c r="AJ36" s="696"/>
      <c r="AK36" s="696"/>
      <c r="AL36" s="660" t="s">
        <v>178</v>
      </c>
      <c r="AM36" s="661"/>
      <c r="AN36" s="661"/>
      <c r="AO36" s="697"/>
      <c r="AP36" s="222"/>
      <c r="AQ36" s="706" t="s">
        <v>335</v>
      </c>
      <c r="AR36" s="707"/>
      <c r="AS36" s="707"/>
      <c r="AT36" s="707"/>
      <c r="AU36" s="707"/>
      <c r="AV36" s="707"/>
      <c r="AW36" s="707"/>
      <c r="AX36" s="707"/>
      <c r="AY36" s="708"/>
      <c r="AZ36" s="712">
        <v>4872339</v>
      </c>
      <c r="BA36" s="713"/>
      <c r="BB36" s="713"/>
      <c r="BC36" s="713"/>
      <c r="BD36" s="713"/>
      <c r="BE36" s="713"/>
      <c r="BF36" s="714"/>
      <c r="BG36" s="715" t="s">
        <v>336</v>
      </c>
      <c r="BH36" s="716"/>
      <c r="BI36" s="716"/>
      <c r="BJ36" s="716"/>
      <c r="BK36" s="716"/>
      <c r="BL36" s="716"/>
      <c r="BM36" s="716"/>
      <c r="BN36" s="716"/>
      <c r="BO36" s="716"/>
      <c r="BP36" s="716"/>
      <c r="BQ36" s="716"/>
      <c r="BR36" s="716"/>
      <c r="BS36" s="716"/>
      <c r="BT36" s="716"/>
      <c r="BU36" s="717"/>
      <c r="BV36" s="712">
        <v>420459</v>
      </c>
      <c r="BW36" s="713"/>
      <c r="BX36" s="713"/>
      <c r="BY36" s="713"/>
      <c r="BZ36" s="713"/>
      <c r="CA36" s="713"/>
      <c r="CB36" s="714"/>
      <c r="CD36" s="654" t="s">
        <v>337</v>
      </c>
      <c r="CE36" s="655"/>
      <c r="CF36" s="655"/>
      <c r="CG36" s="655"/>
      <c r="CH36" s="655"/>
      <c r="CI36" s="655"/>
      <c r="CJ36" s="655"/>
      <c r="CK36" s="655"/>
      <c r="CL36" s="655"/>
      <c r="CM36" s="655"/>
      <c r="CN36" s="655"/>
      <c r="CO36" s="655"/>
      <c r="CP36" s="655"/>
      <c r="CQ36" s="656"/>
      <c r="CR36" s="657">
        <v>8610253</v>
      </c>
      <c r="CS36" s="658"/>
      <c r="CT36" s="658"/>
      <c r="CU36" s="658"/>
      <c r="CV36" s="658"/>
      <c r="CW36" s="658"/>
      <c r="CX36" s="658"/>
      <c r="CY36" s="659"/>
      <c r="CZ36" s="660">
        <v>18.600000000000001</v>
      </c>
      <c r="DA36" s="672"/>
      <c r="DB36" s="672"/>
      <c r="DC36" s="673"/>
      <c r="DD36" s="663">
        <v>6614066</v>
      </c>
      <c r="DE36" s="658"/>
      <c r="DF36" s="658"/>
      <c r="DG36" s="658"/>
      <c r="DH36" s="658"/>
      <c r="DI36" s="658"/>
      <c r="DJ36" s="658"/>
      <c r="DK36" s="659"/>
      <c r="DL36" s="663">
        <v>5206472</v>
      </c>
      <c r="DM36" s="658"/>
      <c r="DN36" s="658"/>
      <c r="DO36" s="658"/>
      <c r="DP36" s="658"/>
      <c r="DQ36" s="658"/>
      <c r="DR36" s="658"/>
      <c r="DS36" s="658"/>
      <c r="DT36" s="658"/>
      <c r="DU36" s="658"/>
      <c r="DV36" s="659"/>
      <c r="DW36" s="660">
        <v>21.2</v>
      </c>
      <c r="DX36" s="672"/>
      <c r="DY36" s="672"/>
      <c r="DZ36" s="672"/>
      <c r="EA36" s="672"/>
      <c r="EB36" s="672"/>
      <c r="EC36" s="684"/>
    </row>
    <row r="37" spans="2:133" ht="11.25" customHeight="1" x14ac:dyDescent="0.2">
      <c r="B37" s="654" t="s">
        <v>338</v>
      </c>
      <c r="C37" s="655"/>
      <c r="D37" s="655"/>
      <c r="E37" s="655"/>
      <c r="F37" s="655"/>
      <c r="G37" s="655"/>
      <c r="H37" s="655"/>
      <c r="I37" s="655"/>
      <c r="J37" s="655"/>
      <c r="K37" s="655"/>
      <c r="L37" s="655"/>
      <c r="M37" s="655"/>
      <c r="N37" s="655"/>
      <c r="O37" s="655"/>
      <c r="P37" s="655"/>
      <c r="Q37" s="656"/>
      <c r="R37" s="657">
        <v>3474747</v>
      </c>
      <c r="S37" s="658"/>
      <c r="T37" s="658"/>
      <c r="U37" s="658"/>
      <c r="V37" s="658"/>
      <c r="W37" s="658"/>
      <c r="X37" s="658"/>
      <c r="Y37" s="659"/>
      <c r="Z37" s="695">
        <v>7.2</v>
      </c>
      <c r="AA37" s="695"/>
      <c r="AB37" s="695"/>
      <c r="AC37" s="695"/>
      <c r="AD37" s="696">
        <v>16334</v>
      </c>
      <c r="AE37" s="696"/>
      <c r="AF37" s="696"/>
      <c r="AG37" s="696"/>
      <c r="AH37" s="696"/>
      <c r="AI37" s="696"/>
      <c r="AJ37" s="696"/>
      <c r="AK37" s="696"/>
      <c r="AL37" s="660">
        <v>0.1</v>
      </c>
      <c r="AM37" s="661"/>
      <c r="AN37" s="661"/>
      <c r="AO37" s="697"/>
      <c r="AQ37" s="690" t="s">
        <v>339</v>
      </c>
      <c r="AR37" s="691"/>
      <c r="AS37" s="691"/>
      <c r="AT37" s="691"/>
      <c r="AU37" s="691"/>
      <c r="AV37" s="691"/>
      <c r="AW37" s="691"/>
      <c r="AX37" s="691"/>
      <c r="AY37" s="692"/>
      <c r="AZ37" s="657">
        <v>1373995</v>
      </c>
      <c r="BA37" s="658"/>
      <c r="BB37" s="658"/>
      <c r="BC37" s="658"/>
      <c r="BD37" s="670"/>
      <c r="BE37" s="670"/>
      <c r="BF37" s="693"/>
      <c r="BG37" s="654" t="s">
        <v>340</v>
      </c>
      <c r="BH37" s="655"/>
      <c r="BI37" s="655"/>
      <c r="BJ37" s="655"/>
      <c r="BK37" s="655"/>
      <c r="BL37" s="655"/>
      <c r="BM37" s="655"/>
      <c r="BN37" s="655"/>
      <c r="BO37" s="655"/>
      <c r="BP37" s="655"/>
      <c r="BQ37" s="655"/>
      <c r="BR37" s="655"/>
      <c r="BS37" s="655"/>
      <c r="BT37" s="655"/>
      <c r="BU37" s="656"/>
      <c r="BV37" s="657">
        <v>392324</v>
      </c>
      <c r="BW37" s="658"/>
      <c r="BX37" s="658"/>
      <c r="BY37" s="658"/>
      <c r="BZ37" s="658"/>
      <c r="CA37" s="658"/>
      <c r="CB37" s="694"/>
      <c r="CD37" s="654" t="s">
        <v>341</v>
      </c>
      <c r="CE37" s="655"/>
      <c r="CF37" s="655"/>
      <c r="CG37" s="655"/>
      <c r="CH37" s="655"/>
      <c r="CI37" s="655"/>
      <c r="CJ37" s="655"/>
      <c r="CK37" s="655"/>
      <c r="CL37" s="655"/>
      <c r="CM37" s="655"/>
      <c r="CN37" s="655"/>
      <c r="CO37" s="655"/>
      <c r="CP37" s="655"/>
      <c r="CQ37" s="656"/>
      <c r="CR37" s="657">
        <v>2678958</v>
      </c>
      <c r="CS37" s="670"/>
      <c r="CT37" s="670"/>
      <c r="CU37" s="670"/>
      <c r="CV37" s="670"/>
      <c r="CW37" s="670"/>
      <c r="CX37" s="670"/>
      <c r="CY37" s="671"/>
      <c r="CZ37" s="660">
        <v>5.8</v>
      </c>
      <c r="DA37" s="672"/>
      <c r="DB37" s="672"/>
      <c r="DC37" s="673"/>
      <c r="DD37" s="663">
        <v>2554730</v>
      </c>
      <c r="DE37" s="670"/>
      <c r="DF37" s="670"/>
      <c r="DG37" s="670"/>
      <c r="DH37" s="670"/>
      <c r="DI37" s="670"/>
      <c r="DJ37" s="670"/>
      <c r="DK37" s="671"/>
      <c r="DL37" s="663">
        <v>2460406</v>
      </c>
      <c r="DM37" s="670"/>
      <c r="DN37" s="670"/>
      <c r="DO37" s="670"/>
      <c r="DP37" s="670"/>
      <c r="DQ37" s="670"/>
      <c r="DR37" s="670"/>
      <c r="DS37" s="670"/>
      <c r="DT37" s="670"/>
      <c r="DU37" s="670"/>
      <c r="DV37" s="671"/>
      <c r="DW37" s="660">
        <v>10</v>
      </c>
      <c r="DX37" s="672"/>
      <c r="DY37" s="672"/>
      <c r="DZ37" s="672"/>
      <c r="EA37" s="672"/>
      <c r="EB37" s="672"/>
      <c r="EC37" s="684"/>
    </row>
    <row r="38" spans="2:133" ht="11.25" customHeight="1" x14ac:dyDescent="0.2">
      <c r="B38" s="654" t="s">
        <v>342</v>
      </c>
      <c r="C38" s="655"/>
      <c r="D38" s="655"/>
      <c r="E38" s="655"/>
      <c r="F38" s="655"/>
      <c r="G38" s="655"/>
      <c r="H38" s="655"/>
      <c r="I38" s="655"/>
      <c r="J38" s="655"/>
      <c r="K38" s="655"/>
      <c r="L38" s="655"/>
      <c r="M38" s="655"/>
      <c r="N38" s="655"/>
      <c r="O38" s="655"/>
      <c r="P38" s="655"/>
      <c r="Q38" s="656"/>
      <c r="R38" s="657">
        <v>2173665</v>
      </c>
      <c r="S38" s="658"/>
      <c r="T38" s="658"/>
      <c r="U38" s="658"/>
      <c r="V38" s="658"/>
      <c r="W38" s="658"/>
      <c r="X38" s="658"/>
      <c r="Y38" s="659"/>
      <c r="Z38" s="695">
        <v>4.5</v>
      </c>
      <c r="AA38" s="695"/>
      <c r="AB38" s="695"/>
      <c r="AC38" s="695"/>
      <c r="AD38" s="696" t="s">
        <v>133</v>
      </c>
      <c r="AE38" s="696"/>
      <c r="AF38" s="696"/>
      <c r="AG38" s="696"/>
      <c r="AH38" s="696"/>
      <c r="AI38" s="696"/>
      <c r="AJ38" s="696"/>
      <c r="AK38" s="696"/>
      <c r="AL38" s="660" t="s">
        <v>239</v>
      </c>
      <c r="AM38" s="661"/>
      <c r="AN38" s="661"/>
      <c r="AO38" s="697"/>
      <c r="AQ38" s="690" t="s">
        <v>343</v>
      </c>
      <c r="AR38" s="691"/>
      <c r="AS38" s="691"/>
      <c r="AT38" s="691"/>
      <c r="AU38" s="691"/>
      <c r="AV38" s="691"/>
      <c r="AW38" s="691"/>
      <c r="AX38" s="691"/>
      <c r="AY38" s="692"/>
      <c r="AZ38" s="657">
        <v>500000</v>
      </c>
      <c r="BA38" s="658"/>
      <c r="BB38" s="658"/>
      <c r="BC38" s="658"/>
      <c r="BD38" s="670"/>
      <c r="BE38" s="670"/>
      <c r="BF38" s="693"/>
      <c r="BG38" s="654" t="s">
        <v>344</v>
      </c>
      <c r="BH38" s="655"/>
      <c r="BI38" s="655"/>
      <c r="BJ38" s="655"/>
      <c r="BK38" s="655"/>
      <c r="BL38" s="655"/>
      <c r="BM38" s="655"/>
      <c r="BN38" s="655"/>
      <c r="BO38" s="655"/>
      <c r="BP38" s="655"/>
      <c r="BQ38" s="655"/>
      <c r="BR38" s="655"/>
      <c r="BS38" s="655"/>
      <c r="BT38" s="655"/>
      <c r="BU38" s="656"/>
      <c r="BV38" s="657">
        <v>9509</v>
      </c>
      <c r="BW38" s="658"/>
      <c r="BX38" s="658"/>
      <c r="BY38" s="658"/>
      <c r="BZ38" s="658"/>
      <c r="CA38" s="658"/>
      <c r="CB38" s="694"/>
      <c r="CD38" s="654" t="s">
        <v>345</v>
      </c>
      <c r="CE38" s="655"/>
      <c r="CF38" s="655"/>
      <c r="CG38" s="655"/>
      <c r="CH38" s="655"/>
      <c r="CI38" s="655"/>
      <c r="CJ38" s="655"/>
      <c r="CK38" s="655"/>
      <c r="CL38" s="655"/>
      <c r="CM38" s="655"/>
      <c r="CN38" s="655"/>
      <c r="CO38" s="655"/>
      <c r="CP38" s="655"/>
      <c r="CQ38" s="656"/>
      <c r="CR38" s="657">
        <v>2877344</v>
      </c>
      <c r="CS38" s="658"/>
      <c r="CT38" s="658"/>
      <c r="CU38" s="658"/>
      <c r="CV38" s="658"/>
      <c r="CW38" s="658"/>
      <c r="CX38" s="658"/>
      <c r="CY38" s="659"/>
      <c r="CZ38" s="660">
        <v>6.2</v>
      </c>
      <c r="DA38" s="672"/>
      <c r="DB38" s="672"/>
      <c r="DC38" s="673"/>
      <c r="DD38" s="663">
        <v>2424569</v>
      </c>
      <c r="DE38" s="658"/>
      <c r="DF38" s="658"/>
      <c r="DG38" s="658"/>
      <c r="DH38" s="658"/>
      <c r="DI38" s="658"/>
      <c r="DJ38" s="658"/>
      <c r="DK38" s="659"/>
      <c r="DL38" s="663">
        <v>2389115</v>
      </c>
      <c r="DM38" s="658"/>
      <c r="DN38" s="658"/>
      <c r="DO38" s="658"/>
      <c r="DP38" s="658"/>
      <c r="DQ38" s="658"/>
      <c r="DR38" s="658"/>
      <c r="DS38" s="658"/>
      <c r="DT38" s="658"/>
      <c r="DU38" s="658"/>
      <c r="DV38" s="659"/>
      <c r="DW38" s="660">
        <v>9.6999999999999993</v>
      </c>
      <c r="DX38" s="672"/>
      <c r="DY38" s="672"/>
      <c r="DZ38" s="672"/>
      <c r="EA38" s="672"/>
      <c r="EB38" s="672"/>
      <c r="EC38" s="684"/>
    </row>
    <row r="39" spans="2:133" ht="11.25" customHeight="1" x14ac:dyDescent="0.2">
      <c r="B39" s="654" t="s">
        <v>346</v>
      </c>
      <c r="C39" s="655"/>
      <c r="D39" s="655"/>
      <c r="E39" s="655"/>
      <c r="F39" s="655"/>
      <c r="G39" s="655"/>
      <c r="H39" s="655"/>
      <c r="I39" s="655"/>
      <c r="J39" s="655"/>
      <c r="K39" s="655"/>
      <c r="L39" s="655"/>
      <c r="M39" s="655"/>
      <c r="N39" s="655"/>
      <c r="O39" s="655"/>
      <c r="P39" s="655"/>
      <c r="Q39" s="656"/>
      <c r="R39" s="657" t="s">
        <v>250</v>
      </c>
      <c r="S39" s="658"/>
      <c r="T39" s="658"/>
      <c r="U39" s="658"/>
      <c r="V39" s="658"/>
      <c r="W39" s="658"/>
      <c r="X39" s="658"/>
      <c r="Y39" s="659"/>
      <c r="Z39" s="695" t="s">
        <v>133</v>
      </c>
      <c r="AA39" s="695"/>
      <c r="AB39" s="695"/>
      <c r="AC39" s="695"/>
      <c r="AD39" s="696" t="s">
        <v>317</v>
      </c>
      <c r="AE39" s="696"/>
      <c r="AF39" s="696"/>
      <c r="AG39" s="696"/>
      <c r="AH39" s="696"/>
      <c r="AI39" s="696"/>
      <c r="AJ39" s="696"/>
      <c r="AK39" s="696"/>
      <c r="AL39" s="660" t="s">
        <v>239</v>
      </c>
      <c r="AM39" s="661"/>
      <c r="AN39" s="661"/>
      <c r="AO39" s="697"/>
      <c r="AQ39" s="690" t="s">
        <v>347</v>
      </c>
      <c r="AR39" s="691"/>
      <c r="AS39" s="691"/>
      <c r="AT39" s="691"/>
      <c r="AU39" s="691"/>
      <c r="AV39" s="691"/>
      <c r="AW39" s="691"/>
      <c r="AX39" s="691"/>
      <c r="AY39" s="692"/>
      <c r="AZ39" s="657">
        <v>121000</v>
      </c>
      <c r="BA39" s="658"/>
      <c r="BB39" s="658"/>
      <c r="BC39" s="658"/>
      <c r="BD39" s="670"/>
      <c r="BE39" s="670"/>
      <c r="BF39" s="693"/>
      <c r="BG39" s="654" t="s">
        <v>348</v>
      </c>
      <c r="BH39" s="655"/>
      <c r="BI39" s="655"/>
      <c r="BJ39" s="655"/>
      <c r="BK39" s="655"/>
      <c r="BL39" s="655"/>
      <c r="BM39" s="655"/>
      <c r="BN39" s="655"/>
      <c r="BO39" s="655"/>
      <c r="BP39" s="655"/>
      <c r="BQ39" s="655"/>
      <c r="BR39" s="655"/>
      <c r="BS39" s="655"/>
      <c r="BT39" s="655"/>
      <c r="BU39" s="656"/>
      <c r="BV39" s="657">
        <v>14419</v>
      </c>
      <c r="BW39" s="658"/>
      <c r="BX39" s="658"/>
      <c r="BY39" s="658"/>
      <c r="BZ39" s="658"/>
      <c r="CA39" s="658"/>
      <c r="CB39" s="694"/>
      <c r="CD39" s="654" t="s">
        <v>349</v>
      </c>
      <c r="CE39" s="655"/>
      <c r="CF39" s="655"/>
      <c r="CG39" s="655"/>
      <c r="CH39" s="655"/>
      <c r="CI39" s="655"/>
      <c r="CJ39" s="655"/>
      <c r="CK39" s="655"/>
      <c r="CL39" s="655"/>
      <c r="CM39" s="655"/>
      <c r="CN39" s="655"/>
      <c r="CO39" s="655"/>
      <c r="CP39" s="655"/>
      <c r="CQ39" s="656"/>
      <c r="CR39" s="657">
        <v>4237730</v>
      </c>
      <c r="CS39" s="670"/>
      <c r="CT39" s="670"/>
      <c r="CU39" s="670"/>
      <c r="CV39" s="670"/>
      <c r="CW39" s="670"/>
      <c r="CX39" s="670"/>
      <c r="CY39" s="671"/>
      <c r="CZ39" s="660">
        <v>9.1999999999999993</v>
      </c>
      <c r="DA39" s="672"/>
      <c r="DB39" s="672"/>
      <c r="DC39" s="673"/>
      <c r="DD39" s="663">
        <v>2731410</v>
      </c>
      <c r="DE39" s="670"/>
      <c r="DF39" s="670"/>
      <c r="DG39" s="670"/>
      <c r="DH39" s="670"/>
      <c r="DI39" s="670"/>
      <c r="DJ39" s="670"/>
      <c r="DK39" s="671"/>
      <c r="DL39" s="663" t="s">
        <v>239</v>
      </c>
      <c r="DM39" s="670"/>
      <c r="DN39" s="670"/>
      <c r="DO39" s="670"/>
      <c r="DP39" s="670"/>
      <c r="DQ39" s="670"/>
      <c r="DR39" s="670"/>
      <c r="DS39" s="670"/>
      <c r="DT39" s="670"/>
      <c r="DU39" s="670"/>
      <c r="DV39" s="671"/>
      <c r="DW39" s="660" t="s">
        <v>133</v>
      </c>
      <c r="DX39" s="672"/>
      <c r="DY39" s="672"/>
      <c r="DZ39" s="672"/>
      <c r="EA39" s="672"/>
      <c r="EB39" s="672"/>
      <c r="EC39" s="684"/>
    </row>
    <row r="40" spans="2:133" ht="11.25" customHeight="1" x14ac:dyDescent="0.2">
      <c r="B40" s="654" t="s">
        <v>350</v>
      </c>
      <c r="C40" s="655"/>
      <c r="D40" s="655"/>
      <c r="E40" s="655"/>
      <c r="F40" s="655"/>
      <c r="G40" s="655"/>
      <c r="H40" s="655"/>
      <c r="I40" s="655"/>
      <c r="J40" s="655"/>
      <c r="K40" s="655"/>
      <c r="L40" s="655"/>
      <c r="M40" s="655"/>
      <c r="N40" s="655"/>
      <c r="O40" s="655"/>
      <c r="P40" s="655"/>
      <c r="Q40" s="656"/>
      <c r="R40" s="657">
        <v>478365</v>
      </c>
      <c r="S40" s="658"/>
      <c r="T40" s="658"/>
      <c r="U40" s="658"/>
      <c r="V40" s="658"/>
      <c r="W40" s="658"/>
      <c r="X40" s="658"/>
      <c r="Y40" s="659"/>
      <c r="Z40" s="695">
        <v>1</v>
      </c>
      <c r="AA40" s="695"/>
      <c r="AB40" s="695"/>
      <c r="AC40" s="695"/>
      <c r="AD40" s="696" t="s">
        <v>250</v>
      </c>
      <c r="AE40" s="696"/>
      <c r="AF40" s="696"/>
      <c r="AG40" s="696"/>
      <c r="AH40" s="696"/>
      <c r="AI40" s="696"/>
      <c r="AJ40" s="696"/>
      <c r="AK40" s="696"/>
      <c r="AL40" s="660" t="s">
        <v>133</v>
      </c>
      <c r="AM40" s="661"/>
      <c r="AN40" s="661"/>
      <c r="AO40" s="697"/>
      <c r="AQ40" s="690" t="s">
        <v>351</v>
      </c>
      <c r="AR40" s="691"/>
      <c r="AS40" s="691"/>
      <c r="AT40" s="691"/>
      <c r="AU40" s="691"/>
      <c r="AV40" s="691"/>
      <c r="AW40" s="691"/>
      <c r="AX40" s="691"/>
      <c r="AY40" s="692"/>
      <c r="AZ40" s="657" t="s">
        <v>133</v>
      </c>
      <c r="BA40" s="658"/>
      <c r="BB40" s="658"/>
      <c r="BC40" s="658"/>
      <c r="BD40" s="670"/>
      <c r="BE40" s="670"/>
      <c r="BF40" s="693"/>
      <c r="BG40" s="698" t="s">
        <v>352</v>
      </c>
      <c r="BH40" s="699"/>
      <c r="BI40" s="699"/>
      <c r="BJ40" s="699"/>
      <c r="BK40" s="699"/>
      <c r="BL40" s="223"/>
      <c r="BM40" s="655" t="s">
        <v>353</v>
      </c>
      <c r="BN40" s="655"/>
      <c r="BO40" s="655"/>
      <c r="BP40" s="655"/>
      <c r="BQ40" s="655"/>
      <c r="BR40" s="655"/>
      <c r="BS40" s="655"/>
      <c r="BT40" s="655"/>
      <c r="BU40" s="656"/>
      <c r="BV40" s="657">
        <v>107</v>
      </c>
      <c r="BW40" s="658"/>
      <c r="BX40" s="658"/>
      <c r="BY40" s="658"/>
      <c r="BZ40" s="658"/>
      <c r="CA40" s="658"/>
      <c r="CB40" s="694"/>
      <c r="CD40" s="654" t="s">
        <v>354</v>
      </c>
      <c r="CE40" s="655"/>
      <c r="CF40" s="655"/>
      <c r="CG40" s="655"/>
      <c r="CH40" s="655"/>
      <c r="CI40" s="655"/>
      <c r="CJ40" s="655"/>
      <c r="CK40" s="655"/>
      <c r="CL40" s="655"/>
      <c r="CM40" s="655"/>
      <c r="CN40" s="655"/>
      <c r="CO40" s="655"/>
      <c r="CP40" s="655"/>
      <c r="CQ40" s="656"/>
      <c r="CR40" s="657">
        <v>818900</v>
      </c>
      <c r="CS40" s="658"/>
      <c r="CT40" s="658"/>
      <c r="CU40" s="658"/>
      <c r="CV40" s="658"/>
      <c r="CW40" s="658"/>
      <c r="CX40" s="658"/>
      <c r="CY40" s="659"/>
      <c r="CZ40" s="660">
        <v>1.8</v>
      </c>
      <c r="DA40" s="672"/>
      <c r="DB40" s="672"/>
      <c r="DC40" s="673"/>
      <c r="DD40" s="663">
        <v>438400</v>
      </c>
      <c r="DE40" s="658"/>
      <c r="DF40" s="658"/>
      <c r="DG40" s="658"/>
      <c r="DH40" s="658"/>
      <c r="DI40" s="658"/>
      <c r="DJ40" s="658"/>
      <c r="DK40" s="659"/>
      <c r="DL40" s="663" t="s">
        <v>133</v>
      </c>
      <c r="DM40" s="658"/>
      <c r="DN40" s="658"/>
      <c r="DO40" s="658"/>
      <c r="DP40" s="658"/>
      <c r="DQ40" s="658"/>
      <c r="DR40" s="658"/>
      <c r="DS40" s="658"/>
      <c r="DT40" s="658"/>
      <c r="DU40" s="658"/>
      <c r="DV40" s="659"/>
      <c r="DW40" s="660" t="s">
        <v>133</v>
      </c>
      <c r="DX40" s="672"/>
      <c r="DY40" s="672"/>
      <c r="DZ40" s="672"/>
      <c r="EA40" s="672"/>
      <c r="EB40" s="672"/>
      <c r="EC40" s="684"/>
    </row>
    <row r="41" spans="2:133" ht="11.25" customHeight="1" x14ac:dyDescent="0.2">
      <c r="B41" s="638" t="s">
        <v>355</v>
      </c>
      <c r="C41" s="639"/>
      <c r="D41" s="639"/>
      <c r="E41" s="639"/>
      <c r="F41" s="639"/>
      <c r="G41" s="639"/>
      <c r="H41" s="639"/>
      <c r="I41" s="639"/>
      <c r="J41" s="639"/>
      <c r="K41" s="639"/>
      <c r="L41" s="639"/>
      <c r="M41" s="639"/>
      <c r="N41" s="639"/>
      <c r="O41" s="639"/>
      <c r="P41" s="639"/>
      <c r="Q41" s="640"/>
      <c r="R41" s="641">
        <v>48020469</v>
      </c>
      <c r="S41" s="682"/>
      <c r="T41" s="682"/>
      <c r="U41" s="682"/>
      <c r="V41" s="682"/>
      <c r="W41" s="682"/>
      <c r="X41" s="682"/>
      <c r="Y41" s="685"/>
      <c r="Z41" s="686">
        <v>100</v>
      </c>
      <c r="AA41" s="686"/>
      <c r="AB41" s="686"/>
      <c r="AC41" s="686"/>
      <c r="AD41" s="687">
        <v>24065799</v>
      </c>
      <c r="AE41" s="687"/>
      <c r="AF41" s="687"/>
      <c r="AG41" s="687"/>
      <c r="AH41" s="687"/>
      <c r="AI41" s="687"/>
      <c r="AJ41" s="687"/>
      <c r="AK41" s="687"/>
      <c r="AL41" s="644">
        <v>100</v>
      </c>
      <c r="AM41" s="688"/>
      <c r="AN41" s="688"/>
      <c r="AO41" s="689"/>
      <c r="AQ41" s="690" t="s">
        <v>356</v>
      </c>
      <c r="AR41" s="691"/>
      <c r="AS41" s="691"/>
      <c r="AT41" s="691"/>
      <c r="AU41" s="691"/>
      <c r="AV41" s="691"/>
      <c r="AW41" s="691"/>
      <c r="AX41" s="691"/>
      <c r="AY41" s="692"/>
      <c r="AZ41" s="657">
        <v>521300</v>
      </c>
      <c r="BA41" s="658"/>
      <c r="BB41" s="658"/>
      <c r="BC41" s="658"/>
      <c r="BD41" s="670"/>
      <c r="BE41" s="670"/>
      <c r="BF41" s="693"/>
      <c r="BG41" s="698"/>
      <c r="BH41" s="699"/>
      <c r="BI41" s="699"/>
      <c r="BJ41" s="699"/>
      <c r="BK41" s="699"/>
      <c r="BL41" s="223"/>
      <c r="BM41" s="655" t="s">
        <v>357</v>
      </c>
      <c r="BN41" s="655"/>
      <c r="BO41" s="655"/>
      <c r="BP41" s="655"/>
      <c r="BQ41" s="655"/>
      <c r="BR41" s="655"/>
      <c r="BS41" s="655"/>
      <c r="BT41" s="655"/>
      <c r="BU41" s="656"/>
      <c r="BV41" s="657" t="s">
        <v>250</v>
      </c>
      <c r="BW41" s="658"/>
      <c r="BX41" s="658"/>
      <c r="BY41" s="658"/>
      <c r="BZ41" s="658"/>
      <c r="CA41" s="658"/>
      <c r="CB41" s="694"/>
      <c r="CD41" s="654" t="s">
        <v>358</v>
      </c>
      <c r="CE41" s="655"/>
      <c r="CF41" s="655"/>
      <c r="CG41" s="655"/>
      <c r="CH41" s="655"/>
      <c r="CI41" s="655"/>
      <c r="CJ41" s="655"/>
      <c r="CK41" s="655"/>
      <c r="CL41" s="655"/>
      <c r="CM41" s="655"/>
      <c r="CN41" s="655"/>
      <c r="CO41" s="655"/>
      <c r="CP41" s="655"/>
      <c r="CQ41" s="656"/>
      <c r="CR41" s="657" t="s">
        <v>133</v>
      </c>
      <c r="CS41" s="670"/>
      <c r="CT41" s="670"/>
      <c r="CU41" s="670"/>
      <c r="CV41" s="670"/>
      <c r="CW41" s="670"/>
      <c r="CX41" s="670"/>
      <c r="CY41" s="671"/>
      <c r="CZ41" s="660" t="s">
        <v>133</v>
      </c>
      <c r="DA41" s="672"/>
      <c r="DB41" s="672"/>
      <c r="DC41" s="673"/>
      <c r="DD41" s="663" t="s">
        <v>133</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359</v>
      </c>
      <c r="AR42" s="703"/>
      <c r="AS42" s="703"/>
      <c r="AT42" s="703"/>
      <c r="AU42" s="703"/>
      <c r="AV42" s="703"/>
      <c r="AW42" s="703"/>
      <c r="AX42" s="703"/>
      <c r="AY42" s="704"/>
      <c r="AZ42" s="641">
        <v>2356044</v>
      </c>
      <c r="BA42" s="682"/>
      <c r="BB42" s="682"/>
      <c r="BC42" s="682"/>
      <c r="BD42" s="642"/>
      <c r="BE42" s="642"/>
      <c r="BF42" s="705"/>
      <c r="BG42" s="700"/>
      <c r="BH42" s="701"/>
      <c r="BI42" s="701"/>
      <c r="BJ42" s="701"/>
      <c r="BK42" s="701"/>
      <c r="BL42" s="224"/>
      <c r="BM42" s="639" t="s">
        <v>360</v>
      </c>
      <c r="BN42" s="639"/>
      <c r="BO42" s="639"/>
      <c r="BP42" s="639"/>
      <c r="BQ42" s="639"/>
      <c r="BR42" s="639"/>
      <c r="BS42" s="639"/>
      <c r="BT42" s="639"/>
      <c r="BU42" s="640"/>
      <c r="BV42" s="641">
        <v>397</v>
      </c>
      <c r="BW42" s="682"/>
      <c r="BX42" s="682"/>
      <c r="BY42" s="682"/>
      <c r="BZ42" s="682"/>
      <c r="CA42" s="682"/>
      <c r="CB42" s="683"/>
      <c r="CD42" s="654" t="s">
        <v>361</v>
      </c>
      <c r="CE42" s="655"/>
      <c r="CF42" s="655"/>
      <c r="CG42" s="655"/>
      <c r="CH42" s="655"/>
      <c r="CI42" s="655"/>
      <c r="CJ42" s="655"/>
      <c r="CK42" s="655"/>
      <c r="CL42" s="655"/>
      <c r="CM42" s="655"/>
      <c r="CN42" s="655"/>
      <c r="CO42" s="655"/>
      <c r="CP42" s="655"/>
      <c r="CQ42" s="656"/>
      <c r="CR42" s="657">
        <v>4537851</v>
      </c>
      <c r="CS42" s="670"/>
      <c r="CT42" s="670"/>
      <c r="CU42" s="670"/>
      <c r="CV42" s="670"/>
      <c r="CW42" s="670"/>
      <c r="CX42" s="670"/>
      <c r="CY42" s="671"/>
      <c r="CZ42" s="660">
        <v>9.8000000000000007</v>
      </c>
      <c r="DA42" s="672"/>
      <c r="DB42" s="672"/>
      <c r="DC42" s="673"/>
      <c r="DD42" s="663">
        <v>878766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362</v>
      </c>
      <c r="CD43" s="654" t="s">
        <v>363</v>
      </c>
      <c r="CE43" s="655"/>
      <c r="CF43" s="655"/>
      <c r="CG43" s="655"/>
      <c r="CH43" s="655"/>
      <c r="CI43" s="655"/>
      <c r="CJ43" s="655"/>
      <c r="CK43" s="655"/>
      <c r="CL43" s="655"/>
      <c r="CM43" s="655"/>
      <c r="CN43" s="655"/>
      <c r="CO43" s="655"/>
      <c r="CP43" s="655"/>
      <c r="CQ43" s="656"/>
      <c r="CR43" s="657">
        <v>92576</v>
      </c>
      <c r="CS43" s="670"/>
      <c r="CT43" s="670"/>
      <c r="CU43" s="670"/>
      <c r="CV43" s="670"/>
      <c r="CW43" s="670"/>
      <c r="CX43" s="670"/>
      <c r="CY43" s="671"/>
      <c r="CZ43" s="660">
        <v>0.2</v>
      </c>
      <c r="DA43" s="672"/>
      <c r="DB43" s="672"/>
      <c r="DC43" s="673"/>
      <c r="DD43" s="663">
        <v>92576</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364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310</v>
      </c>
      <c r="CE44" s="677"/>
      <c r="CF44" s="654" t="s">
        <v>365</v>
      </c>
      <c r="CG44" s="655"/>
      <c r="CH44" s="655"/>
      <c r="CI44" s="655"/>
      <c r="CJ44" s="655"/>
      <c r="CK44" s="655"/>
      <c r="CL44" s="655"/>
      <c r="CM44" s="655"/>
      <c r="CN44" s="655"/>
      <c r="CO44" s="655"/>
      <c r="CP44" s="655"/>
      <c r="CQ44" s="656"/>
      <c r="CR44" s="657">
        <v>4534243</v>
      </c>
      <c r="CS44" s="658"/>
      <c r="CT44" s="658"/>
      <c r="CU44" s="658"/>
      <c r="CV44" s="658"/>
      <c r="CW44" s="658"/>
      <c r="CX44" s="658"/>
      <c r="CY44" s="659"/>
      <c r="CZ44" s="660">
        <v>9.8000000000000007</v>
      </c>
      <c r="DA44" s="661"/>
      <c r="DB44" s="661"/>
      <c r="DC44" s="662"/>
      <c r="DD44" s="663">
        <v>878358</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367</v>
      </c>
      <c r="CG45" s="655"/>
      <c r="CH45" s="655"/>
      <c r="CI45" s="655"/>
      <c r="CJ45" s="655"/>
      <c r="CK45" s="655"/>
      <c r="CL45" s="655"/>
      <c r="CM45" s="655"/>
      <c r="CN45" s="655"/>
      <c r="CO45" s="655"/>
      <c r="CP45" s="655"/>
      <c r="CQ45" s="656"/>
      <c r="CR45" s="657">
        <v>1888782</v>
      </c>
      <c r="CS45" s="670"/>
      <c r="CT45" s="670"/>
      <c r="CU45" s="670"/>
      <c r="CV45" s="670"/>
      <c r="CW45" s="670"/>
      <c r="CX45" s="670"/>
      <c r="CY45" s="671"/>
      <c r="CZ45" s="660">
        <v>4.0999999999999996</v>
      </c>
      <c r="DA45" s="672"/>
      <c r="DB45" s="672"/>
      <c r="DC45" s="673"/>
      <c r="DD45" s="663">
        <v>87180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368</v>
      </c>
      <c r="CG46" s="655"/>
      <c r="CH46" s="655"/>
      <c r="CI46" s="655"/>
      <c r="CJ46" s="655"/>
      <c r="CK46" s="655"/>
      <c r="CL46" s="655"/>
      <c r="CM46" s="655"/>
      <c r="CN46" s="655"/>
      <c r="CO46" s="655"/>
      <c r="CP46" s="655"/>
      <c r="CQ46" s="656"/>
      <c r="CR46" s="657">
        <v>2393210</v>
      </c>
      <c r="CS46" s="658"/>
      <c r="CT46" s="658"/>
      <c r="CU46" s="658"/>
      <c r="CV46" s="658"/>
      <c r="CW46" s="658"/>
      <c r="CX46" s="658"/>
      <c r="CY46" s="659"/>
      <c r="CZ46" s="660">
        <v>5.2</v>
      </c>
      <c r="DA46" s="661"/>
      <c r="DB46" s="661"/>
      <c r="DC46" s="662"/>
      <c r="DD46" s="663">
        <v>750682</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369</v>
      </c>
      <c r="CG47" s="655"/>
      <c r="CH47" s="655"/>
      <c r="CI47" s="655"/>
      <c r="CJ47" s="655"/>
      <c r="CK47" s="655"/>
      <c r="CL47" s="655"/>
      <c r="CM47" s="655"/>
      <c r="CN47" s="655"/>
      <c r="CO47" s="655"/>
      <c r="CP47" s="655"/>
      <c r="CQ47" s="656"/>
      <c r="CR47" s="657">
        <v>3608</v>
      </c>
      <c r="CS47" s="670"/>
      <c r="CT47" s="670"/>
      <c r="CU47" s="670"/>
      <c r="CV47" s="670"/>
      <c r="CW47" s="670"/>
      <c r="CX47" s="670"/>
      <c r="CY47" s="671"/>
      <c r="CZ47" s="660">
        <v>0</v>
      </c>
      <c r="DA47" s="672"/>
      <c r="DB47" s="672"/>
      <c r="DC47" s="673"/>
      <c r="DD47" s="663">
        <v>408</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370</v>
      </c>
      <c r="CG48" s="655"/>
      <c r="CH48" s="655"/>
      <c r="CI48" s="655"/>
      <c r="CJ48" s="655"/>
      <c r="CK48" s="655"/>
      <c r="CL48" s="655"/>
      <c r="CM48" s="655"/>
      <c r="CN48" s="655"/>
      <c r="CO48" s="655"/>
      <c r="CP48" s="655"/>
      <c r="CQ48" s="656"/>
      <c r="CR48" s="657" t="s">
        <v>133</v>
      </c>
      <c r="CS48" s="658"/>
      <c r="CT48" s="658"/>
      <c r="CU48" s="658"/>
      <c r="CV48" s="658"/>
      <c r="CW48" s="658"/>
      <c r="CX48" s="658"/>
      <c r="CY48" s="659"/>
      <c r="CZ48" s="660" t="s">
        <v>178</v>
      </c>
      <c r="DA48" s="661"/>
      <c r="DB48" s="661"/>
      <c r="DC48" s="662"/>
      <c r="DD48" s="663" t="s">
        <v>133</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371</v>
      </c>
      <c r="CE49" s="639"/>
      <c r="CF49" s="639"/>
      <c r="CG49" s="639"/>
      <c r="CH49" s="639"/>
      <c r="CI49" s="639"/>
      <c r="CJ49" s="639"/>
      <c r="CK49" s="639"/>
      <c r="CL49" s="639"/>
      <c r="CM49" s="639"/>
      <c r="CN49" s="639"/>
      <c r="CO49" s="639"/>
      <c r="CP49" s="639"/>
      <c r="CQ49" s="640"/>
      <c r="CR49" s="641">
        <v>46256167</v>
      </c>
      <c r="CS49" s="642"/>
      <c r="CT49" s="642"/>
      <c r="CU49" s="642"/>
      <c r="CV49" s="642"/>
      <c r="CW49" s="642"/>
      <c r="CX49" s="642"/>
      <c r="CY49" s="643"/>
      <c r="CZ49" s="644">
        <v>100</v>
      </c>
      <c r="DA49" s="645"/>
      <c r="DB49" s="645"/>
      <c r="DC49" s="646"/>
      <c r="DD49" s="647">
        <v>29312374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lO71eKYVW56sopJ/vIfak+35UXYF8TarS2TAZc+WVl1+iYg3i9Ux5NIfDxXP1m/E8btRFFu7dM0lh+HiXZoH5A==" saltValue="nZ5c2sXgxmzitUhXmrwGU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 zoomScale="80" zoomScaleNormal="8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372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373</v>
      </c>
      <c r="DK2" s="1128"/>
      <c r="DL2" s="1128"/>
      <c r="DM2" s="1128"/>
      <c r="DN2" s="1128"/>
      <c r="DO2" s="1129"/>
      <c r="DP2" s="228"/>
      <c r="DQ2" s="1127" t="s">
        <v>374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375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377</v>
      </c>
      <c r="B5" s="1032"/>
      <c r="C5" s="1032"/>
      <c r="D5" s="1032"/>
      <c r="E5" s="1032"/>
      <c r="F5" s="1032"/>
      <c r="G5" s="1032"/>
      <c r="H5" s="1032"/>
      <c r="I5" s="1032"/>
      <c r="J5" s="1032"/>
      <c r="K5" s="1032"/>
      <c r="L5" s="1032"/>
      <c r="M5" s="1032"/>
      <c r="N5" s="1032"/>
      <c r="O5" s="1032"/>
      <c r="P5" s="1033"/>
      <c r="Q5" s="1037" t="s">
        <v>378</v>
      </c>
      <c r="R5" s="1038"/>
      <c r="S5" s="1038"/>
      <c r="T5" s="1038"/>
      <c r="U5" s="1039"/>
      <c r="V5" s="1037" t="s">
        <v>379</v>
      </c>
      <c r="W5" s="1038"/>
      <c r="X5" s="1038"/>
      <c r="Y5" s="1038"/>
      <c r="Z5" s="1039"/>
      <c r="AA5" s="1037" t="s">
        <v>380</v>
      </c>
      <c r="AB5" s="1038"/>
      <c r="AC5" s="1038"/>
      <c r="AD5" s="1038"/>
      <c r="AE5" s="1038"/>
      <c r="AF5" s="1130" t="s">
        <v>381</v>
      </c>
      <c r="AG5" s="1038"/>
      <c r="AH5" s="1038"/>
      <c r="AI5" s="1038"/>
      <c r="AJ5" s="1051"/>
      <c r="AK5" s="1038" t="s">
        <v>382</v>
      </c>
      <c r="AL5" s="1038"/>
      <c r="AM5" s="1038"/>
      <c r="AN5" s="1038"/>
      <c r="AO5" s="1039"/>
      <c r="AP5" s="1037" t="s">
        <v>383</v>
      </c>
      <c r="AQ5" s="1038"/>
      <c r="AR5" s="1038"/>
      <c r="AS5" s="1038"/>
      <c r="AT5" s="1039"/>
      <c r="AU5" s="1037" t="s">
        <v>384</v>
      </c>
      <c r="AV5" s="1038"/>
      <c r="AW5" s="1038"/>
      <c r="AX5" s="1038"/>
      <c r="AY5" s="1051"/>
      <c r="AZ5" s="232"/>
      <c r="BA5" s="232"/>
      <c r="BB5" s="232"/>
      <c r="BC5" s="232"/>
      <c r="BD5" s="232"/>
      <c r="BE5" s="233"/>
      <c r="BF5" s="233"/>
      <c r="BG5" s="233"/>
      <c r="BH5" s="233"/>
      <c r="BI5" s="233"/>
      <c r="BJ5" s="233"/>
      <c r="BK5" s="233"/>
      <c r="BL5" s="233"/>
      <c r="BM5" s="233"/>
      <c r="BN5" s="233"/>
      <c r="BO5" s="233"/>
      <c r="BP5" s="233"/>
      <c r="BQ5" s="1031" t="s">
        <v>385</v>
      </c>
      <c r="BR5" s="1032"/>
      <c r="BS5" s="1032"/>
      <c r="BT5" s="1032"/>
      <c r="BU5" s="1032"/>
      <c r="BV5" s="1032"/>
      <c r="BW5" s="1032"/>
      <c r="BX5" s="1032"/>
      <c r="BY5" s="1032"/>
      <c r="BZ5" s="1032"/>
      <c r="CA5" s="1032"/>
      <c r="CB5" s="1032"/>
      <c r="CC5" s="1032"/>
      <c r="CD5" s="1032"/>
      <c r="CE5" s="1032"/>
      <c r="CF5" s="1032"/>
      <c r="CG5" s="1033"/>
      <c r="CH5" s="1037" t="s">
        <v>386</v>
      </c>
      <c r="CI5" s="1038"/>
      <c r="CJ5" s="1038"/>
      <c r="CK5" s="1038"/>
      <c r="CL5" s="1039"/>
      <c r="CM5" s="1037" t="s">
        <v>387</v>
      </c>
      <c r="CN5" s="1038"/>
      <c r="CO5" s="1038"/>
      <c r="CP5" s="1038"/>
      <c r="CQ5" s="1039"/>
      <c r="CR5" s="1037" t="s">
        <v>388</v>
      </c>
      <c r="CS5" s="1038"/>
      <c r="CT5" s="1038"/>
      <c r="CU5" s="1038"/>
      <c r="CV5" s="1039"/>
      <c r="CW5" s="1037" t="s">
        <v>389</v>
      </c>
      <c r="CX5" s="1038"/>
      <c r="CY5" s="1038"/>
      <c r="CZ5" s="1038"/>
      <c r="DA5" s="1039"/>
      <c r="DB5" s="1037" t="s">
        <v>390</v>
      </c>
      <c r="DC5" s="1038"/>
      <c r="DD5" s="1038"/>
      <c r="DE5" s="1038"/>
      <c r="DF5" s="1039"/>
      <c r="DG5" s="1120" t="s">
        <v>391</v>
      </c>
      <c r="DH5" s="1121"/>
      <c r="DI5" s="1121"/>
      <c r="DJ5" s="1121"/>
      <c r="DK5" s="1122"/>
      <c r="DL5" s="1120" t="s">
        <v>392</v>
      </c>
      <c r="DM5" s="1121"/>
      <c r="DN5" s="1121"/>
      <c r="DO5" s="1121"/>
      <c r="DP5" s="1122"/>
      <c r="DQ5" s="1037" t="s">
        <v>393</v>
      </c>
      <c r="DR5" s="1038"/>
      <c r="DS5" s="1038"/>
      <c r="DT5" s="1038"/>
      <c r="DU5" s="1039"/>
      <c r="DV5" s="1037" t="s">
        <v>384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394</v>
      </c>
      <c r="C7" s="1084"/>
      <c r="D7" s="1084"/>
      <c r="E7" s="1084"/>
      <c r="F7" s="1084"/>
      <c r="G7" s="1084"/>
      <c r="H7" s="1084"/>
      <c r="I7" s="1084"/>
      <c r="J7" s="1084"/>
      <c r="K7" s="1084"/>
      <c r="L7" s="1084"/>
      <c r="M7" s="1084"/>
      <c r="N7" s="1084"/>
      <c r="O7" s="1084"/>
      <c r="P7" s="1085"/>
      <c r="Q7" s="1138">
        <v>48041</v>
      </c>
      <c r="R7" s="1139"/>
      <c r="S7" s="1139"/>
      <c r="T7" s="1139"/>
      <c r="U7" s="1139"/>
      <c r="V7" s="1139">
        <v>46277</v>
      </c>
      <c r="W7" s="1139"/>
      <c r="X7" s="1139"/>
      <c r="Y7" s="1139"/>
      <c r="Z7" s="1139"/>
      <c r="AA7" s="1139">
        <v>1764</v>
      </c>
      <c r="AB7" s="1139"/>
      <c r="AC7" s="1139"/>
      <c r="AD7" s="1139"/>
      <c r="AE7" s="1140"/>
      <c r="AF7" s="1141">
        <v>1605</v>
      </c>
      <c r="AG7" s="1142"/>
      <c r="AH7" s="1142"/>
      <c r="AI7" s="1142"/>
      <c r="AJ7" s="1143"/>
      <c r="AK7" s="1144">
        <v>2762</v>
      </c>
      <c r="AL7" s="1145"/>
      <c r="AM7" s="1145"/>
      <c r="AN7" s="1145"/>
      <c r="AO7" s="1145"/>
      <c r="AP7" s="1145">
        <v>54476</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603</v>
      </c>
      <c r="BT7" s="1136"/>
      <c r="BU7" s="1136"/>
      <c r="BV7" s="1136"/>
      <c r="BW7" s="1136"/>
      <c r="BX7" s="1136"/>
      <c r="BY7" s="1136"/>
      <c r="BZ7" s="1136"/>
      <c r="CA7" s="1136"/>
      <c r="CB7" s="1136"/>
      <c r="CC7" s="1136"/>
      <c r="CD7" s="1136"/>
      <c r="CE7" s="1136"/>
      <c r="CF7" s="1136"/>
      <c r="CG7" s="1148"/>
      <c r="CH7" s="1132">
        <v>-1</v>
      </c>
      <c r="CI7" s="1133"/>
      <c r="CJ7" s="1133"/>
      <c r="CK7" s="1133"/>
      <c r="CL7" s="1134"/>
      <c r="CM7" s="1132">
        <v>63</v>
      </c>
      <c r="CN7" s="1133"/>
      <c r="CO7" s="1133"/>
      <c r="CP7" s="1133"/>
      <c r="CQ7" s="1134"/>
      <c r="CR7" s="1132">
        <v>30</v>
      </c>
      <c r="CS7" s="1133"/>
      <c r="CT7" s="1133"/>
      <c r="CU7" s="1133"/>
      <c r="CV7" s="1134"/>
      <c r="CW7" s="1132">
        <v>0</v>
      </c>
      <c r="CX7" s="1133"/>
      <c r="CY7" s="1133"/>
      <c r="CZ7" s="1133"/>
      <c r="DA7" s="1134"/>
      <c r="DB7" s="1132" t="s">
        <v>591</v>
      </c>
      <c r="DC7" s="1133"/>
      <c r="DD7" s="1133"/>
      <c r="DE7" s="1133"/>
      <c r="DF7" s="1134"/>
      <c r="DG7" s="1132" t="s">
        <v>591</v>
      </c>
      <c r="DH7" s="1133"/>
      <c r="DI7" s="1133"/>
      <c r="DJ7" s="1133"/>
      <c r="DK7" s="1134"/>
      <c r="DL7" s="1132" t="s">
        <v>591</v>
      </c>
      <c r="DM7" s="1133"/>
      <c r="DN7" s="1133"/>
      <c r="DO7" s="1133"/>
      <c r="DP7" s="1134"/>
      <c r="DQ7" s="1132" t="s">
        <v>591</v>
      </c>
      <c r="DR7" s="1133"/>
      <c r="DS7" s="1133"/>
      <c r="DT7" s="1133"/>
      <c r="DU7" s="1134"/>
      <c r="DV7" s="1135"/>
      <c r="DW7" s="1136"/>
      <c r="DX7" s="1136"/>
      <c r="DY7" s="1136"/>
      <c r="DZ7" s="1137"/>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604</v>
      </c>
      <c r="BT8" s="1029"/>
      <c r="BU8" s="1029"/>
      <c r="BV8" s="1029"/>
      <c r="BW8" s="1029"/>
      <c r="BX8" s="1029"/>
      <c r="BY8" s="1029"/>
      <c r="BZ8" s="1029"/>
      <c r="CA8" s="1029"/>
      <c r="CB8" s="1029"/>
      <c r="CC8" s="1029"/>
      <c r="CD8" s="1029"/>
      <c r="CE8" s="1029"/>
      <c r="CF8" s="1029"/>
      <c r="CG8" s="1050"/>
      <c r="CH8" s="1025">
        <v>0</v>
      </c>
      <c r="CI8" s="1026"/>
      <c r="CJ8" s="1026"/>
      <c r="CK8" s="1026"/>
      <c r="CL8" s="1027"/>
      <c r="CM8" s="1025">
        <v>13</v>
      </c>
      <c r="CN8" s="1026"/>
      <c r="CO8" s="1026"/>
      <c r="CP8" s="1026"/>
      <c r="CQ8" s="1027"/>
      <c r="CR8" s="1025">
        <v>3</v>
      </c>
      <c r="CS8" s="1026"/>
      <c r="CT8" s="1026"/>
      <c r="CU8" s="1026"/>
      <c r="CV8" s="1027"/>
      <c r="CW8" s="1025" t="s">
        <v>591</v>
      </c>
      <c r="CX8" s="1026"/>
      <c r="CY8" s="1026"/>
      <c r="CZ8" s="1026"/>
      <c r="DA8" s="1027"/>
      <c r="DB8" s="1025" t="s">
        <v>591</v>
      </c>
      <c r="DC8" s="1026"/>
      <c r="DD8" s="1026"/>
      <c r="DE8" s="1026"/>
      <c r="DF8" s="1027"/>
      <c r="DG8" s="1025" t="s">
        <v>591</v>
      </c>
      <c r="DH8" s="1026"/>
      <c r="DI8" s="1026"/>
      <c r="DJ8" s="1026"/>
      <c r="DK8" s="1027"/>
      <c r="DL8" s="1025" t="s">
        <v>591</v>
      </c>
      <c r="DM8" s="1026"/>
      <c r="DN8" s="1026"/>
      <c r="DO8" s="1026"/>
      <c r="DP8" s="1027"/>
      <c r="DQ8" s="1025" t="s">
        <v>591</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605</v>
      </c>
      <c r="BT9" s="1029"/>
      <c r="BU9" s="1029"/>
      <c r="BV9" s="1029"/>
      <c r="BW9" s="1029"/>
      <c r="BX9" s="1029"/>
      <c r="BY9" s="1029"/>
      <c r="BZ9" s="1029"/>
      <c r="CA9" s="1029"/>
      <c r="CB9" s="1029"/>
      <c r="CC9" s="1029"/>
      <c r="CD9" s="1029"/>
      <c r="CE9" s="1029"/>
      <c r="CF9" s="1029"/>
      <c r="CG9" s="1050"/>
      <c r="CH9" s="1025">
        <v>56</v>
      </c>
      <c r="CI9" s="1026"/>
      <c r="CJ9" s="1026"/>
      <c r="CK9" s="1026"/>
      <c r="CL9" s="1027"/>
      <c r="CM9" s="1025">
        <v>67</v>
      </c>
      <c r="CN9" s="1026"/>
      <c r="CO9" s="1026"/>
      <c r="CP9" s="1026"/>
      <c r="CQ9" s="1027"/>
      <c r="CR9" s="1025">
        <v>10</v>
      </c>
      <c r="CS9" s="1026"/>
      <c r="CT9" s="1026"/>
      <c r="CU9" s="1026"/>
      <c r="CV9" s="1027"/>
      <c r="CW9" s="1025">
        <v>92</v>
      </c>
      <c r="CX9" s="1026"/>
      <c r="CY9" s="1026"/>
      <c r="CZ9" s="1026"/>
      <c r="DA9" s="1027"/>
      <c r="DB9" s="1025" t="s">
        <v>591</v>
      </c>
      <c r="DC9" s="1026"/>
      <c r="DD9" s="1026"/>
      <c r="DE9" s="1026"/>
      <c r="DF9" s="1027"/>
      <c r="DG9" s="1025" t="s">
        <v>591</v>
      </c>
      <c r="DH9" s="1026"/>
      <c r="DI9" s="1026"/>
      <c r="DJ9" s="1026"/>
      <c r="DK9" s="1027"/>
      <c r="DL9" s="1025" t="s">
        <v>591</v>
      </c>
      <c r="DM9" s="1026"/>
      <c r="DN9" s="1026"/>
      <c r="DO9" s="1026"/>
      <c r="DP9" s="1027"/>
      <c r="DQ9" s="1025" t="s">
        <v>591</v>
      </c>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606</v>
      </c>
      <c r="BT10" s="1029"/>
      <c r="BU10" s="1029"/>
      <c r="BV10" s="1029"/>
      <c r="BW10" s="1029"/>
      <c r="BX10" s="1029"/>
      <c r="BY10" s="1029"/>
      <c r="BZ10" s="1029"/>
      <c r="CA10" s="1029"/>
      <c r="CB10" s="1029"/>
      <c r="CC10" s="1029"/>
      <c r="CD10" s="1029"/>
      <c r="CE10" s="1029"/>
      <c r="CF10" s="1029"/>
      <c r="CG10" s="1050"/>
      <c r="CH10" s="1025">
        <v>4</v>
      </c>
      <c r="CI10" s="1026"/>
      <c r="CJ10" s="1026"/>
      <c r="CK10" s="1026"/>
      <c r="CL10" s="1027"/>
      <c r="CM10" s="1025">
        <v>114</v>
      </c>
      <c r="CN10" s="1026"/>
      <c r="CO10" s="1026"/>
      <c r="CP10" s="1026"/>
      <c r="CQ10" s="1027"/>
      <c r="CR10" s="1025">
        <v>50</v>
      </c>
      <c r="CS10" s="1026"/>
      <c r="CT10" s="1026"/>
      <c r="CU10" s="1026"/>
      <c r="CV10" s="1027"/>
      <c r="CW10" s="1025">
        <v>52</v>
      </c>
      <c r="CX10" s="1026"/>
      <c r="CY10" s="1026"/>
      <c r="CZ10" s="1026"/>
      <c r="DA10" s="1027"/>
      <c r="DB10" s="1025" t="s">
        <v>591</v>
      </c>
      <c r="DC10" s="1026"/>
      <c r="DD10" s="1026"/>
      <c r="DE10" s="1026"/>
      <c r="DF10" s="1027"/>
      <c r="DG10" s="1025" t="s">
        <v>591</v>
      </c>
      <c r="DH10" s="1026"/>
      <c r="DI10" s="1026"/>
      <c r="DJ10" s="1026"/>
      <c r="DK10" s="1027"/>
      <c r="DL10" s="1025" t="s">
        <v>591</v>
      </c>
      <c r="DM10" s="1026"/>
      <c r="DN10" s="1026"/>
      <c r="DO10" s="1026"/>
      <c r="DP10" s="1027"/>
      <c r="DQ10" s="1025" t="s">
        <v>591</v>
      </c>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t="s">
        <v>607</v>
      </c>
      <c r="BT11" s="1029"/>
      <c r="BU11" s="1029"/>
      <c r="BV11" s="1029"/>
      <c r="BW11" s="1029"/>
      <c r="BX11" s="1029"/>
      <c r="BY11" s="1029"/>
      <c r="BZ11" s="1029"/>
      <c r="CA11" s="1029"/>
      <c r="CB11" s="1029"/>
      <c r="CC11" s="1029"/>
      <c r="CD11" s="1029"/>
      <c r="CE11" s="1029"/>
      <c r="CF11" s="1029"/>
      <c r="CG11" s="1050"/>
      <c r="CH11" s="1025">
        <v>4</v>
      </c>
      <c r="CI11" s="1026"/>
      <c r="CJ11" s="1026"/>
      <c r="CK11" s="1026"/>
      <c r="CL11" s="1027"/>
      <c r="CM11" s="1025">
        <v>141</v>
      </c>
      <c r="CN11" s="1026"/>
      <c r="CO11" s="1026"/>
      <c r="CP11" s="1026"/>
      <c r="CQ11" s="1027"/>
      <c r="CR11" s="1025">
        <v>100</v>
      </c>
      <c r="CS11" s="1026"/>
      <c r="CT11" s="1026"/>
      <c r="CU11" s="1026"/>
      <c r="CV11" s="1027"/>
      <c r="CW11" s="1025">
        <v>67</v>
      </c>
      <c r="CX11" s="1026"/>
      <c r="CY11" s="1026"/>
      <c r="CZ11" s="1026"/>
      <c r="DA11" s="1027"/>
      <c r="DB11" s="1025" t="s">
        <v>591</v>
      </c>
      <c r="DC11" s="1026"/>
      <c r="DD11" s="1026"/>
      <c r="DE11" s="1026"/>
      <c r="DF11" s="1027"/>
      <c r="DG11" s="1025" t="s">
        <v>591</v>
      </c>
      <c r="DH11" s="1026"/>
      <c r="DI11" s="1026"/>
      <c r="DJ11" s="1026"/>
      <c r="DK11" s="1027"/>
      <c r="DL11" s="1025" t="s">
        <v>591</v>
      </c>
      <c r="DM11" s="1026"/>
      <c r="DN11" s="1026"/>
      <c r="DO11" s="1026"/>
      <c r="DP11" s="1027"/>
      <c r="DQ11" s="1025" t="s">
        <v>591</v>
      </c>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396</v>
      </c>
      <c r="B23" s="973" t="s">
        <v>397</v>
      </c>
      <c r="C23" s="974"/>
      <c r="D23" s="974"/>
      <c r="E23" s="974"/>
      <c r="F23" s="974"/>
      <c r="G23" s="974"/>
      <c r="H23" s="974"/>
      <c r="I23" s="974"/>
      <c r="J23" s="974"/>
      <c r="K23" s="974"/>
      <c r="L23" s="974"/>
      <c r="M23" s="974"/>
      <c r="N23" s="974"/>
      <c r="O23" s="974"/>
      <c r="P23" s="984"/>
      <c r="Q23" s="1103"/>
      <c r="R23" s="1097"/>
      <c r="S23" s="1097"/>
      <c r="T23" s="1097"/>
      <c r="U23" s="1097"/>
      <c r="V23" s="1097"/>
      <c r="W23" s="1097"/>
      <c r="X23" s="1097"/>
      <c r="Y23" s="1097"/>
      <c r="Z23" s="1097"/>
      <c r="AA23" s="1097"/>
      <c r="AB23" s="1097"/>
      <c r="AC23" s="1097"/>
      <c r="AD23" s="1097"/>
      <c r="AE23" s="1104"/>
      <c r="AF23" s="1105">
        <v>1605</v>
      </c>
      <c r="AG23" s="1097"/>
      <c r="AH23" s="1097"/>
      <c r="AI23" s="1097"/>
      <c r="AJ23" s="1106"/>
      <c r="AK23" s="1107"/>
      <c r="AL23" s="1108"/>
      <c r="AM23" s="1108"/>
      <c r="AN23" s="1108"/>
      <c r="AO23" s="1108"/>
      <c r="AP23" s="1097"/>
      <c r="AQ23" s="1097"/>
      <c r="AR23" s="1097"/>
      <c r="AS23" s="1097"/>
      <c r="AT23" s="1097"/>
      <c r="AU23" s="1098"/>
      <c r="AV23" s="1098"/>
      <c r="AW23" s="1098"/>
      <c r="AX23" s="1098"/>
      <c r="AY23" s="1099"/>
      <c r="AZ23" s="1100" t="s">
        <v>133</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398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399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377</v>
      </c>
      <c r="B26" s="1032"/>
      <c r="C26" s="1032"/>
      <c r="D26" s="1032"/>
      <c r="E26" s="1032"/>
      <c r="F26" s="1032"/>
      <c r="G26" s="1032"/>
      <c r="H26" s="1032"/>
      <c r="I26" s="1032"/>
      <c r="J26" s="1032"/>
      <c r="K26" s="1032"/>
      <c r="L26" s="1032"/>
      <c r="M26" s="1032"/>
      <c r="N26" s="1032"/>
      <c r="O26" s="1032"/>
      <c r="P26" s="1033"/>
      <c r="Q26" s="1037" t="s">
        <v>400</v>
      </c>
      <c r="R26" s="1038"/>
      <c r="S26" s="1038"/>
      <c r="T26" s="1038"/>
      <c r="U26" s="1039"/>
      <c r="V26" s="1037" t="s">
        <v>401</v>
      </c>
      <c r="W26" s="1038"/>
      <c r="X26" s="1038"/>
      <c r="Y26" s="1038"/>
      <c r="Z26" s="1039"/>
      <c r="AA26" s="1037" t="s">
        <v>402</v>
      </c>
      <c r="AB26" s="1038"/>
      <c r="AC26" s="1038"/>
      <c r="AD26" s="1038"/>
      <c r="AE26" s="1038"/>
      <c r="AF26" s="1091" t="s">
        <v>403</v>
      </c>
      <c r="AG26" s="1044"/>
      <c r="AH26" s="1044"/>
      <c r="AI26" s="1044"/>
      <c r="AJ26" s="1092"/>
      <c r="AK26" s="1038" t="s">
        <v>404</v>
      </c>
      <c r="AL26" s="1038"/>
      <c r="AM26" s="1038"/>
      <c r="AN26" s="1038"/>
      <c r="AO26" s="1039"/>
      <c r="AP26" s="1037" t="s">
        <v>405</v>
      </c>
      <c r="AQ26" s="1038"/>
      <c r="AR26" s="1038"/>
      <c r="AS26" s="1038"/>
      <c r="AT26" s="1039"/>
      <c r="AU26" s="1037" t="s">
        <v>406</v>
      </c>
      <c r="AV26" s="1038"/>
      <c r="AW26" s="1038"/>
      <c r="AX26" s="1038"/>
      <c r="AY26" s="1039"/>
      <c r="AZ26" s="1037" t="s">
        <v>407</v>
      </c>
      <c r="BA26" s="1038"/>
      <c r="BB26" s="1038"/>
      <c r="BC26" s="1038"/>
      <c r="BD26" s="1039"/>
      <c r="BE26" s="1037" t="s">
        <v>384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408</v>
      </c>
      <c r="C28" s="1084"/>
      <c r="D28" s="1084"/>
      <c r="E28" s="1084"/>
      <c r="F28" s="1084"/>
      <c r="G28" s="1084"/>
      <c r="H28" s="1084"/>
      <c r="I28" s="1084"/>
      <c r="J28" s="1084"/>
      <c r="K28" s="1084"/>
      <c r="L28" s="1084"/>
      <c r="M28" s="1084"/>
      <c r="N28" s="1084"/>
      <c r="O28" s="1084"/>
      <c r="P28" s="1085"/>
      <c r="Q28" s="1086">
        <v>8373</v>
      </c>
      <c r="R28" s="1087"/>
      <c r="S28" s="1087"/>
      <c r="T28" s="1087"/>
      <c r="U28" s="1087"/>
      <c r="V28" s="1087">
        <v>7952</v>
      </c>
      <c r="W28" s="1087"/>
      <c r="X28" s="1087"/>
      <c r="Y28" s="1087"/>
      <c r="Z28" s="1087"/>
      <c r="AA28" s="1087">
        <f>Q28-V28</f>
        <v>421</v>
      </c>
      <c r="AB28" s="1087"/>
      <c r="AC28" s="1087"/>
      <c r="AD28" s="1087"/>
      <c r="AE28" s="1088"/>
      <c r="AF28" s="1089">
        <v>420</v>
      </c>
      <c r="AG28" s="1087"/>
      <c r="AH28" s="1087"/>
      <c r="AI28" s="1087"/>
      <c r="AJ28" s="1090"/>
      <c r="AK28" s="1078">
        <v>521</v>
      </c>
      <c r="AL28" s="1079"/>
      <c r="AM28" s="1079"/>
      <c r="AN28" s="1079"/>
      <c r="AO28" s="1079"/>
      <c r="AP28" s="1079" t="s">
        <v>591</v>
      </c>
      <c r="AQ28" s="1079"/>
      <c r="AR28" s="1079"/>
      <c r="AS28" s="1079"/>
      <c r="AT28" s="1079"/>
      <c r="AU28" s="1079" t="s">
        <v>591</v>
      </c>
      <c r="AV28" s="1079"/>
      <c r="AW28" s="1079"/>
      <c r="AX28" s="1079"/>
      <c r="AY28" s="1079"/>
      <c r="AZ28" s="1080" t="s">
        <v>591</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409</v>
      </c>
      <c r="C29" s="1067"/>
      <c r="D29" s="1067"/>
      <c r="E29" s="1067"/>
      <c r="F29" s="1067"/>
      <c r="G29" s="1067"/>
      <c r="H29" s="1067"/>
      <c r="I29" s="1067"/>
      <c r="J29" s="1067"/>
      <c r="K29" s="1067"/>
      <c r="L29" s="1067"/>
      <c r="M29" s="1067"/>
      <c r="N29" s="1067"/>
      <c r="O29" s="1067"/>
      <c r="P29" s="1068"/>
      <c r="Q29" s="1074">
        <v>1226</v>
      </c>
      <c r="R29" s="1075"/>
      <c r="S29" s="1075"/>
      <c r="T29" s="1075"/>
      <c r="U29" s="1075"/>
      <c r="V29" s="1075">
        <v>1226</v>
      </c>
      <c r="W29" s="1075"/>
      <c r="X29" s="1075"/>
      <c r="Y29" s="1075"/>
      <c r="Z29" s="1075"/>
      <c r="AA29" s="1075">
        <v>0</v>
      </c>
      <c r="AB29" s="1075"/>
      <c r="AC29" s="1075"/>
      <c r="AD29" s="1075"/>
      <c r="AE29" s="1076"/>
      <c r="AF29" s="1071">
        <v>0</v>
      </c>
      <c r="AG29" s="1072"/>
      <c r="AH29" s="1072"/>
      <c r="AI29" s="1072"/>
      <c r="AJ29" s="1073"/>
      <c r="AK29" s="1016">
        <v>256</v>
      </c>
      <c r="AL29" s="1007"/>
      <c r="AM29" s="1007"/>
      <c r="AN29" s="1007"/>
      <c r="AO29" s="1007"/>
      <c r="AP29" s="1007" t="s">
        <v>591</v>
      </c>
      <c r="AQ29" s="1007"/>
      <c r="AR29" s="1007"/>
      <c r="AS29" s="1007"/>
      <c r="AT29" s="1007"/>
      <c r="AU29" s="1007" t="s">
        <v>591</v>
      </c>
      <c r="AV29" s="1007"/>
      <c r="AW29" s="1007"/>
      <c r="AX29" s="1007"/>
      <c r="AY29" s="1007"/>
      <c r="AZ29" s="1077" t="s">
        <v>591</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410</v>
      </c>
      <c r="C30" s="1067"/>
      <c r="D30" s="1067"/>
      <c r="E30" s="1067"/>
      <c r="F30" s="1067"/>
      <c r="G30" s="1067"/>
      <c r="H30" s="1067"/>
      <c r="I30" s="1067"/>
      <c r="J30" s="1067"/>
      <c r="K30" s="1067"/>
      <c r="L30" s="1067"/>
      <c r="M30" s="1067"/>
      <c r="N30" s="1067"/>
      <c r="O30" s="1067"/>
      <c r="P30" s="1068"/>
      <c r="Q30" s="1074">
        <v>1645</v>
      </c>
      <c r="R30" s="1075"/>
      <c r="S30" s="1075"/>
      <c r="T30" s="1075"/>
      <c r="U30" s="1075"/>
      <c r="V30" s="1075">
        <v>1671</v>
      </c>
      <c r="W30" s="1075"/>
      <c r="X30" s="1075"/>
      <c r="Y30" s="1075"/>
      <c r="Z30" s="1075"/>
      <c r="AA30" s="1075">
        <v>-26</v>
      </c>
      <c r="AB30" s="1075"/>
      <c r="AC30" s="1075"/>
      <c r="AD30" s="1075"/>
      <c r="AE30" s="1076"/>
      <c r="AF30" s="1071">
        <v>2850</v>
      </c>
      <c r="AG30" s="1072"/>
      <c r="AH30" s="1072"/>
      <c r="AI30" s="1072"/>
      <c r="AJ30" s="1073"/>
      <c r="AK30" s="1016">
        <v>121</v>
      </c>
      <c r="AL30" s="1007"/>
      <c r="AM30" s="1007"/>
      <c r="AN30" s="1007"/>
      <c r="AO30" s="1007"/>
      <c r="AP30" s="1007">
        <v>4836</v>
      </c>
      <c r="AQ30" s="1007"/>
      <c r="AR30" s="1007"/>
      <c r="AS30" s="1007"/>
      <c r="AT30" s="1007"/>
      <c r="AU30" s="1007">
        <v>227</v>
      </c>
      <c r="AV30" s="1007"/>
      <c r="AW30" s="1007"/>
      <c r="AX30" s="1007"/>
      <c r="AY30" s="1007"/>
      <c r="AZ30" s="1077" t="s">
        <v>591</v>
      </c>
      <c r="BA30" s="1077"/>
      <c r="BB30" s="1077"/>
      <c r="BC30" s="1077"/>
      <c r="BD30" s="1077"/>
      <c r="BE30" s="1008" t="s">
        <v>411</v>
      </c>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412</v>
      </c>
      <c r="C31" s="1067"/>
      <c r="D31" s="1067"/>
      <c r="E31" s="1067"/>
      <c r="F31" s="1067"/>
      <c r="G31" s="1067"/>
      <c r="H31" s="1067"/>
      <c r="I31" s="1067"/>
      <c r="J31" s="1067"/>
      <c r="K31" s="1067"/>
      <c r="L31" s="1067"/>
      <c r="M31" s="1067"/>
      <c r="N31" s="1067"/>
      <c r="O31" s="1067"/>
      <c r="P31" s="1068"/>
      <c r="Q31" s="1074">
        <v>2838</v>
      </c>
      <c r="R31" s="1075"/>
      <c r="S31" s="1075"/>
      <c r="T31" s="1075"/>
      <c r="U31" s="1075"/>
      <c r="V31" s="1075">
        <v>2748</v>
      </c>
      <c r="W31" s="1075"/>
      <c r="X31" s="1075"/>
      <c r="Y31" s="1075"/>
      <c r="Z31" s="1075"/>
      <c r="AA31" s="1075">
        <v>90</v>
      </c>
      <c r="AB31" s="1075"/>
      <c r="AC31" s="1075"/>
      <c r="AD31" s="1075"/>
      <c r="AE31" s="1076"/>
      <c r="AF31" s="1071">
        <v>679</v>
      </c>
      <c r="AG31" s="1072"/>
      <c r="AH31" s="1072"/>
      <c r="AI31" s="1072"/>
      <c r="AJ31" s="1073"/>
      <c r="AK31" s="1016">
        <v>1300</v>
      </c>
      <c r="AL31" s="1007"/>
      <c r="AM31" s="1007"/>
      <c r="AN31" s="1007"/>
      <c r="AO31" s="1007"/>
      <c r="AP31" s="1007">
        <v>20473</v>
      </c>
      <c r="AQ31" s="1007"/>
      <c r="AR31" s="1007"/>
      <c r="AS31" s="1007"/>
      <c r="AT31" s="1007"/>
      <c r="AU31" s="1007">
        <v>11711</v>
      </c>
      <c r="AV31" s="1007"/>
      <c r="AW31" s="1007"/>
      <c r="AX31" s="1007"/>
      <c r="AY31" s="1007"/>
      <c r="AZ31" s="1077" t="s">
        <v>591</v>
      </c>
      <c r="BA31" s="1077"/>
      <c r="BB31" s="1077"/>
      <c r="BC31" s="1077"/>
      <c r="BD31" s="1077"/>
      <c r="BE31" s="1008" t="s">
        <v>411</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413</v>
      </c>
      <c r="C32" s="1067"/>
      <c r="D32" s="1067"/>
      <c r="E32" s="1067"/>
      <c r="F32" s="1067"/>
      <c r="G32" s="1067"/>
      <c r="H32" s="1067"/>
      <c r="I32" s="1067"/>
      <c r="J32" s="1067"/>
      <c r="K32" s="1067"/>
      <c r="L32" s="1067"/>
      <c r="M32" s="1067"/>
      <c r="N32" s="1067"/>
      <c r="O32" s="1067"/>
      <c r="P32" s="1068"/>
      <c r="Q32" s="1074">
        <v>33</v>
      </c>
      <c r="R32" s="1075"/>
      <c r="S32" s="1075"/>
      <c r="T32" s="1075"/>
      <c r="U32" s="1075"/>
      <c r="V32" s="1075">
        <v>34</v>
      </c>
      <c r="W32" s="1075"/>
      <c r="X32" s="1075"/>
      <c r="Y32" s="1075"/>
      <c r="Z32" s="1075"/>
      <c r="AA32" s="1075">
        <v>-1</v>
      </c>
      <c r="AB32" s="1075"/>
      <c r="AC32" s="1075"/>
      <c r="AD32" s="1075"/>
      <c r="AE32" s="1076"/>
      <c r="AF32" s="1071">
        <v>41</v>
      </c>
      <c r="AG32" s="1072"/>
      <c r="AH32" s="1072"/>
      <c r="AI32" s="1072"/>
      <c r="AJ32" s="1073"/>
      <c r="AK32" s="1016">
        <v>20</v>
      </c>
      <c r="AL32" s="1007"/>
      <c r="AM32" s="1007"/>
      <c r="AN32" s="1007"/>
      <c r="AO32" s="1007"/>
      <c r="AP32" s="1007">
        <v>59</v>
      </c>
      <c r="AQ32" s="1007"/>
      <c r="AR32" s="1007"/>
      <c r="AS32" s="1007"/>
      <c r="AT32" s="1007"/>
      <c r="AU32" s="1007">
        <v>59</v>
      </c>
      <c r="AV32" s="1007"/>
      <c r="AW32" s="1007"/>
      <c r="AX32" s="1007"/>
      <c r="AY32" s="1007"/>
      <c r="AZ32" s="1077" t="s">
        <v>591</v>
      </c>
      <c r="BA32" s="1077"/>
      <c r="BB32" s="1077"/>
      <c r="BC32" s="1077"/>
      <c r="BD32" s="1077"/>
      <c r="BE32" s="1008" t="s">
        <v>411</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414</v>
      </c>
      <c r="C33" s="1067"/>
      <c r="D33" s="1067"/>
      <c r="E33" s="1067"/>
      <c r="F33" s="1067"/>
      <c r="G33" s="1067"/>
      <c r="H33" s="1067"/>
      <c r="I33" s="1067"/>
      <c r="J33" s="1067"/>
      <c r="K33" s="1067"/>
      <c r="L33" s="1067"/>
      <c r="M33" s="1067"/>
      <c r="N33" s="1067"/>
      <c r="O33" s="1067"/>
      <c r="P33" s="1068"/>
      <c r="Q33" s="1074">
        <v>2596</v>
      </c>
      <c r="R33" s="1075"/>
      <c r="S33" s="1075"/>
      <c r="T33" s="1075"/>
      <c r="U33" s="1075"/>
      <c r="V33" s="1075">
        <v>2224</v>
      </c>
      <c r="W33" s="1075"/>
      <c r="X33" s="1075"/>
      <c r="Y33" s="1075"/>
      <c r="Z33" s="1075"/>
      <c r="AA33" s="1075">
        <v>372</v>
      </c>
      <c r="AB33" s="1075"/>
      <c r="AC33" s="1075"/>
      <c r="AD33" s="1075"/>
      <c r="AE33" s="1076"/>
      <c r="AF33" s="1071">
        <v>876</v>
      </c>
      <c r="AG33" s="1072"/>
      <c r="AH33" s="1072"/>
      <c r="AI33" s="1072"/>
      <c r="AJ33" s="1073"/>
      <c r="AK33" s="1016">
        <v>500</v>
      </c>
      <c r="AL33" s="1007"/>
      <c r="AM33" s="1007"/>
      <c r="AN33" s="1007"/>
      <c r="AO33" s="1007"/>
      <c r="AP33" s="1007">
        <v>1925</v>
      </c>
      <c r="AQ33" s="1007"/>
      <c r="AR33" s="1007"/>
      <c r="AS33" s="1007"/>
      <c r="AT33" s="1007"/>
      <c r="AU33" s="1007">
        <v>1147</v>
      </c>
      <c r="AV33" s="1007"/>
      <c r="AW33" s="1007"/>
      <c r="AX33" s="1007"/>
      <c r="AY33" s="1007"/>
      <c r="AZ33" s="1077" t="s">
        <v>591</v>
      </c>
      <c r="BA33" s="1077"/>
      <c r="BB33" s="1077"/>
      <c r="BC33" s="1077"/>
      <c r="BD33" s="1077"/>
      <c r="BE33" s="1008" t="s">
        <v>411</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396</v>
      </c>
      <c r="B63" s="973" t="s">
        <v>416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4867</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417</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418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419</v>
      </c>
      <c r="B66" s="1032"/>
      <c r="C66" s="1032"/>
      <c r="D66" s="1032"/>
      <c r="E66" s="1032"/>
      <c r="F66" s="1032"/>
      <c r="G66" s="1032"/>
      <c r="H66" s="1032"/>
      <c r="I66" s="1032"/>
      <c r="J66" s="1032"/>
      <c r="K66" s="1032"/>
      <c r="L66" s="1032"/>
      <c r="M66" s="1032"/>
      <c r="N66" s="1032"/>
      <c r="O66" s="1032"/>
      <c r="P66" s="1033"/>
      <c r="Q66" s="1037" t="s">
        <v>420</v>
      </c>
      <c r="R66" s="1038"/>
      <c r="S66" s="1038"/>
      <c r="T66" s="1038"/>
      <c r="U66" s="1039"/>
      <c r="V66" s="1037" t="s">
        <v>421</v>
      </c>
      <c r="W66" s="1038"/>
      <c r="X66" s="1038"/>
      <c r="Y66" s="1038"/>
      <c r="Z66" s="1039"/>
      <c r="AA66" s="1037" t="s">
        <v>402</v>
      </c>
      <c r="AB66" s="1038"/>
      <c r="AC66" s="1038"/>
      <c r="AD66" s="1038"/>
      <c r="AE66" s="1039"/>
      <c r="AF66" s="1043" t="s">
        <v>422</v>
      </c>
      <c r="AG66" s="1044"/>
      <c r="AH66" s="1044"/>
      <c r="AI66" s="1044"/>
      <c r="AJ66" s="1045"/>
      <c r="AK66" s="1037" t="s">
        <v>423</v>
      </c>
      <c r="AL66" s="1032"/>
      <c r="AM66" s="1032"/>
      <c r="AN66" s="1032"/>
      <c r="AO66" s="1033"/>
      <c r="AP66" s="1037" t="s">
        <v>424</v>
      </c>
      <c r="AQ66" s="1038"/>
      <c r="AR66" s="1038"/>
      <c r="AS66" s="1038"/>
      <c r="AT66" s="1039"/>
      <c r="AU66" s="1037" t="s">
        <v>425</v>
      </c>
      <c r="AV66" s="1038"/>
      <c r="AW66" s="1038"/>
      <c r="AX66" s="1038"/>
      <c r="AY66" s="1039"/>
      <c r="AZ66" s="1037" t="s">
        <v>384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592</v>
      </c>
      <c r="C68" s="1022"/>
      <c r="D68" s="1022"/>
      <c r="E68" s="1022"/>
      <c r="F68" s="1022"/>
      <c r="G68" s="1022"/>
      <c r="H68" s="1022"/>
      <c r="I68" s="1022"/>
      <c r="J68" s="1022"/>
      <c r="K68" s="1022"/>
      <c r="L68" s="1022"/>
      <c r="M68" s="1022"/>
      <c r="N68" s="1022"/>
      <c r="O68" s="1022"/>
      <c r="P68" s="1023"/>
      <c r="Q68" s="1024">
        <v>510</v>
      </c>
      <c r="R68" s="1018"/>
      <c r="S68" s="1018"/>
      <c r="T68" s="1018"/>
      <c r="U68" s="1018"/>
      <c r="V68" s="1018">
        <v>463</v>
      </c>
      <c r="W68" s="1018"/>
      <c r="X68" s="1018"/>
      <c r="Y68" s="1018"/>
      <c r="Z68" s="1018"/>
      <c r="AA68" s="1018">
        <v>47</v>
      </c>
      <c r="AB68" s="1018"/>
      <c r="AC68" s="1018"/>
      <c r="AD68" s="1018"/>
      <c r="AE68" s="1018"/>
      <c r="AF68" s="1018">
        <v>47</v>
      </c>
      <c r="AG68" s="1018"/>
      <c r="AH68" s="1018"/>
      <c r="AI68" s="1018"/>
      <c r="AJ68" s="1018"/>
      <c r="AK68" s="1018" t="s">
        <v>591</v>
      </c>
      <c r="AL68" s="1018"/>
      <c r="AM68" s="1018"/>
      <c r="AN68" s="1018"/>
      <c r="AO68" s="1018"/>
      <c r="AP68" s="1018" t="s">
        <v>591</v>
      </c>
      <c r="AQ68" s="1018"/>
      <c r="AR68" s="1018"/>
      <c r="AS68" s="1018"/>
      <c r="AT68" s="1018"/>
      <c r="AU68" s="1018" t="s">
        <v>591</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593</v>
      </c>
      <c r="C69" s="1011"/>
      <c r="D69" s="1011"/>
      <c r="E69" s="1011"/>
      <c r="F69" s="1011"/>
      <c r="G69" s="1011"/>
      <c r="H69" s="1011"/>
      <c r="I69" s="1011"/>
      <c r="J69" s="1011"/>
      <c r="K69" s="1011"/>
      <c r="L69" s="1011"/>
      <c r="M69" s="1011"/>
      <c r="N69" s="1011"/>
      <c r="O69" s="1011"/>
      <c r="P69" s="1012"/>
      <c r="Q69" s="1013">
        <v>109501</v>
      </c>
      <c r="R69" s="1007"/>
      <c r="S69" s="1007"/>
      <c r="T69" s="1007"/>
      <c r="U69" s="1007"/>
      <c r="V69" s="1007">
        <v>107372</v>
      </c>
      <c r="W69" s="1007"/>
      <c r="X69" s="1007"/>
      <c r="Y69" s="1007"/>
      <c r="Z69" s="1007"/>
      <c r="AA69" s="1007">
        <v>2129</v>
      </c>
      <c r="AB69" s="1007"/>
      <c r="AC69" s="1007"/>
      <c r="AD69" s="1007"/>
      <c r="AE69" s="1007"/>
      <c r="AF69" s="1007">
        <v>2129</v>
      </c>
      <c r="AG69" s="1007"/>
      <c r="AH69" s="1007"/>
      <c r="AI69" s="1007"/>
      <c r="AJ69" s="1007"/>
      <c r="AK69" s="1007">
        <v>598</v>
      </c>
      <c r="AL69" s="1007"/>
      <c r="AM69" s="1007"/>
      <c r="AN69" s="1007"/>
      <c r="AO69" s="1007"/>
      <c r="AP69" s="1007" t="s">
        <v>591</v>
      </c>
      <c r="AQ69" s="1007"/>
      <c r="AR69" s="1007"/>
      <c r="AS69" s="1007"/>
      <c r="AT69" s="1007"/>
      <c r="AU69" s="1007" t="s">
        <v>591</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594</v>
      </c>
      <c r="C70" s="1011"/>
      <c r="D70" s="1011"/>
      <c r="E70" s="1011"/>
      <c r="F70" s="1011"/>
      <c r="G70" s="1011"/>
      <c r="H70" s="1011"/>
      <c r="I70" s="1011"/>
      <c r="J70" s="1011"/>
      <c r="K70" s="1011"/>
      <c r="L70" s="1011"/>
      <c r="M70" s="1011"/>
      <c r="N70" s="1011"/>
      <c r="O70" s="1011"/>
      <c r="P70" s="1012"/>
      <c r="Q70" s="1013">
        <v>4641</v>
      </c>
      <c r="R70" s="1007"/>
      <c r="S70" s="1007"/>
      <c r="T70" s="1007"/>
      <c r="U70" s="1007"/>
      <c r="V70" s="1007">
        <v>3399</v>
      </c>
      <c r="W70" s="1007"/>
      <c r="X70" s="1007"/>
      <c r="Y70" s="1007"/>
      <c r="Z70" s="1007"/>
      <c r="AA70" s="1007">
        <v>1242</v>
      </c>
      <c r="AB70" s="1007"/>
      <c r="AC70" s="1007"/>
      <c r="AD70" s="1007"/>
      <c r="AE70" s="1007"/>
      <c r="AF70" s="1007">
        <v>1242</v>
      </c>
      <c r="AG70" s="1007"/>
      <c r="AH70" s="1007"/>
      <c r="AI70" s="1007"/>
      <c r="AJ70" s="1007"/>
      <c r="AK70" s="1007" t="s">
        <v>614</v>
      </c>
      <c r="AL70" s="1007"/>
      <c r="AM70" s="1007"/>
      <c r="AN70" s="1007"/>
      <c r="AO70" s="1007"/>
      <c r="AP70" s="1007" t="s">
        <v>608</v>
      </c>
      <c r="AQ70" s="1007"/>
      <c r="AR70" s="1007"/>
      <c r="AS70" s="1007"/>
      <c r="AT70" s="1007"/>
      <c r="AU70" s="1007" t="s">
        <v>608</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595</v>
      </c>
      <c r="C71" s="1011"/>
      <c r="D71" s="1011"/>
      <c r="E71" s="1011"/>
      <c r="F71" s="1011"/>
      <c r="G71" s="1011"/>
      <c r="H71" s="1011"/>
      <c r="I71" s="1011"/>
      <c r="J71" s="1011"/>
      <c r="K71" s="1011"/>
      <c r="L71" s="1011"/>
      <c r="M71" s="1011"/>
      <c r="N71" s="1011"/>
      <c r="O71" s="1011"/>
      <c r="P71" s="1012"/>
      <c r="Q71" s="1013">
        <v>93</v>
      </c>
      <c r="R71" s="1007"/>
      <c r="S71" s="1007"/>
      <c r="T71" s="1007"/>
      <c r="U71" s="1007"/>
      <c r="V71" s="1007">
        <v>90</v>
      </c>
      <c r="W71" s="1007"/>
      <c r="X71" s="1007"/>
      <c r="Y71" s="1007"/>
      <c r="Z71" s="1007"/>
      <c r="AA71" s="1007">
        <v>3</v>
      </c>
      <c r="AB71" s="1007"/>
      <c r="AC71" s="1007"/>
      <c r="AD71" s="1007"/>
      <c r="AE71" s="1007"/>
      <c r="AF71" s="1007">
        <v>3</v>
      </c>
      <c r="AG71" s="1007"/>
      <c r="AH71" s="1007"/>
      <c r="AI71" s="1007"/>
      <c r="AJ71" s="1007"/>
      <c r="AK71" s="1007">
        <v>20</v>
      </c>
      <c r="AL71" s="1007"/>
      <c r="AM71" s="1007"/>
      <c r="AN71" s="1007"/>
      <c r="AO71" s="1007"/>
      <c r="AP71" s="1007" t="s">
        <v>608</v>
      </c>
      <c r="AQ71" s="1007"/>
      <c r="AR71" s="1007"/>
      <c r="AS71" s="1007"/>
      <c r="AT71" s="1007"/>
      <c r="AU71" s="1007" t="s">
        <v>608</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596</v>
      </c>
      <c r="C72" s="1011"/>
      <c r="D72" s="1011"/>
      <c r="E72" s="1011"/>
      <c r="F72" s="1011"/>
      <c r="G72" s="1011"/>
      <c r="H72" s="1011"/>
      <c r="I72" s="1011"/>
      <c r="J72" s="1011"/>
      <c r="K72" s="1011"/>
      <c r="L72" s="1011"/>
      <c r="M72" s="1011"/>
      <c r="N72" s="1011"/>
      <c r="O72" s="1011"/>
      <c r="P72" s="1012"/>
      <c r="Q72" s="1013">
        <v>111</v>
      </c>
      <c r="R72" s="1007"/>
      <c r="S72" s="1007"/>
      <c r="T72" s="1007"/>
      <c r="U72" s="1007"/>
      <c r="V72" s="1007">
        <v>108</v>
      </c>
      <c r="W72" s="1007"/>
      <c r="X72" s="1007"/>
      <c r="Y72" s="1007"/>
      <c r="Z72" s="1007"/>
      <c r="AA72" s="1007">
        <v>3</v>
      </c>
      <c r="AB72" s="1007"/>
      <c r="AC72" s="1007"/>
      <c r="AD72" s="1007"/>
      <c r="AE72" s="1007"/>
      <c r="AF72" s="1007">
        <v>3</v>
      </c>
      <c r="AG72" s="1007"/>
      <c r="AH72" s="1007"/>
      <c r="AI72" s="1007"/>
      <c r="AJ72" s="1007"/>
      <c r="AK72" s="1007" t="s">
        <v>614</v>
      </c>
      <c r="AL72" s="1007"/>
      <c r="AM72" s="1007"/>
      <c r="AN72" s="1007"/>
      <c r="AO72" s="1007"/>
      <c r="AP72" s="1007" t="s">
        <v>608</v>
      </c>
      <c r="AQ72" s="1007"/>
      <c r="AR72" s="1007"/>
      <c r="AS72" s="1007"/>
      <c r="AT72" s="1007"/>
      <c r="AU72" s="1007" t="s">
        <v>608</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597</v>
      </c>
      <c r="C73" s="1011"/>
      <c r="D73" s="1011"/>
      <c r="E73" s="1011"/>
      <c r="F73" s="1011"/>
      <c r="G73" s="1011"/>
      <c r="H73" s="1011"/>
      <c r="I73" s="1011"/>
      <c r="J73" s="1011"/>
      <c r="K73" s="1011"/>
      <c r="L73" s="1011"/>
      <c r="M73" s="1011"/>
      <c r="N73" s="1011"/>
      <c r="O73" s="1011"/>
      <c r="P73" s="1012"/>
      <c r="Q73" s="1013">
        <v>462</v>
      </c>
      <c r="R73" s="1007"/>
      <c r="S73" s="1007"/>
      <c r="T73" s="1007"/>
      <c r="U73" s="1007"/>
      <c r="V73" s="1007">
        <v>436</v>
      </c>
      <c r="W73" s="1007"/>
      <c r="X73" s="1007"/>
      <c r="Y73" s="1007"/>
      <c r="Z73" s="1007"/>
      <c r="AA73" s="1007">
        <v>26</v>
      </c>
      <c r="AB73" s="1007"/>
      <c r="AC73" s="1007"/>
      <c r="AD73" s="1007"/>
      <c r="AE73" s="1007"/>
      <c r="AF73" s="1007">
        <v>521</v>
      </c>
      <c r="AG73" s="1007"/>
      <c r="AH73" s="1007"/>
      <c r="AI73" s="1007"/>
      <c r="AJ73" s="1007"/>
      <c r="AK73" s="1007">
        <v>137</v>
      </c>
      <c r="AL73" s="1007"/>
      <c r="AM73" s="1007"/>
      <c r="AN73" s="1007"/>
      <c r="AO73" s="1007"/>
      <c r="AP73" s="1007">
        <v>1806</v>
      </c>
      <c r="AQ73" s="1007"/>
      <c r="AR73" s="1007"/>
      <c r="AS73" s="1007"/>
      <c r="AT73" s="1007"/>
      <c r="AU73" s="1007">
        <v>724</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598</v>
      </c>
      <c r="C74" s="1011"/>
      <c r="D74" s="1011"/>
      <c r="E74" s="1011"/>
      <c r="F74" s="1011"/>
      <c r="G74" s="1011"/>
      <c r="H74" s="1011"/>
      <c r="I74" s="1011"/>
      <c r="J74" s="1011"/>
      <c r="K74" s="1011"/>
      <c r="L74" s="1011"/>
      <c r="M74" s="1011"/>
      <c r="N74" s="1011"/>
      <c r="O74" s="1011"/>
      <c r="P74" s="1012"/>
      <c r="Q74" s="1013">
        <v>699</v>
      </c>
      <c r="R74" s="1007"/>
      <c r="S74" s="1007"/>
      <c r="T74" s="1007"/>
      <c r="U74" s="1007"/>
      <c r="V74" s="1007">
        <v>683</v>
      </c>
      <c r="W74" s="1007"/>
      <c r="X74" s="1007"/>
      <c r="Y74" s="1007"/>
      <c r="Z74" s="1007"/>
      <c r="AA74" s="1007">
        <v>16</v>
      </c>
      <c r="AB74" s="1007"/>
      <c r="AC74" s="1007"/>
      <c r="AD74" s="1007"/>
      <c r="AE74" s="1007"/>
      <c r="AF74" s="1007">
        <v>16</v>
      </c>
      <c r="AG74" s="1007"/>
      <c r="AH74" s="1007"/>
      <c r="AI74" s="1007"/>
      <c r="AJ74" s="1007"/>
      <c r="AK74" s="1007">
        <v>67</v>
      </c>
      <c r="AL74" s="1007"/>
      <c r="AM74" s="1007"/>
      <c r="AN74" s="1007"/>
      <c r="AO74" s="1007"/>
      <c r="AP74" s="1007" t="s">
        <v>608</v>
      </c>
      <c r="AQ74" s="1007"/>
      <c r="AR74" s="1007"/>
      <c r="AS74" s="1007"/>
      <c r="AT74" s="1007"/>
      <c r="AU74" s="1007" t="s">
        <v>608</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599</v>
      </c>
      <c r="C75" s="1011"/>
      <c r="D75" s="1011"/>
      <c r="E75" s="1011"/>
      <c r="F75" s="1011"/>
      <c r="G75" s="1011"/>
      <c r="H75" s="1011"/>
      <c r="I75" s="1011"/>
      <c r="J75" s="1011"/>
      <c r="K75" s="1011"/>
      <c r="L75" s="1011"/>
      <c r="M75" s="1011"/>
      <c r="N75" s="1011"/>
      <c r="O75" s="1011"/>
      <c r="P75" s="1012"/>
      <c r="Q75" s="1014">
        <v>11994</v>
      </c>
      <c r="R75" s="1015"/>
      <c r="S75" s="1015"/>
      <c r="T75" s="1015"/>
      <c r="U75" s="1016"/>
      <c r="V75" s="1017">
        <v>11400</v>
      </c>
      <c r="W75" s="1015"/>
      <c r="X75" s="1015"/>
      <c r="Y75" s="1015"/>
      <c r="Z75" s="1016"/>
      <c r="AA75" s="1017">
        <v>593</v>
      </c>
      <c r="AB75" s="1015"/>
      <c r="AC75" s="1015"/>
      <c r="AD75" s="1015"/>
      <c r="AE75" s="1016"/>
      <c r="AF75" s="1017">
        <v>593</v>
      </c>
      <c r="AG75" s="1015"/>
      <c r="AH75" s="1015"/>
      <c r="AI75" s="1015"/>
      <c r="AJ75" s="1016"/>
      <c r="AK75" s="1017" t="s">
        <v>614</v>
      </c>
      <c r="AL75" s="1015"/>
      <c r="AM75" s="1015"/>
      <c r="AN75" s="1015"/>
      <c r="AO75" s="1016"/>
      <c r="AP75" s="1017" t="s">
        <v>608</v>
      </c>
      <c r="AQ75" s="1015"/>
      <c r="AR75" s="1015"/>
      <c r="AS75" s="1015"/>
      <c r="AT75" s="1016"/>
      <c r="AU75" s="1017" t="s">
        <v>608</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600</v>
      </c>
      <c r="C76" s="1011"/>
      <c r="D76" s="1011"/>
      <c r="E76" s="1011"/>
      <c r="F76" s="1011"/>
      <c r="G76" s="1011"/>
      <c r="H76" s="1011"/>
      <c r="I76" s="1011"/>
      <c r="J76" s="1011"/>
      <c r="K76" s="1011"/>
      <c r="L76" s="1011"/>
      <c r="M76" s="1011"/>
      <c r="N76" s="1011"/>
      <c r="O76" s="1011"/>
      <c r="P76" s="1012"/>
      <c r="Q76" s="1014">
        <v>77939</v>
      </c>
      <c r="R76" s="1015"/>
      <c r="S76" s="1015"/>
      <c r="T76" s="1015"/>
      <c r="U76" s="1016"/>
      <c r="V76" s="1017">
        <v>74534</v>
      </c>
      <c r="W76" s="1015"/>
      <c r="X76" s="1015"/>
      <c r="Y76" s="1015"/>
      <c r="Z76" s="1016"/>
      <c r="AA76" s="1017">
        <v>3405</v>
      </c>
      <c r="AB76" s="1015"/>
      <c r="AC76" s="1015"/>
      <c r="AD76" s="1015"/>
      <c r="AE76" s="1016"/>
      <c r="AF76" s="1017">
        <v>3405</v>
      </c>
      <c r="AG76" s="1015"/>
      <c r="AH76" s="1015"/>
      <c r="AI76" s="1015"/>
      <c r="AJ76" s="1016"/>
      <c r="AK76" s="1017" t="s">
        <v>591</v>
      </c>
      <c r="AL76" s="1015"/>
      <c r="AM76" s="1015"/>
      <c r="AN76" s="1015"/>
      <c r="AO76" s="1016"/>
      <c r="AP76" s="1017">
        <v>45</v>
      </c>
      <c r="AQ76" s="1015"/>
      <c r="AR76" s="1015"/>
      <c r="AS76" s="1015"/>
      <c r="AT76" s="1016"/>
      <c r="AU76" s="1017" t="s">
        <v>591</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t="s">
        <v>601</v>
      </c>
      <c r="C77" s="1011"/>
      <c r="D77" s="1011"/>
      <c r="E77" s="1011"/>
      <c r="F77" s="1011"/>
      <c r="G77" s="1011"/>
      <c r="H77" s="1011"/>
      <c r="I77" s="1011"/>
      <c r="J77" s="1011"/>
      <c r="K77" s="1011"/>
      <c r="L77" s="1011"/>
      <c r="M77" s="1011"/>
      <c r="N77" s="1011"/>
      <c r="O77" s="1011"/>
      <c r="P77" s="1012"/>
      <c r="Q77" s="1014">
        <v>2668</v>
      </c>
      <c r="R77" s="1015"/>
      <c r="S77" s="1015"/>
      <c r="T77" s="1015"/>
      <c r="U77" s="1016"/>
      <c r="V77" s="1017">
        <v>2562</v>
      </c>
      <c r="W77" s="1015"/>
      <c r="X77" s="1015"/>
      <c r="Y77" s="1015"/>
      <c r="Z77" s="1016"/>
      <c r="AA77" s="1017">
        <v>106</v>
      </c>
      <c r="AB77" s="1015"/>
      <c r="AC77" s="1015"/>
      <c r="AD77" s="1015"/>
      <c r="AE77" s="1016"/>
      <c r="AF77" s="1017">
        <v>106</v>
      </c>
      <c r="AG77" s="1015"/>
      <c r="AH77" s="1015"/>
      <c r="AI77" s="1015"/>
      <c r="AJ77" s="1016"/>
      <c r="AK77" s="1017" t="s">
        <v>608</v>
      </c>
      <c r="AL77" s="1015"/>
      <c r="AM77" s="1015"/>
      <c r="AN77" s="1015"/>
      <c r="AO77" s="1016"/>
      <c r="AP77" s="1017">
        <v>1461</v>
      </c>
      <c r="AQ77" s="1015"/>
      <c r="AR77" s="1015"/>
      <c r="AS77" s="1015"/>
      <c r="AT77" s="1016"/>
      <c r="AU77" s="1017">
        <v>576</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t="s">
        <v>602</v>
      </c>
      <c r="C78" s="1011"/>
      <c r="D78" s="1011"/>
      <c r="E78" s="1011"/>
      <c r="F78" s="1011"/>
      <c r="G78" s="1011"/>
      <c r="H78" s="1011"/>
      <c r="I78" s="1011"/>
      <c r="J78" s="1011"/>
      <c r="K78" s="1011"/>
      <c r="L78" s="1011"/>
      <c r="M78" s="1011"/>
      <c r="N78" s="1011"/>
      <c r="O78" s="1011"/>
      <c r="P78" s="1012"/>
      <c r="Q78" s="1013">
        <v>2363</v>
      </c>
      <c r="R78" s="1007"/>
      <c r="S78" s="1007"/>
      <c r="T78" s="1007"/>
      <c r="U78" s="1007"/>
      <c r="V78" s="1007">
        <v>2340</v>
      </c>
      <c r="W78" s="1007"/>
      <c r="X78" s="1007"/>
      <c r="Y78" s="1007"/>
      <c r="Z78" s="1007"/>
      <c r="AA78" s="1007">
        <v>23</v>
      </c>
      <c r="AB78" s="1007"/>
      <c r="AC78" s="1007"/>
      <c r="AD78" s="1007"/>
      <c r="AE78" s="1007"/>
      <c r="AF78" s="1007">
        <v>20</v>
      </c>
      <c r="AG78" s="1007"/>
      <c r="AH78" s="1007"/>
      <c r="AI78" s="1007"/>
      <c r="AJ78" s="1007"/>
      <c r="AK78" s="1007">
        <v>11</v>
      </c>
      <c r="AL78" s="1007"/>
      <c r="AM78" s="1007"/>
      <c r="AN78" s="1007"/>
      <c r="AO78" s="1007"/>
      <c r="AP78" s="1007">
        <v>1282</v>
      </c>
      <c r="AQ78" s="1007"/>
      <c r="AR78" s="1007"/>
      <c r="AS78" s="1007"/>
      <c r="AT78" s="1007"/>
      <c r="AU78" s="1007">
        <v>949</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396</v>
      </c>
      <c r="B88" s="973" t="s">
        <v>426</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396</v>
      </c>
      <c r="BR102" s="973" t="s">
        <v>427</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428</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429</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432</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433</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434</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435</v>
      </c>
      <c r="AB109" s="932"/>
      <c r="AC109" s="932"/>
      <c r="AD109" s="932"/>
      <c r="AE109" s="933"/>
      <c r="AF109" s="934" t="s">
        <v>436</v>
      </c>
      <c r="AG109" s="932"/>
      <c r="AH109" s="932"/>
      <c r="AI109" s="932"/>
      <c r="AJ109" s="933"/>
      <c r="AK109" s="934" t="s">
        <v>313</v>
      </c>
      <c r="AL109" s="932"/>
      <c r="AM109" s="932"/>
      <c r="AN109" s="932"/>
      <c r="AO109" s="933"/>
      <c r="AP109" s="934" t="s">
        <v>437</v>
      </c>
      <c r="AQ109" s="932"/>
      <c r="AR109" s="932"/>
      <c r="AS109" s="932"/>
      <c r="AT109" s="965"/>
      <c r="AU109" s="931" t="s">
        <v>434</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435</v>
      </c>
      <c r="BR109" s="932"/>
      <c r="BS109" s="932"/>
      <c r="BT109" s="932"/>
      <c r="BU109" s="933"/>
      <c r="BV109" s="934" t="s">
        <v>436</v>
      </c>
      <c r="BW109" s="932"/>
      <c r="BX109" s="932"/>
      <c r="BY109" s="932"/>
      <c r="BZ109" s="933"/>
      <c r="CA109" s="934" t="s">
        <v>313</v>
      </c>
      <c r="CB109" s="932"/>
      <c r="CC109" s="932"/>
      <c r="CD109" s="932"/>
      <c r="CE109" s="933"/>
      <c r="CF109" s="972" t="s">
        <v>437</v>
      </c>
      <c r="CG109" s="972"/>
      <c r="CH109" s="972"/>
      <c r="CI109" s="972"/>
      <c r="CJ109" s="972"/>
      <c r="CK109" s="934" t="s">
        <v>438</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435</v>
      </c>
      <c r="DH109" s="932"/>
      <c r="DI109" s="932"/>
      <c r="DJ109" s="932"/>
      <c r="DK109" s="933"/>
      <c r="DL109" s="934" t="s">
        <v>436</v>
      </c>
      <c r="DM109" s="932"/>
      <c r="DN109" s="932"/>
      <c r="DO109" s="932"/>
      <c r="DP109" s="933"/>
      <c r="DQ109" s="934" t="s">
        <v>313</v>
      </c>
      <c r="DR109" s="932"/>
      <c r="DS109" s="932"/>
      <c r="DT109" s="932"/>
      <c r="DU109" s="933"/>
      <c r="DV109" s="934" t="s">
        <v>437</v>
      </c>
      <c r="DW109" s="932"/>
      <c r="DX109" s="932"/>
      <c r="DY109" s="932"/>
      <c r="DZ109" s="965"/>
    </row>
    <row r="110" spans="1:131" s="230" customFormat="1" ht="26.25" customHeight="1" x14ac:dyDescent="0.2">
      <c r="A110" s="843" t="s">
        <v>439</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3954566</v>
      </c>
      <c r="AB110" s="925"/>
      <c r="AC110" s="925"/>
      <c r="AD110" s="925"/>
      <c r="AE110" s="926"/>
      <c r="AF110" s="927">
        <v>4045548</v>
      </c>
      <c r="AG110" s="925"/>
      <c r="AH110" s="925"/>
      <c r="AI110" s="925"/>
      <c r="AJ110" s="926"/>
      <c r="AK110" s="927">
        <v>4178588</v>
      </c>
      <c r="AL110" s="925"/>
      <c r="AM110" s="925"/>
      <c r="AN110" s="925"/>
      <c r="AO110" s="926"/>
      <c r="AP110" s="928">
        <v>21.2</v>
      </c>
      <c r="AQ110" s="929"/>
      <c r="AR110" s="929"/>
      <c r="AS110" s="929"/>
      <c r="AT110" s="930"/>
      <c r="AU110" s="966" t="s">
        <v>75</v>
      </c>
      <c r="AV110" s="967"/>
      <c r="AW110" s="967"/>
      <c r="AX110" s="967"/>
      <c r="AY110" s="967"/>
      <c r="AZ110" s="896" t="s">
        <v>440</v>
      </c>
      <c r="BA110" s="844"/>
      <c r="BB110" s="844"/>
      <c r="BC110" s="844"/>
      <c r="BD110" s="844"/>
      <c r="BE110" s="844"/>
      <c r="BF110" s="844"/>
      <c r="BG110" s="844"/>
      <c r="BH110" s="844"/>
      <c r="BI110" s="844"/>
      <c r="BJ110" s="844"/>
      <c r="BK110" s="844"/>
      <c r="BL110" s="844"/>
      <c r="BM110" s="844"/>
      <c r="BN110" s="844"/>
      <c r="BO110" s="844"/>
      <c r="BP110" s="845"/>
      <c r="BQ110" s="897">
        <v>56919894</v>
      </c>
      <c r="BR110" s="878"/>
      <c r="BS110" s="878"/>
      <c r="BT110" s="878"/>
      <c r="BU110" s="878"/>
      <c r="BV110" s="878">
        <v>56318220</v>
      </c>
      <c r="BW110" s="878"/>
      <c r="BX110" s="878"/>
      <c r="BY110" s="878"/>
      <c r="BZ110" s="878"/>
      <c r="CA110" s="878">
        <v>54475747</v>
      </c>
      <c r="CB110" s="878"/>
      <c r="CC110" s="878"/>
      <c r="CD110" s="878"/>
      <c r="CE110" s="878"/>
      <c r="CF110" s="902">
        <v>275.8</v>
      </c>
      <c r="CG110" s="903"/>
      <c r="CH110" s="903"/>
      <c r="CI110" s="903"/>
      <c r="CJ110" s="903"/>
      <c r="CK110" s="962" t="s">
        <v>441</v>
      </c>
      <c r="CL110" s="855"/>
      <c r="CM110" s="896" t="s">
        <v>442</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443</v>
      </c>
      <c r="DH110" s="878"/>
      <c r="DI110" s="878"/>
      <c r="DJ110" s="878"/>
      <c r="DK110" s="878"/>
      <c r="DL110" s="878" t="s">
        <v>444</v>
      </c>
      <c r="DM110" s="878"/>
      <c r="DN110" s="878"/>
      <c r="DO110" s="878"/>
      <c r="DP110" s="878"/>
      <c r="DQ110" s="878" t="s">
        <v>443</v>
      </c>
      <c r="DR110" s="878"/>
      <c r="DS110" s="878"/>
      <c r="DT110" s="878"/>
      <c r="DU110" s="878"/>
      <c r="DV110" s="879" t="s">
        <v>445</v>
      </c>
      <c r="DW110" s="879"/>
      <c r="DX110" s="879"/>
      <c r="DY110" s="879"/>
      <c r="DZ110" s="880"/>
    </row>
    <row r="111" spans="1:131" s="230" customFormat="1" ht="26.25" customHeight="1" x14ac:dyDescent="0.2">
      <c r="A111" s="810" t="s">
        <v>446</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447</v>
      </c>
      <c r="AB111" s="955"/>
      <c r="AC111" s="955"/>
      <c r="AD111" s="955"/>
      <c r="AE111" s="956"/>
      <c r="AF111" s="957" t="s">
        <v>133</v>
      </c>
      <c r="AG111" s="955"/>
      <c r="AH111" s="955"/>
      <c r="AI111" s="955"/>
      <c r="AJ111" s="956"/>
      <c r="AK111" s="957" t="s">
        <v>133</v>
      </c>
      <c r="AL111" s="955"/>
      <c r="AM111" s="955"/>
      <c r="AN111" s="955"/>
      <c r="AO111" s="956"/>
      <c r="AP111" s="958" t="s">
        <v>443</v>
      </c>
      <c r="AQ111" s="959"/>
      <c r="AR111" s="959"/>
      <c r="AS111" s="959"/>
      <c r="AT111" s="960"/>
      <c r="AU111" s="968"/>
      <c r="AV111" s="969"/>
      <c r="AW111" s="969"/>
      <c r="AX111" s="969"/>
      <c r="AY111" s="969"/>
      <c r="AZ111" s="851" t="s">
        <v>448</v>
      </c>
      <c r="BA111" s="788"/>
      <c r="BB111" s="788"/>
      <c r="BC111" s="788"/>
      <c r="BD111" s="788"/>
      <c r="BE111" s="788"/>
      <c r="BF111" s="788"/>
      <c r="BG111" s="788"/>
      <c r="BH111" s="788"/>
      <c r="BI111" s="788"/>
      <c r="BJ111" s="788"/>
      <c r="BK111" s="788"/>
      <c r="BL111" s="788"/>
      <c r="BM111" s="788"/>
      <c r="BN111" s="788"/>
      <c r="BO111" s="788"/>
      <c r="BP111" s="789"/>
      <c r="BQ111" s="852" t="s">
        <v>445</v>
      </c>
      <c r="BR111" s="853"/>
      <c r="BS111" s="853"/>
      <c r="BT111" s="853"/>
      <c r="BU111" s="853"/>
      <c r="BV111" s="853" t="s">
        <v>444</v>
      </c>
      <c r="BW111" s="853"/>
      <c r="BX111" s="853"/>
      <c r="BY111" s="853"/>
      <c r="BZ111" s="853"/>
      <c r="CA111" s="853" t="s">
        <v>449</v>
      </c>
      <c r="CB111" s="853"/>
      <c r="CC111" s="853"/>
      <c r="CD111" s="853"/>
      <c r="CE111" s="853"/>
      <c r="CF111" s="911" t="s">
        <v>443</v>
      </c>
      <c r="CG111" s="912"/>
      <c r="CH111" s="912"/>
      <c r="CI111" s="912"/>
      <c r="CJ111" s="912"/>
      <c r="CK111" s="963"/>
      <c r="CL111" s="857"/>
      <c r="CM111" s="851" t="s">
        <v>450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447</v>
      </c>
      <c r="DH111" s="853"/>
      <c r="DI111" s="853"/>
      <c r="DJ111" s="853"/>
      <c r="DK111" s="853"/>
      <c r="DL111" s="853" t="s">
        <v>443</v>
      </c>
      <c r="DM111" s="853"/>
      <c r="DN111" s="853"/>
      <c r="DO111" s="853"/>
      <c r="DP111" s="853"/>
      <c r="DQ111" s="853" t="s">
        <v>451</v>
      </c>
      <c r="DR111" s="853"/>
      <c r="DS111" s="853"/>
      <c r="DT111" s="853"/>
      <c r="DU111" s="853"/>
      <c r="DV111" s="830" t="s">
        <v>444</v>
      </c>
      <c r="DW111" s="830"/>
      <c r="DX111" s="830"/>
      <c r="DY111" s="830"/>
      <c r="DZ111" s="831"/>
    </row>
    <row r="112" spans="1:131" s="230" customFormat="1" ht="26.25" customHeight="1" x14ac:dyDescent="0.2">
      <c r="A112" s="948" t="s">
        <v>452</v>
      </c>
      <c r="B112" s="949"/>
      <c r="C112" s="788" t="s">
        <v>453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454</v>
      </c>
      <c r="AB112" s="816"/>
      <c r="AC112" s="816"/>
      <c r="AD112" s="816"/>
      <c r="AE112" s="817"/>
      <c r="AF112" s="818" t="s">
        <v>133</v>
      </c>
      <c r="AG112" s="816"/>
      <c r="AH112" s="816"/>
      <c r="AI112" s="816"/>
      <c r="AJ112" s="817"/>
      <c r="AK112" s="818" t="s">
        <v>444</v>
      </c>
      <c r="AL112" s="816"/>
      <c r="AM112" s="816"/>
      <c r="AN112" s="816"/>
      <c r="AO112" s="817"/>
      <c r="AP112" s="860" t="s">
        <v>447</v>
      </c>
      <c r="AQ112" s="861"/>
      <c r="AR112" s="861"/>
      <c r="AS112" s="861"/>
      <c r="AT112" s="862"/>
      <c r="AU112" s="968"/>
      <c r="AV112" s="969"/>
      <c r="AW112" s="969"/>
      <c r="AX112" s="969"/>
      <c r="AY112" s="969"/>
      <c r="AZ112" s="851" t="s">
        <v>455</v>
      </c>
      <c r="BA112" s="788"/>
      <c r="BB112" s="788"/>
      <c r="BC112" s="788"/>
      <c r="BD112" s="788"/>
      <c r="BE112" s="788"/>
      <c r="BF112" s="788"/>
      <c r="BG112" s="788"/>
      <c r="BH112" s="788"/>
      <c r="BI112" s="788"/>
      <c r="BJ112" s="788"/>
      <c r="BK112" s="788"/>
      <c r="BL112" s="788"/>
      <c r="BM112" s="788"/>
      <c r="BN112" s="788"/>
      <c r="BO112" s="788"/>
      <c r="BP112" s="789"/>
      <c r="BQ112" s="852">
        <v>14489074</v>
      </c>
      <c r="BR112" s="853"/>
      <c r="BS112" s="853"/>
      <c r="BT112" s="853"/>
      <c r="BU112" s="853"/>
      <c r="BV112" s="853">
        <v>13368544</v>
      </c>
      <c r="BW112" s="853"/>
      <c r="BX112" s="853"/>
      <c r="BY112" s="853"/>
      <c r="BZ112" s="853"/>
      <c r="CA112" s="853">
        <v>13143693</v>
      </c>
      <c r="CB112" s="853"/>
      <c r="CC112" s="853"/>
      <c r="CD112" s="853"/>
      <c r="CE112" s="853"/>
      <c r="CF112" s="911">
        <v>66.5</v>
      </c>
      <c r="CG112" s="912"/>
      <c r="CH112" s="912"/>
      <c r="CI112" s="912"/>
      <c r="CJ112" s="912"/>
      <c r="CK112" s="963"/>
      <c r="CL112" s="857"/>
      <c r="CM112" s="851" t="s">
        <v>456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457</v>
      </c>
      <c r="DH112" s="853"/>
      <c r="DI112" s="853"/>
      <c r="DJ112" s="853"/>
      <c r="DK112" s="853"/>
      <c r="DL112" s="853" t="s">
        <v>458</v>
      </c>
      <c r="DM112" s="853"/>
      <c r="DN112" s="853"/>
      <c r="DO112" s="853"/>
      <c r="DP112" s="853"/>
      <c r="DQ112" s="853" t="s">
        <v>133</v>
      </c>
      <c r="DR112" s="853"/>
      <c r="DS112" s="853"/>
      <c r="DT112" s="853"/>
      <c r="DU112" s="853"/>
      <c r="DV112" s="830" t="s">
        <v>443</v>
      </c>
      <c r="DW112" s="830"/>
      <c r="DX112" s="830"/>
      <c r="DY112" s="830"/>
      <c r="DZ112" s="831"/>
    </row>
    <row r="113" spans="1:130" s="230" customFormat="1" ht="26.25" customHeight="1" x14ac:dyDescent="0.2">
      <c r="A113" s="950"/>
      <c r="B113" s="951"/>
      <c r="C113" s="788" t="s">
        <v>459</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1106194</v>
      </c>
      <c r="AB113" s="955"/>
      <c r="AC113" s="955"/>
      <c r="AD113" s="955"/>
      <c r="AE113" s="956"/>
      <c r="AF113" s="957">
        <v>1205748</v>
      </c>
      <c r="AG113" s="955"/>
      <c r="AH113" s="955"/>
      <c r="AI113" s="955"/>
      <c r="AJ113" s="956"/>
      <c r="AK113" s="957">
        <v>1255589</v>
      </c>
      <c r="AL113" s="955"/>
      <c r="AM113" s="955"/>
      <c r="AN113" s="955"/>
      <c r="AO113" s="956"/>
      <c r="AP113" s="958">
        <v>6.4</v>
      </c>
      <c r="AQ113" s="959"/>
      <c r="AR113" s="959"/>
      <c r="AS113" s="959"/>
      <c r="AT113" s="960"/>
      <c r="AU113" s="968"/>
      <c r="AV113" s="969"/>
      <c r="AW113" s="969"/>
      <c r="AX113" s="969"/>
      <c r="AY113" s="969"/>
      <c r="AZ113" s="851" t="s">
        <v>460</v>
      </c>
      <c r="BA113" s="788"/>
      <c r="BB113" s="788"/>
      <c r="BC113" s="788"/>
      <c r="BD113" s="788"/>
      <c r="BE113" s="788"/>
      <c r="BF113" s="788"/>
      <c r="BG113" s="788"/>
      <c r="BH113" s="788"/>
      <c r="BI113" s="788"/>
      <c r="BJ113" s="788"/>
      <c r="BK113" s="788"/>
      <c r="BL113" s="788"/>
      <c r="BM113" s="788"/>
      <c r="BN113" s="788"/>
      <c r="BO113" s="788"/>
      <c r="BP113" s="789"/>
      <c r="BQ113" s="852">
        <v>2475584</v>
      </c>
      <c r="BR113" s="853"/>
      <c r="BS113" s="853"/>
      <c r="BT113" s="853"/>
      <c r="BU113" s="853"/>
      <c r="BV113" s="853">
        <v>2312546</v>
      </c>
      <c r="BW113" s="853"/>
      <c r="BX113" s="853"/>
      <c r="BY113" s="853"/>
      <c r="BZ113" s="853"/>
      <c r="CA113" s="853">
        <v>2185862</v>
      </c>
      <c r="CB113" s="853"/>
      <c r="CC113" s="853"/>
      <c r="CD113" s="853"/>
      <c r="CE113" s="853"/>
      <c r="CF113" s="911">
        <v>11.1</v>
      </c>
      <c r="CG113" s="912"/>
      <c r="CH113" s="912"/>
      <c r="CI113" s="912"/>
      <c r="CJ113" s="912"/>
      <c r="CK113" s="963"/>
      <c r="CL113" s="857"/>
      <c r="CM113" s="851" t="s">
        <v>461</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133</v>
      </c>
      <c r="DH113" s="816"/>
      <c r="DI113" s="816"/>
      <c r="DJ113" s="816"/>
      <c r="DK113" s="817"/>
      <c r="DL113" s="818" t="s">
        <v>447</v>
      </c>
      <c r="DM113" s="816"/>
      <c r="DN113" s="816"/>
      <c r="DO113" s="816"/>
      <c r="DP113" s="817"/>
      <c r="DQ113" s="818" t="s">
        <v>443</v>
      </c>
      <c r="DR113" s="816"/>
      <c r="DS113" s="816"/>
      <c r="DT113" s="816"/>
      <c r="DU113" s="817"/>
      <c r="DV113" s="860" t="s">
        <v>443</v>
      </c>
      <c r="DW113" s="861"/>
      <c r="DX113" s="861"/>
      <c r="DY113" s="861"/>
      <c r="DZ113" s="862"/>
    </row>
    <row r="114" spans="1:130" s="230" customFormat="1" ht="26.25" customHeight="1" x14ac:dyDescent="0.2">
      <c r="A114" s="950"/>
      <c r="B114" s="951"/>
      <c r="C114" s="788" t="s">
        <v>462</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293301</v>
      </c>
      <c r="AB114" s="816"/>
      <c r="AC114" s="816"/>
      <c r="AD114" s="816"/>
      <c r="AE114" s="817"/>
      <c r="AF114" s="818">
        <v>278569</v>
      </c>
      <c r="AG114" s="816"/>
      <c r="AH114" s="816"/>
      <c r="AI114" s="816"/>
      <c r="AJ114" s="817"/>
      <c r="AK114" s="818">
        <v>285327</v>
      </c>
      <c r="AL114" s="816"/>
      <c r="AM114" s="816"/>
      <c r="AN114" s="816"/>
      <c r="AO114" s="817"/>
      <c r="AP114" s="860">
        <v>1.4</v>
      </c>
      <c r="AQ114" s="861"/>
      <c r="AR114" s="861"/>
      <c r="AS114" s="861"/>
      <c r="AT114" s="862"/>
      <c r="AU114" s="968"/>
      <c r="AV114" s="969"/>
      <c r="AW114" s="969"/>
      <c r="AX114" s="969"/>
      <c r="AY114" s="969"/>
      <c r="AZ114" s="851" t="s">
        <v>463</v>
      </c>
      <c r="BA114" s="788"/>
      <c r="BB114" s="788"/>
      <c r="BC114" s="788"/>
      <c r="BD114" s="788"/>
      <c r="BE114" s="788"/>
      <c r="BF114" s="788"/>
      <c r="BG114" s="788"/>
      <c r="BH114" s="788"/>
      <c r="BI114" s="788"/>
      <c r="BJ114" s="788"/>
      <c r="BK114" s="788"/>
      <c r="BL114" s="788"/>
      <c r="BM114" s="788"/>
      <c r="BN114" s="788"/>
      <c r="BO114" s="788"/>
      <c r="BP114" s="789"/>
      <c r="BQ114" s="852">
        <v>4303998</v>
      </c>
      <c r="BR114" s="853"/>
      <c r="BS114" s="853"/>
      <c r="BT114" s="853"/>
      <c r="BU114" s="853"/>
      <c r="BV114" s="853">
        <v>4067458</v>
      </c>
      <c r="BW114" s="853"/>
      <c r="BX114" s="853"/>
      <c r="BY114" s="853"/>
      <c r="BZ114" s="853"/>
      <c r="CA114" s="853">
        <v>3813032</v>
      </c>
      <c r="CB114" s="853"/>
      <c r="CC114" s="853"/>
      <c r="CD114" s="853"/>
      <c r="CE114" s="853"/>
      <c r="CF114" s="911">
        <v>19.3</v>
      </c>
      <c r="CG114" s="912"/>
      <c r="CH114" s="912"/>
      <c r="CI114" s="912"/>
      <c r="CJ114" s="912"/>
      <c r="CK114" s="963"/>
      <c r="CL114" s="857"/>
      <c r="CM114" s="851" t="s">
        <v>464</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454</v>
      </c>
      <c r="DH114" s="816"/>
      <c r="DI114" s="816"/>
      <c r="DJ114" s="816"/>
      <c r="DK114" s="817"/>
      <c r="DL114" s="818" t="s">
        <v>447</v>
      </c>
      <c r="DM114" s="816"/>
      <c r="DN114" s="816"/>
      <c r="DO114" s="816"/>
      <c r="DP114" s="817"/>
      <c r="DQ114" s="818" t="s">
        <v>443</v>
      </c>
      <c r="DR114" s="816"/>
      <c r="DS114" s="816"/>
      <c r="DT114" s="816"/>
      <c r="DU114" s="817"/>
      <c r="DV114" s="860" t="s">
        <v>451</v>
      </c>
      <c r="DW114" s="861"/>
      <c r="DX114" s="861"/>
      <c r="DY114" s="861"/>
      <c r="DZ114" s="862"/>
    </row>
    <row r="115" spans="1:130" s="230" customFormat="1" ht="26.25" customHeight="1" x14ac:dyDescent="0.2">
      <c r="A115" s="950"/>
      <c r="B115" s="951"/>
      <c r="C115" s="788" t="s">
        <v>465</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443</v>
      </c>
      <c r="AB115" s="955"/>
      <c r="AC115" s="955"/>
      <c r="AD115" s="955"/>
      <c r="AE115" s="956"/>
      <c r="AF115" s="957" t="s">
        <v>445</v>
      </c>
      <c r="AG115" s="955"/>
      <c r="AH115" s="955"/>
      <c r="AI115" s="955"/>
      <c r="AJ115" s="956"/>
      <c r="AK115" s="957" t="s">
        <v>443</v>
      </c>
      <c r="AL115" s="955"/>
      <c r="AM115" s="955"/>
      <c r="AN115" s="955"/>
      <c r="AO115" s="956"/>
      <c r="AP115" s="958" t="s">
        <v>443</v>
      </c>
      <c r="AQ115" s="959"/>
      <c r="AR115" s="959"/>
      <c r="AS115" s="959"/>
      <c r="AT115" s="960"/>
      <c r="AU115" s="968"/>
      <c r="AV115" s="969"/>
      <c r="AW115" s="969"/>
      <c r="AX115" s="969"/>
      <c r="AY115" s="969"/>
      <c r="AZ115" s="851" t="s">
        <v>466</v>
      </c>
      <c r="BA115" s="788"/>
      <c r="BB115" s="788"/>
      <c r="BC115" s="788"/>
      <c r="BD115" s="788"/>
      <c r="BE115" s="788"/>
      <c r="BF115" s="788"/>
      <c r="BG115" s="788"/>
      <c r="BH115" s="788"/>
      <c r="BI115" s="788"/>
      <c r="BJ115" s="788"/>
      <c r="BK115" s="788"/>
      <c r="BL115" s="788"/>
      <c r="BM115" s="788"/>
      <c r="BN115" s="788"/>
      <c r="BO115" s="788"/>
      <c r="BP115" s="789"/>
      <c r="BQ115" s="852" t="s">
        <v>133</v>
      </c>
      <c r="BR115" s="853"/>
      <c r="BS115" s="853"/>
      <c r="BT115" s="853"/>
      <c r="BU115" s="853"/>
      <c r="BV115" s="853" t="s">
        <v>443</v>
      </c>
      <c r="BW115" s="853"/>
      <c r="BX115" s="853"/>
      <c r="BY115" s="853"/>
      <c r="BZ115" s="853"/>
      <c r="CA115" s="853" t="s">
        <v>443</v>
      </c>
      <c r="CB115" s="853"/>
      <c r="CC115" s="853"/>
      <c r="CD115" s="853"/>
      <c r="CE115" s="853"/>
      <c r="CF115" s="911" t="s">
        <v>451</v>
      </c>
      <c r="CG115" s="912"/>
      <c r="CH115" s="912"/>
      <c r="CI115" s="912"/>
      <c r="CJ115" s="912"/>
      <c r="CK115" s="963"/>
      <c r="CL115" s="857"/>
      <c r="CM115" s="851" t="s">
        <v>467</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445</v>
      </c>
      <c r="DH115" s="816"/>
      <c r="DI115" s="816"/>
      <c r="DJ115" s="816"/>
      <c r="DK115" s="817"/>
      <c r="DL115" s="818" t="s">
        <v>133</v>
      </c>
      <c r="DM115" s="816"/>
      <c r="DN115" s="816"/>
      <c r="DO115" s="816"/>
      <c r="DP115" s="817"/>
      <c r="DQ115" s="818" t="s">
        <v>133</v>
      </c>
      <c r="DR115" s="816"/>
      <c r="DS115" s="816"/>
      <c r="DT115" s="816"/>
      <c r="DU115" s="817"/>
      <c r="DV115" s="860" t="s">
        <v>451</v>
      </c>
      <c r="DW115" s="861"/>
      <c r="DX115" s="861"/>
      <c r="DY115" s="861"/>
      <c r="DZ115" s="862"/>
    </row>
    <row r="116" spans="1:130" s="230" customFormat="1" ht="26.25" customHeight="1" x14ac:dyDescent="0.2">
      <c r="A116" s="952"/>
      <c r="B116" s="953"/>
      <c r="C116" s="875" t="s">
        <v>468</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29</v>
      </c>
      <c r="AB116" s="816"/>
      <c r="AC116" s="816"/>
      <c r="AD116" s="816"/>
      <c r="AE116" s="817"/>
      <c r="AF116" s="818">
        <v>7</v>
      </c>
      <c r="AG116" s="816"/>
      <c r="AH116" s="816"/>
      <c r="AI116" s="816"/>
      <c r="AJ116" s="817"/>
      <c r="AK116" s="818" t="s">
        <v>443</v>
      </c>
      <c r="AL116" s="816"/>
      <c r="AM116" s="816"/>
      <c r="AN116" s="816"/>
      <c r="AO116" s="817"/>
      <c r="AP116" s="860" t="s">
        <v>443</v>
      </c>
      <c r="AQ116" s="861"/>
      <c r="AR116" s="861"/>
      <c r="AS116" s="861"/>
      <c r="AT116" s="862"/>
      <c r="AU116" s="968"/>
      <c r="AV116" s="969"/>
      <c r="AW116" s="969"/>
      <c r="AX116" s="969"/>
      <c r="AY116" s="969"/>
      <c r="AZ116" s="945" t="s">
        <v>469</v>
      </c>
      <c r="BA116" s="946"/>
      <c r="BB116" s="946"/>
      <c r="BC116" s="946"/>
      <c r="BD116" s="946"/>
      <c r="BE116" s="946"/>
      <c r="BF116" s="946"/>
      <c r="BG116" s="946"/>
      <c r="BH116" s="946"/>
      <c r="BI116" s="946"/>
      <c r="BJ116" s="946"/>
      <c r="BK116" s="946"/>
      <c r="BL116" s="946"/>
      <c r="BM116" s="946"/>
      <c r="BN116" s="946"/>
      <c r="BO116" s="946"/>
      <c r="BP116" s="947"/>
      <c r="BQ116" s="852" t="s">
        <v>451</v>
      </c>
      <c r="BR116" s="853"/>
      <c r="BS116" s="853"/>
      <c r="BT116" s="853"/>
      <c r="BU116" s="853"/>
      <c r="BV116" s="853" t="s">
        <v>444</v>
      </c>
      <c r="BW116" s="853"/>
      <c r="BX116" s="853"/>
      <c r="BY116" s="853"/>
      <c r="BZ116" s="853"/>
      <c r="CA116" s="853" t="s">
        <v>470</v>
      </c>
      <c r="CB116" s="853"/>
      <c r="CC116" s="853"/>
      <c r="CD116" s="853"/>
      <c r="CE116" s="853"/>
      <c r="CF116" s="911" t="s">
        <v>443</v>
      </c>
      <c r="CG116" s="912"/>
      <c r="CH116" s="912"/>
      <c r="CI116" s="912"/>
      <c r="CJ116" s="912"/>
      <c r="CK116" s="963"/>
      <c r="CL116" s="857"/>
      <c r="CM116" s="851" t="s">
        <v>471</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447</v>
      </c>
      <c r="DH116" s="816"/>
      <c r="DI116" s="816"/>
      <c r="DJ116" s="816"/>
      <c r="DK116" s="817"/>
      <c r="DL116" s="818" t="s">
        <v>443</v>
      </c>
      <c r="DM116" s="816"/>
      <c r="DN116" s="816"/>
      <c r="DO116" s="816"/>
      <c r="DP116" s="817"/>
      <c r="DQ116" s="818" t="s">
        <v>451</v>
      </c>
      <c r="DR116" s="816"/>
      <c r="DS116" s="816"/>
      <c r="DT116" s="816"/>
      <c r="DU116" s="817"/>
      <c r="DV116" s="860" t="s">
        <v>444</v>
      </c>
      <c r="DW116" s="861"/>
      <c r="DX116" s="861"/>
      <c r="DY116" s="861"/>
      <c r="DZ116" s="862"/>
    </row>
    <row r="117" spans="1:130" s="230" customFormat="1" ht="26.25" customHeight="1" x14ac:dyDescent="0.2">
      <c r="A117" s="931" t="s">
        <v>191</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472</v>
      </c>
      <c r="Z117" s="933"/>
      <c r="AA117" s="938">
        <v>5354090</v>
      </c>
      <c r="AB117" s="939"/>
      <c r="AC117" s="939"/>
      <c r="AD117" s="939"/>
      <c r="AE117" s="940"/>
      <c r="AF117" s="941">
        <v>5529872</v>
      </c>
      <c r="AG117" s="939"/>
      <c r="AH117" s="939"/>
      <c r="AI117" s="939"/>
      <c r="AJ117" s="940"/>
      <c r="AK117" s="941">
        <v>5719504</v>
      </c>
      <c r="AL117" s="939"/>
      <c r="AM117" s="939"/>
      <c r="AN117" s="939"/>
      <c r="AO117" s="940"/>
      <c r="AP117" s="942"/>
      <c r="AQ117" s="943"/>
      <c r="AR117" s="943"/>
      <c r="AS117" s="943"/>
      <c r="AT117" s="944"/>
      <c r="AU117" s="968"/>
      <c r="AV117" s="969"/>
      <c r="AW117" s="969"/>
      <c r="AX117" s="969"/>
      <c r="AY117" s="969"/>
      <c r="AZ117" s="899" t="s">
        <v>473</v>
      </c>
      <c r="BA117" s="900"/>
      <c r="BB117" s="900"/>
      <c r="BC117" s="900"/>
      <c r="BD117" s="900"/>
      <c r="BE117" s="900"/>
      <c r="BF117" s="900"/>
      <c r="BG117" s="900"/>
      <c r="BH117" s="900"/>
      <c r="BI117" s="900"/>
      <c r="BJ117" s="900"/>
      <c r="BK117" s="900"/>
      <c r="BL117" s="900"/>
      <c r="BM117" s="900"/>
      <c r="BN117" s="900"/>
      <c r="BO117" s="900"/>
      <c r="BP117" s="901"/>
      <c r="BQ117" s="852" t="s">
        <v>451</v>
      </c>
      <c r="BR117" s="853"/>
      <c r="BS117" s="853"/>
      <c r="BT117" s="853"/>
      <c r="BU117" s="853"/>
      <c r="BV117" s="853" t="s">
        <v>443</v>
      </c>
      <c r="BW117" s="853"/>
      <c r="BX117" s="853"/>
      <c r="BY117" s="853"/>
      <c r="BZ117" s="853"/>
      <c r="CA117" s="853" t="s">
        <v>443</v>
      </c>
      <c r="CB117" s="853"/>
      <c r="CC117" s="853"/>
      <c r="CD117" s="853"/>
      <c r="CE117" s="853"/>
      <c r="CF117" s="911" t="s">
        <v>451</v>
      </c>
      <c r="CG117" s="912"/>
      <c r="CH117" s="912"/>
      <c r="CI117" s="912"/>
      <c r="CJ117" s="912"/>
      <c r="CK117" s="963"/>
      <c r="CL117" s="857"/>
      <c r="CM117" s="851" t="s">
        <v>474</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449</v>
      </c>
      <c r="DH117" s="816"/>
      <c r="DI117" s="816"/>
      <c r="DJ117" s="816"/>
      <c r="DK117" s="817"/>
      <c r="DL117" s="818" t="s">
        <v>451</v>
      </c>
      <c r="DM117" s="816"/>
      <c r="DN117" s="816"/>
      <c r="DO117" s="816"/>
      <c r="DP117" s="817"/>
      <c r="DQ117" s="818" t="s">
        <v>443</v>
      </c>
      <c r="DR117" s="816"/>
      <c r="DS117" s="816"/>
      <c r="DT117" s="816"/>
      <c r="DU117" s="817"/>
      <c r="DV117" s="860" t="s">
        <v>451</v>
      </c>
      <c r="DW117" s="861"/>
      <c r="DX117" s="861"/>
      <c r="DY117" s="861"/>
      <c r="DZ117" s="862"/>
    </row>
    <row r="118" spans="1:130" s="230" customFormat="1" ht="26.25" customHeight="1" x14ac:dyDescent="0.2">
      <c r="A118" s="931" t="s">
        <v>438</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435</v>
      </c>
      <c r="AB118" s="932"/>
      <c r="AC118" s="932"/>
      <c r="AD118" s="932"/>
      <c r="AE118" s="933"/>
      <c r="AF118" s="934" t="s">
        <v>436</v>
      </c>
      <c r="AG118" s="932"/>
      <c r="AH118" s="932"/>
      <c r="AI118" s="932"/>
      <c r="AJ118" s="933"/>
      <c r="AK118" s="934" t="s">
        <v>313</v>
      </c>
      <c r="AL118" s="932"/>
      <c r="AM118" s="932"/>
      <c r="AN118" s="932"/>
      <c r="AO118" s="933"/>
      <c r="AP118" s="935" t="s">
        <v>437</v>
      </c>
      <c r="AQ118" s="936"/>
      <c r="AR118" s="936"/>
      <c r="AS118" s="936"/>
      <c r="AT118" s="937"/>
      <c r="AU118" s="968"/>
      <c r="AV118" s="969"/>
      <c r="AW118" s="969"/>
      <c r="AX118" s="969"/>
      <c r="AY118" s="969"/>
      <c r="AZ118" s="874" t="s">
        <v>475</v>
      </c>
      <c r="BA118" s="875"/>
      <c r="BB118" s="875"/>
      <c r="BC118" s="875"/>
      <c r="BD118" s="875"/>
      <c r="BE118" s="875"/>
      <c r="BF118" s="875"/>
      <c r="BG118" s="875"/>
      <c r="BH118" s="875"/>
      <c r="BI118" s="875"/>
      <c r="BJ118" s="875"/>
      <c r="BK118" s="875"/>
      <c r="BL118" s="875"/>
      <c r="BM118" s="875"/>
      <c r="BN118" s="875"/>
      <c r="BO118" s="875"/>
      <c r="BP118" s="876"/>
      <c r="BQ118" s="915" t="s">
        <v>447</v>
      </c>
      <c r="BR118" s="881"/>
      <c r="BS118" s="881"/>
      <c r="BT118" s="881"/>
      <c r="BU118" s="881"/>
      <c r="BV118" s="881" t="s">
        <v>454</v>
      </c>
      <c r="BW118" s="881"/>
      <c r="BX118" s="881"/>
      <c r="BY118" s="881"/>
      <c r="BZ118" s="881"/>
      <c r="CA118" s="881" t="s">
        <v>449</v>
      </c>
      <c r="CB118" s="881"/>
      <c r="CC118" s="881"/>
      <c r="CD118" s="881"/>
      <c r="CE118" s="881"/>
      <c r="CF118" s="911" t="s">
        <v>476</v>
      </c>
      <c r="CG118" s="912"/>
      <c r="CH118" s="912"/>
      <c r="CI118" s="912"/>
      <c r="CJ118" s="912"/>
      <c r="CK118" s="963"/>
      <c r="CL118" s="857"/>
      <c r="CM118" s="851" t="s">
        <v>477</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443</v>
      </c>
      <c r="DH118" s="816"/>
      <c r="DI118" s="816"/>
      <c r="DJ118" s="816"/>
      <c r="DK118" s="817"/>
      <c r="DL118" s="818" t="s">
        <v>451</v>
      </c>
      <c r="DM118" s="816"/>
      <c r="DN118" s="816"/>
      <c r="DO118" s="816"/>
      <c r="DP118" s="817"/>
      <c r="DQ118" s="818" t="s">
        <v>445</v>
      </c>
      <c r="DR118" s="816"/>
      <c r="DS118" s="816"/>
      <c r="DT118" s="816"/>
      <c r="DU118" s="817"/>
      <c r="DV118" s="860" t="s">
        <v>133</v>
      </c>
      <c r="DW118" s="861"/>
      <c r="DX118" s="861"/>
      <c r="DY118" s="861"/>
      <c r="DZ118" s="862"/>
    </row>
    <row r="119" spans="1:130" s="230" customFormat="1" ht="26.25" customHeight="1" x14ac:dyDescent="0.2">
      <c r="A119" s="854" t="s">
        <v>441</v>
      </c>
      <c r="B119" s="855"/>
      <c r="C119" s="896" t="s">
        <v>442</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443</v>
      </c>
      <c r="AB119" s="925"/>
      <c r="AC119" s="925"/>
      <c r="AD119" s="925"/>
      <c r="AE119" s="926"/>
      <c r="AF119" s="927" t="s">
        <v>449</v>
      </c>
      <c r="AG119" s="925"/>
      <c r="AH119" s="925"/>
      <c r="AI119" s="925"/>
      <c r="AJ119" s="926"/>
      <c r="AK119" s="927" t="s">
        <v>445</v>
      </c>
      <c r="AL119" s="925"/>
      <c r="AM119" s="925"/>
      <c r="AN119" s="925"/>
      <c r="AO119" s="926"/>
      <c r="AP119" s="928" t="s">
        <v>451</v>
      </c>
      <c r="AQ119" s="929"/>
      <c r="AR119" s="929"/>
      <c r="AS119" s="929"/>
      <c r="AT119" s="930"/>
      <c r="AU119" s="970"/>
      <c r="AV119" s="971"/>
      <c r="AW119" s="971"/>
      <c r="AX119" s="971"/>
      <c r="AY119" s="971"/>
      <c r="AZ119" s="251" t="s">
        <v>191</v>
      </c>
      <c r="BA119" s="251"/>
      <c r="BB119" s="251"/>
      <c r="BC119" s="251"/>
      <c r="BD119" s="251"/>
      <c r="BE119" s="251"/>
      <c r="BF119" s="251"/>
      <c r="BG119" s="251"/>
      <c r="BH119" s="251"/>
      <c r="BI119" s="251"/>
      <c r="BJ119" s="251"/>
      <c r="BK119" s="251"/>
      <c r="BL119" s="251"/>
      <c r="BM119" s="251"/>
      <c r="BN119" s="251"/>
      <c r="BO119" s="913" t="s">
        <v>478</v>
      </c>
      <c r="BP119" s="914"/>
      <c r="BQ119" s="915">
        <v>78188550</v>
      </c>
      <c r="BR119" s="881"/>
      <c r="BS119" s="881"/>
      <c r="BT119" s="881"/>
      <c r="BU119" s="881"/>
      <c r="BV119" s="881">
        <v>76066768</v>
      </c>
      <c r="BW119" s="881"/>
      <c r="BX119" s="881"/>
      <c r="BY119" s="881"/>
      <c r="BZ119" s="881"/>
      <c r="CA119" s="881">
        <v>73618334</v>
      </c>
      <c r="CB119" s="881"/>
      <c r="CC119" s="881"/>
      <c r="CD119" s="881"/>
      <c r="CE119" s="881"/>
      <c r="CF119" s="784"/>
      <c r="CG119" s="785"/>
      <c r="CH119" s="785"/>
      <c r="CI119" s="785"/>
      <c r="CJ119" s="870"/>
      <c r="CK119" s="964"/>
      <c r="CL119" s="859"/>
      <c r="CM119" s="874" t="s">
        <v>479</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445</v>
      </c>
      <c r="DH119" s="800"/>
      <c r="DI119" s="800"/>
      <c r="DJ119" s="800"/>
      <c r="DK119" s="801"/>
      <c r="DL119" s="802" t="s">
        <v>133</v>
      </c>
      <c r="DM119" s="800"/>
      <c r="DN119" s="800"/>
      <c r="DO119" s="800"/>
      <c r="DP119" s="801"/>
      <c r="DQ119" s="802" t="s">
        <v>451</v>
      </c>
      <c r="DR119" s="800"/>
      <c r="DS119" s="800"/>
      <c r="DT119" s="800"/>
      <c r="DU119" s="801"/>
      <c r="DV119" s="884" t="s">
        <v>133</v>
      </c>
      <c r="DW119" s="885"/>
      <c r="DX119" s="885"/>
      <c r="DY119" s="885"/>
      <c r="DZ119" s="886"/>
    </row>
    <row r="120" spans="1:130" s="230" customFormat="1" ht="26.25" customHeight="1" x14ac:dyDescent="0.2">
      <c r="A120" s="856"/>
      <c r="B120" s="857"/>
      <c r="C120" s="851" t="s">
        <v>450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443</v>
      </c>
      <c r="AB120" s="816"/>
      <c r="AC120" s="816"/>
      <c r="AD120" s="816"/>
      <c r="AE120" s="817"/>
      <c r="AF120" s="818" t="s">
        <v>447</v>
      </c>
      <c r="AG120" s="816"/>
      <c r="AH120" s="816"/>
      <c r="AI120" s="816"/>
      <c r="AJ120" s="817"/>
      <c r="AK120" s="818" t="s">
        <v>443</v>
      </c>
      <c r="AL120" s="816"/>
      <c r="AM120" s="816"/>
      <c r="AN120" s="816"/>
      <c r="AO120" s="817"/>
      <c r="AP120" s="860" t="s">
        <v>447</v>
      </c>
      <c r="AQ120" s="861"/>
      <c r="AR120" s="861"/>
      <c r="AS120" s="861"/>
      <c r="AT120" s="862"/>
      <c r="AU120" s="916" t="s">
        <v>480</v>
      </c>
      <c r="AV120" s="917"/>
      <c r="AW120" s="917"/>
      <c r="AX120" s="917"/>
      <c r="AY120" s="918"/>
      <c r="AZ120" s="896" t="s">
        <v>481</v>
      </c>
      <c r="BA120" s="844"/>
      <c r="BB120" s="844"/>
      <c r="BC120" s="844"/>
      <c r="BD120" s="844"/>
      <c r="BE120" s="844"/>
      <c r="BF120" s="844"/>
      <c r="BG120" s="844"/>
      <c r="BH120" s="844"/>
      <c r="BI120" s="844"/>
      <c r="BJ120" s="844"/>
      <c r="BK120" s="844"/>
      <c r="BL120" s="844"/>
      <c r="BM120" s="844"/>
      <c r="BN120" s="844"/>
      <c r="BO120" s="844"/>
      <c r="BP120" s="845"/>
      <c r="BQ120" s="897">
        <v>8237798</v>
      </c>
      <c r="BR120" s="878"/>
      <c r="BS120" s="878"/>
      <c r="BT120" s="878"/>
      <c r="BU120" s="878"/>
      <c r="BV120" s="878">
        <v>11054067</v>
      </c>
      <c r="BW120" s="878"/>
      <c r="BX120" s="878"/>
      <c r="BY120" s="878"/>
      <c r="BZ120" s="878"/>
      <c r="CA120" s="878">
        <v>13014657</v>
      </c>
      <c r="CB120" s="878"/>
      <c r="CC120" s="878"/>
      <c r="CD120" s="878"/>
      <c r="CE120" s="878"/>
      <c r="CF120" s="902">
        <v>65.900000000000006</v>
      </c>
      <c r="CG120" s="903"/>
      <c r="CH120" s="903"/>
      <c r="CI120" s="903"/>
      <c r="CJ120" s="903"/>
      <c r="CK120" s="904" t="s">
        <v>482</v>
      </c>
      <c r="CL120" s="888"/>
      <c r="CM120" s="888"/>
      <c r="CN120" s="888"/>
      <c r="CO120" s="889"/>
      <c r="CP120" s="908" t="s">
        <v>483</v>
      </c>
      <c r="CQ120" s="909"/>
      <c r="CR120" s="909"/>
      <c r="CS120" s="909"/>
      <c r="CT120" s="909"/>
      <c r="CU120" s="909"/>
      <c r="CV120" s="909"/>
      <c r="CW120" s="909"/>
      <c r="CX120" s="909"/>
      <c r="CY120" s="909"/>
      <c r="CZ120" s="909"/>
      <c r="DA120" s="909"/>
      <c r="DB120" s="909"/>
      <c r="DC120" s="909"/>
      <c r="DD120" s="909"/>
      <c r="DE120" s="909"/>
      <c r="DF120" s="910"/>
      <c r="DG120" s="897">
        <v>12576727</v>
      </c>
      <c r="DH120" s="878"/>
      <c r="DI120" s="878"/>
      <c r="DJ120" s="878"/>
      <c r="DK120" s="878"/>
      <c r="DL120" s="878">
        <v>11770785</v>
      </c>
      <c r="DM120" s="878"/>
      <c r="DN120" s="878"/>
      <c r="DO120" s="878"/>
      <c r="DP120" s="878"/>
      <c r="DQ120" s="878">
        <v>11710729</v>
      </c>
      <c r="DR120" s="878"/>
      <c r="DS120" s="878"/>
      <c r="DT120" s="878"/>
      <c r="DU120" s="878"/>
      <c r="DV120" s="879">
        <v>59.3</v>
      </c>
      <c r="DW120" s="879"/>
      <c r="DX120" s="879"/>
      <c r="DY120" s="879"/>
      <c r="DZ120" s="880"/>
    </row>
    <row r="121" spans="1:130" s="230" customFormat="1" ht="26.25" customHeight="1" x14ac:dyDescent="0.2">
      <c r="A121" s="856"/>
      <c r="B121" s="857"/>
      <c r="C121" s="899" t="s">
        <v>484</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443</v>
      </c>
      <c r="AB121" s="816"/>
      <c r="AC121" s="816"/>
      <c r="AD121" s="816"/>
      <c r="AE121" s="817"/>
      <c r="AF121" s="818" t="s">
        <v>458</v>
      </c>
      <c r="AG121" s="816"/>
      <c r="AH121" s="816"/>
      <c r="AI121" s="816"/>
      <c r="AJ121" s="817"/>
      <c r="AK121" s="818" t="s">
        <v>133</v>
      </c>
      <c r="AL121" s="816"/>
      <c r="AM121" s="816"/>
      <c r="AN121" s="816"/>
      <c r="AO121" s="817"/>
      <c r="AP121" s="860" t="s">
        <v>451</v>
      </c>
      <c r="AQ121" s="861"/>
      <c r="AR121" s="861"/>
      <c r="AS121" s="861"/>
      <c r="AT121" s="862"/>
      <c r="AU121" s="919"/>
      <c r="AV121" s="920"/>
      <c r="AW121" s="920"/>
      <c r="AX121" s="920"/>
      <c r="AY121" s="921"/>
      <c r="AZ121" s="851" t="s">
        <v>485</v>
      </c>
      <c r="BA121" s="788"/>
      <c r="BB121" s="788"/>
      <c r="BC121" s="788"/>
      <c r="BD121" s="788"/>
      <c r="BE121" s="788"/>
      <c r="BF121" s="788"/>
      <c r="BG121" s="788"/>
      <c r="BH121" s="788"/>
      <c r="BI121" s="788"/>
      <c r="BJ121" s="788"/>
      <c r="BK121" s="788"/>
      <c r="BL121" s="788"/>
      <c r="BM121" s="788"/>
      <c r="BN121" s="788"/>
      <c r="BO121" s="788"/>
      <c r="BP121" s="789"/>
      <c r="BQ121" s="852">
        <v>361796</v>
      </c>
      <c r="BR121" s="853"/>
      <c r="BS121" s="853"/>
      <c r="BT121" s="853"/>
      <c r="BU121" s="853"/>
      <c r="BV121" s="853">
        <v>322644</v>
      </c>
      <c r="BW121" s="853"/>
      <c r="BX121" s="853"/>
      <c r="BY121" s="853"/>
      <c r="BZ121" s="853"/>
      <c r="CA121" s="853">
        <v>301840</v>
      </c>
      <c r="CB121" s="853"/>
      <c r="CC121" s="853"/>
      <c r="CD121" s="853"/>
      <c r="CE121" s="853"/>
      <c r="CF121" s="911">
        <v>1.5</v>
      </c>
      <c r="CG121" s="912"/>
      <c r="CH121" s="912"/>
      <c r="CI121" s="912"/>
      <c r="CJ121" s="912"/>
      <c r="CK121" s="905"/>
      <c r="CL121" s="891"/>
      <c r="CM121" s="891"/>
      <c r="CN121" s="891"/>
      <c r="CO121" s="892"/>
      <c r="CP121" s="871" t="s">
        <v>486</v>
      </c>
      <c r="CQ121" s="872"/>
      <c r="CR121" s="872"/>
      <c r="CS121" s="872"/>
      <c r="CT121" s="872"/>
      <c r="CU121" s="872"/>
      <c r="CV121" s="872"/>
      <c r="CW121" s="872"/>
      <c r="CX121" s="872"/>
      <c r="CY121" s="872"/>
      <c r="CZ121" s="872"/>
      <c r="DA121" s="872"/>
      <c r="DB121" s="872"/>
      <c r="DC121" s="872"/>
      <c r="DD121" s="872"/>
      <c r="DE121" s="872"/>
      <c r="DF121" s="873"/>
      <c r="DG121" s="852">
        <v>1633081</v>
      </c>
      <c r="DH121" s="853"/>
      <c r="DI121" s="853"/>
      <c r="DJ121" s="853"/>
      <c r="DK121" s="853"/>
      <c r="DL121" s="853">
        <v>1387103</v>
      </c>
      <c r="DM121" s="853"/>
      <c r="DN121" s="853"/>
      <c r="DO121" s="853"/>
      <c r="DP121" s="853"/>
      <c r="DQ121" s="853">
        <v>1147012</v>
      </c>
      <c r="DR121" s="853"/>
      <c r="DS121" s="853"/>
      <c r="DT121" s="853"/>
      <c r="DU121" s="853"/>
      <c r="DV121" s="830">
        <v>5.8</v>
      </c>
      <c r="DW121" s="830"/>
      <c r="DX121" s="830"/>
      <c r="DY121" s="830"/>
      <c r="DZ121" s="831"/>
    </row>
    <row r="122" spans="1:130" s="230" customFormat="1" ht="26.25" customHeight="1" x14ac:dyDescent="0.2">
      <c r="A122" s="856"/>
      <c r="B122" s="857"/>
      <c r="C122" s="851" t="s">
        <v>464</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133</v>
      </c>
      <c r="AB122" s="816"/>
      <c r="AC122" s="816"/>
      <c r="AD122" s="816"/>
      <c r="AE122" s="817"/>
      <c r="AF122" s="818" t="s">
        <v>451</v>
      </c>
      <c r="AG122" s="816"/>
      <c r="AH122" s="816"/>
      <c r="AI122" s="816"/>
      <c r="AJ122" s="817"/>
      <c r="AK122" s="818" t="s">
        <v>133</v>
      </c>
      <c r="AL122" s="816"/>
      <c r="AM122" s="816"/>
      <c r="AN122" s="816"/>
      <c r="AO122" s="817"/>
      <c r="AP122" s="860" t="s">
        <v>451</v>
      </c>
      <c r="AQ122" s="861"/>
      <c r="AR122" s="861"/>
      <c r="AS122" s="861"/>
      <c r="AT122" s="862"/>
      <c r="AU122" s="919"/>
      <c r="AV122" s="920"/>
      <c r="AW122" s="920"/>
      <c r="AX122" s="920"/>
      <c r="AY122" s="921"/>
      <c r="AZ122" s="874" t="s">
        <v>487</v>
      </c>
      <c r="BA122" s="875"/>
      <c r="BB122" s="875"/>
      <c r="BC122" s="875"/>
      <c r="BD122" s="875"/>
      <c r="BE122" s="875"/>
      <c r="BF122" s="875"/>
      <c r="BG122" s="875"/>
      <c r="BH122" s="875"/>
      <c r="BI122" s="875"/>
      <c r="BJ122" s="875"/>
      <c r="BK122" s="875"/>
      <c r="BL122" s="875"/>
      <c r="BM122" s="875"/>
      <c r="BN122" s="875"/>
      <c r="BO122" s="875"/>
      <c r="BP122" s="876"/>
      <c r="BQ122" s="915">
        <v>56937201</v>
      </c>
      <c r="BR122" s="881"/>
      <c r="BS122" s="881"/>
      <c r="BT122" s="881"/>
      <c r="BU122" s="881"/>
      <c r="BV122" s="881">
        <v>55635726</v>
      </c>
      <c r="BW122" s="881"/>
      <c r="BX122" s="881"/>
      <c r="BY122" s="881"/>
      <c r="BZ122" s="881"/>
      <c r="CA122" s="881">
        <v>54007886</v>
      </c>
      <c r="CB122" s="881"/>
      <c r="CC122" s="881"/>
      <c r="CD122" s="881"/>
      <c r="CE122" s="881"/>
      <c r="CF122" s="882">
        <v>273.5</v>
      </c>
      <c r="CG122" s="883"/>
      <c r="CH122" s="883"/>
      <c r="CI122" s="883"/>
      <c r="CJ122" s="883"/>
      <c r="CK122" s="905"/>
      <c r="CL122" s="891"/>
      <c r="CM122" s="891"/>
      <c r="CN122" s="891"/>
      <c r="CO122" s="892"/>
      <c r="CP122" s="871" t="s">
        <v>488</v>
      </c>
      <c r="CQ122" s="872"/>
      <c r="CR122" s="872"/>
      <c r="CS122" s="872"/>
      <c r="CT122" s="872"/>
      <c r="CU122" s="872"/>
      <c r="CV122" s="872"/>
      <c r="CW122" s="872"/>
      <c r="CX122" s="872"/>
      <c r="CY122" s="872"/>
      <c r="CZ122" s="872"/>
      <c r="DA122" s="872"/>
      <c r="DB122" s="872"/>
      <c r="DC122" s="872"/>
      <c r="DD122" s="872"/>
      <c r="DE122" s="872"/>
      <c r="DF122" s="873"/>
      <c r="DG122" s="852">
        <v>212566</v>
      </c>
      <c r="DH122" s="853"/>
      <c r="DI122" s="853"/>
      <c r="DJ122" s="853"/>
      <c r="DK122" s="853"/>
      <c r="DL122" s="853">
        <v>153270</v>
      </c>
      <c r="DM122" s="853"/>
      <c r="DN122" s="853"/>
      <c r="DO122" s="853"/>
      <c r="DP122" s="853"/>
      <c r="DQ122" s="853">
        <v>227279</v>
      </c>
      <c r="DR122" s="853"/>
      <c r="DS122" s="853"/>
      <c r="DT122" s="853"/>
      <c r="DU122" s="853"/>
      <c r="DV122" s="830">
        <v>1.2</v>
      </c>
      <c r="DW122" s="830"/>
      <c r="DX122" s="830"/>
      <c r="DY122" s="830"/>
      <c r="DZ122" s="831"/>
    </row>
    <row r="123" spans="1:130" s="230" customFormat="1" ht="26.25" customHeight="1" x14ac:dyDescent="0.2">
      <c r="A123" s="856"/>
      <c r="B123" s="857"/>
      <c r="C123" s="851" t="s">
        <v>471</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447</v>
      </c>
      <c r="AB123" s="816"/>
      <c r="AC123" s="816"/>
      <c r="AD123" s="816"/>
      <c r="AE123" s="817"/>
      <c r="AF123" s="818" t="s">
        <v>133</v>
      </c>
      <c r="AG123" s="816"/>
      <c r="AH123" s="816"/>
      <c r="AI123" s="816"/>
      <c r="AJ123" s="817"/>
      <c r="AK123" s="818" t="s">
        <v>447</v>
      </c>
      <c r="AL123" s="816"/>
      <c r="AM123" s="816"/>
      <c r="AN123" s="816"/>
      <c r="AO123" s="817"/>
      <c r="AP123" s="860" t="s">
        <v>133</v>
      </c>
      <c r="AQ123" s="861"/>
      <c r="AR123" s="861"/>
      <c r="AS123" s="861"/>
      <c r="AT123" s="862"/>
      <c r="AU123" s="922"/>
      <c r="AV123" s="923"/>
      <c r="AW123" s="923"/>
      <c r="AX123" s="923"/>
      <c r="AY123" s="923"/>
      <c r="AZ123" s="251" t="s">
        <v>191</v>
      </c>
      <c r="BA123" s="251"/>
      <c r="BB123" s="251"/>
      <c r="BC123" s="251"/>
      <c r="BD123" s="251"/>
      <c r="BE123" s="251"/>
      <c r="BF123" s="251"/>
      <c r="BG123" s="251"/>
      <c r="BH123" s="251"/>
      <c r="BI123" s="251"/>
      <c r="BJ123" s="251"/>
      <c r="BK123" s="251"/>
      <c r="BL123" s="251"/>
      <c r="BM123" s="251"/>
      <c r="BN123" s="251"/>
      <c r="BO123" s="913" t="s">
        <v>489</v>
      </c>
      <c r="BP123" s="914"/>
      <c r="BQ123" s="868">
        <v>65536795</v>
      </c>
      <c r="BR123" s="869"/>
      <c r="BS123" s="869"/>
      <c r="BT123" s="869"/>
      <c r="BU123" s="869"/>
      <c r="BV123" s="869">
        <v>67012437</v>
      </c>
      <c r="BW123" s="869"/>
      <c r="BX123" s="869"/>
      <c r="BY123" s="869"/>
      <c r="BZ123" s="869"/>
      <c r="CA123" s="869">
        <v>67324383</v>
      </c>
      <c r="CB123" s="869"/>
      <c r="CC123" s="869"/>
      <c r="CD123" s="869"/>
      <c r="CE123" s="869"/>
      <c r="CF123" s="784"/>
      <c r="CG123" s="785"/>
      <c r="CH123" s="785"/>
      <c r="CI123" s="785"/>
      <c r="CJ123" s="870"/>
      <c r="CK123" s="905"/>
      <c r="CL123" s="891"/>
      <c r="CM123" s="891"/>
      <c r="CN123" s="891"/>
      <c r="CO123" s="892"/>
      <c r="CP123" s="871" t="s">
        <v>490</v>
      </c>
      <c r="CQ123" s="872"/>
      <c r="CR123" s="872"/>
      <c r="CS123" s="872"/>
      <c r="CT123" s="872"/>
      <c r="CU123" s="872"/>
      <c r="CV123" s="872"/>
      <c r="CW123" s="872"/>
      <c r="CX123" s="872"/>
      <c r="CY123" s="872"/>
      <c r="CZ123" s="872"/>
      <c r="DA123" s="872"/>
      <c r="DB123" s="872"/>
      <c r="DC123" s="872"/>
      <c r="DD123" s="872"/>
      <c r="DE123" s="872"/>
      <c r="DF123" s="873"/>
      <c r="DG123" s="815">
        <v>66700</v>
      </c>
      <c r="DH123" s="816"/>
      <c r="DI123" s="816"/>
      <c r="DJ123" s="816"/>
      <c r="DK123" s="817"/>
      <c r="DL123" s="818">
        <v>57386</v>
      </c>
      <c r="DM123" s="816"/>
      <c r="DN123" s="816"/>
      <c r="DO123" s="816"/>
      <c r="DP123" s="817"/>
      <c r="DQ123" s="818">
        <v>58673</v>
      </c>
      <c r="DR123" s="816"/>
      <c r="DS123" s="816"/>
      <c r="DT123" s="816"/>
      <c r="DU123" s="817"/>
      <c r="DV123" s="860">
        <v>0.3</v>
      </c>
      <c r="DW123" s="861"/>
      <c r="DX123" s="861"/>
      <c r="DY123" s="861"/>
      <c r="DZ123" s="862"/>
    </row>
    <row r="124" spans="1:130" s="230" customFormat="1" ht="26.25" customHeight="1" thickBot="1" x14ac:dyDescent="0.25">
      <c r="A124" s="856"/>
      <c r="B124" s="857"/>
      <c r="C124" s="851" t="s">
        <v>474</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447</v>
      </c>
      <c r="AB124" s="816"/>
      <c r="AC124" s="816"/>
      <c r="AD124" s="816"/>
      <c r="AE124" s="817"/>
      <c r="AF124" s="818" t="s">
        <v>133</v>
      </c>
      <c r="AG124" s="816"/>
      <c r="AH124" s="816"/>
      <c r="AI124" s="816"/>
      <c r="AJ124" s="817"/>
      <c r="AK124" s="818" t="s">
        <v>445</v>
      </c>
      <c r="AL124" s="816"/>
      <c r="AM124" s="816"/>
      <c r="AN124" s="816"/>
      <c r="AO124" s="817"/>
      <c r="AP124" s="860" t="s">
        <v>476</v>
      </c>
      <c r="AQ124" s="861"/>
      <c r="AR124" s="861"/>
      <c r="AS124" s="861"/>
      <c r="AT124" s="862"/>
      <c r="AU124" s="863" t="s">
        <v>491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65.599999999999994</v>
      </c>
      <c r="BR124" s="867"/>
      <c r="BS124" s="867"/>
      <c r="BT124" s="867"/>
      <c r="BU124" s="867"/>
      <c r="BV124" s="867">
        <v>44.8</v>
      </c>
      <c r="BW124" s="867"/>
      <c r="BX124" s="867"/>
      <c r="BY124" s="867"/>
      <c r="BZ124" s="867"/>
      <c r="CA124" s="867">
        <v>31.8</v>
      </c>
      <c r="CB124" s="867"/>
      <c r="CC124" s="867"/>
      <c r="CD124" s="867"/>
      <c r="CE124" s="867"/>
      <c r="CF124" s="762"/>
      <c r="CG124" s="763"/>
      <c r="CH124" s="763"/>
      <c r="CI124" s="763"/>
      <c r="CJ124" s="898"/>
      <c r="CK124" s="906"/>
      <c r="CL124" s="906"/>
      <c r="CM124" s="906"/>
      <c r="CN124" s="906"/>
      <c r="CO124" s="907"/>
      <c r="CP124" s="871" t="s">
        <v>492</v>
      </c>
      <c r="CQ124" s="872"/>
      <c r="CR124" s="872"/>
      <c r="CS124" s="872"/>
      <c r="CT124" s="872"/>
      <c r="CU124" s="872"/>
      <c r="CV124" s="872"/>
      <c r="CW124" s="872"/>
      <c r="CX124" s="872"/>
      <c r="CY124" s="872"/>
      <c r="CZ124" s="872"/>
      <c r="DA124" s="872"/>
      <c r="DB124" s="872"/>
      <c r="DC124" s="872"/>
      <c r="DD124" s="872"/>
      <c r="DE124" s="872"/>
      <c r="DF124" s="873"/>
      <c r="DG124" s="799" t="s">
        <v>447</v>
      </c>
      <c r="DH124" s="800"/>
      <c r="DI124" s="800"/>
      <c r="DJ124" s="800"/>
      <c r="DK124" s="801"/>
      <c r="DL124" s="802" t="s">
        <v>458</v>
      </c>
      <c r="DM124" s="800"/>
      <c r="DN124" s="800"/>
      <c r="DO124" s="800"/>
      <c r="DP124" s="801"/>
      <c r="DQ124" s="802" t="s">
        <v>133</v>
      </c>
      <c r="DR124" s="800"/>
      <c r="DS124" s="800"/>
      <c r="DT124" s="800"/>
      <c r="DU124" s="801"/>
      <c r="DV124" s="884" t="s">
        <v>454</v>
      </c>
      <c r="DW124" s="885"/>
      <c r="DX124" s="885"/>
      <c r="DY124" s="885"/>
      <c r="DZ124" s="886"/>
    </row>
    <row r="125" spans="1:130" s="230" customFormat="1" ht="26.25" customHeight="1" x14ac:dyDescent="0.2">
      <c r="A125" s="856"/>
      <c r="B125" s="857"/>
      <c r="C125" s="851" t="s">
        <v>477</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133</v>
      </c>
      <c r="AB125" s="816"/>
      <c r="AC125" s="816"/>
      <c r="AD125" s="816"/>
      <c r="AE125" s="817"/>
      <c r="AF125" s="818" t="s">
        <v>454</v>
      </c>
      <c r="AG125" s="816"/>
      <c r="AH125" s="816"/>
      <c r="AI125" s="816"/>
      <c r="AJ125" s="817"/>
      <c r="AK125" s="818" t="s">
        <v>458</v>
      </c>
      <c r="AL125" s="816"/>
      <c r="AM125" s="816"/>
      <c r="AN125" s="816"/>
      <c r="AO125" s="817"/>
      <c r="AP125" s="860" t="s">
        <v>447</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493</v>
      </c>
      <c r="CL125" s="888"/>
      <c r="CM125" s="888"/>
      <c r="CN125" s="888"/>
      <c r="CO125" s="889"/>
      <c r="CP125" s="896" t="s">
        <v>494</v>
      </c>
      <c r="CQ125" s="844"/>
      <c r="CR125" s="844"/>
      <c r="CS125" s="844"/>
      <c r="CT125" s="844"/>
      <c r="CU125" s="844"/>
      <c r="CV125" s="844"/>
      <c r="CW125" s="844"/>
      <c r="CX125" s="844"/>
      <c r="CY125" s="844"/>
      <c r="CZ125" s="844"/>
      <c r="DA125" s="844"/>
      <c r="DB125" s="844"/>
      <c r="DC125" s="844"/>
      <c r="DD125" s="844"/>
      <c r="DE125" s="844"/>
      <c r="DF125" s="845"/>
      <c r="DG125" s="897" t="s">
        <v>454</v>
      </c>
      <c r="DH125" s="878"/>
      <c r="DI125" s="878"/>
      <c r="DJ125" s="878"/>
      <c r="DK125" s="878"/>
      <c r="DL125" s="878" t="s">
        <v>447</v>
      </c>
      <c r="DM125" s="878"/>
      <c r="DN125" s="878"/>
      <c r="DO125" s="878"/>
      <c r="DP125" s="878"/>
      <c r="DQ125" s="878" t="s">
        <v>454</v>
      </c>
      <c r="DR125" s="878"/>
      <c r="DS125" s="878"/>
      <c r="DT125" s="878"/>
      <c r="DU125" s="878"/>
      <c r="DV125" s="879" t="s">
        <v>458</v>
      </c>
      <c r="DW125" s="879"/>
      <c r="DX125" s="879"/>
      <c r="DY125" s="879"/>
      <c r="DZ125" s="880"/>
    </row>
    <row r="126" spans="1:130" s="230" customFormat="1" ht="26.25" customHeight="1" thickBot="1" x14ac:dyDescent="0.25">
      <c r="A126" s="856"/>
      <c r="B126" s="857"/>
      <c r="C126" s="851" t="s">
        <v>479</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454</v>
      </c>
      <c r="AB126" s="816"/>
      <c r="AC126" s="816"/>
      <c r="AD126" s="816"/>
      <c r="AE126" s="817"/>
      <c r="AF126" s="818" t="s">
        <v>458</v>
      </c>
      <c r="AG126" s="816"/>
      <c r="AH126" s="816"/>
      <c r="AI126" s="816"/>
      <c r="AJ126" s="817"/>
      <c r="AK126" s="818" t="s">
        <v>133</v>
      </c>
      <c r="AL126" s="816"/>
      <c r="AM126" s="816"/>
      <c r="AN126" s="816"/>
      <c r="AO126" s="817"/>
      <c r="AP126" s="860" t="s">
        <v>454</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495</v>
      </c>
      <c r="CQ126" s="788"/>
      <c r="CR126" s="788"/>
      <c r="CS126" s="788"/>
      <c r="CT126" s="788"/>
      <c r="CU126" s="788"/>
      <c r="CV126" s="788"/>
      <c r="CW126" s="788"/>
      <c r="CX126" s="788"/>
      <c r="CY126" s="788"/>
      <c r="CZ126" s="788"/>
      <c r="DA126" s="788"/>
      <c r="DB126" s="788"/>
      <c r="DC126" s="788"/>
      <c r="DD126" s="788"/>
      <c r="DE126" s="788"/>
      <c r="DF126" s="789"/>
      <c r="DG126" s="852" t="s">
        <v>443</v>
      </c>
      <c r="DH126" s="853"/>
      <c r="DI126" s="853"/>
      <c r="DJ126" s="853"/>
      <c r="DK126" s="853"/>
      <c r="DL126" s="853" t="s">
        <v>133</v>
      </c>
      <c r="DM126" s="853"/>
      <c r="DN126" s="853"/>
      <c r="DO126" s="853"/>
      <c r="DP126" s="853"/>
      <c r="DQ126" s="853" t="s">
        <v>133</v>
      </c>
      <c r="DR126" s="853"/>
      <c r="DS126" s="853"/>
      <c r="DT126" s="853"/>
      <c r="DU126" s="853"/>
      <c r="DV126" s="830" t="s">
        <v>133</v>
      </c>
      <c r="DW126" s="830"/>
      <c r="DX126" s="830"/>
      <c r="DY126" s="830"/>
      <c r="DZ126" s="831"/>
    </row>
    <row r="127" spans="1:130" s="230" customFormat="1" ht="26.25" customHeight="1" x14ac:dyDescent="0.2">
      <c r="A127" s="858"/>
      <c r="B127" s="859"/>
      <c r="C127" s="874" t="s">
        <v>496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458</v>
      </c>
      <c r="AB127" s="816"/>
      <c r="AC127" s="816"/>
      <c r="AD127" s="816"/>
      <c r="AE127" s="817"/>
      <c r="AF127" s="818" t="s">
        <v>476</v>
      </c>
      <c r="AG127" s="816"/>
      <c r="AH127" s="816"/>
      <c r="AI127" s="816"/>
      <c r="AJ127" s="817"/>
      <c r="AK127" s="818" t="s">
        <v>133</v>
      </c>
      <c r="AL127" s="816"/>
      <c r="AM127" s="816"/>
      <c r="AN127" s="816"/>
      <c r="AO127" s="817"/>
      <c r="AP127" s="860" t="s">
        <v>133</v>
      </c>
      <c r="AQ127" s="861"/>
      <c r="AR127" s="861"/>
      <c r="AS127" s="861"/>
      <c r="AT127" s="862"/>
      <c r="AU127" s="232"/>
      <c r="AV127" s="232"/>
      <c r="AW127" s="232"/>
      <c r="AX127" s="877" t="s">
        <v>497</v>
      </c>
      <c r="AY127" s="848"/>
      <c r="AZ127" s="848"/>
      <c r="BA127" s="848"/>
      <c r="BB127" s="848"/>
      <c r="BC127" s="848"/>
      <c r="BD127" s="848"/>
      <c r="BE127" s="849"/>
      <c r="BF127" s="847" t="s">
        <v>498</v>
      </c>
      <c r="BG127" s="848"/>
      <c r="BH127" s="848"/>
      <c r="BI127" s="848"/>
      <c r="BJ127" s="848"/>
      <c r="BK127" s="848"/>
      <c r="BL127" s="849"/>
      <c r="BM127" s="847" t="s">
        <v>499</v>
      </c>
      <c r="BN127" s="848"/>
      <c r="BO127" s="848"/>
      <c r="BP127" s="848"/>
      <c r="BQ127" s="848"/>
      <c r="BR127" s="848"/>
      <c r="BS127" s="849"/>
      <c r="BT127" s="847" t="s">
        <v>500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501</v>
      </c>
      <c r="CQ127" s="788"/>
      <c r="CR127" s="788"/>
      <c r="CS127" s="788"/>
      <c r="CT127" s="788"/>
      <c r="CU127" s="788"/>
      <c r="CV127" s="788"/>
      <c r="CW127" s="788"/>
      <c r="CX127" s="788"/>
      <c r="CY127" s="788"/>
      <c r="CZ127" s="788"/>
      <c r="DA127" s="788"/>
      <c r="DB127" s="788"/>
      <c r="DC127" s="788"/>
      <c r="DD127" s="788"/>
      <c r="DE127" s="788"/>
      <c r="DF127" s="789"/>
      <c r="DG127" s="852" t="s">
        <v>447</v>
      </c>
      <c r="DH127" s="853"/>
      <c r="DI127" s="853"/>
      <c r="DJ127" s="853"/>
      <c r="DK127" s="853"/>
      <c r="DL127" s="853" t="s">
        <v>476</v>
      </c>
      <c r="DM127" s="853"/>
      <c r="DN127" s="853"/>
      <c r="DO127" s="853"/>
      <c r="DP127" s="853"/>
      <c r="DQ127" s="853" t="s">
        <v>133</v>
      </c>
      <c r="DR127" s="853"/>
      <c r="DS127" s="853"/>
      <c r="DT127" s="853"/>
      <c r="DU127" s="853"/>
      <c r="DV127" s="830" t="s">
        <v>133</v>
      </c>
      <c r="DW127" s="830"/>
      <c r="DX127" s="830"/>
      <c r="DY127" s="830"/>
      <c r="DZ127" s="831"/>
    </row>
    <row r="128" spans="1:130" s="230" customFormat="1" ht="26.25" customHeight="1" thickBot="1" x14ac:dyDescent="0.25">
      <c r="A128" s="832" t="s">
        <v>502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503</v>
      </c>
      <c r="X128" s="834"/>
      <c r="Y128" s="834"/>
      <c r="Z128" s="835"/>
      <c r="AA128" s="836">
        <v>54547</v>
      </c>
      <c r="AB128" s="837"/>
      <c r="AC128" s="837"/>
      <c r="AD128" s="837"/>
      <c r="AE128" s="838"/>
      <c r="AF128" s="839">
        <v>54234</v>
      </c>
      <c r="AG128" s="837"/>
      <c r="AH128" s="837"/>
      <c r="AI128" s="837"/>
      <c r="AJ128" s="838"/>
      <c r="AK128" s="839">
        <v>53467</v>
      </c>
      <c r="AL128" s="837"/>
      <c r="AM128" s="837"/>
      <c r="AN128" s="837"/>
      <c r="AO128" s="838"/>
      <c r="AP128" s="840"/>
      <c r="AQ128" s="841"/>
      <c r="AR128" s="841"/>
      <c r="AS128" s="841"/>
      <c r="AT128" s="842"/>
      <c r="AU128" s="232"/>
      <c r="AV128" s="232"/>
      <c r="AW128" s="232"/>
      <c r="AX128" s="843" t="s">
        <v>504</v>
      </c>
      <c r="AY128" s="844"/>
      <c r="AZ128" s="844"/>
      <c r="BA128" s="844"/>
      <c r="BB128" s="844"/>
      <c r="BC128" s="844"/>
      <c r="BD128" s="844"/>
      <c r="BE128" s="845"/>
      <c r="BF128" s="822" t="s">
        <v>447</v>
      </c>
      <c r="BG128" s="823"/>
      <c r="BH128" s="823"/>
      <c r="BI128" s="823"/>
      <c r="BJ128" s="823"/>
      <c r="BK128" s="823"/>
      <c r="BL128" s="846"/>
      <c r="BM128" s="822">
        <v>12.17</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505</v>
      </c>
      <c r="CQ128" s="766"/>
      <c r="CR128" s="766"/>
      <c r="CS128" s="766"/>
      <c r="CT128" s="766"/>
      <c r="CU128" s="766"/>
      <c r="CV128" s="766"/>
      <c r="CW128" s="766"/>
      <c r="CX128" s="766"/>
      <c r="CY128" s="766"/>
      <c r="CZ128" s="766"/>
      <c r="DA128" s="766"/>
      <c r="DB128" s="766"/>
      <c r="DC128" s="766"/>
      <c r="DD128" s="766"/>
      <c r="DE128" s="766"/>
      <c r="DF128" s="767"/>
      <c r="DG128" s="826" t="s">
        <v>133</v>
      </c>
      <c r="DH128" s="827"/>
      <c r="DI128" s="827"/>
      <c r="DJ128" s="827"/>
      <c r="DK128" s="827"/>
      <c r="DL128" s="827" t="s">
        <v>133</v>
      </c>
      <c r="DM128" s="827"/>
      <c r="DN128" s="827"/>
      <c r="DO128" s="827"/>
      <c r="DP128" s="827"/>
      <c r="DQ128" s="827" t="s">
        <v>133</v>
      </c>
      <c r="DR128" s="827"/>
      <c r="DS128" s="827"/>
      <c r="DT128" s="827"/>
      <c r="DU128" s="827"/>
      <c r="DV128" s="828" t="s">
        <v>447</v>
      </c>
      <c r="DW128" s="828"/>
      <c r="DX128" s="828"/>
      <c r="DY128" s="828"/>
      <c r="DZ128" s="829"/>
    </row>
    <row r="129" spans="1:131" s="230" customFormat="1" ht="26.25" customHeight="1" x14ac:dyDescent="0.2">
      <c r="A129" s="810" t="s">
        <v>110</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506</v>
      </c>
      <c r="X129" s="813"/>
      <c r="Y129" s="813"/>
      <c r="Z129" s="814"/>
      <c r="AA129" s="815">
        <v>23149714</v>
      </c>
      <c r="AB129" s="816"/>
      <c r="AC129" s="816"/>
      <c r="AD129" s="816"/>
      <c r="AE129" s="817"/>
      <c r="AF129" s="818">
        <v>24083015</v>
      </c>
      <c r="AG129" s="816"/>
      <c r="AH129" s="816"/>
      <c r="AI129" s="816"/>
      <c r="AJ129" s="817"/>
      <c r="AK129" s="818">
        <v>23742959</v>
      </c>
      <c r="AL129" s="816"/>
      <c r="AM129" s="816"/>
      <c r="AN129" s="816"/>
      <c r="AO129" s="817"/>
      <c r="AP129" s="819"/>
      <c r="AQ129" s="820"/>
      <c r="AR129" s="820"/>
      <c r="AS129" s="820"/>
      <c r="AT129" s="821"/>
      <c r="AU129" s="233"/>
      <c r="AV129" s="233"/>
      <c r="AW129" s="233"/>
      <c r="AX129" s="787" t="s">
        <v>507</v>
      </c>
      <c r="AY129" s="788"/>
      <c r="AZ129" s="788"/>
      <c r="BA129" s="788"/>
      <c r="BB129" s="788"/>
      <c r="BC129" s="788"/>
      <c r="BD129" s="788"/>
      <c r="BE129" s="789"/>
      <c r="BF129" s="806" t="s">
        <v>508</v>
      </c>
      <c r="BG129" s="807"/>
      <c r="BH129" s="807"/>
      <c r="BI129" s="807"/>
      <c r="BJ129" s="807"/>
      <c r="BK129" s="807"/>
      <c r="BL129" s="808"/>
      <c r="BM129" s="806">
        <v>17.170000000000002</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509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510</v>
      </c>
      <c r="X130" s="813"/>
      <c r="Y130" s="813"/>
      <c r="Z130" s="814"/>
      <c r="AA130" s="815">
        <v>3875076</v>
      </c>
      <c r="AB130" s="816"/>
      <c r="AC130" s="816"/>
      <c r="AD130" s="816"/>
      <c r="AE130" s="817"/>
      <c r="AF130" s="818">
        <v>3917250</v>
      </c>
      <c r="AG130" s="816"/>
      <c r="AH130" s="816"/>
      <c r="AI130" s="816"/>
      <c r="AJ130" s="817"/>
      <c r="AK130" s="818">
        <v>3992423</v>
      </c>
      <c r="AL130" s="816"/>
      <c r="AM130" s="816"/>
      <c r="AN130" s="816"/>
      <c r="AO130" s="817"/>
      <c r="AP130" s="819"/>
      <c r="AQ130" s="820"/>
      <c r="AR130" s="820"/>
      <c r="AS130" s="820"/>
      <c r="AT130" s="821"/>
      <c r="AU130" s="233"/>
      <c r="AV130" s="233"/>
      <c r="AW130" s="233"/>
      <c r="AX130" s="787" t="s">
        <v>511</v>
      </c>
      <c r="AY130" s="788"/>
      <c r="AZ130" s="788"/>
      <c r="BA130" s="788"/>
      <c r="BB130" s="788"/>
      <c r="BC130" s="788"/>
      <c r="BD130" s="788"/>
      <c r="BE130" s="789"/>
      <c r="BF130" s="790">
        <v>7.8</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512</v>
      </c>
      <c r="X131" s="797"/>
      <c r="Y131" s="797"/>
      <c r="Z131" s="798"/>
      <c r="AA131" s="799">
        <v>19274638</v>
      </c>
      <c r="AB131" s="800"/>
      <c r="AC131" s="800"/>
      <c r="AD131" s="800"/>
      <c r="AE131" s="801"/>
      <c r="AF131" s="802">
        <v>20165765</v>
      </c>
      <c r="AG131" s="800"/>
      <c r="AH131" s="800"/>
      <c r="AI131" s="800"/>
      <c r="AJ131" s="801"/>
      <c r="AK131" s="802">
        <v>19750536</v>
      </c>
      <c r="AL131" s="800"/>
      <c r="AM131" s="800"/>
      <c r="AN131" s="800"/>
      <c r="AO131" s="801"/>
      <c r="AP131" s="803"/>
      <c r="AQ131" s="804"/>
      <c r="AR131" s="804"/>
      <c r="AS131" s="804"/>
      <c r="AT131" s="805"/>
      <c r="AU131" s="233"/>
      <c r="AV131" s="233"/>
      <c r="AW131" s="233"/>
      <c r="AX131" s="765" t="s">
        <v>513</v>
      </c>
      <c r="AY131" s="766"/>
      <c r="AZ131" s="766"/>
      <c r="BA131" s="766"/>
      <c r="BB131" s="766"/>
      <c r="BC131" s="766"/>
      <c r="BD131" s="766"/>
      <c r="BE131" s="767"/>
      <c r="BF131" s="768">
        <v>31.8</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514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515</v>
      </c>
      <c r="W132" s="778"/>
      <c r="X132" s="778"/>
      <c r="Y132" s="778"/>
      <c r="Z132" s="779"/>
      <c r="AA132" s="780">
        <v>7.3903696659999998</v>
      </c>
      <c r="AB132" s="781"/>
      <c r="AC132" s="781"/>
      <c r="AD132" s="781"/>
      <c r="AE132" s="782"/>
      <c r="AF132" s="783">
        <v>7.7278893210000001</v>
      </c>
      <c r="AG132" s="781"/>
      <c r="AH132" s="781"/>
      <c r="AI132" s="781"/>
      <c r="AJ132" s="782"/>
      <c r="AK132" s="783">
        <v>8.4737649650000009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516</v>
      </c>
      <c r="W133" s="757"/>
      <c r="X133" s="757"/>
      <c r="Y133" s="757"/>
      <c r="Z133" s="758"/>
      <c r="AA133" s="759">
        <v>6.5</v>
      </c>
      <c r="AB133" s="760"/>
      <c r="AC133" s="760"/>
      <c r="AD133" s="760"/>
      <c r="AE133" s="761"/>
      <c r="AF133" s="759">
        <v>7</v>
      </c>
      <c r="AG133" s="760"/>
      <c r="AH133" s="760"/>
      <c r="AI133" s="760"/>
      <c r="AJ133" s="761"/>
      <c r="AK133" s="759">
        <v>7.8</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LNg9ObdGcvVZiQFxkxPyNJtEvx4XmLtiagz+0/BADSpGslxgB5ZTWHI37Cd0puwwavGnjuV9xJ+e/mo8vA/KA==" saltValue="HIojeIPwpoCVYq1/QevXA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279B4-B155-4A7A-88FE-AF7E9E22B832}">
  <sheetPr>
    <pageSetUpPr fitToPage="1"/>
  </sheetPr>
  <dimension ref="A1:DQ105"/>
  <sheetViews>
    <sheetView showGridLines="0" view="pageBreakPreview" zoomScale="40" zoomScaleNormal="85" zoomScaleSheetLayoutView="4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517</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9d2u9nMLLrPwyX/sNqmhDG0JOxqIW9XyGXsQullsF0/y5iEg18A+1zm5xHOobSFQS6p0TFK8M1KE7uqk4wu4qg==" saltValue="cZnDiw7osUKLTOF9Yz1JD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40" zoomScaleNormal="4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BzWbJoCosxRTCWLu088HwP4+MXkKWAyOmSiuK8d3caNQjNUujMfQNP8qDqsPY9vdzBEBm0tssP035M6VMe8tg==" saltValue="qU6Vd7oh6qMLvkB1meFuF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0" zoomScaleSheetLayoutView="5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518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520</v>
      </c>
      <c r="AP7" s="272"/>
      <c r="AQ7" s="273" t="s">
        <v>521</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522</v>
      </c>
      <c r="AQ8" s="279" t="s">
        <v>523</v>
      </c>
      <c r="AR8" s="280" t="s">
        <v>524</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525</v>
      </c>
      <c r="AL9" s="1167"/>
      <c r="AM9" s="1167"/>
      <c r="AN9" s="1168"/>
      <c r="AO9" s="281">
        <v>6467041</v>
      </c>
      <c r="AP9" s="281">
        <v>72363</v>
      </c>
      <c r="AQ9" s="282">
        <v>73449</v>
      </c>
      <c r="AR9" s="283">
        <v>-1.5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526</v>
      </c>
      <c r="AL10" s="1167"/>
      <c r="AM10" s="1167"/>
      <c r="AN10" s="1168"/>
      <c r="AO10" s="284">
        <v>1259235</v>
      </c>
      <c r="AP10" s="284">
        <v>14090</v>
      </c>
      <c r="AQ10" s="285">
        <v>5917</v>
      </c>
      <c r="AR10" s="286">
        <v>138.1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527</v>
      </c>
      <c r="AL11" s="1167"/>
      <c r="AM11" s="1167"/>
      <c r="AN11" s="1168"/>
      <c r="AO11" s="284" t="s">
        <v>528</v>
      </c>
      <c r="AP11" s="284" t="s">
        <v>528</v>
      </c>
      <c r="AQ11" s="285">
        <v>1123</v>
      </c>
      <c r="AR11" s="286" t="s">
        <v>528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529</v>
      </c>
      <c r="AL12" s="1167"/>
      <c r="AM12" s="1167"/>
      <c r="AN12" s="1168"/>
      <c r="AO12" s="284" t="s">
        <v>528</v>
      </c>
      <c r="AP12" s="284" t="s">
        <v>528</v>
      </c>
      <c r="AQ12" s="285">
        <v>9</v>
      </c>
      <c r="AR12" s="286" t="s">
        <v>528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530</v>
      </c>
      <c r="AL13" s="1167"/>
      <c r="AM13" s="1167"/>
      <c r="AN13" s="1168"/>
      <c r="AO13" s="284">
        <v>179658</v>
      </c>
      <c r="AP13" s="284">
        <v>2010</v>
      </c>
      <c r="AQ13" s="285">
        <v>2374</v>
      </c>
      <c r="AR13" s="286">
        <v>-15.3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531</v>
      </c>
      <c r="AL14" s="1167"/>
      <c r="AM14" s="1167"/>
      <c r="AN14" s="1168"/>
      <c r="AO14" s="284">
        <v>92576</v>
      </c>
      <c r="AP14" s="284">
        <v>1036</v>
      </c>
      <c r="AQ14" s="285">
        <v>1666</v>
      </c>
      <c r="AR14" s="286">
        <v>-37.799999999999997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532</v>
      </c>
      <c r="AL15" s="1170"/>
      <c r="AM15" s="1170"/>
      <c r="AN15" s="1171"/>
      <c r="AO15" s="284">
        <v>-537810</v>
      </c>
      <c r="AP15" s="284">
        <v>-6018</v>
      </c>
      <c r="AQ15" s="285">
        <v>-4765</v>
      </c>
      <c r="AR15" s="286">
        <v>26.3</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191</v>
      </c>
      <c r="AL16" s="1170"/>
      <c r="AM16" s="1170"/>
      <c r="AN16" s="1171"/>
      <c r="AO16" s="284">
        <v>7460700</v>
      </c>
      <c r="AP16" s="284">
        <v>83482</v>
      </c>
      <c r="AQ16" s="285">
        <v>79774</v>
      </c>
      <c r="AR16" s="286">
        <v>4.5999999999999996</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533</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534</v>
      </c>
      <c r="AP20" s="293" t="s">
        <v>535</v>
      </c>
      <c r="AQ20" s="294" t="s">
        <v>536</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537</v>
      </c>
      <c r="AL21" s="1173"/>
      <c r="AM21" s="1173"/>
      <c r="AN21" s="1174"/>
      <c r="AO21" s="297">
        <v>7.75</v>
      </c>
      <c r="AP21" s="298">
        <v>7.58</v>
      </c>
      <c r="AQ21" s="299">
        <v>0.17</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538</v>
      </c>
      <c r="AL22" s="1173"/>
      <c r="AM22" s="1173"/>
      <c r="AN22" s="1174"/>
      <c r="AO22" s="302">
        <v>99</v>
      </c>
      <c r="AP22" s="303">
        <v>98.4</v>
      </c>
      <c r="AQ22" s="304">
        <v>0.6</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539</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540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520</v>
      </c>
      <c r="AP30" s="272"/>
      <c r="AQ30" s="273" t="s">
        <v>521</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522</v>
      </c>
      <c r="AQ31" s="279" t="s">
        <v>523</v>
      </c>
      <c r="AR31" s="280" t="s">
        <v>524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542</v>
      </c>
      <c r="AL32" s="1157"/>
      <c r="AM32" s="1157"/>
      <c r="AN32" s="1158"/>
      <c r="AO32" s="312">
        <v>4178588</v>
      </c>
      <c r="AP32" s="312">
        <v>46757</v>
      </c>
      <c r="AQ32" s="313">
        <v>42324</v>
      </c>
      <c r="AR32" s="314">
        <v>10.5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543</v>
      </c>
      <c r="AL33" s="1157"/>
      <c r="AM33" s="1157"/>
      <c r="AN33" s="1158"/>
      <c r="AO33" s="312" t="s">
        <v>528</v>
      </c>
      <c r="AP33" s="312" t="s">
        <v>528</v>
      </c>
      <c r="AQ33" s="313" t="s">
        <v>528</v>
      </c>
      <c r="AR33" s="314" t="s">
        <v>528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544</v>
      </c>
      <c r="AL34" s="1157"/>
      <c r="AM34" s="1157"/>
      <c r="AN34" s="1158"/>
      <c r="AO34" s="312" t="s">
        <v>528</v>
      </c>
      <c r="AP34" s="312" t="s">
        <v>528</v>
      </c>
      <c r="AQ34" s="313">
        <v>47</v>
      </c>
      <c r="AR34" s="314" t="s">
        <v>528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545</v>
      </c>
      <c r="AL35" s="1157"/>
      <c r="AM35" s="1157"/>
      <c r="AN35" s="1158"/>
      <c r="AO35" s="312">
        <v>1255589</v>
      </c>
      <c r="AP35" s="312">
        <v>14049</v>
      </c>
      <c r="AQ35" s="313">
        <v>12192</v>
      </c>
      <c r="AR35" s="314">
        <v>15.2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546</v>
      </c>
      <c r="AL36" s="1157"/>
      <c r="AM36" s="1157"/>
      <c r="AN36" s="1158"/>
      <c r="AO36" s="312">
        <v>285327</v>
      </c>
      <c r="AP36" s="312">
        <v>3193</v>
      </c>
      <c r="AQ36" s="313">
        <v>2056</v>
      </c>
      <c r="AR36" s="314">
        <v>55.3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547</v>
      </c>
      <c r="AL37" s="1157"/>
      <c r="AM37" s="1157"/>
      <c r="AN37" s="1158"/>
      <c r="AO37" s="312" t="s">
        <v>528</v>
      </c>
      <c r="AP37" s="312" t="s">
        <v>528</v>
      </c>
      <c r="AQ37" s="313">
        <v>621</v>
      </c>
      <c r="AR37" s="314" t="s">
        <v>528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548</v>
      </c>
      <c r="AL38" s="1160"/>
      <c r="AM38" s="1160"/>
      <c r="AN38" s="1161"/>
      <c r="AO38" s="315" t="s">
        <v>528</v>
      </c>
      <c r="AP38" s="315" t="s">
        <v>528</v>
      </c>
      <c r="AQ38" s="316">
        <v>1</v>
      </c>
      <c r="AR38" s="304" t="s">
        <v>528</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549</v>
      </c>
      <c r="AL39" s="1160"/>
      <c r="AM39" s="1160"/>
      <c r="AN39" s="1161"/>
      <c r="AO39" s="312">
        <v>-53467</v>
      </c>
      <c r="AP39" s="312">
        <v>-598</v>
      </c>
      <c r="AQ39" s="313">
        <v>-5206</v>
      </c>
      <c r="AR39" s="314">
        <v>-88.5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550</v>
      </c>
      <c r="AL40" s="1157"/>
      <c r="AM40" s="1157"/>
      <c r="AN40" s="1158"/>
      <c r="AO40" s="312">
        <v>-3992423</v>
      </c>
      <c r="AP40" s="312">
        <v>-44673</v>
      </c>
      <c r="AQ40" s="313">
        <v>-36761</v>
      </c>
      <c r="AR40" s="314">
        <v>21.5</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305</v>
      </c>
      <c r="AL41" s="1163"/>
      <c r="AM41" s="1163"/>
      <c r="AN41" s="1164"/>
      <c r="AO41" s="312">
        <v>1673614</v>
      </c>
      <c r="AP41" s="312">
        <v>18727</v>
      </c>
      <c r="AQ41" s="313">
        <v>15273</v>
      </c>
      <c r="AR41" s="314">
        <v>22.6</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551</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552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520</v>
      </c>
      <c r="AN49" s="1151" t="s">
        <v>554</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555</v>
      </c>
      <c r="AO50" s="329" t="s">
        <v>556</v>
      </c>
      <c r="AP50" s="330" t="s">
        <v>557</v>
      </c>
      <c r="AQ50" s="331" t="s">
        <v>558</v>
      </c>
      <c r="AR50" s="332" t="s">
        <v>559</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560</v>
      </c>
      <c r="AL51" s="325"/>
      <c r="AM51" s="333">
        <v>5766023</v>
      </c>
      <c r="AN51" s="334">
        <v>62671</v>
      </c>
      <c r="AO51" s="335">
        <v>-9.6</v>
      </c>
      <c r="AP51" s="336">
        <v>54684</v>
      </c>
      <c r="AQ51" s="337">
        <v>1.1000000000000001</v>
      </c>
      <c r="AR51" s="338">
        <v>-10.7</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561</v>
      </c>
      <c r="AM52" s="341">
        <v>3881921</v>
      </c>
      <c r="AN52" s="342">
        <v>42193</v>
      </c>
      <c r="AO52" s="343">
        <v>-26</v>
      </c>
      <c r="AP52" s="344">
        <v>32829</v>
      </c>
      <c r="AQ52" s="345">
        <v>7.2</v>
      </c>
      <c r="AR52" s="346">
        <v>-33.200000000000003</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562</v>
      </c>
      <c r="AL53" s="325"/>
      <c r="AM53" s="333">
        <v>8551844</v>
      </c>
      <c r="AN53" s="334">
        <v>93590</v>
      </c>
      <c r="AO53" s="335">
        <v>49.3</v>
      </c>
      <c r="AP53" s="336">
        <v>62383</v>
      </c>
      <c r="AQ53" s="337">
        <v>14.1</v>
      </c>
      <c r="AR53" s="338">
        <v>35.200000000000003</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561</v>
      </c>
      <c r="AM54" s="341">
        <v>4807872</v>
      </c>
      <c r="AN54" s="342">
        <v>52616</v>
      </c>
      <c r="AO54" s="343">
        <v>24.7</v>
      </c>
      <c r="AP54" s="344">
        <v>35325</v>
      </c>
      <c r="AQ54" s="345">
        <v>7.6</v>
      </c>
      <c r="AR54" s="346">
        <v>17.100000000000001</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563</v>
      </c>
      <c r="AL55" s="325"/>
      <c r="AM55" s="333">
        <v>8272219</v>
      </c>
      <c r="AN55" s="334">
        <v>91089</v>
      </c>
      <c r="AO55" s="335">
        <v>-2.7</v>
      </c>
      <c r="AP55" s="336">
        <v>63812</v>
      </c>
      <c r="AQ55" s="337">
        <v>2.2999999999999998</v>
      </c>
      <c r="AR55" s="338">
        <v>-5</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561</v>
      </c>
      <c r="AM56" s="341">
        <v>6310726</v>
      </c>
      <c r="AN56" s="342">
        <v>69490</v>
      </c>
      <c r="AO56" s="343">
        <v>32.1</v>
      </c>
      <c r="AP56" s="344">
        <v>33848</v>
      </c>
      <c r="AQ56" s="345">
        <v>-4.2</v>
      </c>
      <c r="AR56" s="346">
        <v>36.299999999999997</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564</v>
      </c>
      <c r="AL57" s="325"/>
      <c r="AM57" s="333">
        <v>5203698</v>
      </c>
      <c r="AN57" s="334">
        <v>57844</v>
      </c>
      <c r="AO57" s="335">
        <v>-36.5</v>
      </c>
      <c r="AP57" s="336">
        <v>54225</v>
      </c>
      <c r="AQ57" s="337">
        <v>-15</v>
      </c>
      <c r="AR57" s="338">
        <v>-21.5</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561</v>
      </c>
      <c r="AM58" s="341">
        <v>3181989</v>
      </c>
      <c r="AN58" s="342">
        <v>35371</v>
      </c>
      <c r="AO58" s="343">
        <v>-49.1</v>
      </c>
      <c r="AP58" s="344">
        <v>27337</v>
      </c>
      <c r="AQ58" s="345">
        <v>-19.2</v>
      </c>
      <c r="AR58" s="346">
        <v>-29.9</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565</v>
      </c>
      <c r="AL59" s="325"/>
      <c r="AM59" s="333">
        <v>4534243</v>
      </c>
      <c r="AN59" s="334">
        <v>50736</v>
      </c>
      <c r="AO59" s="335">
        <v>-12.3</v>
      </c>
      <c r="AP59" s="336">
        <v>54016</v>
      </c>
      <c r="AQ59" s="337">
        <v>-0.4</v>
      </c>
      <c r="AR59" s="338">
        <v>-11.9</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561</v>
      </c>
      <c r="AM60" s="341">
        <v>2393210</v>
      </c>
      <c r="AN60" s="342">
        <v>26779</v>
      </c>
      <c r="AO60" s="343">
        <v>-24.3</v>
      </c>
      <c r="AP60" s="344">
        <v>28078</v>
      </c>
      <c r="AQ60" s="345">
        <v>2.7</v>
      </c>
      <c r="AR60" s="346">
        <v>-27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566</v>
      </c>
      <c r="AL61" s="347"/>
      <c r="AM61" s="348">
        <v>6465605</v>
      </c>
      <c r="AN61" s="349">
        <v>71186</v>
      </c>
      <c r="AO61" s="350">
        <v>-2.4</v>
      </c>
      <c r="AP61" s="351">
        <v>57824</v>
      </c>
      <c r="AQ61" s="352">
        <v>0.4</v>
      </c>
      <c r="AR61" s="338">
        <v>-2.8</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561</v>
      </c>
      <c r="AM62" s="341">
        <v>4115144</v>
      </c>
      <c r="AN62" s="342">
        <v>45290</v>
      </c>
      <c r="AO62" s="343">
        <v>-8.5</v>
      </c>
      <c r="AP62" s="344">
        <v>31483</v>
      </c>
      <c r="AQ62" s="345">
        <v>-1.2</v>
      </c>
      <c r="AR62" s="346">
        <v>-7.3</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pazvg1In0khUdRCyJwY4Ycyq7FYCFumrSbFwV9kFaIfz4KyZVSXInldN1AmaNYkL2MJa36ZbvvKKuJmx6Fx9Gg==" saltValue="RmHhcShpRzUFkTx+G0zsl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40" zoomScaleNormal="4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568</v>
      </c>
    </row>
    <row r="121" spans="125:125" ht="13.5" hidden="1" customHeight="1" x14ac:dyDescent="0.2">
      <c r="DU121" s="259"/>
    </row>
  </sheetData>
  <sheetProtection algorithmName="SHA-512" hashValue="46WxvoFlYugrBpywaeEvPgmoAKjKeDvtVGDJzMFQUEoxXAPDV9r5YtPcSJPJ5uS8XHZTnE+CTGVdyBzKnSGR4g==" saltValue="NOYJkVjh5WGzrsPITgSg0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40" zoomScaleNormal="4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569</v>
      </c>
    </row>
  </sheetData>
  <sheetProtection algorithmName="SHA-512" hashValue="Y3K186xckIkeZyH62IfnHPUBXaZjo6tl7bglwyCft5rLokfIxHbEr8OKVeti7hZUH1trtGvI8TdhNfcLQ0VwpQ==" saltValue="0W+yaNOd88tPvSIWUsch4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0" zoomScaleNormal="5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570</v>
      </c>
      <c r="G46" s="8" t="s">
        <v>571</v>
      </c>
      <c r="H46" s="8" t="s">
        <v>572</v>
      </c>
      <c r="I46" s="8" t="s">
        <v>573</v>
      </c>
      <c r="J46" s="9" t="s">
        <v>574</v>
      </c>
    </row>
    <row r="47" spans="2:10" ht="57.75" customHeight="1" x14ac:dyDescent="0.2">
      <c r="B47" s="10"/>
      <c r="C47" s="1175" t="s">
        <v>3</v>
      </c>
      <c r="D47" s="1175"/>
      <c r="E47" s="1176"/>
      <c r="F47" s="11">
        <v>13.73</v>
      </c>
      <c r="G47" s="12">
        <v>14.21</v>
      </c>
      <c r="H47" s="12">
        <v>13.13</v>
      </c>
      <c r="I47" s="12">
        <v>14.46</v>
      </c>
      <c r="J47" s="13">
        <v>15.56</v>
      </c>
    </row>
    <row r="48" spans="2:10" ht="57.75" customHeight="1" x14ac:dyDescent="0.2">
      <c r="B48" s="14"/>
      <c r="C48" s="1177" t="s">
        <v>4</v>
      </c>
      <c r="D48" s="1177"/>
      <c r="E48" s="1178"/>
      <c r="F48" s="15">
        <v>4.84</v>
      </c>
      <c r="G48" s="16">
        <v>6.49</v>
      </c>
      <c r="H48" s="16">
        <v>5.55</v>
      </c>
      <c r="I48" s="16">
        <v>6.73</v>
      </c>
      <c r="J48" s="17">
        <v>6.76</v>
      </c>
    </row>
    <row r="49" spans="2:10" ht="57.75" customHeight="1" thickBot="1" x14ac:dyDescent="0.25">
      <c r="B49" s="18"/>
      <c r="C49" s="1179" t="s">
        <v>5</v>
      </c>
      <c r="D49" s="1179"/>
      <c r="E49" s="1180"/>
      <c r="F49" s="19">
        <v>1.39</v>
      </c>
      <c r="G49" s="20">
        <v>2.2400000000000002</v>
      </c>
      <c r="H49" s="20" t="s">
        <v>575</v>
      </c>
      <c r="I49" s="20">
        <v>3.24</v>
      </c>
      <c r="J49" s="21">
        <v>0.82</v>
      </c>
    </row>
    <row r="50" spans="2:10" ht="13.2" x14ac:dyDescent="0.2"/>
  </sheetData>
  <sheetProtection algorithmName="SHA-512" hashValue="5utUBIL1b5RrKU37BskbdaTptAmXEa65/d7a7oMfzNeedVAdXD4CvQgYUYGSPS6lJengfwy+9K2uuSeEClgS6w==" saltValue="rAiUYFkBCcsaOPOeQORA4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松浦 早姫</cp:lastModifiedBy>
  <cp:lastPrinted>2024-03-13T02:43:02Z</cp:lastPrinted>
  <dcterms:created xsi:type="dcterms:W3CDTF">2024-02-05T01:15:22Z</dcterms:created>
  <dcterms:modified xsi:type="dcterms:W3CDTF">2024-09-26T01:06:31Z</dcterms:modified>
  <cp:category/>
</cp:coreProperties>
</file>