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3_市町から/09_坂井市/"/>
    </mc:Choice>
  </mc:AlternateContent>
  <xr:revisionPtr revIDLastSave="0" documentId="13_ncr:1_{EE45445B-723B-4CC9-B8FA-54D80A900E8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U36" i="10"/>
  <c r="C36" i="10"/>
  <c r="BE35" i="10"/>
  <c r="C35" i="10"/>
  <c r="CO34" i="10"/>
  <c r="CO35" i="10" s="1"/>
  <c r="CO36" i="10" s="1"/>
  <c r="CO37" i="10" s="1"/>
  <c r="CO38" i="10" s="1"/>
  <c r="BW34" i="10"/>
  <c r="BW35" i="10" s="1"/>
  <c r="BW36" i="10" s="1"/>
  <c r="BW37" i="10" s="1"/>
  <c r="BW38" i="10" s="1"/>
  <c r="BW39" i="10" s="1"/>
  <c r="BW40" i="10" s="1"/>
  <c r="BW41" i="10" s="1"/>
  <c r="BW42" i="10" s="1"/>
  <c r="BW43" i="10" s="1"/>
  <c r="BE34" i="10"/>
  <c r="C34" i="10"/>
  <c r="U34" i="10" l="1"/>
  <c r="U35" i="10" s="1"/>
  <c r="AM34" i="10" s="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<sst xmlns="http://schemas.openxmlformats.org/spreadsheetml/2006/main" count="1142" uniqueCount="583">
  <si>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</si>
  <si>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</si>
  <si>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</si>
  <si>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</si>
  <si>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</si>
  <si>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</si>
  <si>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</si>
  <si>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</si>
  <si>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</si>
  <si>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</si>
  <si>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</si>
  <si>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</si>
  <si>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</si>
  <si>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</si>
  <si>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</si>
  <si>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</si>
  <si>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</si>
  <si>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</si>
  <si>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</si>
  <si>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</si>
  <si>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</si>
  <si>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</si>
  <si>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</si>
  <si>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</si>
  <si>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</si>
  <si>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</si>
  <si>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</si>
  <si>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</si>
  <si>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</si>
  <si>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</si>
  <si>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</si>
  <si>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</si>
  <si>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</si>
  <si>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</si>
  <si>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</si>
  <si>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</si>
  <si>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</si>
  <si>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</si>
  <si>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</si>
  <si>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</si>
  <si>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</si>
  <si>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</si>
  <si>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</si>
  <si>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</si>
  <si>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</si>
  <si>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</si>
  <si>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</si>
  <si>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</si>
  <si>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</si>
  <si>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</si>
  <si>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</si>
  <si>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</si>
  <si>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</si>
  <si>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</si>
  <si>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</si>
  <si>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</si>
  <si>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</si>
  <si>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</si>
  <si>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</si>
  <si>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</si>
  <si>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</si>
  <si>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</si>
  <si>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</si>
  <si>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</si>
  <si>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</si>
  <si>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</si>
  <si>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</si>
  <si>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</si>
  <si>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</si>
  <si>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</si>
  <si>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</si>
  <si>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</si>
  <si>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</si>
  <si>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</si>
  <si>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</si>
  <si>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</si>
  <si>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</si>
  <si>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</si>
  <si>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</si>
  <si>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</si>
  <si>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</si>
  <si>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</si>
  <si>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</si>
  <si>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</si>
  <si>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</si>
  <si>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</si>
  <si>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</si>
  <si>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</si>
  <si>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</si>
  <si>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</si>
  <si>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</si>
  <si>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</si>
  <si>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</si>
  <si>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</si>
  <si>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</si>
  <si>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</si>
  <si>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</si>
  <si>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</si>
  <si>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</si>
  <si>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</si>
  <si>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</si>
  <si>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</si>
  <si>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</si>
  <si>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</si>
  <si>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</si>
  <si>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</si>
  <si>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</si>
  <si>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</si>
  <si>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</si>
  <si>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</si>
  <si>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</si>
  <si>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</si>
  <si>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</si>
  <si>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</si>
  <si>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</si>
  <si>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</si>
  <si>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</si>
  <si>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</si>
  <si>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</si>
  <si>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</si>
  <si>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</si>
  <si>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</si>
  <si>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</si>
  <si>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</si>
  <si>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</si>
  <si>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</si>
  <si>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</si>
  <si>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</si>
  <si>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</si>
  <si>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</si>
  <si>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</si>
  <si>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</si>
  <si>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</si>
  <si>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</si>
  <si>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</si>
  <si>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</si>
  <si>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</si>
  <si>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</si>
  <si>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</si>
  <si>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</si>
  <si>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</si>
  <si>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</si>
  <si>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</si>
  <si>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</si>
  <si>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</si>
  <si>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</si>
  <si>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</si>
  <si>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</si>
  <si>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</si>
  <si>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</si>
  <si>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</si>
  <si>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</si>
  <si>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</si>
  <si>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</si>
  <si>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</si>
  <si>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</si>
  <si>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</si>
  <si>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</si>
  <si>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</si>
  <si>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</si>
  <si>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</si>
  <si>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</si>
  <si>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</si>
  <si>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</si>
  <si>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</si>
  <si>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</si>
  <si>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</si>
  <si>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</si>
  <si>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</si>
  <si>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</si>
  <si>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</si>
  <si>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</si>
  <si>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</si>
  <si>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</si>
  <si>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</si>
  <si>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</si>
  <si>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</si>
  <si>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</si>
  <si>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</si>
  <si>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</si>
  <si>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</si>
  <si>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</si>
  <si>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</si>
  <si>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</si>
  <si>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</si>
  <si>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</si>
  <si>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</si>
  <si>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</si>
  <si>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</si>
  <si>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</si>
  <si>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</si>
  <si>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</si>
  <si>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</si>
  <si>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</si>
  <si>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</si>
  <si>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</si>
  <si>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</si>
  <si>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</si>
  <si>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</si>
  <si>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</si>
  <si>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</si>
  <si>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</si>
  <si>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</si>
  <si>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</si>
  <si>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福井県坂井市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</si>
  <si>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</si>
  <si>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</si>
  <si>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</si>
  <si>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</si>
  <si>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</si>
  <si>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</si>
  <si>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</si>
  <si>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</si>
  <si>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</si>
  <si>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</si>
  <si>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</si>
  <si>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</si>
  <si>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</si>
  <si>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</si>
  <si>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</si>
  <si>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</si>
  <si>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</si>
  <si>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</si>
  <si>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</si>
  <si>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</si>
  <si>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</si>
  <si>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</si>
  <si>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</si>
  <si>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</si>
  <si>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</si>
  <si>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</si>
  <si>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</si>
  <si>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</si>
  <si>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</si>
  <si>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</si>
  <si>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</si>
  <si>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</si>
  <si>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</si>
  <si>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</si>
  <si>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</si>
  <si>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</si>
  <si>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</si>
  <si>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</si>
  <si>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</si>
  <si>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</si>
  <si>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</si>
  <si>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</si>
  <si>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</si>
  <si>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</si>
  <si>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</si>
  <si>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</si>
  <si>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</si>
  <si>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</si>
  <si>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</si>
  <si>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</si>
  <si>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</si>
  <si>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</si>
  <si>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</si>
  <si>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</si>
  <si>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</si>
  <si>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</si>
  <si>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</si>
  <si>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</si>
  <si>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</si>
  <si>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</si>
  <si>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</si>
  <si>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</si>
  <si>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</si>
  <si>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</si>
  <si>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</si>
  <si>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</si>
  <si>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</si>
  <si>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</si>
  <si>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</si>
  <si>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</si>
  <si>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</si>
  <si>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</si>
  <si>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</si>
  <si>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</si>
  <si>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</si>
  <si>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</si>
  <si>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</si>
  <si>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</si>
  <si>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</si>
  <si>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</si>
  <si>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</si>
  <si>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</si>
  <si>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</si>
  <si>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</si>
  <si>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</si>
  <si>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</si>
  <si>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</si>
  <si>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</si>
  <si>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</si>
  <si>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</si>
  <si>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</si>
  <si>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</si>
  <si>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</si>
  <si>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</si>
  <si>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</si>
  <si>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</si>
  <si>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</si>
  <si>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</si>
  <si>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</si>
  <si>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</si>
  <si>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</si>
  <si>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</si>
  <si>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</si>
  <si>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</si>
  <si>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</si>
  <si>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</si>
  <si>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</si>
  <si>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</si>
  <si>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</si>
  <si>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</si>
  <si>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</si>
  <si>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</si>
  <si>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</si>
  <si>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</si>
  <si>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</si>
  <si>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</si>
  <si>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</si>
  <si>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</si>
  <si>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</si>
  <si>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</si>
  <si>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</si>
  <si>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</si>
  <si>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</si>
  <si>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</si>
  <si>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</si>
  <si>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</si>
  <si>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</si>
  <si>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</si>
  <si>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</si>
  <si>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</si>
  <si>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</si>
  <si>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</si>
  <si>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</si>
  <si>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</si>
  <si>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</si>
  <si>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</si>
  <si>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</si>
  <si>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</si>
  <si>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</si>
  <si>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</si>
  <si>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</si>
  <si>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</si>
  <si>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</si>
  <si>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</si>
  <si>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</si>
  <si>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</si>
  <si>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</si>
  <si>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</si>
  <si>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</si>
  <si>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</si>
  <si>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福井県坂井市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</si>
  <si>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</si>
  <si>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</si>
  <si>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</si>
  <si>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</si>
  <si>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</si>
  <si>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</si>
  <si>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</si>
  <si>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</si>
  <si>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</si>
  <si>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</si>
  <si>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</si>
  <si>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</si>
  <si>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</si>
  <si>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</si>
  <si>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</si>
  <si>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</si>
  <si>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</si>
  <si>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</si>
  <si>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</si>
  <si>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</si>
  <si>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</si>
  <si>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</si>
  <si>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</si>
  <si>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</si>
  <si>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</si>
  <si>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</si>
  <si>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</si>
  <si>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</si>
  <si>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</si>
  <si>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</si>
  <si>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</si>
  <si>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</si>
  <si>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</si>
  <si>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</si>
  <si>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</si>
  <si>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</si>
  <si>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</si>
  <si>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</si>
  <si>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</si>
  <si>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</si>
  <si>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</si>
  <si>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</si>
  <si>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</si>
  <si>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</si>
  <si>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</si>
  <si>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</si>
  <si>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</si>
  <si>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</si>
  <si>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</si>
  <si>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</si>
  <si>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</si>
  <si>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</si>
  <si>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</si>
  <si>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</si>
  <si>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</si>
  <si>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</si>
  <si>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</si>
  <si>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</si>
  <si>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</si>
  <si>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</si>
  <si>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</si>
  <si>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</si>
  <si>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</si>
  <si>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</si>
  <si>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</si>
  <si>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</si>
  <si>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</si>
  <si>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</si>
  <si>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</si>
  <si>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</si>
  <si>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</si>
  <si>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</si>
  <si>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</si>
  <si>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</si>
  <si>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</si>
  <si>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</si>
  <si>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</si>
  <si>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</si>
  <si>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</si>
  <si>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</si>
  <si>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</si>
  <si>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</si>
  <si>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</si>
  <si>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</si>
  <si>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</si>
  <si>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</si>
  <si>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</si>
  <si>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</si>
  <si>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</si>
  <si>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</si>
  <si>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</si>
  <si>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</si>
  <si>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</si>
  <si>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</si>
  <si>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</si>
  <si>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</si>
  <si>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</si>
  <si>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</si>
  <si>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</si>
  <si>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</si>
  <si>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</si>
  <si>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</si>
  <si>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</si>
  <si>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</si>
  <si>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</si>
  <si>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</si>
  <si>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</si>
  <si>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</si>
  <si>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</si>
  <si>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</si>
  <si>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</si>
  <si>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</si>
  <si>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</si>
  <si>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</si>
  <si>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</si>
  <si>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</si>
  <si>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</si>
  <si>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</si>
  <si>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</si>
  <si>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</si>
  <si>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</si>
  <si>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</si>
  <si>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</si>
  <si>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</si>
  <si>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</si>
  <si>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</si>
  <si>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</si>
  <si>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</si>
  <si>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</si>
  <si>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</si>
  <si>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</si>
  <si>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</si>
  <si>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</si>
  <si>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</si>
  <si>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</si>
  <si>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</si>
  <si>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</si>
  <si>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</si>
  <si>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</si>
  <si>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</si>
  <si>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</si>
  <si>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</si>
  <si>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</si>
  <si>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</si>
  <si>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</si>
  <si>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</si>
  <si>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</si>
  <si>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</si>
  <si>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</si>
  <si>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</si>
  <si>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</si>
  <si>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</si>
  <si>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</si>
  <si>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</si>
  <si>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</si>
  <si>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</si>
  <si>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</si>
  <si>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</si>
  <si>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</si>
  <si>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</si>
  <si>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</si>
  <si>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</si>
  <si>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</si>
  <si>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</si>
  <si>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</si>
  <si>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</si>
  <si>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</si>
  <si>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</si>
  <si>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</si>
  <si>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</si>
  <si>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</si>
  <si>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</si>
  <si>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</si>
  <si>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</si>
  <si>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</si>
  <si>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1.22</t>
  </si>
  <si>
    <t>▲ 1.55</t>
  </si>
  <si>
    <t>水道事業会計</t>
  </si>
  <si>
    <t>病院事業会計</t>
  </si>
  <si>
    <t>一般会計</t>
  </si>
  <si>
    <t>公共下水道事業会計</t>
  </si>
  <si>
    <t>国民健康保険特別会計</t>
  </si>
  <si>
    <t>農業集落排水事業会計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</si>
  <si>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</si>
  <si>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</si>
  <si>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</si>
  <si>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</si>
  <si>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</si>
  <si>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</si>
  <si>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</si>
  <si>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</si>
  <si>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</si>
  <si>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福井県後期高齢者医療広域連合</t>
    <rPh sb="0" eb="14">
      <t>フクイケンコウキコウレイシャイリョウコウイキレンゴウ</t>
    </rPh>
    <phoneticPr fontId="10"/>
  </si>
  <si>
    <t>福井県後期高齢者医療広域連合（事業会計）</t>
    <rPh sb="0" eb="14">
      <t>フクイケンコウキコウレイシャイリョウコウイキレンゴウ</t>
    </rPh>
    <rPh sb="15" eb="19">
      <t>ジギョウカイケイ</t>
    </rPh>
    <phoneticPr fontId="10"/>
  </si>
  <si>
    <t>福井県市町総合事務組合（普通会計分）</t>
    <rPh sb="0" eb="11">
      <t>フクイケンシマチソウゴウジムクミアイ</t>
    </rPh>
    <rPh sb="12" eb="17">
      <t>フツウカイケイブン</t>
    </rPh>
    <phoneticPr fontId="10"/>
  </si>
  <si>
    <t>福井県市町総合事務組合（事業会計分）</t>
    <rPh sb="0" eb="11">
      <t>フクイケンシマチソウゴウジムクミアイ</t>
    </rPh>
    <rPh sb="12" eb="14">
      <t>ジギョウ</t>
    </rPh>
    <rPh sb="14" eb="16">
      <t>カイケイ</t>
    </rPh>
    <rPh sb="16" eb="17">
      <t>ブン</t>
    </rPh>
    <phoneticPr fontId="10"/>
  </si>
  <si>
    <t>福井県自治会館組合</t>
    <rPh sb="0" eb="9">
      <t>フクイケンジチカイカンクミアイ</t>
    </rPh>
    <phoneticPr fontId="10"/>
  </si>
  <si>
    <t>五領川公共下水道事務組合</t>
    <rPh sb="0" eb="12">
      <t>ゴリョウガワコウキョウゲスイドウジムクミアイ</t>
    </rPh>
    <phoneticPr fontId="10"/>
  </si>
  <si>
    <t>坂井地区広域連合</t>
    <rPh sb="0" eb="8">
      <t>サカイチクコウイキレンゴウ</t>
    </rPh>
    <phoneticPr fontId="10"/>
  </si>
  <si>
    <t>坂井地区広域連合（事業会計）</t>
    <rPh sb="0" eb="8">
      <t>サカイチクコウイキレンゴウ</t>
    </rPh>
    <rPh sb="9" eb="13">
      <t>ジギョウカイケイ</t>
    </rPh>
    <phoneticPr fontId="10"/>
  </si>
  <si>
    <t>越前三国競艇企業団</t>
    <rPh sb="0" eb="4">
      <t>エチゼンミクニ</t>
    </rPh>
    <rPh sb="4" eb="9">
      <t>キョウテイキギョウダン</t>
    </rPh>
    <phoneticPr fontId="10"/>
  </si>
  <si>
    <t>福井坂井地区広域市町村圏事務組合</t>
    <rPh sb="0" eb="6">
      <t>フクイサカイチク</t>
    </rPh>
    <rPh sb="6" eb="8">
      <t>コウイキ</t>
    </rPh>
    <rPh sb="8" eb="11">
      <t>シチョウソン</t>
    </rPh>
    <rPh sb="11" eb="12">
      <t>ケン</t>
    </rPh>
    <rPh sb="12" eb="14">
      <t>ジム</t>
    </rPh>
    <rPh sb="14" eb="16">
      <t>クミアイ</t>
    </rPh>
    <phoneticPr fontId="10"/>
  </si>
  <si>
    <t>嶺北消防組合</t>
    <rPh sb="0" eb="6">
      <t>レイホクショウボウクミアイ</t>
    </rPh>
    <phoneticPr fontId="10"/>
  </si>
  <si>
    <t>-</t>
    <phoneticPr fontId="2"/>
  </si>
  <si>
    <t>-</t>
    <phoneticPr fontId="2"/>
  </si>
  <si>
    <t>坂井市農業公社</t>
    <rPh sb="0" eb="3">
      <t>サカイシ</t>
    </rPh>
    <rPh sb="3" eb="5">
      <t>ノウギョウ</t>
    </rPh>
    <rPh sb="5" eb="7">
      <t>コウシャ</t>
    </rPh>
    <phoneticPr fontId="10"/>
  </si>
  <si>
    <t>福井県下水道公社</t>
    <rPh sb="0" eb="3">
      <t>フクイケン</t>
    </rPh>
    <rPh sb="3" eb="6">
      <t>ゲスイドウ</t>
    </rPh>
    <rPh sb="6" eb="8">
      <t>コウシャ</t>
    </rPh>
    <phoneticPr fontId="10"/>
  </si>
  <si>
    <t>坂井市スポーツ協会</t>
    <rPh sb="0" eb="2">
      <t>サカイ</t>
    </rPh>
    <rPh sb="2" eb="3">
      <t>シ</t>
    </rPh>
    <rPh sb="7" eb="9">
      <t>キョウカイ</t>
    </rPh>
    <phoneticPr fontId="10"/>
  </si>
  <si>
    <t>丸岡文化財団</t>
    <rPh sb="0" eb="2">
      <t>マルオカ</t>
    </rPh>
    <rPh sb="2" eb="4">
      <t>ブンカ</t>
    </rPh>
    <rPh sb="4" eb="6">
      <t>ザイダン</t>
    </rPh>
    <phoneticPr fontId="10"/>
  </si>
  <si>
    <t>坂井市文化振興事業団</t>
    <rPh sb="0" eb="2">
      <t>サカイ</t>
    </rPh>
    <rPh sb="2" eb="3">
      <t>シ</t>
    </rPh>
    <rPh sb="3" eb="5">
      <t>ブンカ</t>
    </rPh>
    <rPh sb="5" eb="7">
      <t>シンコウ</t>
    </rPh>
    <rPh sb="7" eb="10">
      <t>ジギョウダン</t>
    </rPh>
    <phoneticPr fontId="10"/>
  </si>
  <si>
    <t>まちづくり整備基金</t>
    <phoneticPr fontId="2"/>
  </si>
  <si>
    <t>寄附市民参画基金</t>
    <phoneticPr fontId="10"/>
  </si>
  <si>
    <t>丸岡城周辺整備基金</t>
    <phoneticPr fontId="10"/>
  </si>
  <si>
    <t>福祉基金</t>
    <phoneticPr fontId="10"/>
  </si>
  <si>
    <t>農業者労働災害共済基金</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</si>
  <si>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</si>
  <si>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</si>
  <si>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</si>
  <si>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増加傾向にある一方、将来負担比率は減少傾向にあるが、類似団体内平均値と比較すると依然として高い水準にある。坂井市公共施設等総合管理計画に基づき、計画的に施設の改修・統廃合等を行っているため、地方債現在高の増や充当可能基金の減により一時的に将来負担比率が増加する見込みはあるものの、今後、公共施設等の維持管理に要する経費や老朽化した施設が減少すると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</si>
  <si>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</si>
  <si>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</si>
  <si>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</si>
  <si>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</si>
  <si>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</si>
  <si>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</si>
  <si>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実質公債費比率は元利償還金の増加により、令和5年度も増加となった。令和６年度には地方債の償還ピークを迎えるため、今後、比率の増加が見込まれる。
　将来負担比率はやや減少傾向にあり、主な原因は、地方債現在高の減や、充当可能基金の増が考えられる。</t>
    <rPh sb="91" eb="92">
      <t>オモ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</si>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</sst>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1D8AB3-0E82-46E5-92AC-C090A866DA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9A38-4BC5-A460-587722D4BC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93590</c:v>
                </c:pt>
                <c:pt idx="1">
                  <c:v>91089</c:v>
                </c:pt>
                <c:pt idx="2">
                  <c:v>57844</c:v>
                </c:pt>
                <c:pt idx="3">
                  <c:v>50736</c:v>
                </c:pt>
                <c:pt idx="4">
                  <c:v>67012</c:v>
                </c:pt>
              </c:numCache>
            </c:numRef>
          </c:val>
          <c:smooth val="0"/>
          <c:extLst>
            <c:ext xmlns:c16="http://schemas.microsoft.com/office/drawing/2014/chart" uri="{C3380CC4-5D6E-409C-BE32-E72D297353CC}">
              <c16:uniqueId val="{00000001-9A38-4BC5-A460-587722D4BC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6.49</c:v>
                </c:pt>
                <c:pt idx="1">
                  <c:v>5.55</c:v>
                </c:pt>
                <c:pt idx="2">
                  <c:v>6.73</c:v>
                </c:pt>
                <c:pt idx="3">
                  <c:v>6.76</c:v>
                </c:pt>
                <c:pt idx="4">
                  <c:v>3.07</c:v>
                </c:pt>
              </c:numCache>
            </c:numRef>
          </c:val>
          <c:extLst>
            <c:ext xmlns:c16="http://schemas.microsoft.com/office/drawing/2014/chart" uri="{C3380CC4-5D6E-409C-BE32-E72D297353CC}">
              <c16:uniqueId val="{00000000-A93F-408E-A5C4-9DC1D8FE20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14.21</c:v>
                </c:pt>
                <c:pt idx="1">
                  <c:v>13.13</c:v>
                </c:pt>
                <c:pt idx="2">
                  <c:v>14.46</c:v>
                </c:pt>
                <c:pt idx="3">
                  <c:v>15.56</c:v>
                </c:pt>
                <c:pt idx="4">
                  <c:v>17.28</c:v>
                </c:pt>
              </c:numCache>
            </c:numRef>
          </c:val>
          <c:extLst>
            <c:ext xmlns:c16="http://schemas.microsoft.com/office/drawing/2014/chart" uri="{C3380CC4-5D6E-409C-BE32-E72D297353CC}">
              <c16:uniqueId val="{00000001-A93F-408E-A5C4-9DC1D8FE20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2.2400000000000002</c:v>
                </c:pt>
                <c:pt idx="1">
                  <c:v>-1.22</c:v>
                </c:pt>
                <c:pt idx="2">
                  <c:v>3.24</c:v>
                </c:pt>
                <c:pt idx="3">
                  <c:v>0.82</c:v>
                </c:pt>
                <c:pt idx="4">
                  <c:v>-1.55</c:v>
                </c:pt>
              </c:numCache>
            </c:numRef>
          </c:val>
          <c:smooth val="0"/>
          <c:extLst>
            <c:ext xmlns:c16="http://schemas.microsoft.com/office/drawing/2014/chart" uri="{C3380CC4-5D6E-409C-BE32-E72D297353CC}">
              <c16:uniqueId val="{00000002-A93F-408E-A5C4-9DC1D8FE20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87-4838-BE41-2B033E4EBF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87-4838-BE41-2B033E4EBF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87-4838-BE41-2B033E4EBF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487-4838-BE41-2B033E4EBF67}"/>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0.22</c:v>
                </c:pt>
                <c:pt idx="4">
                  <c:v>#N/A</c:v>
                </c:pt>
                <c:pt idx="5">
                  <c:v>0.18</c:v>
                </c:pt>
                <c:pt idx="6">
                  <c:v>#N/A</c:v>
                </c:pt>
                <c:pt idx="7">
                  <c:v>0.17</c:v>
                </c:pt>
                <c:pt idx="8">
                  <c:v>#N/A</c:v>
                </c:pt>
                <c:pt idx="9">
                  <c:v>0.14000000000000001</c:v>
                </c:pt>
              </c:numCache>
            </c:numRef>
          </c:val>
          <c:extLst>
            <c:ext xmlns:c16="http://schemas.microsoft.com/office/drawing/2014/chart" uri="{C3380CC4-5D6E-409C-BE32-E72D297353CC}">
              <c16:uniqueId val="{00000004-C487-4838-BE41-2B033E4EBF6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1.32</c:v>
                </c:pt>
                <c:pt idx="2">
                  <c:v>#N/A</c:v>
                </c:pt>
                <c:pt idx="3">
                  <c:v>1.57</c:v>
                </c:pt>
                <c:pt idx="4">
                  <c:v>#N/A</c:v>
                </c:pt>
                <c:pt idx="5">
                  <c:v>1.75</c:v>
                </c:pt>
                <c:pt idx="6">
                  <c:v>#N/A</c:v>
                </c:pt>
                <c:pt idx="7">
                  <c:v>1.77</c:v>
                </c:pt>
                <c:pt idx="8">
                  <c:v>#N/A</c:v>
                </c:pt>
                <c:pt idx="9">
                  <c:v>1.36</c:v>
                </c:pt>
              </c:numCache>
            </c:numRef>
          </c:val>
          <c:extLst>
            <c:ext xmlns:c16="http://schemas.microsoft.com/office/drawing/2014/chart" uri="{C3380CC4-5D6E-409C-BE32-E72D297353CC}">
              <c16:uniqueId val="{00000005-C487-4838-BE41-2B033E4EBF67}"/>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4.1399999999999997</c:v>
                </c:pt>
                <c:pt idx="2">
                  <c:v>#N/A</c:v>
                </c:pt>
                <c:pt idx="3">
                  <c:v>2.88</c:v>
                </c:pt>
                <c:pt idx="4">
                  <c:v>#N/A</c:v>
                </c:pt>
                <c:pt idx="5">
                  <c:v>2.54</c:v>
                </c:pt>
                <c:pt idx="6">
                  <c:v>#N/A</c:v>
                </c:pt>
                <c:pt idx="7">
                  <c:v>2.86</c:v>
                </c:pt>
                <c:pt idx="8">
                  <c:v>#N/A</c:v>
                </c:pt>
                <c:pt idx="9">
                  <c:v>2.91</c:v>
                </c:pt>
              </c:numCache>
            </c:numRef>
          </c:val>
          <c:extLst>
            <c:ext xmlns:c16="http://schemas.microsoft.com/office/drawing/2014/chart" uri="{C3380CC4-5D6E-409C-BE32-E72D297353CC}">
              <c16:uniqueId val="{00000006-C487-4838-BE41-2B033E4EBF6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6.48</c:v>
                </c:pt>
                <c:pt idx="2">
                  <c:v>#N/A</c:v>
                </c:pt>
                <c:pt idx="3">
                  <c:v>5.55</c:v>
                </c:pt>
                <c:pt idx="4">
                  <c:v>#N/A</c:v>
                </c:pt>
                <c:pt idx="5">
                  <c:v>6.73</c:v>
                </c:pt>
                <c:pt idx="6">
                  <c:v>#N/A</c:v>
                </c:pt>
                <c:pt idx="7">
                  <c:v>6.76</c:v>
                </c:pt>
                <c:pt idx="8">
                  <c:v>#N/A</c:v>
                </c:pt>
                <c:pt idx="9">
                  <c:v>3.06</c:v>
                </c:pt>
              </c:numCache>
            </c:numRef>
          </c:val>
          <c:extLst>
            <c:ext xmlns:c16="http://schemas.microsoft.com/office/drawing/2014/chart" uri="{C3380CC4-5D6E-409C-BE32-E72D297353CC}">
              <c16:uniqueId val="{00000007-C487-4838-BE41-2B033E4EBF6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0.06</c:v>
                </c:pt>
                <c:pt idx="2">
                  <c:v>#N/A</c:v>
                </c:pt>
                <c:pt idx="3">
                  <c:v>1.17</c:v>
                </c:pt>
                <c:pt idx="4">
                  <c:v>#N/A</c:v>
                </c:pt>
                <c:pt idx="5">
                  <c:v>1.96</c:v>
                </c:pt>
                <c:pt idx="6">
                  <c:v>#N/A</c:v>
                </c:pt>
                <c:pt idx="7">
                  <c:v>3.68</c:v>
                </c:pt>
                <c:pt idx="8">
                  <c:v>#N/A</c:v>
                </c:pt>
                <c:pt idx="9">
                  <c:v>3.43</c:v>
                </c:pt>
              </c:numCache>
            </c:numRef>
          </c:val>
          <c:extLst>
            <c:ext xmlns:c16="http://schemas.microsoft.com/office/drawing/2014/chart" uri="{C3380CC4-5D6E-409C-BE32-E72D297353CC}">
              <c16:uniqueId val="{00000008-C487-4838-BE41-2B033E4EBF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10.19</c:v>
                </c:pt>
                <c:pt idx="2">
                  <c:v>#N/A</c:v>
                </c:pt>
                <c:pt idx="3">
                  <c:v>10.8</c:v>
                </c:pt>
                <c:pt idx="4">
                  <c:v>#N/A</c:v>
                </c:pt>
                <c:pt idx="5">
                  <c:v>11.26</c:v>
                </c:pt>
                <c:pt idx="6">
                  <c:v>#N/A</c:v>
                </c:pt>
                <c:pt idx="7">
                  <c:v>12</c:v>
                </c:pt>
                <c:pt idx="8">
                  <c:v>#N/A</c:v>
                </c:pt>
                <c:pt idx="9">
                  <c:v>12.4</c:v>
                </c:pt>
              </c:numCache>
            </c:numRef>
          </c:val>
          <c:extLst>
            <c:ext xmlns:c16="http://schemas.microsoft.com/office/drawing/2014/chart" uri="{C3380CC4-5D6E-409C-BE32-E72D297353CC}">
              <c16:uniqueId val="{00000009-C487-4838-BE41-2B033E4EBF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3729</c:v>
                </c:pt>
                <c:pt idx="5">
                  <c:v>3930</c:v>
                </c:pt>
                <c:pt idx="8">
                  <c:v>3971</c:v>
                </c:pt>
                <c:pt idx="11">
                  <c:v>4045</c:v>
                </c:pt>
                <c:pt idx="14">
                  <c:v>4184</c:v>
                </c:pt>
              </c:numCache>
            </c:numRef>
          </c:val>
          <c:extLst>
            <c:ext xmlns:c16="http://schemas.microsoft.com/office/drawing/2014/chart" uri="{C3380CC4-5D6E-409C-BE32-E72D297353CC}">
              <c16:uniqueId val="{00000000-B74E-4631-AB5D-A25933DFF5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4E-4631-AB5D-A25933DFF5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4E-4631-AB5D-A25933DFF5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145</c:v>
                </c:pt>
                <c:pt idx="3">
                  <c:v>293</c:v>
                </c:pt>
                <c:pt idx="6">
                  <c:v>279</c:v>
                </c:pt>
                <c:pt idx="9">
                  <c:v>285</c:v>
                </c:pt>
                <c:pt idx="12">
                  <c:v>315</c:v>
                </c:pt>
              </c:numCache>
            </c:numRef>
          </c:val>
          <c:extLst>
            <c:ext xmlns:c16="http://schemas.microsoft.com/office/drawing/2014/chart" uri="{C3380CC4-5D6E-409C-BE32-E72D297353CC}">
              <c16:uniqueId val="{00000003-B74E-4631-AB5D-A25933DFF5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1078</c:v>
                </c:pt>
                <c:pt idx="3">
                  <c:v>1106</c:v>
                </c:pt>
                <c:pt idx="6">
                  <c:v>1206</c:v>
                </c:pt>
                <c:pt idx="9">
                  <c:v>1256</c:v>
                </c:pt>
                <c:pt idx="12">
                  <c:v>1108</c:v>
                </c:pt>
              </c:numCache>
            </c:numRef>
          </c:val>
          <c:extLst>
            <c:ext xmlns:c16="http://schemas.microsoft.com/office/drawing/2014/chart" uri="{C3380CC4-5D6E-409C-BE32-E72D297353CC}">
              <c16:uniqueId val="{00000004-B74E-4631-AB5D-A25933DFF5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4E-4631-AB5D-A25933DFF5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4E-4631-AB5D-A25933DFF5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3627</c:v>
                </c:pt>
                <c:pt idx="3">
                  <c:v>3955</c:v>
                </c:pt>
                <c:pt idx="6">
                  <c:v>4046</c:v>
                </c:pt>
                <c:pt idx="9">
                  <c:v>4179</c:v>
                </c:pt>
                <c:pt idx="12">
                  <c:v>4401</c:v>
                </c:pt>
              </c:numCache>
            </c:numRef>
          </c:val>
          <c:extLst>
            <c:ext xmlns:c16="http://schemas.microsoft.com/office/drawing/2014/chart" uri="{C3380CC4-5D6E-409C-BE32-E72D297353CC}">
              <c16:uniqueId val="{00000007-B74E-4631-AB5D-A25933DFF5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1121</c:v>
                </c:pt>
                <c:pt idx="2">
                  <c:v>#N/A</c:v>
                </c:pt>
                <c:pt idx="3">
                  <c:v>#N/A</c:v>
                </c:pt>
                <c:pt idx="4">
                  <c:v>1424</c:v>
                </c:pt>
                <c:pt idx="5">
                  <c:v>#N/A</c:v>
                </c:pt>
                <c:pt idx="6">
                  <c:v>#N/A</c:v>
                </c:pt>
                <c:pt idx="7">
                  <c:v>1560</c:v>
                </c:pt>
                <c:pt idx="8">
                  <c:v>#N/A</c:v>
                </c:pt>
                <c:pt idx="9">
                  <c:v>#N/A</c:v>
                </c:pt>
                <c:pt idx="10">
                  <c:v>1675</c:v>
                </c:pt>
                <c:pt idx="11">
                  <c:v>#N/A</c:v>
                </c:pt>
                <c:pt idx="12">
                  <c:v>#N/A</c:v>
                </c:pt>
                <c:pt idx="13">
                  <c:v>1640</c:v>
                </c:pt>
                <c:pt idx="14">
                  <c:v>#N/A</c:v>
                </c:pt>
              </c:numCache>
            </c:numRef>
          </c:val>
          <c:smooth val="0"/>
          <c:extLst>
            <c:ext xmlns:c16="http://schemas.microsoft.com/office/drawing/2014/chart" uri="{C3380CC4-5D6E-409C-BE32-E72D297353CC}">
              <c16:uniqueId val="{00000008-B74E-4631-AB5D-A25933DFF5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55121</c:v>
                </c:pt>
                <c:pt idx="5">
                  <c:v>56937</c:v>
                </c:pt>
                <c:pt idx="8">
                  <c:v>55636</c:v>
                </c:pt>
                <c:pt idx="11">
                  <c:v>54008</c:v>
                </c:pt>
                <c:pt idx="14">
                  <c:v>52036</c:v>
                </c:pt>
              </c:numCache>
            </c:numRef>
          </c:val>
          <c:extLst>
            <c:ext xmlns:c16="http://schemas.microsoft.com/office/drawing/2014/chart" uri="{C3380CC4-5D6E-409C-BE32-E72D297353CC}">
              <c16:uniqueId val="{00000000-BDBF-469D-8E11-1B2B753D84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418</c:v>
                </c:pt>
                <c:pt idx="5">
                  <c:v>362</c:v>
                </c:pt>
                <c:pt idx="8">
                  <c:v>323</c:v>
                </c:pt>
                <c:pt idx="11">
                  <c:v>302</c:v>
                </c:pt>
                <c:pt idx="14">
                  <c:v>766</c:v>
                </c:pt>
              </c:numCache>
            </c:numRef>
          </c:val>
          <c:extLst>
            <c:ext xmlns:c16="http://schemas.microsoft.com/office/drawing/2014/chart" uri="{C3380CC4-5D6E-409C-BE32-E72D297353CC}">
              <c16:uniqueId val="{00000001-BDBF-469D-8E11-1B2B753D84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6327</c:v>
                </c:pt>
                <c:pt idx="5">
                  <c:v>8238</c:v>
                </c:pt>
                <c:pt idx="8">
                  <c:v>11054</c:v>
                </c:pt>
                <c:pt idx="11">
                  <c:v>13015</c:v>
                </c:pt>
                <c:pt idx="14">
                  <c:v>16300</c:v>
                </c:pt>
              </c:numCache>
            </c:numRef>
          </c:val>
          <c:extLst>
            <c:ext xmlns:c16="http://schemas.microsoft.com/office/drawing/2014/chart" uri="{C3380CC4-5D6E-409C-BE32-E72D297353CC}">
              <c16:uniqueId val="{00000002-BDBF-469D-8E11-1B2B753D84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BF-469D-8E11-1B2B753D84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BF-469D-8E11-1B2B753D84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BF-469D-8E11-1B2B753D84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4461</c:v>
                </c:pt>
                <c:pt idx="3">
                  <c:v>4304</c:v>
                </c:pt>
                <c:pt idx="6">
                  <c:v>4067</c:v>
                </c:pt>
                <c:pt idx="9">
                  <c:v>3813</c:v>
                </c:pt>
                <c:pt idx="12">
                  <c:v>3559</c:v>
                </c:pt>
              </c:numCache>
            </c:numRef>
          </c:val>
          <c:extLst>
            <c:ext xmlns:c16="http://schemas.microsoft.com/office/drawing/2014/chart" uri="{C3380CC4-5D6E-409C-BE32-E72D297353CC}">
              <c16:uniqueId val="{00000006-BDBF-469D-8E11-1B2B753D84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2375</c:v>
                </c:pt>
                <c:pt idx="3">
                  <c:v>2476</c:v>
                </c:pt>
                <c:pt idx="6">
                  <c:v>2313</c:v>
                </c:pt>
                <c:pt idx="9">
                  <c:v>2186</c:v>
                </c:pt>
                <c:pt idx="12">
                  <c:v>2094</c:v>
                </c:pt>
              </c:numCache>
            </c:numRef>
          </c:val>
          <c:extLst>
            <c:ext xmlns:c16="http://schemas.microsoft.com/office/drawing/2014/chart" uri="{C3380CC4-5D6E-409C-BE32-E72D297353CC}">
              <c16:uniqueId val="{00000007-BDBF-469D-8E11-1B2B753D84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15790</c:v>
                </c:pt>
                <c:pt idx="3">
                  <c:v>14489</c:v>
                </c:pt>
                <c:pt idx="6">
                  <c:v>13369</c:v>
                </c:pt>
                <c:pt idx="9">
                  <c:v>13144</c:v>
                </c:pt>
                <c:pt idx="12">
                  <c:v>12365</c:v>
                </c:pt>
              </c:numCache>
            </c:numRef>
          </c:val>
          <c:extLst>
            <c:ext xmlns:c16="http://schemas.microsoft.com/office/drawing/2014/chart" uri="{C3380CC4-5D6E-409C-BE32-E72D297353CC}">
              <c16:uniqueId val="{00000008-BDBF-469D-8E11-1B2B753D84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BF-469D-8E11-1B2B753D84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53814</c:v>
                </c:pt>
                <c:pt idx="3">
                  <c:v>56920</c:v>
                </c:pt>
                <c:pt idx="6">
                  <c:v>56318</c:v>
                </c:pt>
                <c:pt idx="9">
                  <c:v>54476</c:v>
                </c:pt>
                <c:pt idx="12">
                  <c:v>52770</c:v>
                </c:pt>
              </c:numCache>
            </c:numRef>
          </c:val>
          <c:extLst>
            <c:ext xmlns:c16="http://schemas.microsoft.com/office/drawing/2014/chart" uri="{C3380CC4-5D6E-409C-BE32-E72D297353CC}">
              <c16:uniqueId val="{0000000A-BDBF-469D-8E11-1B2B753D84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14574</c:v>
                </c:pt>
                <c:pt idx="2">
                  <c:v>#N/A</c:v>
                </c:pt>
                <c:pt idx="3">
                  <c:v>#N/A</c:v>
                </c:pt>
                <c:pt idx="4">
                  <c:v>12652</c:v>
                </c:pt>
                <c:pt idx="5">
                  <c:v>#N/A</c:v>
                </c:pt>
                <c:pt idx="6">
                  <c:v>#N/A</c:v>
                </c:pt>
                <c:pt idx="7">
                  <c:v>9054</c:v>
                </c:pt>
                <c:pt idx="8">
                  <c:v>#N/A</c:v>
                </c:pt>
                <c:pt idx="9">
                  <c:v>#N/A</c:v>
                </c:pt>
                <c:pt idx="10">
                  <c:v>6294</c:v>
                </c:pt>
                <c:pt idx="11">
                  <c:v>#N/A</c:v>
                </c:pt>
                <c:pt idx="12">
                  <c:v>#N/A</c:v>
                </c:pt>
                <c:pt idx="13">
                  <c:v>1686</c:v>
                </c:pt>
                <c:pt idx="14">
                  <c:v>#N/A</c:v>
                </c:pt>
              </c:numCache>
            </c:numRef>
          </c:val>
          <c:smooth val="0"/>
          <c:extLst>
            <c:ext xmlns:c16="http://schemas.microsoft.com/office/drawing/2014/chart" uri="{C3380CC4-5D6E-409C-BE32-E72D297353CC}">
              <c16:uniqueId val="{0000000B-BDBF-469D-8E11-1B2B753D84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3483</c:v>
                </c:pt>
                <c:pt idx="1">
                  <c:v>3693</c:v>
                </c:pt>
                <c:pt idx="2">
                  <c:v>4182</c:v>
                </c:pt>
              </c:numCache>
            </c:numRef>
          </c:val>
          <c:extLst>
            <c:ext xmlns:c16="http://schemas.microsoft.com/office/drawing/2014/chart" uri="{C3380CC4-5D6E-409C-BE32-E72D297353CC}">
              <c16:uniqueId val="{00000000-51F8-4F06-BEFE-8A1CAF625B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493</c:v>
                </c:pt>
                <c:pt idx="1">
                  <c:v>493</c:v>
                </c:pt>
                <c:pt idx="2">
                  <c:v>608</c:v>
                </c:pt>
              </c:numCache>
            </c:numRef>
          </c:val>
          <c:extLst>
            <c:ext xmlns:c16="http://schemas.microsoft.com/office/drawing/2014/chart" uri="{C3380CC4-5D6E-409C-BE32-E72D297353CC}">
              <c16:uniqueId val="{00000001-51F8-4F06-BEFE-8A1CAF625B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6903</c:v>
                </c:pt>
                <c:pt idx="1">
                  <c:v>8168</c:v>
                </c:pt>
                <c:pt idx="2">
                  <c:v>10793</c:v>
                </c:pt>
              </c:numCache>
            </c:numRef>
          </c:val>
          <c:extLst>
            <c:ext xmlns:c16="http://schemas.microsoft.com/office/drawing/2014/chart" uri="{C3380CC4-5D6E-409C-BE32-E72D297353CC}">
              <c16:uniqueId val="{00000002-51F8-4F06-BEFE-8A1CAF625B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{0D2DF7AE-F298-4AE7-9720-A56FA3C956AE}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E3E-41A0-B5BA-6A77282BF4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{6128B28B-B0CB-4F93-81D5-41C7B8BD4730}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3E-41A0-B5BA-6A77282BF4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{CF460F76-4BD5-4BB1-9F63-B0B7E25EB46C}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3E-41A0-B5BA-6A77282BF4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{74E57F94-58BD-4279-97EB-85D2FA103AD1}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3E-41A0-B5BA-6A77282BF4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{69A4B35B-EB15-45AE-9EC9-00836C6C3D36}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3E-41A0-B5BA-6A77282BF4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{A0A82B54-02D3-4D82-865F-3CC39B1EB9F7}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E3E-41A0-B5BA-6A77282BF4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{FDDEFE01-E736-4867-93BB-C72F79D60E89}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E3E-41A0-B5BA-6A77282BF4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{C5D0FFFD-2D00-47F5-B904-DA6BDB0EEBA3}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E3E-41A0-B5BA-6A77282BF4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{A592E2B5-48ED-4816-A6DB-0C4F378EE764}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E3E-41A0-B5BA-6A77282BF4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61.1</c:v>
                </c:pt>
                <c:pt idx="16">
                  <c:v>62.5</c:v>
                </c:pt>
                <c:pt idx="24">
                  <c:v>64.2</c:v>
                </c:pt>
                <c:pt idx="32">
                  <c:v>65.7</c:v>
                </c:pt>
              </c:numCache>
            </c:numRef>
          </c:xVal>
          <c:yVal>
            <c:numRef>
              <c:f>公会計指標分析・財政指標組合せ分析表!$BP$51:$DC$51</c:f>
              <c:numCache>
                <c:formatCode>#,##0.0;"▲ "#,##0.0</c:formatCode>
                <c:ptCount val="40"/>
                <c:pt idx="0">
                  <c:v>78.400000000000006</c:v>
                </c:pt>
                <c:pt idx="8">
                  <c:v>65.599999999999994</c:v>
                </c:pt>
                <c:pt idx="16">
                  <c:v>44.8</c:v>
                </c:pt>
                <c:pt idx="24">
                  <c:v>31.8</c:v>
                </c:pt>
                <c:pt idx="32">
                  <c:v>8.4</c:v>
                </c:pt>
              </c:numCache>
            </c:numRef>
          </c:yVal>
          <c:smooth val="0"/>
          <c:extLst>
            <c:ext xmlns:c16="http://schemas.microsoft.com/office/drawing/2014/chart" uri="{C3380CC4-5D6E-409C-BE32-E72D297353CC}">
              <c16:uniqueId val="{00000009-DE3E-41A0-B5BA-6A77282BF4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{39B1CA4D-9934-4CEA-964F-AC936020CB9F}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E3E-41A0-B5BA-6A77282BF4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{72AF8275-28E3-48AB-A55B-2B93B622E4AB}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3E-41A0-B5BA-6A77282BF4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{C9988496-44AB-4EC9-A2ED-C60BD99B75D4}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3E-41A0-B5BA-6A77282BF4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{CE54071F-396C-4899-9171-7B928348D53F}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3E-41A0-B5BA-6A77282BF4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{2155B143-0149-463E-85E7-395D1D910580}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3E-41A0-B5BA-6A77282BF497}"/>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{07EED8A7-D291-4ECB-BFD4-117A03A7B058}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E3E-41A0-B5BA-6A77282BF4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{EBA992E6-ACF0-4944-BF77-0B09E9FF46C7}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E3E-41A0-B5BA-6A77282BF4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{462A88BF-C43A-4F92-A6AB-8B0A4D78B703}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E3E-41A0-B5BA-6A77282BF4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{8B45BAF6-C96B-4FA0-9EEA-1B4C5D508645}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E3E-41A0-B5BA-6A77282BF4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E3E-41A0-B5BA-6A77282BF497}"/>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{605447D5-BF65-4CAA-A2A8-2FC8EA865971}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D60-408E-8D10-B94EC42E8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{631387EF-DE18-4899-B942-99F17B05E69B}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60-408E-8D10-B94EC42E8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{4A9266B4-ED62-4D67-BD00-41392D1B86E5}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60-408E-8D10-B94EC42E8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{A9A9A02C-3CDF-4D52-ACB3-26F86E234F45}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60-408E-8D10-B94EC42E8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{0CDBBFD0-D303-4EAE-A491-B0B3E03D8A9E}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60-408E-8D10-B94EC42E8F0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{CB551274-4AAC-4FA1-A9A7-7AE0050A5D4D}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D60-408E-8D10-B94EC42E8F0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{C4CF6D7C-370F-4439-B793-398B6BBD6E18}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D60-408E-8D10-B94EC42E8F0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{92493A84-88BB-4DCE-A6E5-4FD56F004F21}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D60-408E-8D10-B94EC42E8F0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{EC0CAEE1-6418-47C2-B47A-C3D4EE7478D6}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D60-408E-8D10-B94EC42E8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7</c:v>
                </c:pt>
                <c:pt idx="24">
                  <c:v>7.8</c:v>
                </c:pt>
                <c:pt idx="32">
                  <c:v>8.1</c:v>
                </c:pt>
              </c:numCache>
            </c:numRef>
          </c:xVal>
          <c:yVal>
            <c:numRef>
              <c:f>公会計指標分析・財政指標組合せ分析表!$BP$73:$DC$73</c:f>
              <c:numCache>
                <c:formatCode>#,##0.0;"▲ "#,##0.0</c:formatCode>
                <c:ptCount val="40"/>
                <c:pt idx="0">
                  <c:v>78.400000000000006</c:v>
                </c:pt>
                <c:pt idx="8">
                  <c:v>65.599999999999994</c:v>
                </c:pt>
                <c:pt idx="16">
                  <c:v>44.8</c:v>
                </c:pt>
                <c:pt idx="24">
                  <c:v>31.8</c:v>
                </c:pt>
                <c:pt idx="32">
                  <c:v>8.4</c:v>
                </c:pt>
              </c:numCache>
            </c:numRef>
          </c:yVal>
          <c:smooth val="0"/>
          <c:extLst>
            <c:ext xmlns:c16="http://schemas.microsoft.com/office/drawing/2014/chart" uri="{C3380CC4-5D6E-409C-BE32-E72D297353CC}">
              <c16:uniqueId val="{00000009-6D60-408E-8D10-B94EC42E8F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{BF3EEA92-C6C7-40CA-B7BA-873663795513}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D60-408E-8D10-B94EC42E8F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{25DE92BC-745F-4AF5-8D15-9DCD0EDC1598}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60-408E-8D10-B94EC42E8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{94E277D9-1C8A-459A-8A87-C146088E7A34}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60-408E-8D10-B94EC42E8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{6F97CB66-4616-4DB1-A1E0-951ABDEA687D}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60-408E-8D10-B94EC42E8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{1C8FE16B-4D0A-44E1-8142-6A4A8BFEEC09}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60-408E-8D10-B94EC42E8F0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{D8BA5710-BA60-4F1B-8809-7CAB4F71728A}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D60-408E-8D10-B94EC42E8F0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{5825B0BD-D38F-42AF-B945-EF552B22EFAC}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D60-408E-8D10-B94EC42E8F0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{6B5CC7A1-A832-4FDE-994F-7EC6D82108E1}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D60-408E-8D10-B94EC42E8F0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{60295090-07D6-45F2-BFD0-BE410CD1777C}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D60-408E-8D10-B94EC42E8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D60-408E-8D10-B94EC42E8F0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合併特例事業債等の公債費で</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年度に借り入れた大型事業の償還が始まったことや、水道事業会計の準元利償還金の増加により、令和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年度は実質公債費比率の分子が増加した。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今後も普通建設事業の地方債の発行は避けられないため、普通建設事業の必要性を各々精査し、地方債の発行の抑制に努め、借入を行う場合もこれまでと同様に有利な起債を活用する。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満期一括償還地方債の借入を行っていないため、減債基金不足は生じない。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一般会計等に係る地方債の現在高及び公共下水道事業における将来負担額が減少し、充当可能基金等は増加したため、将来負担比率の分子は減少している。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今後も地方債発行の抑制に努め、借入を行う場合も交付税算入率の高い合併特例事業債等の有利な起債の活用する。また、他の財源確保に努める必要がある。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福井県坂井市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その他特定目的基金の地域振興基金を廃止した一方、寄附市民参画基金やまちづくり整備基金、財政調整基金を積み立てたことにより、基金全体で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基金の確保に努めるとともに、財政調整基金は必要に応じて取り崩しを行い、特定目的基金はその使途に沿った事業に充当し活用する。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民相互の連携の強化及び地域振興等に資するための地域振興基金や、施設の整備及びまちづくり事業の推進を図るためのまちづくり整備基金、寄附による市民参画条例による寄附を寄付者の指定した事業等の財源に充てるための坂井市寄附市民参画基金などを設置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まちづくり整備基金では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道路改良事業、給食費半額免除、東尋坊再整備事業に活用した。寄附市民参画基金は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千円を新たに積み立て、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を寄附市民参画基金事業に活用した。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基金の使途に沿った事業に充当し活用していくとともに、適切な管理・運営を行っていく。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円を含め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財政状況に応じて取り崩しを行うとともに、中期財政計画の目標残高額（標準財政規模の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億円程度を目安とし、今後も現状維持を目標に財政調整基金の確保に努める。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万円を含め普通交付税の再算定による追加交付分（臨時財政対策債償還基金費相当分）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今後も地方債残高が増加することから、財政状況に応じて減債基金の積み立て・取り崩しを行っていく。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それぞれの公共施設等について</a:t>
          </a:r>
          <a:r>
            <a:rPr kumimoji="1" lang="ja-JP" altLang="ja-JP" sz="1100" b="0" baseline="0">
              <a:solidFill>
                <a:schemeClr val="dk1"/>
              </a:solidFill>
              <a:effectLst/>
              <a:latin typeface="ＭＳ ゴシック" panose="020B0609070205080204" pitchFamily="49" charset="-128"/>
              <a:ea typeface="ＭＳ ゴシック" panose="020B0609070205080204" pitchFamily="49" charset="-128"/>
              <a:cs typeface="+mn-cs"/>
            </a:rPr>
            <a:t>坂井市公共施設個別施設計画</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を策定し、当該計画に基づいた施設の維持管理および施設機能の統廃合を進めている。</a:t>
          </a:r>
          <a:r>
            <a:rPr kumimoji="1" lang="ja-JP" altLang="ja-JP" sz="1100" b="0" baseline="0">
              <a:solidFill>
                <a:schemeClr val="dk1"/>
              </a:solidFill>
              <a:effectLst/>
              <a:latin typeface="ＭＳ ゴシック" panose="020B0609070205080204" pitchFamily="49" charset="-128"/>
              <a:ea typeface="ＭＳ ゴシック" panose="020B0609070205080204" pitchFamily="49" charset="-128"/>
              <a:cs typeface="+mn-cs"/>
            </a:rPr>
            <a:t>近年の有形固定資産減価償却率は増加傾向であり、類似団体平均値に近いとはいえ、老朽化が進んでいる状況である。各施設の統廃合を含めたあり方の更なる見直しを今後進めていく必要がある。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75328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9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147701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997956"/>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82931</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924550"/>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69723</xdr:rowOff>
    </xdr:from>
    <xdr:to>
      <xdr:col>11</xdr:col>
      <xdr:colOff>187325</xdr:colOff>
      <xdr:row>29</xdr:row>
      <xdr:rowOff>171323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120523</xdr:rowOff>
    </xdr:from>
    <xdr:to>
      <xdr:col>15</xdr:col>
      <xdr:colOff>136525</xdr:colOff>
      <xdr:row>30</xdr:row>
      <xdr:rowOff>9525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86409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69723</xdr:rowOff>
    </xdr:from>
    <xdr:to>
      <xdr:col>7</xdr:col>
      <xdr:colOff>187325</xdr:colOff>
      <xdr:row>29</xdr:row>
      <xdr:rowOff>171323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120523</xdr:rowOff>
    </xdr:from>
    <xdr:to>
      <xdr:col>11</xdr:col>
      <xdr:colOff>136525</xdr:colOff>
      <xdr:row>29</xdr:row>
      <xdr:rowOff>120523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8640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162450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162450</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債務償還比率は、類似団体内平均、全国平均、福井県平均のいずれと比べても大きく上回っている。その要因となっているのは、将来負担額の中でも高い割合を占めている地方債残高であると考えられる。近年の当市においては、コミュニティセンター改修、小学校大規模改造、道路改良、本庁舎整備等の大型の普通建設事業を同時に進めていた。その財源確保のために例年地方債を活用したため、地方債残高は増加している。令和６年度が残高のピークとなる見込みであり、地方債以外の歳入の確保や事業計画の見直しを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127557</xdr:rowOff>
    </xdr:from>
    <xdr:to>
      <xdr:col>76</xdr:col>
      <xdr:colOff>73025</xdr:colOff>
      <xdr:row>32</xdr:row>
      <xdr:rowOff>57707</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2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105984</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19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155864</xdr:rowOff>
    </xdr:from>
    <xdr:to>
      <xdr:col>72</xdr:col>
      <xdr:colOff>123825</xdr:colOff>
      <xdr:row>32</xdr:row>
      <xdr:rowOff>86014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2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6907</xdr:rowOff>
    </xdr:from>
    <xdr:to>
      <xdr:col>76</xdr:col>
      <xdr:colOff>22225</xdr:colOff>
      <xdr:row>32</xdr:row>
      <xdr:rowOff>35214</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6264832"/>
          <a:ext cx="711200" cy="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157184</xdr:rowOff>
    </xdr:from>
    <xdr:to>
      <xdr:col>68</xdr:col>
      <xdr:colOff>123825</xdr:colOff>
      <xdr:row>32</xdr:row>
      <xdr:rowOff>87334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624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35214</xdr:rowOff>
    </xdr:from>
    <xdr:to>
      <xdr:col>72</xdr:col>
      <xdr:colOff>73025</xdr:colOff>
      <xdr:row>32</xdr:row>
      <xdr:rowOff>36534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3322300" y="6293139"/>
          <a:ext cx="762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170088</xdr:rowOff>
    </xdr:from>
    <xdr:to>
      <xdr:col>64</xdr:col>
      <xdr:colOff>123825</xdr:colOff>
      <xdr:row>33</xdr:row>
      <xdr:rowOff>100239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428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36534</xdr:rowOff>
    </xdr:from>
    <xdr:to>
      <xdr:col>68</xdr:col>
      <xdr:colOff>73025</xdr:colOff>
      <xdr:row>33</xdr:row>
      <xdr:rowOff>49438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6294459"/>
          <a:ext cx="7620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89557</xdr:rowOff>
    </xdr:from>
    <xdr:to>
      <xdr:col>60</xdr:col>
      <xdr:colOff>123825</xdr:colOff>
      <xdr:row>34</xdr:row>
      <xdr:rowOff>19707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5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49438</xdr:rowOff>
    </xdr:from>
    <xdr:to>
      <xdr:col>64</xdr:col>
      <xdr:colOff>73025</xdr:colOff>
      <xdr:row>33</xdr:row>
      <xdr:rowOff>140357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6478813"/>
          <a:ext cx="762000" cy="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77141</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33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78461</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3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91365</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5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10834</xdr:rowOff>
    </xdr:from>
    <xdr:ext cx="560923"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17838" y="66116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xdr:rowOff>
    </xdr:from>
    <xdr:to>
      <xdr:col>20</xdr:col>
      <xdr:colOff>38100</xdr:colOff>
      <xdr:row>37</xdr:row>
      <xdr:rowOff>110998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60198</xdr:rowOff>
    </xdr:from>
    <xdr:to>
      <xdr:col>24</xdr:col>
      <xdr:colOff>63500</xdr:colOff>
      <xdr:row>37</xdr:row>
      <xdr:rowOff>103632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038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60198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627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100838</xdr:rowOff>
    </xdr:from>
    <xdr:to>
      <xdr:col>10</xdr:col>
      <xdr:colOff>165100</xdr:colOff>
      <xdr:row>37</xdr:row>
      <xdr:rowOff>30988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151638</xdr:rowOff>
    </xdr:from>
    <xdr:to>
      <xdr:col>15</xdr:col>
      <xdr:colOff>50800</xdr:colOff>
      <xdr:row>37</xdr:row>
      <xdr:rowOff>19050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238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66548</xdr:rowOff>
    </xdr:from>
    <xdr:to>
      <xdr:col>6</xdr:col>
      <xdr:colOff>38100</xdr:colOff>
      <xdr:row>36</xdr:row>
      <xdr:rowOff>168148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36</xdr:row>
      <xdr:rowOff>151638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895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102125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22115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159275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162179</xdr:rowOff>
    </xdr:from>
    <xdr:to>
      <xdr:col>55</xdr:col>
      <xdr:colOff>50800</xdr:colOff>
      <xdr:row>40</xdr:row>
      <xdr:rowOff>92329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8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140606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82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164388</xdr:rowOff>
    </xdr:from>
    <xdr:to>
      <xdr:col>50</xdr:col>
      <xdr:colOff>165100</xdr:colOff>
      <xdr:row>40</xdr:row>
      <xdr:rowOff>94538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5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41529</xdr:rowOff>
    </xdr:from>
    <xdr:to>
      <xdr:col>55</xdr:col>
      <xdr:colOff>0</xdr:colOff>
      <xdr:row>40</xdr:row>
      <xdr:rowOff>43738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899529"/>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166713</xdr:rowOff>
    </xdr:from>
    <xdr:to>
      <xdr:col>46</xdr:col>
      <xdr:colOff>38100</xdr:colOff>
      <xdr:row>40</xdr:row>
      <xdr:rowOff>96863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43738</xdr:rowOff>
    </xdr:from>
    <xdr:to>
      <xdr:col>50</xdr:col>
      <xdr:colOff>114300</xdr:colOff>
      <xdr:row>40</xdr:row>
      <xdr:rowOff>46063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901738"/>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170028</xdr:rowOff>
    </xdr:from>
    <xdr:to>
      <xdr:col>41</xdr:col>
      <xdr:colOff>101600</xdr:colOff>
      <xdr:row>40</xdr:row>
      <xdr:rowOff>100178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8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46063</xdr:rowOff>
    </xdr:from>
    <xdr:to>
      <xdr:col>45</xdr:col>
      <xdr:colOff>177800</xdr:colOff>
      <xdr:row>40</xdr:row>
      <xdr:rowOff>49378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90406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xdr:rowOff>
    </xdr:from>
    <xdr:to>
      <xdr:col>36</xdr:col>
      <xdr:colOff>165100</xdr:colOff>
      <xdr:row>40</xdr:row>
      <xdr:rowOff>102235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49378</xdr:rowOff>
    </xdr:from>
    <xdr:to>
      <xdr:col>41</xdr:col>
      <xdr:colOff>50800</xdr:colOff>
      <xdr:row>40</xdr:row>
      <xdr:rowOff>51435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9073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85665</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94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87990</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9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91305</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694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93362</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公営住宅】&#10;有形固定資産減価償却率グラフ枠">
          <a:extLst>
            <a:ext uri="{FF2B5EF4-FFF2-40B4-BE49-F238E27FC236}">
              <a16:creationId xmlns:a16="http://schemas.microsoft.com/office/drawing/2014/main" id="{00000000-0008-0000-0E00-0000B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公営住宅】&#10;有形固定資産減価償却率最小値テキスト">
          <a:extLst>
            <a:ext uri="{FF2B5EF4-FFF2-40B4-BE49-F238E27FC236}">
              <a16:creationId xmlns:a16="http://schemas.microsoft.com/office/drawing/2014/main" id="{00000000-0008-0000-0E00-0000B9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187" name="【公営住宅】&#10;有形固定資産減価償却率最大値テキスト">
          <a:extLst>
            <a:ext uri="{FF2B5EF4-FFF2-40B4-BE49-F238E27FC236}">
              <a16:creationId xmlns:a16="http://schemas.microsoft.com/office/drawing/2014/main" id="{00000000-0008-0000-0E00-0000BB00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189" name="【公営住宅】&#10;有形固定資産減価償却率平均値テキスト">
          <a:extLst>
            <a:ext uri="{FF2B5EF4-FFF2-40B4-BE49-F238E27FC236}">
              <a16:creationId xmlns:a16="http://schemas.microsoft.com/office/drawing/2014/main" id="{00000000-0008-0000-0E00-0000BD000000}"/>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190" name="フローチャート: 判断 189">
          <a:extLst>
            <a:ext uri="{FF2B5EF4-FFF2-40B4-BE49-F238E27FC236}">
              <a16:creationId xmlns:a16="http://schemas.microsoft.com/office/drawing/2014/main" id="{00000000-0008-0000-0E00-0000BE00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191" name="フローチャート: 判断 190">
          <a:extLst>
            <a:ext uri="{FF2B5EF4-FFF2-40B4-BE49-F238E27FC236}">
              <a16:creationId xmlns:a16="http://schemas.microsoft.com/office/drawing/2014/main" id="{00000000-0008-0000-0E00-0000BF00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192" name="フローチャート: 判断 191">
          <a:extLst>
            <a:ext uri="{FF2B5EF4-FFF2-40B4-BE49-F238E27FC236}">
              <a16:creationId xmlns:a16="http://schemas.microsoft.com/office/drawing/2014/main" id="{00000000-0008-0000-0E00-0000C000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45847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201" name="【公営住宅】&#10;有形固定資産減価償却率該当値テキスト">
          <a:extLst>
            <a:ext uri="{FF2B5EF4-FFF2-40B4-BE49-F238E27FC236}">
              <a16:creationId xmlns:a16="http://schemas.microsoft.com/office/drawing/2014/main" id="{00000000-0008-0000-0E00-0000C9000000}"/>
            </a:ext>
          </a:extLst>
        </xdr:cNvPr>
        <xdr:cNvSpPr txBox="1"/>
      </xdr:nvSpPr>
      <xdr:spPr>
        <a:xfrm>
          <a:off x="46736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119887</xdr:rowOff>
    </xdr:from>
    <xdr:to>
      <xdr:col>20</xdr:col>
      <xdr:colOff>38100</xdr:colOff>
      <xdr:row>82</xdr:row>
      <xdr:rowOff>50037</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3746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150113</xdr:rowOff>
    </xdr:from>
    <xdr:to>
      <xdr:col>24</xdr:col>
      <xdr:colOff>63500</xdr:colOff>
      <xdr:row>81</xdr:row>
      <xdr:rowOff>170687</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3797300" y="13866113"/>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76454</xdr:rowOff>
    </xdr:from>
    <xdr:to>
      <xdr:col>15</xdr:col>
      <xdr:colOff>101600</xdr:colOff>
      <xdr:row>82</xdr:row>
      <xdr:rowOff>6604</xdr:rowOff>
    </xdr:to>
    <xdr:sp macro="" textlink="">
      <xdr:nvSpPr>
        <xdr:cNvPr id="204" name="楕円 203">
          <a:extLst>
            <a:ext uri="{FF2B5EF4-FFF2-40B4-BE49-F238E27FC236}">
              <a16:creationId xmlns:a16="http://schemas.microsoft.com/office/drawing/2014/main" id="{00000000-0008-0000-0E00-0000CC000000}"/>
            </a:ext>
          </a:extLst>
        </xdr:cNvPr>
        <xdr:cNvSpPr/>
      </xdr:nvSpPr>
      <xdr:spPr>
        <a:xfrm>
          <a:off x="2857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81</xdr:row>
      <xdr:rowOff>170687</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2908300" y="140147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65024</xdr:rowOff>
    </xdr:from>
    <xdr:to>
      <xdr:col>10</xdr:col>
      <xdr:colOff>165100</xdr:colOff>
      <xdr:row>81</xdr:row>
      <xdr:rowOff>166624</xdr:rowOff>
    </xdr:to>
    <xdr:sp macro="" textlink="">
      <xdr:nvSpPr>
        <xdr:cNvPr id="206" name="楕円 205">
          <a:extLst>
            <a:ext uri="{FF2B5EF4-FFF2-40B4-BE49-F238E27FC236}">
              <a16:creationId xmlns:a16="http://schemas.microsoft.com/office/drawing/2014/main" id="{00000000-0008-0000-0E00-0000CE000000}"/>
            </a:ext>
          </a:extLst>
        </xdr:cNvPr>
        <xdr:cNvSpPr/>
      </xdr:nvSpPr>
      <xdr:spPr>
        <a:xfrm>
          <a:off x="1968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115824</xdr:rowOff>
    </xdr:from>
    <xdr:to>
      <xdr:col>15</xdr:col>
      <xdr:colOff>50800</xdr:colOff>
      <xdr:row>81</xdr:row>
      <xdr:rowOff>127254</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2019300" y="140032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208" name="楕円 207">
          <a:extLst>
            <a:ext uri="{FF2B5EF4-FFF2-40B4-BE49-F238E27FC236}">
              <a16:creationId xmlns:a16="http://schemas.microsoft.com/office/drawing/2014/main" id="{00000000-0008-0000-0E00-0000D0000000}"/>
            </a:ext>
          </a:extLst>
        </xdr:cNvPr>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115824</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1130300" y="139598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210" name="n_1aveValue【公営住宅】&#10;有形固定資産減価償却率">
          <a:extLst>
            <a:ext uri="{FF2B5EF4-FFF2-40B4-BE49-F238E27FC236}">
              <a16:creationId xmlns:a16="http://schemas.microsoft.com/office/drawing/2014/main" id="{00000000-0008-0000-0E00-0000D200000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11" name="n_2aveValue【公営住宅】&#10;有形固定資産減価償却率">
          <a:extLst>
            <a:ext uri="{FF2B5EF4-FFF2-40B4-BE49-F238E27FC236}">
              <a16:creationId xmlns:a16="http://schemas.microsoft.com/office/drawing/2014/main" id="{00000000-0008-0000-0E00-0000D3000000}"/>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212" name="n_3aveValue【公営住宅】&#10;有形固定資産減価償却率">
          <a:extLst>
            <a:ext uri="{FF2B5EF4-FFF2-40B4-BE49-F238E27FC236}">
              <a16:creationId xmlns:a16="http://schemas.microsoft.com/office/drawing/2014/main" id="{00000000-0008-0000-0E00-0000D4000000}"/>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213" name="n_4aveValue【公営住宅】&#10;有形固定資産減価償却率">
          <a:extLst>
            <a:ext uri="{FF2B5EF4-FFF2-40B4-BE49-F238E27FC236}">
              <a16:creationId xmlns:a16="http://schemas.microsoft.com/office/drawing/2014/main" id="{00000000-0008-0000-0E00-0000D5000000}"/>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66564</xdr:rowOff>
    </xdr:from>
    <xdr:ext cx="405111" cy="259045"/>
    <xdr:sp macro="" textlink="">
      <xdr:nvSpPr>
        <xdr:cNvPr id="214" name="n_1mainValue【公営住宅】&#10;有形固定資産減価償却率">
          <a:extLst>
            <a:ext uri="{FF2B5EF4-FFF2-40B4-BE49-F238E27FC236}">
              <a16:creationId xmlns:a16="http://schemas.microsoft.com/office/drawing/2014/main" id="{00000000-0008-0000-0E00-0000D6000000}"/>
            </a:ext>
          </a:extLst>
        </xdr:cNvPr>
        <xdr:cNvSpPr txBox="1"/>
      </xdr:nvSpPr>
      <xdr:spPr>
        <a:xfrm>
          <a:off x="3582044" y="1378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23131</xdr:rowOff>
    </xdr:from>
    <xdr:ext cx="405111" cy="259045"/>
    <xdr:sp macro="" textlink="">
      <xdr:nvSpPr>
        <xdr:cNvPr id="215" name="n_2mainValue【公営住宅】&#10;有形固定資産減価償却率">
          <a:extLst>
            <a:ext uri="{FF2B5EF4-FFF2-40B4-BE49-F238E27FC236}">
              <a16:creationId xmlns:a16="http://schemas.microsoft.com/office/drawing/2014/main" id="{00000000-0008-0000-0E00-0000D7000000}"/>
            </a:ext>
          </a:extLst>
        </xdr:cNvPr>
        <xdr:cNvSpPr txBox="1"/>
      </xdr:nvSpPr>
      <xdr:spPr>
        <a:xfrm>
          <a:off x="27057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11701</xdr:rowOff>
    </xdr:from>
    <xdr:ext cx="405111" cy="259045"/>
    <xdr:sp macro="" textlink="">
      <xdr:nvSpPr>
        <xdr:cNvPr id="216" name="n_3mainValue【公営住宅】&#10;有形固定資産減価償却率">
          <a:extLst>
            <a:ext uri="{FF2B5EF4-FFF2-40B4-BE49-F238E27FC236}">
              <a16:creationId xmlns:a16="http://schemas.microsoft.com/office/drawing/2014/main" id="{00000000-0008-0000-0E00-0000D8000000}"/>
            </a:ext>
          </a:extLst>
        </xdr:cNvPr>
        <xdr:cNvSpPr txBox="1"/>
      </xdr:nvSpPr>
      <xdr:spPr>
        <a:xfrm>
          <a:off x="18167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17" name="n_4mainValue【公営住宅】&#10;有形固定資産減価償却率">
          <a:extLst>
            <a:ext uri="{FF2B5EF4-FFF2-40B4-BE49-F238E27FC236}">
              <a16:creationId xmlns:a16="http://schemas.microsoft.com/office/drawing/2014/main" id="{00000000-0008-0000-0E00-0000D9000000}"/>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公営住宅】&#10;一人当たり面積グラフ枠">
          <a:extLst>
            <a:ext uri="{FF2B5EF4-FFF2-40B4-BE49-F238E27FC236}">
              <a16:creationId xmlns:a16="http://schemas.microsoft.com/office/drawing/2014/main" id="{00000000-0008-0000-0E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242" name="【公営住宅】&#10;一人当たり面積最小値テキスト">
          <a:extLst>
            <a:ext uri="{FF2B5EF4-FFF2-40B4-BE49-F238E27FC236}">
              <a16:creationId xmlns:a16="http://schemas.microsoft.com/office/drawing/2014/main" id="{00000000-0008-0000-0E00-0000F200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244" name="【公営住宅】&#10;一人当たり面積最大値テキスト">
          <a:extLst>
            <a:ext uri="{FF2B5EF4-FFF2-40B4-BE49-F238E27FC236}">
              <a16:creationId xmlns:a16="http://schemas.microsoft.com/office/drawing/2014/main" id="{00000000-0008-0000-0E00-0000F400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246" name="【公営住宅】&#10;一人当たり面積平均値テキスト">
          <a:extLst>
            <a:ext uri="{FF2B5EF4-FFF2-40B4-BE49-F238E27FC236}">
              <a16:creationId xmlns:a16="http://schemas.microsoft.com/office/drawing/2014/main" id="{00000000-0008-0000-0E00-0000F6000000}"/>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248" name="フローチャート: 判断 247">
          <a:extLst>
            <a:ext uri="{FF2B5EF4-FFF2-40B4-BE49-F238E27FC236}">
              <a16:creationId xmlns:a16="http://schemas.microsoft.com/office/drawing/2014/main" id="{00000000-0008-0000-0E00-0000F800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126555</xdr:rowOff>
    </xdr:from>
    <xdr:to>
      <xdr:col>55</xdr:col>
      <xdr:colOff>50800</xdr:colOff>
      <xdr:row>86</xdr:row>
      <xdr:rowOff>56705</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10426700" y="146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258" name="【公営住宅】&#10;一人当たり面積該当値テキスト">
          <a:extLst>
            <a:ext uri="{FF2B5EF4-FFF2-40B4-BE49-F238E27FC236}">
              <a16:creationId xmlns:a16="http://schemas.microsoft.com/office/drawing/2014/main" id="{00000000-0008-0000-0E00-000002010000}"/>
            </a:ext>
          </a:extLst>
        </xdr:cNvPr>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145035</xdr:rowOff>
    </xdr:from>
    <xdr:to>
      <xdr:col>50</xdr:col>
      <xdr:colOff>165100</xdr:colOff>
      <xdr:row>86</xdr:row>
      <xdr:rowOff>75185</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958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5905</xdr:rowOff>
    </xdr:from>
    <xdr:to>
      <xdr:col>55</xdr:col>
      <xdr:colOff>0</xdr:colOff>
      <xdr:row>86</xdr:row>
      <xdr:rowOff>24385</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9639300" y="14750605"/>
          <a:ext cx="8382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145796</xdr:rowOff>
    </xdr:from>
    <xdr:to>
      <xdr:col>46</xdr:col>
      <xdr:colOff>38100</xdr:colOff>
      <xdr:row>86</xdr:row>
      <xdr:rowOff>75946</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8699500" y="14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24385</xdr:rowOff>
    </xdr:from>
    <xdr:to>
      <xdr:col>50</xdr:col>
      <xdr:colOff>114300</xdr:colOff>
      <xdr:row>86</xdr:row>
      <xdr:rowOff>25146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8750300" y="1476908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143129</xdr:rowOff>
    </xdr:from>
    <xdr:to>
      <xdr:col>41</xdr:col>
      <xdr:colOff>101600</xdr:colOff>
      <xdr:row>86</xdr:row>
      <xdr:rowOff>73279</xdr:rowOff>
    </xdr:to>
    <xdr:sp macro="" textlink="">
      <xdr:nvSpPr>
        <xdr:cNvPr id="263" name="楕円 262">
          <a:extLst>
            <a:ext uri="{FF2B5EF4-FFF2-40B4-BE49-F238E27FC236}">
              <a16:creationId xmlns:a16="http://schemas.microsoft.com/office/drawing/2014/main" id="{00000000-0008-0000-0E00-000007010000}"/>
            </a:ext>
          </a:extLst>
        </xdr:cNvPr>
        <xdr:cNvSpPr/>
      </xdr:nvSpPr>
      <xdr:spPr>
        <a:xfrm>
          <a:off x="7810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22479</xdr:rowOff>
    </xdr:from>
    <xdr:to>
      <xdr:col>45</xdr:col>
      <xdr:colOff>177800</xdr:colOff>
      <xdr:row>86</xdr:row>
      <xdr:rowOff>25146</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861300" y="1476717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143700</xdr:rowOff>
    </xdr:from>
    <xdr:to>
      <xdr:col>36</xdr:col>
      <xdr:colOff>165100</xdr:colOff>
      <xdr:row>86</xdr:row>
      <xdr:rowOff>73850</xdr:rowOff>
    </xdr:to>
    <xdr:sp macro="" textlink="">
      <xdr:nvSpPr>
        <xdr:cNvPr id="265" name="楕円 264">
          <a:extLst>
            <a:ext uri="{FF2B5EF4-FFF2-40B4-BE49-F238E27FC236}">
              <a16:creationId xmlns:a16="http://schemas.microsoft.com/office/drawing/2014/main" id="{00000000-0008-0000-0E00-000009010000}"/>
            </a:ext>
          </a:extLst>
        </xdr:cNvPr>
        <xdr:cNvSpPr/>
      </xdr:nvSpPr>
      <xdr:spPr>
        <a:xfrm>
          <a:off x="6921500" y="147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22479</xdr:rowOff>
    </xdr:from>
    <xdr:to>
      <xdr:col>41</xdr:col>
      <xdr:colOff>50800</xdr:colOff>
      <xdr:row>86</xdr:row>
      <xdr:rowOff>23050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flipV="1">
          <a:off x="6972300" y="1476717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267" name="n_1aveValue【公営住宅】&#10;一人当たり面積">
          <a:extLst>
            <a:ext uri="{FF2B5EF4-FFF2-40B4-BE49-F238E27FC236}">
              <a16:creationId xmlns:a16="http://schemas.microsoft.com/office/drawing/2014/main" id="{00000000-0008-0000-0E00-00000B01000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268" name="n_2aveValue【公営住宅】&#10;一人当たり面積">
          <a:extLst>
            <a:ext uri="{FF2B5EF4-FFF2-40B4-BE49-F238E27FC236}">
              <a16:creationId xmlns:a16="http://schemas.microsoft.com/office/drawing/2014/main" id="{00000000-0008-0000-0E00-00000C01000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269" name="n_3aveValue【公営住宅】&#10;一人当たり面積">
          <a:extLst>
            <a:ext uri="{FF2B5EF4-FFF2-40B4-BE49-F238E27FC236}">
              <a16:creationId xmlns:a16="http://schemas.microsoft.com/office/drawing/2014/main" id="{00000000-0008-0000-0E00-00000D010000}"/>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270" name="n_4aveValue【公営住宅】&#10;一人当たり面積">
          <a:extLst>
            <a:ext uri="{FF2B5EF4-FFF2-40B4-BE49-F238E27FC236}">
              <a16:creationId xmlns:a16="http://schemas.microsoft.com/office/drawing/2014/main" id="{00000000-0008-0000-0E00-00000E010000}"/>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66312</xdr:rowOff>
    </xdr:from>
    <xdr:ext cx="469744" cy="259045"/>
    <xdr:sp macro="" textlink="">
      <xdr:nvSpPr>
        <xdr:cNvPr id="271" name="n_1mainValue【公営住宅】&#10;一人当たり面積">
          <a:extLst>
            <a:ext uri="{FF2B5EF4-FFF2-40B4-BE49-F238E27FC236}">
              <a16:creationId xmlns:a16="http://schemas.microsoft.com/office/drawing/2014/main" id="{00000000-0008-0000-0E00-00000F010000}"/>
            </a:ext>
          </a:extLst>
        </xdr:cNvPr>
        <xdr:cNvSpPr txBox="1"/>
      </xdr:nvSpPr>
      <xdr:spPr>
        <a:xfrm>
          <a:off x="9391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67073</xdr:rowOff>
    </xdr:from>
    <xdr:ext cx="469744" cy="259045"/>
    <xdr:sp macro="" textlink="">
      <xdr:nvSpPr>
        <xdr:cNvPr id="272" name="n_2mainValue【公営住宅】&#10;一人当たり面積">
          <a:extLst>
            <a:ext uri="{FF2B5EF4-FFF2-40B4-BE49-F238E27FC236}">
              <a16:creationId xmlns:a16="http://schemas.microsoft.com/office/drawing/2014/main" id="{00000000-0008-0000-0E00-000010010000}"/>
            </a:ext>
          </a:extLst>
        </xdr:cNvPr>
        <xdr:cNvSpPr txBox="1"/>
      </xdr:nvSpPr>
      <xdr:spPr>
        <a:xfrm>
          <a:off x="8515427" y="14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64406</xdr:rowOff>
    </xdr:from>
    <xdr:ext cx="469744" cy="259045"/>
    <xdr:sp macro="" textlink="">
      <xdr:nvSpPr>
        <xdr:cNvPr id="273" name="n_3mainValue【公営住宅】&#10;一人当たり面積">
          <a:extLst>
            <a:ext uri="{FF2B5EF4-FFF2-40B4-BE49-F238E27FC236}">
              <a16:creationId xmlns:a16="http://schemas.microsoft.com/office/drawing/2014/main" id="{00000000-0008-0000-0E00-000011010000}"/>
            </a:ext>
          </a:extLst>
        </xdr:cNvPr>
        <xdr:cNvSpPr txBox="1"/>
      </xdr:nvSpPr>
      <xdr:spPr>
        <a:xfrm>
          <a:off x="76264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64977</xdr:rowOff>
    </xdr:from>
    <xdr:ext cx="469744" cy="259045"/>
    <xdr:sp macro="" textlink="">
      <xdr:nvSpPr>
        <xdr:cNvPr id="274" name="n_4mainValue【公営住宅】&#10;一人当たり面積">
          <a:extLst>
            <a:ext uri="{FF2B5EF4-FFF2-40B4-BE49-F238E27FC236}">
              <a16:creationId xmlns:a16="http://schemas.microsoft.com/office/drawing/2014/main" id="{00000000-0008-0000-0E00-000012010000}"/>
            </a:ext>
          </a:extLst>
        </xdr:cNvPr>
        <xdr:cNvSpPr txBox="1"/>
      </xdr:nvSpPr>
      <xdr:spPr>
        <a:xfrm>
          <a:off x="6737427" y="1480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港湾・漁港】&#10;有形固定資産減価償却率グラフ枠">
          <a:extLst>
            <a:ext uri="{FF2B5EF4-FFF2-40B4-BE49-F238E27FC236}">
              <a16:creationId xmlns:a16="http://schemas.microsoft.com/office/drawing/2014/main" id="{00000000-0008-0000-0E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300" name="【港湾・漁港】&#10;有形固定資産減価償却率最小値テキスト">
          <a:extLst>
            <a:ext uri="{FF2B5EF4-FFF2-40B4-BE49-F238E27FC236}">
              <a16:creationId xmlns:a16="http://schemas.microsoft.com/office/drawing/2014/main" id="{00000000-0008-0000-0E00-00002C010000}"/>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302" name="【港湾・漁港】&#10;有形固定資産減価償却率最大値テキスト">
          <a:extLst>
            <a:ext uri="{FF2B5EF4-FFF2-40B4-BE49-F238E27FC236}">
              <a16:creationId xmlns:a16="http://schemas.microsoft.com/office/drawing/2014/main" id="{00000000-0008-0000-0E00-00002E01000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304" name="【港湾・漁港】&#10;有形固定資産減価償却率平均値テキスト">
          <a:extLst>
            <a:ext uri="{FF2B5EF4-FFF2-40B4-BE49-F238E27FC236}">
              <a16:creationId xmlns:a16="http://schemas.microsoft.com/office/drawing/2014/main" id="{00000000-0008-0000-0E00-000030010000}"/>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4584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57802</xdr:rowOff>
    </xdr:from>
    <xdr:ext cx="405111" cy="259045"/>
    <xdr:sp macro="" textlink="">
      <xdr:nvSpPr>
        <xdr:cNvPr id="316" name="【港湾・漁港】&#10;有形固定資産減価償却率該当値テキスト">
          <a:extLst>
            <a:ext uri="{FF2B5EF4-FFF2-40B4-BE49-F238E27FC236}">
              <a16:creationId xmlns:a16="http://schemas.microsoft.com/office/drawing/2014/main" id="{00000000-0008-0000-0E00-00003C010000}"/>
            </a:ext>
          </a:extLst>
        </xdr:cNvPr>
        <xdr:cNvSpPr txBox="1"/>
      </xdr:nvSpPr>
      <xdr:spPr>
        <a:xfrm>
          <a:off x="4673600"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160655</xdr:rowOff>
    </xdr:from>
    <xdr:to>
      <xdr:col>20</xdr:col>
      <xdr:colOff>38100</xdr:colOff>
      <xdr:row>104</xdr:row>
      <xdr:rowOff>90805</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3746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40005</xdr:rowOff>
    </xdr:from>
    <xdr:to>
      <xdr:col>24</xdr:col>
      <xdr:colOff>63500</xdr:colOff>
      <xdr:row>104</xdr:row>
      <xdr:rowOff>85725</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3797300" y="178708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114936</xdr:rowOff>
    </xdr:from>
    <xdr:to>
      <xdr:col>15</xdr:col>
      <xdr:colOff>101600</xdr:colOff>
      <xdr:row>104</xdr:row>
      <xdr:rowOff>45086</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2857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165736</xdr:rowOff>
    </xdr:from>
    <xdr:to>
      <xdr:col>19</xdr:col>
      <xdr:colOff>177800</xdr:colOff>
      <xdr:row>104</xdr:row>
      <xdr:rowOff>40005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2908300" y="178250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33020</xdr:rowOff>
    </xdr:from>
    <xdr:to>
      <xdr:col>10</xdr:col>
      <xdr:colOff>165100</xdr:colOff>
      <xdr:row>104</xdr:row>
      <xdr:rowOff>134620</xdr:rowOff>
    </xdr:to>
    <xdr:sp macro="" textlink="">
      <xdr:nvSpPr>
        <xdr:cNvPr id="321" name="楕円 320">
          <a:extLst>
            <a:ext uri="{FF2B5EF4-FFF2-40B4-BE49-F238E27FC236}">
              <a16:creationId xmlns:a16="http://schemas.microsoft.com/office/drawing/2014/main" id="{00000000-0008-0000-0E00-000041010000}"/>
            </a:ext>
          </a:extLst>
        </xdr:cNvPr>
        <xdr:cNvSpPr/>
      </xdr:nvSpPr>
      <xdr:spPr>
        <a:xfrm>
          <a:off x="1968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165736</xdr:rowOff>
    </xdr:from>
    <xdr:to>
      <xdr:col>15</xdr:col>
      <xdr:colOff>50800</xdr:colOff>
      <xdr:row>104</xdr:row>
      <xdr:rowOff>83820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flipV="1">
          <a:off x="2019300" y="178250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12064</xdr:rowOff>
    </xdr:from>
    <xdr:to>
      <xdr:col>6</xdr:col>
      <xdr:colOff>38100</xdr:colOff>
      <xdr:row>104</xdr:row>
      <xdr:rowOff>113664</xdr:rowOff>
    </xdr:to>
    <xdr:sp macro="" textlink="">
      <xdr:nvSpPr>
        <xdr:cNvPr id="323" name="楕円 322">
          <a:extLst>
            <a:ext uri="{FF2B5EF4-FFF2-40B4-BE49-F238E27FC236}">
              <a16:creationId xmlns:a16="http://schemas.microsoft.com/office/drawing/2014/main" id="{00000000-0008-0000-0E00-000043010000}"/>
            </a:ext>
          </a:extLst>
        </xdr:cNvPr>
        <xdr:cNvSpPr/>
      </xdr:nvSpPr>
      <xdr:spPr>
        <a:xfrm>
          <a:off x="1079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62864</xdr:rowOff>
    </xdr:from>
    <xdr:to>
      <xdr:col>10</xdr:col>
      <xdr:colOff>114300</xdr:colOff>
      <xdr:row>104</xdr:row>
      <xdr:rowOff>83820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130300" y="17893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325" name="n_1aveValue【港湾・漁港】&#10;有形固定資産減価償却率">
          <a:extLst>
            <a:ext uri="{FF2B5EF4-FFF2-40B4-BE49-F238E27FC236}">
              <a16:creationId xmlns:a16="http://schemas.microsoft.com/office/drawing/2014/main" id="{00000000-0008-0000-0E00-000045010000}"/>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326" name="n_2aveValue【港湾・漁港】&#10;有形固定資産減価償却率">
          <a:extLst>
            <a:ext uri="{FF2B5EF4-FFF2-40B4-BE49-F238E27FC236}">
              <a16:creationId xmlns:a16="http://schemas.microsoft.com/office/drawing/2014/main" id="{00000000-0008-0000-0E00-000046010000}"/>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327" name="n_3aveValue【港湾・漁港】&#10;有形固定資産減価償却率">
          <a:extLst>
            <a:ext uri="{FF2B5EF4-FFF2-40B4-BE49-F238E27FC236}">
              <a16:creationId xmlns:a16="http://schemas.microsoft.com/office/drawing/2014/main" id="{00000000-0008-0000-0E00-000047010000}"/>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328" name="n_4aveValue【港湾・漁港】&#10;有形固定資産減価償却率">
          <a:extLst>
            <a:ext uri="{FF2B5EF4-FFF2-40B4-BE49-F238E27FC236}">
              <a16:creationId xmlns:a16="http://schemas.microsoft.com/office/drawing/2014/main" id="{00000000-0008-0000-0E00-000048010000}"/>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107332</xdr:rowOff>
    </xdr:from>
    <xdr:ext cx="405111" cy="259045"/>
    <xdr:sp macro="" textlink="">
      <xdr:nvSpPr>
        <xdr:cNvPr id="329" name="n_1mainValue【港湾・漁港】&#10;有形固定資産減価償却率">
          <a:extLst>
            <a:ext uri="{FF2B5EF4-FFF2-40B4-BE49-F238E27FC236}">
              <a16:creationId xmlns:a16="http://schemas.microsoft.com/office/drawing/2014/main" id="{00000000-0008-0000-0E00-000049010000}"/>
            </a:ext>
          </a:extLst>
        </xdr:cNvPr>
        <xdr:cNvSpPr txBox="1"/>
      </xdr:nvSpPr>
      <xdr:spPr>
        <a:xfrm>
          <a:off x="3582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61613</xdr:rowOff>
    </xdr:from>
    <xdr:ext cx="405111" cy="259045"/>
    <xdr:sp macro="" textlink="">
      <xdr:nvSpPr>
        <xdr:cNvPr id="330" name="n_2mainValue【港湾・漁港】&#10;有形固定資産減価償却率">
          <a:extLst>
            <a:ext uri="{FF2B5EF4-FFF2-40B4-BE49-F238E27FC236}">
              <a16:creationId xmlns:a16="http://schemas.microsoft.com/office/drawing/2014/main" id="{00000000-0008-0000-0E00-00004A010000}"/>
            </a:ext>
          </a:extLst>
        </xdr:cNvPr>
        <xdr:cNvSpPr txBox="1"/>
      </xdr:nvSpPr>
      <xdr:spPr>
        <a:xfrm>
          <a:off x="2705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125747</xdr:rowOff>
    </xdr:from>
    <xdr:ext cx="405111" cy="259045"/>
    <xdr:sp macro="" textlink="">
      <xdr:nvSpPr>
        <xdr:cNvPr id="331" name="n_3mainValue【港湾・漁港】&#10;有形固定資産減価償却率">
          <a:extLst>
            <a:ext uri="{FF2B5EF4-FFF2-40B4-BE49-F238E27FC236}">
              <a16:creationId xmlns:a16="http://schemas.microsoft.com/office/drawing/2014/main" id="{00000000-0008-0000-0E00-00004B010000}"/>
            </a:ext>
          </a:extLst>
        </xdr:cNvPr>
        <xdr:cNvSpPr txBox="1"/>
      </xdr:nvSpPr>
      <xdr:spPr>
        <a:xfrm>
          <a:off x="1816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104791</xdr:rowOff>
    </xdr:from>
    <xdr:ext cx="405111" cy="259045"/>
    <xdr:sp macro="" textlink="">
      <xdr:nvSpPr>
        <xdr:cNvPr id="332" name="n_4mainValue【港湾・漁港】&#10;有形固定資産減価償却率">
          <a:extLst>
            <a:ext uri="{FF2B5EF4-FFF2-40B4-BE49-F238E27FC236}">
              <a16:creationId xmlns:a16="http://schemas.microsoft.com/office/drawing/2014/main" id="{00000000-0008-0000-0E00-00004C010000}"/>
            </a:ext>
          </a:extLst>
        </xdr:cNvPr>
        <xdr:cNvSpPr txBox="1"/>
      </xdr:nvSpPr>
      <xdr:spPr>
        <a:xfrm>
          <a:off x="927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港湾・漁港】&#10;一人当たり有形固定資産（償却資産）額グラフ枠">
          <a:extLst>
            <a:ext uri="{FF2B5EF4-FFF2-40B4-BE49-F238E27FC236}">
              <a16:creationId xmlns:a16="http://schemas.microsoft.com/office/drawing/2014/main" id="{00000000-0008-0000-0E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357" name="【港湾・漁港】&#10;一人当たり有形固定資産（償却資産）額最小値テキスト">
          <a:extLst>
            <a:ext uri="{FF2B5EF4-FFF2-40B4-BE49-F238E27FC236}">
              <a16:creationId xmlns:a16="http://schemas.microsoft.com/office/drawing/2014/main" id="{00000000-0008-0000-0E00-000065010000}"/>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359" name="【港湾・漁港】&#10;一人当たり有形固定資産（償却資産）額最大値テキスト">
          <a:extLst>
            <a:ext uri="{FF2B5EF4-FFF2-40B4-BE49-F238E27FC236}">
              <a16:creationId xmlns:a16="http://schemas.microsoft.com/office/drawing/2014/main" id="{00000000-0008-0000-0E00-000067010000}"/>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361" name="【港湾・漁港】&#10;一人当たり有形固定資産（償却資産）額平均値テキスト">
          <a:extLst>
            <a:ext uri="{FF2B5EF4-FFF2-40B4-BE49-F238E27FC236}">
              <a16:creationId xmlns:a16="http://schemas.microsoft.com/office/drawing/2014/main" id="{00000000-0008-0000-0E00-000069010000}"/>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362" name="フローチャート: 判断 361">
          <a:extLst>
            <a:ext uri="{FF2B5EF4-FFF2-40B4-BE49-F238E27FC236}">
              <a16:creationId xmlns:a16="http://schemas.microsoft.com/office/drawing/2014/main" id="{00000000-0008-0000-0E00-00006A010000}"/>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363" name="フローチャート: 判断 362">
          <a:extLst>
            <a:ext uri="{FF2B5EF4-FFF2-40B4-BE49-F238E27FC236}">
              <a16:creationId xmlns:a16="http://schemas.microsoft.com/office/drawing/2014/main" id="{00000000-0008-0000-0E00-00006B010000}"/>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364" name="フローチャート: 判断 363">
          <a:extLst>
            <a:ext uri="{FF2B5EF4-FFF2-40B4-BE49-F238E27FC236}">
              <a16:creationId xmlns:a16="http://schemas.microsoft.com/office/drawing/2014/main" id="{00000000-0008-0000-0E00-00006C010000}"/>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365" name="フローチャート: 判断 364">
          <a:extLst>
            <a:ext uri="{FF2B5EF4-FFF2-40B4-BE49-F238E27FC236}">
              <a16:creationId xmlns:a16="http://schemas.microsoft.com/office/drawing/2014/main" id="{00000000-0008-0000-0E00-00006D010000}"/>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366" name="フローチャート: 判断 365">
          <a:extLst>
            <a:ext uri="{FF2B5EF4-FFF2-40B4-BE49-F238E27FC236}">
              <a16:creationId xmlns:a16="http://schemas.microsoft.com/office/drawing/2014/main" id="{00000000-0008-0000-0E00-00006E010000}"/>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47794</xdr:rowOff>
    </xdr:from>
    <xdr:to>
      <xdr:col>55</xdr:col>
      <xdr:colOff>50800</xdr:colOff>
      <xdr:row>108</xdr:row>
      <xdr:rowOff>149394</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10426700" y="185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134171</xdr:rowOff>
    </xdr:from>
    <xdr:ext cx="534377" cy="259045"/>
    <xdr:sp macro="" textlink="">
      <xdr:nvSpPr>
        <xdr:cNvPr id="373" name="【港湾・漁港】&#10;一人当たり有形固定資産（償却資産）額該当値テキスト">
          <a:extLst>
            <a:ext uri="{FF2B5EF4-FFF2-40B4-BE49-F238E27FC236}">
              <a16:creationId xmlns:a16="http://schemas.microsoft.com/office/drawing/2014/main" id="{00000000-0008-0000-0E00-000075010000}"/>
            </a:ext>
          </a:extLst>
        </xdr:cNvPr>
        <xdr:cNvSpPr txBox="1"/>
      </xdr:nvSpPr>
      <xdr:spPr>
        <a:xfrm>
          <a:off x="10515600" y="184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48023</xdr:rowOff>
    </xdr:from>
    <xdr:to>
      <xdr:col>50</xdr:col>
      <xdr:colOff>165100</xdr:colOff>
      <xdr:row>108</xdr:row>
      <xdr:rowOff>149623</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9588500" y="18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98594</xdr:rowOff>
    </xdr:from>
    <xdr:to>
      <xdr:col>55</xdr:col>
      <xdr:colOff>0</xdr:colOff>
      <xdr:row>108</xdr:row>
      <xdr:rowOff>98823</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9639300" y="1861519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48473</xdr:rowOff>
    </xdr:from>
    <xdr:to>
      <xdr:col>46</xdr:col>
      <xdr:colOff>38100</xdr:colOff>
      <xdr:row>108</xdr:row>
      <xdr:rowOff>150073</xdr:rowOff>
    </xdr:to>
    <xdr:sp macro="" textlink="">
      <xdr:nvSpPr>
        <xdr:cNvPr id="376" name="楕円 375">
          <a:extLst>
            <a:ext uri="{FF2B5EF4-FFF2-40B4-BE49-F238E27FC236}">
              <a16:creationId xmlns:a16="http://schemas.microsoft.com/office/drawing/2014/main" id="{00000000-0008-0000-0E00-000078010000}"/>
            </a:ext>
          </a:extLst>
        </xdr:cNvPr>
        <xdr:cNvSpPr/>
      </xdr:nvSpPr>
      <xdr:spPr>
        <a:xfrm>
          <a:off x="8699500" y="185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98823</xdr:rowOff>
    </xdr:from>
    <xdr:to>
      <xdr:col>50</xdr:col>
      <xdr:colOff>114300</xdr:colOff>
      <xdr:row>108</xdr:row>
      <xdr:rowOff>99273</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8750300" y="18615423"/>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54899</xdr:rowOff>
    </xdr:from>
    <xdr:to>
      <xdr:col>41</xdr:col>
      <xdr:colOff>101600</xdr:colOff>
      <xdr:row>108</xdr:row>
      <xdr:rowOff>156499</xdr:rowOff>
    </xdr:to>
    <xdr:sp macro="" textlink="">
      <xdr:nvSpPr>
        <xdr:cNvPr id="378" name="楕円 377">
          <a:extLst>
            <a:ext uri="{FF2B5EF4-FFF2-40B4-BE49-F238E27FC236}">
              <a16:creationId xmlns:a16="http://schemas.microsoft.com/office/drawing/2014/main" id="{00000000-0008-0000-0E00-00007A010000}"/>
            </a:ext>
          </a:extLst>
        </xdr:cNvPr>
        <xdr:cNvSpPr/>
      </xdr:nvSpPr>
      <xdr:spPr>
        <a:xfrm>
          <a:off x="7810500" y="185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99273</xdr:rowOff>
    </xdr:from>
    <xdr:to>
      <xdr:col>45</xdr:col>
      <xdr:colOff>177800</xdr:colOff>
      <xdr:row>108</xdr:row>
      <xdr:rowOff>105699</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7861300" y="18615873"/>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56122</xdr:rowOff>
    </xdr:from>
    <xdr:to>
      <xdr:col>36</xdr:col>
      <xdr:colOff>165100</xdr:colOff>
      <xdr:row>108</xdr:row>
      <xdr:rowOff>157722</xdr:rowOff>
    </xdr:to>
    <xdr:sp macro="" textlink="">
      <xdr:nvSpPr>
        <xdr:cNvPr id="380" name="楕円 379">
          <a:extLst>
            <a:ext uri="{FF2B5EF4-FFF2-40B4-BE49-F238E27FC236}">
              <a16:creationId xmlns:a16="http://schemas.microsoft.com/office/drawing/2014/main" id="{00000000-0008-0000-0E00-00007C010000}"/>
            </a:ext>
          </a:extLst>
        </xdr:cNvPr>
        <xdr:cNvSpPr/>
      </xdr:nvSpPr>
      <xdr:spPr>
        <a:xfrm>
          <a:off x="6921500" y="185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105699</xdr:rowOff>
    </xdr:from>
    <xdr:to>
      <xdr:col>41</xdr:col>
      <xdr:colOff>50800</xdr:colOff>
      <xdr:row>108</xdr:row>
      <xdr:rowOff>106922</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6972300" y="18622299"/>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382" name="n_1aveValue【港湾・漁港】&#10;一人当たり有形固定資産（償却資産）額">
          <a:extLst>
            <a:ext uri="{FF2B5EF4-FFF2-40B4-BE49-F238E27FC236}">
              <a16:creationId xmlns:a16="http://schemas.microsoft.com/office/drawing/2014/main" id="{00000000-0008-0000-0E00-00007E010000}"/>
            </a:ext>
          </a:extLst>
        </xdr:cNvPr>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383" name="n_2aveValue【港湾・漁港】&#10;一人当たり有形固定資産（償却資産）額">
          <a:extLst>
            <a:ext uri="{FF2B5EF4-FFF2-40B4-BE49-F238E27FC236}">
              <a16:creationId xmlns:a16="http://schemas.microsoft.com/office/drawing/2014/main" id="{00000000-0008-0000-0E00-00007F010000}"/>
            </a:ext>
          </a:extLst>
        </xdr:cNvPr>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384" name="n_3aveValue【港湾・漁港】&#10;一人当たり有形固定資産（償却資産）額">
          <a:extLst>
            <a:ext uri="{FF2B5EF4-FFF2-40B4-BE49-F238E27FC236}">
              <a16:creationId xmlns:a16="http://schemas.microsoft.com/office/drawing/2014/main" id="{00000000-0008-0000-0E00-000080010000}"/>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385" name="n_4aveValue【港湾・漁港】&#10;一人当たり有形固定資産（償却資産）額">
          <a:extLst>
            <a:ext uri="{FF2B5EF4-FFF2-40B4-BE49-F238E27FC236}">
              <a16:creationId xmlns:a16="http://schemas.microsoft.com/office/drawing/2014/main" id="{00000000-0008-0000-0E00-000081010000}"/>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140750</xdr:rowOff>
    </xdr:from>
    <xdr:ext cx="534377" cy="259045"/>
    <xdr:sp macro="" textlink="">
      <xdr:nvSpPr>
        <xdr:cNvPr id="386" name="n_1mainValue【港湾・漁港】&#10;一人当たり有形固定資産（償却資産）額">
          <a:extLst>
            <a:ext uri="{FF2B5EF4-FFF2-40B4-BE49-F238E27FC236}">
              <a16:creationId xmlns:a16="http://schemas.microsoft.com/office/drawing/2014/main" id="{00000000-0008-0000-0E00-000082010000}"/>
            </a:ext>
          </a:extLst>
        </xdr:cNvPr>
        <xdr:cNvSpPr txBox="1"/>
      </xdr:nvSpPr>
      <xdr:spPr>
        <a:xfrm>
          <a:off x="9359411" y="186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141200</xdr:rowOff>
    </xdr:from>
    <xdr:ext cx="534377" cy="259045"/>
    <xdr:sp macro="" textlink="">
      <xdr:nvSpPr>
        <xdr:cNvPr id="387" name="n_2main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8483111" y="186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147626</xdr:rowOff>
    </xdr:from>
    <xdr:ext cx="534377" cy="259045"/>
    <xdr:sp macro="" textlink="">
      <xdr:nvSpPr>
        <xdr:cNvPr id="388" name="n_3mainValue【港湾・漁港】&#10;一人当たり有形固定資産（償却資産）額">
          <a:extLst>
            <a:ext uri="{FF2B5EF4-FFF2-40B4-BE49-F238E27FC236}">
              <a16:creationId xmlns:a16="http://schemas.microsoft.com/office/drawing/2014/main" id="{00000000-0008-0000-0E00-000084010000}"/>
            </a:ext>
          </a:extLst>
        </xdr:cNvPr>
        <xdr:cNvSpPr txBox="1"/>
      </xdr:nvSpPr>
      <xdr:spPr>
        <a:xfrm>
          <a:off x="7594111" y="1866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148849</xdr:rowOff>
    </xdr:from>
    <xdr:ext cx="534377" cy="259045"/>
    <xdr:sp macro="" textlink="">
      <xdr:nvSpPr>
        <xdr:cNvPr id="389" name="n_4mainValue【港湾・漁港】&#10;一人当たり有形固定資産（償却資産）額">
          <a:extLst>
            <a:ext uri="{FF2B5EF4-FFF2-40B4-BE49-F238E27FC236}">
              <a16:creationId xmlns:a16="http://schemas.microsoft.com/office/drawing/2014/main" id="{00000000-0008-0000-0E00-000085010000}"/>
            </a:ext>
          </a:extLst>
        </xdr:cNvPr>
        <xdr:cNvSpPr txBox="1"/>
      </xdr:nvSpPr>
      <xdr:spPr>
        <a:xfrm>
          <a:off x="6705111" y="186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145415</xdr:rowOff>
    </xdr:from>
    <xdr:to>
      <xdr:col>81</xdr:col>
      <xdr:colOff>101600</xdr:colOff>
      <xdr:row>37</xdr:row>
      <xdr:rowOff>75565</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24765</xdr:rowOff>
    </xdr:from>
    <xdr:to>
      <xdr:col>85</xdr:col>
      <xdr:colOff>127000</xdr:colOff>
      <xdr:row>37</xdr:row>
      <xdr:rowOff>78105</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3684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169545</xdr:rowOff>
    </xdr:from>
    <xdr:to>
      <xdr:col>81</xdr:col>
      <xdr:colOff>50800</xdr:colOff>
      <xdr:row>37</xdr:row>
      <xdr:rowOff>24765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3417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36</xdr:row>
      <xdr:rowOff>169545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2845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55880</xdr:rowOff>
    </xdr:from>
    <xdr:to>
      <xdr:col>67</xdr:col>
      <xdr:colOff>101600</xdr:colOff>
      <xdr:row>36</xdr:row>
      <xdr:rowOff>157480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106680</xdr:rowOff>
    </xdr:from>
    <xdr:to>
      <xdr:col>71</xdr:col>
      <xdr:colOff>177800</xdr:colOff>
      <xdr:row>36</xdr:row>
      <xdr:rowOff>112395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278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162560</xdr:rowOff>
    </xdr:from>
    <xdr:to>
      <xdr:col>116</xdr:col>
      <xdr:colOff>114300</xdr:colOff>
      <xdr:row>36</xdr:row>
      <xdr:rowOff>92710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xdr:rowOff>
    </xdr:from>
    <xdr:to>
      <xdr:col>112</xdr:col>
      <xdr:colOff>38100</xdr:colOff>
      <xdr:row>36</xdr:row>
      <xdr:rowOff>104140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41910</xdr:rowOff>
    </xdr:from>
    <xdr:to>
      <xdr:col>116</xdr:col>
      <xdr:colOff>63500</xdr:colOff>
      <xdr:row>36</xdr:row>
      <xdr:rowOff>53340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1323300" y="62141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17780</xdr:rowOff>
    </xdr:from>
    <xdr:to>
      <xdr:col>107</xdr:col>
      <xdr:colOff>101600</xdr:colOff>
      <xdr:row>36</xdr:row>
      <xdr:rowOff>119380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53340</xdr:rowOff>
    </xdr:from>
    <xdr:to>
      <xdr:col>111</xdr:col>
      <xdr:colOff>177800</xdr:colOff>
      <xdr:row>36</xdr:row>
      <xdr:rowOff>68580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0434300" y="6225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36830</xdr:rowOff>
    </xdr:from>
    <xdr:to>
      <xdr:col>102</xdr:col>
      <xdr:colOff>165100</xdr:colOff>
      <xdr:row>36</xdr:row>
      <xdr:rowOff>138430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68580</xdr:rowOff>
    </xdr:from>
    <xdr:to>
      <xdr:col>107</xdr:col>
      <xdr:colOff>50800</xdr:colOff>
      <xdr:row>36</xdr:row>
      <xdr:rowOff>87630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545300" y="6240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87630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656300" y="624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120667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135907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154957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E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E00-000012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E00-000014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E00-00001602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E00-000022020000}"/>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91440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5481300" y="10012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68580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4592300" y="997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34290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703300" y="9928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57</xdr:row>
      <xdr:rowOff>156210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814300" y="9906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34354</xdr:rowOff>
    </xdr:from>
    <xdr:to>
      <xdr:col>116</xdr:col>
      <xdr:colOff>114300</xdr:colOff>
      <xdr:row>60</xdr:row>
      <xdr:rowOff>135954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2110700" y="103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57231</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22199600" y="1017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40069</xdr:rowOff>
    </xdr:from>
    <xdr:to>
      <xdr:col>112</xdr:col>
      <xdr:colOff>38100</xdr:colOff>
      <xdr:row>60</xdr:row>
      <xdr:rowOff>141669</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1272500" y="103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85154</xdr:rowOff>
    </xdr:from>
    <xdr:to>
      <xdr:col>116</xdr:col>
      <xdr:colOff>63500</xdr:colOff>
      <xdr:row>60</xdr:row>
      <xdr:rowOff>90869</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21323300" y="1037215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32639</xdr:rowOff>
    </xdr:from>
    <xdr:to>
      <xdr:col>107</xdr:col>
      <xdr:colOff>101600</xdr:colOff>
      <xdr:row>60</xdr:row>
      <xdr:rowOff>134239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0383500" y="103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83439</xdr:rowOff>
    </xdr:from>
    <xdr:to>
      <xdr:col>111</xdr:col>
      <xdr:colOff>177800</xdr:colOff>
      <xdr:row>60</xdr:row>
      <xdr:rowOff>90869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20434300" y="1037043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42355</xdr:rowOff>
    </xdr:from>
    <xdr:to>
      <xdr:col>102</xdr:col>
      <xdr:colOff>165100</xdr:colOff>
      <xdr:row>60</xdr:row>
      <xdr:rowOff>143955</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9494500" y="103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83439</xdr:rowOff>
    </xdr:from>
    <xdr:to>
      <xdr:col>107</xdr:col>
      <xdr:colOff>50800</xdr:colOff>
      <xdr:row>60</xdr:row>
      <xdr:rowOff>93155</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9545300" y="1037043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48641</xdr:rowOff>
    </xdr:from>
    <xdr:to>
      <xdr:col>98</xdr:col>
      <xdr:colOff>38100</xdr:colOff>
      <xdr:row>60</xdr:row>
      <xdr:rowOff>150241</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86055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93155</xdr:rowOff>
    </xdr:from>
    <xdr:to>
      <xdr:col>102</xdr:col>
      <xdr:colOff>114300</xdr:colOff>
      <xdr:row>60</xdr:row>
      <xdr:rowOff>99441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8656300" y="1038015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158196</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21075727" y="101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150766</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20199427"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160482</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9310427" y="1010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166768</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8421427" y="1011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6268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6357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121920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5481300" y="144799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69214</xdr:rowOff>
    </xdr:from>
    <xdr:to>
      <xdr:col>76</xdr:col>
      <xdr:colOff>165100</xdr:colOff>
      <xdr:row>84</xdr:row>
      <xdr:rowOff>170814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4541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120014</xdr:rowOff>
    </xdr:from>
    <xdr:to>
      <xdr:col>81</xdr:col>
      <xdr:colOff>50800</xdr:colOff>
      <xdr:row>84</xdr:row>
      <xdr:rowOff>121920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4592300" y="145218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50164</xdr:rowOff>
    </xdr:from>
    <xdr:to>
      <xdr:col>72</xdr:col>
      <xdr:colOff>38100</xdr:colOff>
      <xdr:row>84</xdr:row>
      <xdr:rowOff>151764</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3652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100964</xdr:rowOff>
    </xdr:from>
    <xdr:to>
      <xdr:col>76</xdr:col>
      <xdr:colOff>114300</xdr:colOff>
      <xdr:row>84</xdr:row>
      <xdr:rowOff>120014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3703300" y="145027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137795</xdr:rowOff>
    </xdr:from>
    <xdr:to>
      <xdr:col>67</xdr:col>
      <xdr:colOff>101600</xdr:colOff>
      <xdr:row>85</xdr:row>
      <xdr:rowOff>67945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2763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100964</xdr:rowOff>
    </xdr:from>
    <xdr:to>
      <xdr:col>71</xdr:col>
      <xdr:colOff>177800</xdr:colOff>
      <xdr:row>85</xdr:row>
      <xdr:rowOff>17145</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2814300" y="145027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163847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161941</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142891</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59072</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132641</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390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77107</xdr:rowOff>
    </xdr:from>
    <xdr:to>
      <xdr:col>107</xdr:col>
      <xdr:colOff>101600</xdr:colOff>
      <xdr:row>84</xdr:row>
      <xdr:rowOff>7257</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127907</xdr:rowOff>
    </xdr:from>
    <xdr:to>
      <xdr:col>111</xdr:col>
      <xdr:colOff>177800</xdr:colOff>
      <xdr:row>83</xdr:row>
      <xdr:rowOff>160564</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127907</xdr:rowOff>
    </xdr:from>
    <xdr:to>
      <xdr:col>107</xdr:col>
      <xdr:colOff>50800</xdr:colOff>
      <xdr:row>83</xdr:row>
      <xdr:rowOff>127907</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3629</xdr:rowOff>
    </xdr:from>
    <xdr:to>
      <xdr:col>98</xdr:col>
      <xdr:colOff>38100</xdr:colOff>
      <xdr:row>82</xdr:row>
      <xdr:rowOff>105229</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54429</xdr:rowOff>
    </xdr:from>
    <xdr:to>
      <xdr:col>102</xdr:col>
      <xdr:colOff>114300</xdr:colOff>
      <xdr:row>83</xdr:row>
      <xdr:rowOff>127907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411332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56441</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121756</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8421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135889</xdr:rowOff>
    </xdr:from>
    <xdr:to>
      <xdr:col>85</xdr:col>
      <xdr:colOff>177800</xdr:colOff>
      <xdr:row>102</xdr:row>
      <xdr:rowOff>66039</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6268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158766</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6357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107314</xdr:rowOff>
    </xdr:from>
    <xdr:to>
      <xdr:col>81</xdr:col>
      <xdr:colOff>101600</xdr:colOff>
      <xdr:row>102</xdr:row>
      <xdr:rowOff>37464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5430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158114</xdr:rowOff>
    </xdr:from>
    <xdr:to>
      <xdr:col>85</xdr:col>
      <xdr:colOff>127000</xdr:colOff>
      <xdr:row>102</xdr:row>
      <xdr:rowOff>15239</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5481300" y="174745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95250</xdr:rowOff>
    </xdr:from>
    <xdr:to>
      <xdr:col>81</xdr:col>
      <xdr:colOff>50800</xdr:colOff>
      <xdr:row>101</xdr:row>
      <xdr:rowOff>158114</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592300" y="174117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168275</xdr:rowOff>
    </xdr:from>
    <xdr:to>
      <xdr:col>72</xdr:col>
      <xdr:colOff>38100</xdr:colOff>
      <xdr:row>101</xdr:row>
      <xdr:rowOff>98425</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3652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47625</xdr:rowOff>
    </xdr:from>
    <xdr:to>
      <xdr:col>76</xdr:col>
      <xdr:colOff>114300</xdr:colOff>
      <xdr:row>101</xdr:row>
      <xdr:rowOff>95250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3703300" y="17364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118745</xdr:rowOff>
    </xdr:from>
    <xdr:to>
      <xdr:col>67</xdr:col>
      <xdr:colOff>101600</xdr:colOff>
      <xdr:row>101</xdr:row>
      <xdr:rowOff>48895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2763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169545</xdr:rowOff>
    </xdr:from>
    <xdr:to>
      <xdr:col>71</xdr:col>
      <xdr:colOff>177800</xdr:colOff>
      <xdr:row>101</xdr:row>
      <xdr:rowOff>47625</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814300" y="17314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53991</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114952</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65422</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135128</xdr:rowOff>
    </xdr:from>
    <xdr:to>
      <xdr:col>116</xdr:col>
      <xdr:colOff>114300</xdr:colOff>
      <xdr:row>102</xdr:row>
      <xdr:rowOff>65278</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158005</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73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128270</xdr:rowOff>
    </xdr:from>
    <xdr:to>
      <xdr:col>112</xdr:col>
      <xdr:colOff>38100</xdr:colOff>
      <xdr:row>102</xdr:row>
      <xdr:rowOff>58420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7620</xdr:rowOff>
    </xdr:from>
    <xdr:to>
      <xdr:col>116</xdr:col>
      <xdr:colOff>63500</xdr:colOff>
      <xdr:row>102</xdr:row>
      <xdr:rowOff>14478</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1323300" y="174955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148844</xdr:rowOff>
    </xdr:from>
    <xdr:to>
      <xdr:col>107</xdr:col>
      <xdr:colOff>101600</xdr:colOff>
      <xdr:row>102</xdr:row>
      <xdr:rowOff>78994</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xdr:rowOff>
    </xdr:from>
    <xdr:to>
      <xdr:col>111</xdr:col>
      <xdr:colOff>177800</xdr:colOff>
      <xdr:row>102</xdr:row>
      <xdr:rowOff>28194</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0434300" y="174955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2539</xdr:rowOff>
    </xdr:from>
    <xdr:to>
      <xdr:col>102</xdr:col>
      <xdr:colOff>165100</xdr:colOff>
      <xdr:row>102</xdr:row>
      <xdr:rowOff>104139</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28194</xdr:rowOff>
    </xdr:from>
    <xdr:to>
      <xdr:col>107</xdr:col>
      <xdr:colOff>50800</xdr:colOff>
      <xdr:row>102</xdr:row>
      <xdr:rowOff>53339</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9545300" y="175160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146558</xdr:rowOff>
    </xdr:from>
    <xdr:to>
      <xdr:col>98</xdr:col>
      <xdr:colOff>38100</xdr:colOff>
      <xdr:row>103</xdr:row>
      <xdr:rowOff>76708</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53339</xdr:rowOff>
    </xdr:from>
    <xdr:to>
      <xdr:col>102</xdr:col>
      <xdr:colOff>114300</xdr:colOff>
      <xdr:row>103</xdr:row>
      <xdr:rowOff>25908</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8656300" y="175412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74947</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95521</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120666</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93235</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類似団体と比較して、有形固定資産減価償却率が特に高い施設は、児童館である。児童館について</a:t>
          </a:r>
          <a:r>
            <a:rPr kumimoji="1" lang="ja-JP" altLang="ja-JP" sz="1100" b="0" baseline="0">
              <a:solidFill>
                <a:schemeClr val="dk1"/>
              </a:solidFill>
              <a:effectLst/>
              <a:latin typeface="ＭＳ Ｐゴシック" panose="020B0600070205080204" pitchFamily="50" charset="-128"/>
              <a:ea typeface="ＭＳ Ｐゴシック" panose="020B0600070205080204" pitchFamily="50" charset="-128"/>
              <a:cs typeface="+mn-cs"/>
            </a:rPr>
            <a:t>坂井市公共施設個別施設計画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では、耐久性がなく老朽化が著しい施設はその機能を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他の公共施設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等に移転し閉館していく計画となっており、個別の児童館の機能が移管完了後に当該施設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解体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るため、現時点では償却率は高くなっていると考えられる。逆に償却率が特に低い施設は、認定こども園等・公民館（コミュニティセンター）である。両施設とも近年継続して改修工事等を行っており、それによって類似団体を大きく下回ってい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41910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512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37</xdr:row>
      <xdr:rowOff>7620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382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97246</xdr:rowOff>
    </xdr:from>
    <xdr:to>
      <xdr:col>10</xdr:col>
      <xdr:colOff>165100</xdr:colOff>
      <xdr:row>37</xdr:row>
      <xdr:rowOff>27396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148046</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2024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36</xdr:row>
      <xdr:rowOff>148046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875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43923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11266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91694</xdr:rowOff>
    </xdr:from>
    <xdr:to>
      <xdr:col>55</xdr:col>
      <xdr:colOff>50800</xdr:colOff>
      <xdr:row>38</xdr:row>
      <xdr:rowOff>21844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114571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91694</xdr:rowOff>
    </xdr:from>
    <xdr:to>
      <xdr:col>50</xdr:col>
      <xdr:colOff>165100</xdr:colOff>
      <xdr:row>38</xdr:row>
      <xdr:rowOff>21844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142494</xdr:rowOff>
    </xdr:from>
    <xdr:to>
      <xdr:col>55</xdr:col>
      <xdr:colOff>0</xdr:colOff>
      <xdr:row>37</xdr:row>
      <xdr:rowOff>142494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4861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100838</xdr:rowOff>
    </xdr:from>
    <xdr:to>
      <xdr:col>46</xdr:col>
      <xdr:colOff>38100</xdr:colOff>
      <xdr:row>38</xdr:row>
      <xdr:rowOff>30988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142494</xdr:rowOff>
    </xdr:from>
    <xdr:to>
      <xdr:col>50</xdr:col>
      <xdr:colOff>114300</xdr:colOff>
      <xdr:row>37</xdr:row>
      <xdr:rowOff>151638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486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109982</xdr:rowOff>
    </xdr:from>
    <xdr:to>
      <xdr:col>41</xdr:col>
      <xdr:colOff>101600</xdr:colOff>
      <xdr:row>38</xdr:row>
      <xdr:rowOff>40132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151638</xdr:rowOff>
    </xdr:from>
    <xdr:to>
      <xdr:col>45</xdr:col>
      <xdr:colOff>177800</xdr:colOff>
      <xdr:row>37</xdr:row>
      <xdr:rowOff>160782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495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109982</xdr:rowOff>
    </xdr:from>
    <xdr:to>
      <xdr:col>36</xdr:col>
      <xdr:colOff>165100</xdr:colOff>
      <xdr:row>38</xdr:row>
      <xdr:rowOff>40132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160782</xdr:rowOff>
    </xdr:from>
    <xdr:to>
      <xdr:col>41</xdr:col>
      <xdr:colOff>50800</xdr:colOff>
      <xdr:row>37</xdr:row>
      <xdr:rowOff>160782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504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38371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47515</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56659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56659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93980</xdr:rowOff>
    </xdr:from>
    <xdr:to>
      <xdr:col>24</xdr:col>
      <xdr:colOff>114300</xdr:colOff>
      <xdr:row>63</xdr:row>
      <xdr:rowOff>24130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72407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116205</xdr:rowOff>
    </xdr:from>
    <xdr:to>
      <xdr:col>24</xdr:col>
      <xdr:colOff>63500</xdr:colOff>
      <xdr:row>62</xdr:row>
      <xdr:rowOff>144780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7461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42545</xdr:rowOff>
    </xdr:from>
    <xdr:to>
      <xdr:col>15</xdr:col>
      <xdr:colOff>101600</xdr:colOff>
      <xdr:row>62</xdr:row>
      <xdr:rowOff>144145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93345</xdr:rowOff>
    </xdr:from>
    <xdr:to>
      <xdr:col>19</xdr:col>
      <xdr:colOff>177800</xdr:colOff>
      <xdr:row>62</xdr:row>
      <xdr:rowOff>116205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723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93345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908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60960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652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158132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135272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153035</xdr:rowOff>
    </xdr:from>
    <xdr:to>
      <xdr:col>55</xdr:col>
      <xdr:colOff>50800</xdr:colOff>
      <xdr:row>60</xdr:row>
      <xdr:rowOff>83185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4462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154940</xdr:rowOff>
    </xdr:from>
    <xdr:to>
      <xdr:col>50</xdr:col>
      <xdr:colOff>165100</xdr:colOff>
      <xdr:row>60</xdr:row>
      <xdr:rowOff>85090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32385</xdr:rowOff>
    </xdr:from>
    <xdr:to>
      <xdr:col>55</xdr:col>
      <xdr:colOff>0</xdr:colOff>
      <xdr:row>60</xdr:row>
      <xdr:rowOff>34290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3193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34290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309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141605</xdr:rowOff>
    </xdr:from>
    <xdr:to>
      <xdr:col>41</xdr:col>
      <xdr:colOff>101600</xdr:colOff>
      <xdr:row>60</xdr:row>
      <xdr:rowOff>71755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20955</xdr:rowOff>
    </xdr:from>
    <xdr:to>
      <xdr:col>45</xdr:col>
      <xdr:colOff>177800</xdr:colOff>
      <xdr:row>60</xdr:row>
      <xdr:rowOff>22860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307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145415</xdr:rowOff>
    </xdr:from>
    <xdr:to>
      <xdr:col>36</xdr:col>
      <xdr:colOff>165100</xdr:colOff>
      <xdr:row>60</xdr:row>
      <xdr:rowOff>75565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20955</xdr:rowOff>
    </xdr:from>
    <xdr:to>
      <xdr:col>41</xdr:col>
      <xdr:colOff>50800</xdr:colOff>
      <xdr:row>60</xdr:row>
      <xdr:rowOff>24765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307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101617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88282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92092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F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F00-00002F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F00-000031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F00-000033010000}"/>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4584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67327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F00-00003F010000}"/>
            </a:ext>
          </a:extLst>
        </xdr:cNvPr>
        <xdr:cNvSpPr txBox="1"/>
      </xdr:nvSpPr>
      <xdr:spPr>
        <a:xfrm>
          <a:off x="467360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124461</xdr:rowOff>
    </xdr:from>
    <xdr:to>
      <xdr:col>20</xdr:col>
      <xdr:colOff>38100</xdr:colOff>
      <xdr:row>101</xdr:row>
      <xdr:rowOff>54611</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3746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3811</xdr:rowOff>
    </xdr:from>
    <xdr:to>
      <xdr:col>24</xdr:col>
      <xdr:colOff>63500</xdr:colOff>
      <xdr:row>101</xdr:row>
      <xdr:rowOff>95250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3797300" y="173202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33020</xdr:rowOff>
    </xdr:from>
    <xdr:to>
      <xdr:col>15</xdr:col>
      <xdr:colOff>101600</xdr:colOff>
      <xdr:row>100</xdr:row>
      <xdr:rowOff>134620</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2857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83820</xdr:rowOff>
    </xdr:from>
    <xdr:to>
      <xdr:col>19</xdr:col>
      <xdr:colOff>177800</xdr:colOff>
      <xdr:row>101</xdr:row>
      <xdr:rowOff>3811</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908300" y="172288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113030</xdr:rowOff>
    </xdr:from>
    <xdr:to>
      <xdr:col>10</xdr:col>
      <xdr:colOff>165100</xdr:colOff>
      <xdr:row>100</xdr:row>
      <xdr:rowOff>43180</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968500"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163830</xdr:rowOff>
    </xdr:from>
    <xdr:to>
      <xdr:col>15</xdr:col>
      <xdr:colOff>50800</xdr:colOff>
      <xdr:row>100</xdr:row>
      <xdr:rowOff>83820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019300" y="1713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61595</xdr:rowOff>
    </xdr:from>
    <xdr:to>
      <xdr:col>6</xdr:col>
      <xdr:colOff>38100</xdr:colOff>
      <xdr:row>100</xdr:row>
      <xdr:rowOff>163195</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079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163830</xdr:rowOff>
    </xdr:from>
    <xdr:to>
      <xdr:col>10</xdr:col>
      <xdr:colOff>114300</xdr:colOff>
      <xdr:row>100</xdr:row>
      <xdr:rowOff>112395</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flipV="1">
          <a:off x="1130300" y="171373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71138</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151147</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59707</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8272</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F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F00-000068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F00-00006A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F00-00006C01000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F00-000078010000}"/>
            </a:ext>
          </a:extLst>
        </xdr:cNvPr>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17780</xdr:rowOff>
    </xdr:from>
    <xdr:to>
      <xdr:col>50</xdr:col>
      <xdr:colOff>165100</xdr:colOff>
      <xdr:row>105</xdr:row>
      <xdr:rowOff>119380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958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68580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9639300" y="18067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68580</xdr:rowOff>
    </xdr:from>
    <xdr:to>
      <xdr:col>50</xdr:col>
      <xdr:colOff>114300</xdr:colOff>
      <xdr:row>105</xdr:row>
      <xdr:rowOff>72389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8750300" y="18070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25400</xdr:rowOff>
    </xdr:from>
    <xdr:to>
      <xdr:col>41</xdr:col>
      <xdr:colOff>101600</xdr:colOff>
      <xdr:row>105</xdr:row>
      <xdr:rowOff>127000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781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76200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7861300" y="1807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6921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76200</xdr:rowOff>
    </xdr:from>
    <xdr:to>
      <xdr:col>41</xdr:col>
      <xdr:colOff>50800</xdr:colOff>
      <xdr:row>105</xdr:row>
      <xdr:rowOff>80011</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6972300" y="18078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385" name="n_1aveValue【市民会館】&#10;一人当たり面積">
          <a:extLst>
            <a:ext uri="{FF2B5EF4-FFF2-40B4-BE49-F238E27FC236}">
              <a16:creationId xmlns:a16="http://schemas.microsoft.com/office/drawing/2014/main" id="{00000000-0008-0000-0F00-000081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86" name="n_2aveValue【市民会館】&#10;一人当たり面積">
          <a:extLst>
            <a:ext uri="{FF2B5EF4-FFF2-40B4-BE49-F238E27FC236}">
              <a16:creationId xmlns:a16="http://schemas.microsoft.com/office/drawing/2014/main" id="{00000000-0008-0000-0F00-000082010000}"/>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387" name="n_3aveValue【市民会館】&#10;一人当たり面積">
          <a:extLst>
            <a:ext uri="{FF2B5EF4-FFF2-40B4-BE49-F238E27FC236}">
              <a16:creationId xmlns:a16="http://schemas.microsoft.com/office/drawing/2014/main" id="{00000000-0008-0000-0F00-000083010000}"/>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388" name="n_4aveValue【市民会館】&#10;一人当たり面積">
          <a:extLst>
            <a:ext uri="{FF2B5EF4-FFF2-40B4-BE49-F238E27FC236}">
              <a16:creationId xmlns:a16="http://schemas.microsoft.com/office/drawing/2014/main" id="{00000000-0008-0000-0F00-000084010000}"/>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135907</xdr:rowOff>
    </xdr:from>
    <xdr:ext cx="469744" cy="259045"/>
    <xdr:sp macro="" textlink="">
      <xdr:nvSpPr>
        <xdr:cNvPr id="389" name="n_1mainValue【市民会館】&#10;一人当たり面積">
          <a:extLst>
            <a:ext uri="{FF2B5EF4-FFF2-40B4-BE49-F238E27FC236}">
              <a16:creationId xmlns:a16="http://schemas.microsoft.com/office/drawing/2014/main" id="{00000000-0008-0000-0F00-000085010000}"/>
            </a:ext>
          </a:extLst>
        </xdr:cNvPr>
        <xdr:cNvSpPr txBox="1"/>
      </xdr:nvSpPr>
      <xdr:spPr>
        <a:xfrm>
          <a:off x="9391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390" name="n_2mainValue【市民会館】&#10;一人当たり面積">
          <a:extLst>
            <a:ext uri="{FF2B5EF4-FFF2-40B4-BE49-F238E27FC236}">
              <a16:creationId xmlns:a16="http://schemas.microsoft.com/office/drawing/2014/main" id="{00000000-0008-0000-0F00-000086010000}"/>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143527</xdr:rowOff>
    </xdr:from>
    <xdr:ext cx="469744" cy="259045"/>
    <xdr:sp macro="" textlink="">
      <xdr:nvSpPr>
        <xdr:cNvPr id="391" name="n_3mainValue【市民会館】&#10;一人当たり面積">
          <a:extLst>
            <a:ext uri="{FF2B5EF4-FFF2-40B4-BE49-F238E27FC236}">
              <a16:creationId xmlns:a16="http://schemas.microsoft.com/office/drawing/2014/main" id="{00000000-0008-0000-0F00-000087010000}"/>
            </a:ext>
          </a:extLst>
        </xdr:cNvPr>
        <xdr:cNvSpPr txBox="1"/>
      </xdr:nvSpPr>
      <xdr:spPr>
        <a:xfrm>
          <a:off x="7626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392" name="n_4mainValue【市民会館】&#10;一人当たり面積">
          <a:extLst>
            <a:ext uri="{FF2B5EF4-FFF2-40B4-BE49-F238E27FC236}">
              <a16:creationId xmlns:a16="http://schemas.microsoft.com/office/drawing/2014/main" id="{00000000-0008-0000-0F00-000088010000}"/>
            </a:ext>
          </a:extLst>
        </xdr:cNvPr>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0000000-0008-0000-0F00-0000B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00000000-0008-0000-0F00-0000B3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00000000-0008-0000-0F00-0000B501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00000000-0008-0000-0F00-0000B7010000}"/>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0000000-0008-0000-0F00-0000C3010000}"/>
            </a:ext>
          </a:extLst>
        </xdr:cNvPr>
        <xdr:cNvSpPr txBox="1"/>
      </xdr:nvSpPr>
      <xdr:spPr>
        <a:xfrm>
          <a:off x="16357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59</xdr:row>
      <xdr:rowOff>142059</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5481300" y="102347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4541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81643</xdr:rowOff>
    </xdr:from>
    <xdr:to>
      <xdr:col>81</xdr:col>
      <xdr:colOff>50800</xdr:colOff>
      <xdr:row>59</xdr:row>
      <xdr:rowOff>119199</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4592300" y="1019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81643</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3703300" y="1015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44087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814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00000000-0008-0000-0F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00000000-0008-0000-0F00-0000EE01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00000000-0008-0000-0F00-0000F001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00000000-0008-0000-0F00-0000F2010000}"/>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41728</xdr:rowOff>
    </xdr:from>
    <xdr:to>
      <xdr:col>116</xdr:col>
      <xdr:colOff>114300</xdr:colOff>
      <xdr:row>58</xdr:row>
      <xdr:rowOff>143328</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221107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64605</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00000000-0008-0000-0F00-0000FE010000}"/>
            </a:ext>
          </a:extLst>
        </xdr:cNvPr>
        <xdr:cNvSpPr txBox="1"/>
      </xdr:nvSpPr>
      <xdr:spPr>
        <a:xfrm>
          <a:off x="22199600"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52615</xdr:rowOff>
    </xdr:from>
    <xdr:to>
      <xdr:col>112</xdr:col>
      <xdr:colOff>38100</xdr:colOff>
      <xdr:row>58</xdr:row>
      <xdr:rowOff>154215</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21272500" y="99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92528</xdr:rowOff>
    </xdr:from>
    <xdr:to>
      <xdr:col>116</xdr:col>
      <xdr:colOff>63500</xdr:colOff>
      <xdr:row>58</xdr:row>
      <xdr:rowOff>103415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21323300" y="100366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52615</xdr:rowOff>
    </xdr:from>
    <xdr:to>
      <xdr:col>107</xdr:col>
      <xdr:colOff>101600</xdr:colOff>
      <xdr:row>58</xdr:row>
      <xdr:rowOff>154215</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20383500" y="99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103415</xdr:rowOff>
    </xdr:from>
    <xdr:to>
      <xdr:col>111</xdr:col>
      <xdr:colOff>177800</xdr:colOff>
      <xdr:row>58</xdr:row>
      <xdr:rowOff>103415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20434300" y="10047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9494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103415</xdr:rowOff>
    </xdr:from>
    <xdr:to>
      <xdr:col>107</xdr:col>
      <xdr:colOff>50800</xdr:colOff>
      <xdr:row>58</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9545300" y="10047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74385</xdr:rowOff>
    </xdr:from>
    <xdr:to>
      <xdr:col>98</xdr:col>
      <xdr:colOff>38100</xdr:colOff>
      <xdr:row>59</xdr:row>
      <xdr:rowOff>4535</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8605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114300</xdr:rowOff>
    </xdr:from>
    <xdr:to>
      <xdr:col>102</xdr:col>
      <xdr:colOff>114300</xdr:colOff>
      <xdr:row>58</xdr:row>
      <xdr:rowOff>125185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8656300" y="10058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519" name="n_1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520" name="n_2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521" name="n_3aveValue【保健センター・保健所】&#10;一人当たり面積">
          <a:extLst>
            <a:ext uri="{FF2B5EF4-FFF2-40B4-BE49-F238E27FC236}">
              <a16:creationId xmlns:a16="http://schemas.microsoft.com/office/drawing/2014/main" id="{00000000-0008-0000-0F00-000009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522" name="n_4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170742</xdr:rowOff>
    </xdr:from>
    <xdr:ext cx="469744" cy="259045"/>
    <xdr:sp macro="" textlink="">
      <xdr:nvSpPr>
        <xdr:cNvPr id="523" name="n_1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21075727" y="97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170742</xdr:rowOff>
    </xdr:from>
    <xdr:ext cx="469744" cy="259045"/>
    <xdr:sp macro="" textlink="">
      <xdr:nvSpPr>
        <xdr:cNvPr id="524" name="n_2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20199427" y="97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525" name="n_3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21062</xdr:rowOff>
    </xdr:from>
    <xdr:ext cx="469744" cy="259045"/>
    <xdr:sp macro="" textlink="">
      <xdr:nvSpPr>
        <xdr:cNvPr id="526" name="n_4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8421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F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145869</xdr:rowOff>
    </xdr:from>
    <xdr:to>
      <xdr:col>85</xdr:col>
      <xdr:colOff>126364</xdr:colOff>
      <xdr:row>86</xdr:row>
      <xdr:rowOff>142602</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13690419"/>
          <a:ext cx="0" cy="1196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146429</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142602</xdr:rowOff>
    </xdr:from>
    <xdr:to>
      <xdr:col>86</xdr:col>
      <xdr:colOff>25400</xdr:colOff>
      <xdr:row>86</xdr:row>
      <xdr:rowOff>142602</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92546</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1346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145869</xdr:rowOff>
    </xdr:from>
    <xdr:to>
      <xdr:col>86</xdr:col>
      <xdr:colOff>25400</xdr:colOff>
      <xdr:row>79</xdr:row>
      <xdr:rowOff>145869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369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36286</xdr:rowOff>
    </xdr:from>
    <xdr:to>
      <xdr:col>81</xdr:col>
      <xdr:colOff>101600</xdr:colOff>
      <xdr:row>83</xdr:row>
      <xdr:rowOff>137886</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xdr:rowOff>
    </xdr:from>
    <xdr:to>
      <xdr:col>76</xdr:col>
      <xdr:colOff>165100</xdr:colOff>
      <xdr:row>83</xdr:row>
      <xdr:rowOff>108494</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95069</xdr:rowOff>
    </xdr:from>
    <xdr:to>
      <xdr:col>85</xdr:col>
      <xdr:colOff>177800</xdr:colOff>
      <xdr:row>80</xdr:row>
      <xdr:rowOff>25219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48096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359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129358</xdr:rowOff>
    </xdr:from>
    <xdr:to>
      <xdr:col>81</xdr:col>
      <xdr:colOff>101600</xdr:colOff>
      <xdr:row>79</xdr:row>
      <xdr:rowOff>59508</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8708</xdr:rowOff>
    </xdr:from>
    <xdr:to>
      <xdr:col>85</xdr:col>
      <xdr:colOff>127000</xdr:colOff>
      <xdr:row>79</xdr:row>
      <xdr:rowOff>145869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355325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165281</xdr:rowOff>
    </xdr:from>
    <xdr:to>
      <xdr:col>76</xdr:col>
      <xdr:colOff>165100</xdr:colOff>
      <xdr:row>78</xdr:row>
      <xdr:rowOff>95431</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44631</xdr:rowOff>
    </xdr:from>
    <xdr:to>
      <xdr:col>81</xdr:col>
      <xdr:colOff>50800</xdr:colOff>
      <xdr:row>79</xdr:row>
      <xdr:rowOff>8708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4592300" y="13417731"/>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78</xdr:row>
      <xdr:rowOff>44631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3703300" y="1328057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129013</xdr:rowOff>
    </xdr:from>
    <xdr:ext cx="405111" cy="259045"/>
    <xdr:sp macro="" textlink="">
      <xdr:nvSpPr>
        <xdr:cNvPr id="576" name="n_1aveValue【消防施設】&#10;有形固定資産減価償却率">
          <a:extLst>
            <a:ext uri="{FF2B5EF4-FFF2-40B4-BE49-F238E27FC236}">
              <a16:creationId xmlns:a16="http://schemas.microsoft.com/office/drawing/2014/main" id="{00000000-0008-0000-0F00-000040020000}"/>
            </a:ext>
          </a:extLst>
        </xdr:cNvPr>
        <xdr:cNvSpPr txBox="1"/>
      </xdr:nvSpPr>
      <xdr:spPr>
        <a:xfrm>
          <a:off x="15266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99621</xdr:rowOff>
    </xdr:from>
    <xdr:ext cx="405111" cy="259045"/>
    <xdr:sp macro="" textlink="">
      <xdr:nvSpPr>
        <xdr:cNvPr id="577" name="n_2aveValue【消防施設】&#10;有形固定資産減価償却率">
          <a:extLst>
            <a:ext uri="{FF2B5EF4-FFF2-40B4-BE49-F238E27FC236}">
              <a16:creationId xmlns:a16="http://schemas.microsoft.com/office/drawing/2014/main" id="{00000000-0008-0000-0F00-000041020000}"/>
            </a:ext>
          </a:extLst>
        </xdr:cNvPr>
        <xdr:cNvSpPr txBox="1"/>
      </xdr:nvSpPr>
      <xdr:spPr>
        <a:xfrm>
          <a:off x="14389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578" name="n_3aveValue【消防施設】&#10;有形固定資産減価償却率">
          <a:extLst>
            <a:ext uri="{FF2B5EF4-FFF2-40B4-BE49-F238E27FC236}">
              <a16:creationId xmlns:a16="http://schemas.microsoft.com/office/drawing/2014/main" id="{00000000-0008-0000-0F00-000042020000}"/>
            </a:ext>
          </a:extLst>
        </xdr:cNvPr>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79" name="n_4aveValue【消防施設】&#10;有形固定資産減価償却率">
          <a:extLst>
            <a:ext uri="{FF2B5EF4-FFF2-40B4-BE49-F238E27FC236}">
              <a16:creationId xmlns:a16="http://schemas.microsoft.com/office/drawing/2014/main" id="{00000000-0008-0000-0F00-00004302000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76035</xdr:rowOff>
    </xdr:from>
    <xdr:ext cx="405111" cy="259045"/>
    <xdr:sp macro="" textlink="">
      <xdr:nvSpPr>
        <xdr:cNvPr id="580" name="n_1mainValue【消防施設】&#10;有形固定資産減価償却率">
          <a:extLst>
            <a:ext uri="{FF2B5EF4-FFF2-40B4-BE49-F238E27FC236}">
              <a16:creationId xmlns:a16="http://schemas.microsoft.com/office/drawing/2014/main" id="{00000000-0008-0000-0F00-000044020000}"/>
            </a:ext>
          </a:extLst>
        </xdr:cNvPr>
        <xdr:cNvSpPr txBox="1"/>
      </xdr:nvSpPr>
      <xdr:spPr>
        <a:xfrm>
          <a:off x="152660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111958</xdr:rowOff>
    </xdr:from>
    <xdr:ext cx="340478" cy="259045"/>
    <xdr:sp macro="" textlink="">
      <xdr:nvSpPr>
        <xdr:cNvPr id="581" name="n_2mainValue【消防施設】&#10;有形固定資産減価償却率">
          <a:extLst>
            <a:ext uri="{FF2B5EF4-FFF2-40B4-BE49-F238E27FC236}">
              <a16:creationId xmlns:a16="http://schemas.microsoft.com/office/drawing/2014/main" id="{00000000-0008-0000-0F00-000045020000}"/>
            </a:ext>
          </a:extLst>
        </xdr:cNvPr>
        <xdr:cNvSpPr txBox="1"/>
      </xdr:nvSpPr>
      <xdr:spPr>
        <a:xfrm>
          <a:off x="14422061" y="1314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75</xdr:row>
      <xdr:rowOff>146248</xdr:rowOff>
    </xdr:from>
    <xdr:ext cx="340478" cy="259045"/>
    <xdr:sp macro="" textlink="">
      <xdr:nvSpPr>
        <xdr:cNvPr id="582" name="n_3mainValue【消防施設】&#10;有形固定資産減価償却率">
          <a:extLst>
            <a:ext uri="{FF2B5EF4-FFF2-40B4-BE49-F238E27FC236}">
              <a16:creationId xmlns:a16="http://schemas.microsoft.com/office/drawing/2014/main" id="{00000000-0008-0000-0F00-000046020000}"/>
            </a:ext>
          </a:extLst>
        </xdr:cNvPr>
        <xdr:cNvSpPr txBox="1"/>
      </xdr:nvSpPr>
      <xdr:spPr>
        <a:xfrm>
          <a:off x="13533061" y="1300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0000000-0008-0000-0F00-00005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603" name="【消防施設】&#10;一人当たり面積最小値テキスト">
          <a:extLst>
            <a:ext uri="{FF2B5EF4-FFF2-40B4-BE49-F238E27FC236}">
              <a16:creationId xmlns:a16="http://schemas.microsoft.com/office/drawing/2014/main" id="{00000000-0008-0000-0F00-00005B02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05" name="【消防施設】&#10;一人当たり面積最大値テキスト">
          <a:extLst>
            <a:ext uri="{FF2B5EF4-FFF2-40B4-BE49-F238E27FC236}">
              <a16:creationId xmlns:a16="http://schemas.microsoft.com/office/drawing/2014/main" id="{00000000-0008-0000-0F00-00005D02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607" name="【消防施設】&#10;一人当たり面積平均値テキスト">
          <a:extLst>
            <a:ext uri="{FF2B5EF4-FFF2-40B4-BE49-F238E27FC236}">
              <a16:creationId xmlns:a16="http://schemas.microsoft.com/office/drawing/2014/main" id="{00000000-0008-0000-0F00-00005F020000}"/>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2110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56532</xdr:rowOff>
    </xdr:from>
    <xdr:ext cx="469744" cy="259045"/>
    <xdr:sp macro="" textlink="">
      <xdr:nvSpPr>
        <xdr:cNvPr id="619" name="【消防施設】&#10;一人当たり面積該当値テキスト">
          <a:extLst>
            <a:ext uri="{FF2B5EF4-FFF2-40B4-BE49-F238E27FC236}">
              <a16:creationId xmlns:a16="http://schemas.microsoft.com/office/drawing/2014/main" id="{00000000-0008-0000-0F00-00006B020000}"/>
            </a:ext>
          </a:extLst>
        </xdr:cNvPr>
        <xdr:cNvSpPr txBox="1"/>
      </xdr:nvSpPr>
      <xdr:spPr>
        <a:xfrm>
          <a:off x="22199600" y="1445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141605</xdr:rowOff>
    </xdr:from>
    <xdr:to>
      <xdr:col>112</xdr:col>
      <xdr:colOff>38100</xdr:colOff>
      <xdr:row>85</xdr:row>
      <xdr:rowOff>71755</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1272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20955</xdr:rowOff>
    </xdr:from>
    <xdr:to>
      <xdr:col>116</xdr:col>
      <xdr:colOff>63500</xdr:colOff>
      <xdr:row>85</xdr:row>
      <xdr:rowOff>20955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21323300" y="1459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20955</xdr:rowOff>
    </xdr:from>
    <xdr:to>
      <xdr:col>111</xdr:col>
      <xdr:colOff>177800</xdr:colOff>
      <xdr:row>85</xdr:row>
      <xdr:rowOff>26670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20434300" y="1459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26" name="n_1aveValue【消防施設】&#10;一人当たり面積">
          <a:extLst>
            <a:ext uri="{FF2B5EF4-FFF2-40B4-BE49-F238E27FC236}">
              <a16:creationId xmlns:a16="http://schemas.microsoft.com/office/drawing/2014/main" id="{00000000-0008-0000-0F00-00007202000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627" name="n_2aveValue【消防施設】&#10;一人当たり面積">
          <a:extLst>
            <a:ext uri="{FF2B5EF4-FFF2-40B4-BE49-F238E27FC236}">
              <a16:creationId xmlns:a16="http://schemas.microsoft.com/office/drawing/2014/main" id="{00000000-0008-0000-0F00-000073020000}"/>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628" name="n_3aveValue【消防施設】&#10;一人当たり面積">
          <a:extLst>
            <a:ext uri="{FF2B5EF4-FFF2-40B4-BE49-F238E27FC236}">
              <a16:creationId xmlns:a16="http://schemas.microsoft.com/office/drawing/2014/main" id="{00000000-0008-0000-0F00-000074020000}"/>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629" name="n_4aveValue【消防施設】&#10;一人当たり面積">
          <a:extLst>
            <a:ext uri="{FF2B5EF4-FFF2-40B4-BE49-F238E27FC236}">
              <a16:creationId xmlns:a16="http://schemas.microsoft.com/office/drawing/2014/main" id="{00000000-0008-0000-0F00-000075020000}"/>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62882</xdr:rowOff>
    </xdr:from>
    <xdr:ext cx="469744" cy="259045"/>
    <xdr:sp macro="" textlink="">
      <xdr:nvSpPr>
        <xdr:cNvPr id="630" name="n_1mainValue【消防施設】&#10;一人当たり面積">
          <a:extLst>
            <a:ext uri="{FF2B5EF4-FFF2-40B4-BE49-F238E27FC236}">
              <a16:creationId xmlns:a16="http://schemas.microsoft.com/office/drawing/2014/main" id="{00000000-0008-0000-0F00-000076020000}"/>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1" name="n_2mainValue【消防施設】&#10;一人当たり面積">
          <a:extLst>
            <a:ext uri="{FF2B5EF4-FFF2-40B4-BE49-F238E27FC236}">
              <a16:creationId xmlns:a16="http://schemas.microsoft.com/office/drawing/2014/main" id="{00000000-0008-0000-0F00-000077020000}"/>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2" name="n_3mainValue【消防施設】&#10;一人当たり面積">
          <a:extLst>
            <a:ext uri="{FF2B5EF4-FFF2-40B4-BE49-F238E27FC236}">
              <a16:creationId xmlns:a16="http://schemas.microsoft.com/office/drawing/2014/main" id="{00000000-0008-0000-0F00-000078020000}"/>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00000000-0008-0000-0F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59" name="【庁舎】&#10;有形固定資産減価償却率最小値テキスト">
          <a:extLst>
            <a:ext uri="{FF2B5EF4-FFF2-40B4-BE49-F238E27FC236}">
              <a16:creationId xmlns:a16="http://schemas.microsoft.com/office/drawing/2014/main" id="{00000000-0008-0000-0F00-00009302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661" name="【庁舎】&#10;有形固定資産減価償却率最大値テキスト">
          <a:extLst>
            <a:ext uri="{FF2B5EF4-FFF2-40B4-BE49-F238E27FC236}">
              <a16:creationId xmlns:a16="http://schemas.microsoft.com/office/drawing/2014/main" id="{00000000-0008-0000-0F00-00009502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663" name="【庁舎】&#10;有形固定資産減価償却率平均値テキスト">
          <a:extLst>
            <a:ext uri="{FF2B5EF4-FFF2-40B4-BE49-F238E27FC236}">
              <a16:creationId xmlns:a16="http://schemas.microsoft.com/office/drawing/2014/main" id="{00000000-0008-0000-0F00-00009702000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675" name="【庁舎】&#10;有形固定資産減価償却率該当値テキスト">
          <a:extLst>
            <a:ext uri="{FF2B5EF4-FFF2-40B4-BE49-F238E27FC236}">
              <a16:creationId xmlns:a16="http://schemas.microsoft.com/office/drawing/2014/main" id="{00000000-0008-0000-0F00-0000A3020000}"/>
            </a:ext>
          </a:extLst>
        </xdr:cNvPr>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134801</xdr:rowOff>
    </xdr:from>
    <xdr:to>
      <xdr:col>81</xdr:col>
      <xdr:colOff>101600</xdr:colOff>
      <xdr:row>103</xdr:row>
      <xdr:rowOff>64951</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5430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xdr:rowOff>
    </xdr:from>
    <xdr:to>
      <xdr:col>85</xdr:col>
      <xdr:colOff>127000</xdr:colOff>
      <xdr:row>103</xdr:row>
      <xdr:rowOff>76200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5481300" y="1767350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74386</xdr:rowOff>
    </xdr:from>
    <xdr:to>
      <xdr:col>76</xdr:col>
      <xdr:colOff>165100</xdr:colOff>
      <xdr:row>103</xdr:row>
      <xdr:rowOff>4536</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4541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125186</xdr:rowOff>
    </xdr:from>
    <xdr:to>
      <xdr:col>81</xdr:col>
      <xdr:colOff>50800</xdr:colOff>
      <xdr:row>103</xdr:row>
      <xdr:rowOff>14151</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4592300" y="1761308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17236</xdr:rowOff>
    </xdr:from>
    <xdr:to>
      <xdr:col>72</xdr:col>
      <xdr:colOff>38100</xdr:colOff>
      <xdr:row>102</xdr:row>
      <xdr:rowOff>118836</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3652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68036</xdr:rowOff>
    </xdr:from>
    <xdr:to>
      <xdr:col>76</xdr:col>
      <xdr:colOff>114300</xdr:colOff>
      <xdr:row>102</xdr:row>
      <xdr:rowOff>125186</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3703300" y="175559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68036</xdr:rowOff>
    </xdr:from>
    <xdr:to>
      <xdr:col>71</xdr:col>
      <xdr:colOff>177800</xdr:colOff>
      <xdr:row>106</xdr:row>
      <xdr:rowOff>27214</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12814300" y="17555936"/>
          <a:ext cx="889000" cy="6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684" name="n_1aveValue【庁舎】&#10;有形固定資産減価償却率">
          <a:extLst>
            <a:ext uri="{FF2B5EF4-FFF2-40B4-BE49-F238E27FC236}">
              <a16:creationId xmlns:a16="http://schemas.microsoft.com/office/drawing/2014/main" id="{00000000-0008-0000-0F00-0000AC020000}"/>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85" name="n_2aveValue【庁舎】&#10;有形固定資産減価償却率">
          <a:extLst>
            <a:ext uri="{FF2B5EF4-FFF2-40B4-BE49-F238E27FC236}">
              <a16:creationId xmlns:a16="http://schemas.microsoft.com/office/drawing/2014/main" id="{00000000-0008-0000-0F00-0000AD020000}"/>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686" name="n_3aveValue【庁舎】&#10;有形固定資産減価償却率">
          <a:extLst>
            <a:ext uri="{FF2B5EF4-FFF2-40B4-BE49-F238E27FC236}">
              <a16:creationId xmlns:a16="http://schemas.microsoft.com/office/drawing/2014/main" id="{00000000-0008-0000-0F00-0000AE02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7" name="n_4aveValue【庁舎】&#10;有形固定資産減価償却率">
          <a:extLst>
            <a:ext uri="{FF2B5EF4-FFF2-40B4-BE49-F238E27FC236}">
              <a16:creationId xmlns:a16="http://schemas.microsoft.com/office/drawing/2014/main" id="{00000000-0008-0000-0F00-0000AF02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81478</xdr:rowOff>
    </xdr:from>
    <xdr:ext cx="405111" cy="259045"/>
    <xdr:sp macro="" textlink="">
      <xdr:nvSpPr>
        <xdr:cNvPr id="688" name="n_1mainValue【庁舎】&#10;有形固定資産減価償却率">
          <a:extLst>
            <a:ext uri="{FF2B5EF4-FFF2-40B4-BE49-F238E27FC236}">
              <a16:creationId xmlns:a16="http://schemas.microsoft.com/office/drawing/2014/main" id="{00000000-0008-0000-0F00-0000B0020000}"/>
            </a:ext>
          </a:extLst>
        </xdr:cNvPr>
        <xdr:cNvSpPr txBox="1"/>
      </xdr:nvSpPr>
      <xdr:spPr>
        <a:xfrm>
          <a:off x="15266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21063</xdr:rowOff>
    </xdr:from>
    <xdr:ext cx="405111" cy="259045"/>
    <xdr:sp macro="" textlink="">
      <xdr:nvSpPr>
        <xdr:cNvPr id="689" name="n_2mainValue【庁舎】&#10;有形固定資産減価償却率">
          <a:extLst>
            <a:ext uri="{FF2B5EF4-FFF2-40B4-BE49-F238E27FC236}">
              <a16:creationId xmlns:a16="http://schemas.microsoft.com/office/drawing/2014/main" id="{00000000-0008-0000-0F00-0000B1020000}"/>
            </a:ext>
          </a:extLst>
        </xdr:cNvPr>
        <xdr:cNvSpPr txBox="1"/>
      </xdr:nvSpPr>
      <xdr:spPr>
        <a:xfrm>
          <a:off x="14389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135363</xdr:rowOff>
    </xdr:from>
    <xdr:ext cx="405111" cy="259045"/>
    <xdr:sp macro="" textlink="">
      <xdr:nvSpPr>
        <xdr:cNvPr id="690" name="n_3mainValue【庁舎】&#10;有形固定資産減価償却率">
          <a:extLst>
            <a:ext uri="{FF2B5EF4-FFF2-40B4-BE49-F238E27FC236}">
              <a16:creationId xmlns:a16="http://schemas.microsoft.com/office/drawing/2014/main" id="{00000000-0008-0000-0F00-0000B2020000}"/>
            </a:ext>
          </a:extLst>
        </xdr:cNvPr>
        <xdr:cNvSpPr txBox="1"/>
      </xdr:nvSpPr>
      <xdr:spPr>
        <a:xfrm>
          <a:off x="13500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91" name="n_4mainValue【庁舎】&#10;有形固定資産減価償却率">
          <a:extLst>
            <a:ext uri="{FF2B5EF4-FFF2-40B4-BE49-F238E27FC236}">
              <a16:creationId xmlns:a16="http://schemas.microsoft.com/office/drawing/2014/main" id="{00000000-0008-0000-0F00-0000B3020000}"/>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F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9" name="【庁舎】&#10;一人当たり面積最小値テキスト">
          <a:extLst>
            <a:ext uri="{FF2B5EF4-FFF2-40B4-BE49-F238E27FC236}">
              <a16:creationId xmlns:a16="http://schemas.microsoft.com/office/drawing/2014/main" id="{00000000-0008-0000-0F00-0000CF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21" name="【庁舎】&#10;一人当たり面積最大値テキスト">
          <a:extLst>
            <a:ext uri="{FF2B5EF4-FFF2-40B4-BE49-F238E27FC236}">
              <a16:creationId xmlns:a16="http://schemas.microsoft.com/office/drawing/2014/main" id="{00000000-0008-0000-0F00-0000D102000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723" name="【庁舎】&#10;一人当たり面積平均値テキスト">
          <a:extLst>
            <a:ext uri="{FF2B5EF4-FFF2-40B4-BE49-F238E27FC236}">
              <a16:creationId xmlns:a16="http://schemas.microsoft.com/office/drawing/2014/main" id="{00000000-0008-0000-0F00-0000D3020000}"/>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5806</xdr:rowOff>
    </xdr:from>
    <xdr:to>
      <xdr:col>116</xdr:col>
      <xdr:colOff>114300</xdr:colOff>
      <xdr:row>104</xdr:row>
      <xdr:rowOff>107406</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22110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28683</xdr:rowOff>
    </xdr:from>
    <xdr:ext cx="469744" cy="259045"/>
    <xdr:sp macro="" textlink="">
      <xdr:nvSpPr>
        <xdr:cNvPr id="735" name="【庁舎】&#10;一人当たり面積該当値テキスト">
          <a:extLst>
            <a:ext uri="{FF2B5EF4-FFF2-40B4-BE49-F238E27FC236}">
              <a16:creationId xmlns:a16="http://schemas.microsoft.com/office/drawing/2014/main" id="{00000000-0008-0000-0F00-0000DF020000}"/>
            </a:ext>
          </a:extLst>
        </xdr:cNvPr>
        <xdr:cNvSpPr txBox="1"/>
      </xdr:nvSpPr>
      <xdr:spPr>
        <a:xfrm>
          <a:off x="22199600" y="176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5806</xdr:rowOff>
    </xdr:from>
    <xdr:to>
      <xdr:col>112</xdr:col>
      <xdr:colOff>38100</xdr:colOff>
      <xdr:row>104</xdr:row>
      <xdr:rowOff>107406</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127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56606</xdr:rowOff>
    </xdr:from>
    <xdr:to>
      <xdr:col>116</xdr:col>
      <xdr:colOff>63500</xdr:colOff>
      <xdr:row>104</xdr:row>
      <xdr:rowOff>56606</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21323300" y="178874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xdr:rowOff>
    </xdr:from>
    <xdr:to>
      <xdr:col>107</xdr:col>
      <xdr:colOff>101600</xdr:colOff>
      <xdr:row>104</xdr:row>
      <xdr:rowOff>117202</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20383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56606</xdr:rowOff>
    </xdr:from>
    <xdr:to>
      <xdr:col>111</xdr:col>
      <xdr:colOff>177800</xdr:colOff>
      <xdr:row>104</xdr:row>
      <xdr:rowOff>66402</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20434300" y="178874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66402</xdr:rowOff>
    </xdr:from>
    <xdr:to>
      <xdr:col>107</xdr:col>
      <xdr:colOff>50800</xdr:colOff>
      <xdr:row>104</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9545300" y="178972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108</xdr:row>
      <xdr:rowOff>79466</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8656300" y="17907000"/>
          <a:ext cx="88900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744" name="n_1aveValue【庁舎】&#10;一人当たり面積">
          <a:extLst>
            <a:ext uri="{FF2B5EF4-FFF2-40B4-BE49-F238E27FC236}">
              <a16:creationId xmlns:a16="http://schemas.microsoft.com/office/drawing/2014/main" id="{00000000-0008-0000-0F00-0000E8020000}"/>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745" name="n_2aveValue【庁舎】&#10;一人当たり面積">
          <a:extLst>
            <a:ext uri="{FF2B5EF4-FFF2-40B4-BE49-F238E27FC236}">
              <a16:creationId xmlns:a16="http://schemas.microsoft.com/office/drawing/2014/main" id="{00000000-0008-0000-0F00-0000E9020000}"/>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746" name="n_3aveValue【庁舎】&#10;一人当たり面積">
          <a:extLst>
            <a:ext uri="{FF2B5EF4-FFF2-40B4-BE49-F238E27FC236}">
              <a16:creationId xmlns:a16="http://schemas.microsoft.com/office/drawing/2014/main" id="{00000000-0008-0000-0F00-0000EA020000}"/>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747" name="n_4aveValue【庁舎】&#10;一人当たり面積">
          <a:extLst>
            <a:ext uri="{FF2B5EF4-FFF2-40B4-BE49-F238E27FC236}">
              <a16:creationId xmlns:a16="http://schemas.microsoft.com/office/drawing/2014/main" id="{00000000-0008-0000-0F00-0000EB02000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123933</xdr:rowOff>
    </xdr:from>
    <xdr:ext cx="469744" cy="259045"/>
    <xdr:sp macro="" textlink="">
      <xdr:nvSpPr>
        <xdr:cNvPr id="748" name="n_1mainValue【庁舎】&#10;一人当たり面積">
          <a:extLst>
            <a:ext uri="{FF2B5EF4-FFF2-40B4-BE49-F238E27FC236}">
              <a16:creationId xmlns:a16="http://schemas.microsoft.com/office/drawing/2014/main" id="{00000000-0008-0000-0F00-0000EC020000}"/>
            </a:ext>
          </a:extLst>
        </xdr:cNvPr>
        <xdr:cNvSpPr txBox="1"/>
      </xdr:nvSpPr>
      <xdr:spPr>
        <a:xfrm>
          <a:off x="210757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133729</xdr:rowOff>
    </xdr:from>
    <xdr:ext cx="469744" cy="259045"/>
    <xdr:sp macro="" textlink="">
      <xdr:nvSpPr>
        <xdr:cNvPr id="749" name="n_2mainValue【庁舎】&#10;一人当たり面積">
          <a:extLst>
            <a:ext uri="{FF2B5EF4-FFF2-40B4-BE49-F238E27FC236}">
              <a16:creationId xmlns:a16="http://schemas.microsoft.com/office/drawing/2014/main" id="{00000000-0008-0000-0F00-0000ED020000}"/>
            </a:ext>
          </a:extLst>
        </xdr:cNvPr>
        <xdr:cNvSpPr txBox="1"/>
      </xdr:nvSpPr>
      <xdr:spPr>
        <a:xfrm>
          <a:off x="20199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750" name="n_3mainValue【庁舎】&#10;一人当たり面積">
          <a:extLst>
            <a:ext uri="{FF2B5EF4-FFF2-40B4-BE49-F238E27FC236}">
              <a16:creationId xmlns:a16="http://schemas.microsoft.com/office/drawing/2014/main" id="{00000000-0008-0000-0F00-0000EE020000}"/>
            </a:ext>
          </a:extLst>
        </xdr:cNvPr>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751" name="n_4mainValue【庁舎】&#10;一人当たり面積">
          <a:extLst>
            <a:ext uri="{FF2B5EF4-FFF2-40B4-BE49-F238E27FC236}">
              <a16:creationId xmlns:a16="http://schemas.microsoft.com/office/drawing/2014/main" id="{00000000-0008-0000-0F00-0000EF020000}"/>
            </a:ext>
          </a:extLst>
        </xdr:cNvPr>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類似団体と比較して、有形固定資産減価償却率が特に高い施設は、体育館・プールである。</a:t>
          </a:r>
          <a:r>
            <a:rPr kumimoji="1" lang="ja-JP" altLang="ja-JP" sz="1100" b="0" baseline="0">
              <a:solidFill>
                <a:schemeClr val="dk1"/>
              </a:solidFill>
              <a:effectLst/>
              <a:latin typeface="ＭＳ Ｐゴシック" panose="020B0600070205080204" pitchFamily="50" charset="-128"/>
              <a:ea typeface="ＭＳ Ｐゴシック" panose="020B0600070205080204" pitchFamily="50" charset="-128"/>
              <a:cs typeface="+mn-cs"/>
            </a:rPr>
            <a:t>坂井市公共施設個別施設計画においても適切な維持管理を行っていくとともに、集約化等も視野に入れた検討をしていくこととしている。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現時点では指定管理者に運営を任せている状況であるため、施設の改修等も含め管理者とも協力しながら適正な管理を行っていく。逆に償却率が特に低い施設は市民会館と庁舎である。市民会館は平成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年度のみくに市民センターの建築、令和２年度のハートピア春江の大規模改修があったため、また庁舎は令和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年度の既存庁舎の解体・改修および新庁舎の建築があったためと考えられる。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高齢化、公債費の増加等により低下傾向にあり、依然として類似団体平均を下回っている。個別算定経費や、合併特例債などの公債費の増加により、基準財政需要額は今後も増加することが予測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適正化を推進し、施設数を見直すことで、施設老朽化に係る普通建設事業費を将来的に削減し、公債費の抑制に努める。また、徴収率向上や企業立地の推進などにより自主財源の確保に努め、財政基盤の強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人件費や補助費等、公債費の経常経費が増加したことに加え、臨時財政対策債が減となったことにより、経常収支比率が前年度と比べて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生産年齢人口は減少の一途をたどり、税収の伸びは期待できないことに加え、公債費等の支出も増嵩することと予想されるため、補助金の合理化、事業の整理・統廃合による事務事業の見直しなど、行財政改革の推進による経費削減の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64</xdr:row>
      <xdr:rowOff>102108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8534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62</xdr:row>
      <xdr:rowOff>155448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509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62</xdr:row>
      <xdr:rowOff>29972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50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29972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92219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人口一人当たりの人件費・物件費の決算額は、前年度比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147,519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円となった。主な要因として、龍翔博物館整備事業完了による減、キャッシュレスキャンペーンに係る手数料の減等の物件費減少が挙げられる。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今後も事業の必要性と経費とのバランスを見極める取捨選択をしていく必要がある。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123978</xdr:rowOff>
    </xdr:from>
    <xdr:to>
      <xdr:col>23</xdr:col>
      <xdr:colOff>133350</xdr:colOff>
      <xdr:row>83</xdr:row>
      <xdr:rowOff>9852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82878"/>
          <a:ext cx="8382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96188</xdr:rowOff>
    </xdr:from>
    <xdr:to>
      <xdr:col>19</xdr:col>
      <xdr:colOff>133350</xdr:colOff>
      <xdr:row>83</xdr:row>
      <xdr:rowOff>9852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5088"/>
          <a:ext cx="8890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84565</xdr:rowOff>
    </xdr:from>
    <xdr:to>
      <xdr:col>15</xdr:col>
      <xdr:colOff>82550</xdr:colOff>
      <xdr:row>82</xdr:row>
      <xdr:rowOff>96188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3465"/>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44517</xdr:rowOff>
    </xdr:from>
    <xdr:to>
      <xdr:col>11</xdr:col>
      <xdr:colOff>31750</xdr:colOff>
      <xdr:row>82</xdr:row>
      <xdr:rowOff>84565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31967"/>
          <a:ext cx="889000" cy="2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73178</xdr:rowOff>
    </xdr:from>
    <xdr:to>
      <xdr:col>23</xdr:col>
      <xdr:colOff>184150</xdr:colOff>
      <xdr:row>83</xdr:row>
      <xdr:rowOff>3328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89705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130502</xdr:rowOff>
    </xdr:from>
    <xdr:to>
      <xdr:col>19</xdr:col>
      <xdr:colOff>184150</xdr:colOff>
      <xdr:row>83</xdr:row>
      <xdr:rowOff>60652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45429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5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45388</xdr:rowOff>
    </xdr:from>
    <xdr:to>
      <xdr:col>15</xdr:col>
      <xdr:colOff>133350</xdr:colOff>
      <xdr:row>82</xdr:row>
      <xdr:rowOff>146988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157165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33765</xdr:rowOff>
    </xdr:from>
    <xdr:to>
      <xdr:col>11</xdr:col>
      <xdr:colOff>82550</xdr:colOff>
      <xdr:row>82</xdr:row>
      <xdr:rowOff>135365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120142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7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165167</xdr:rowOff>
    </xdr:from>
    <xdr:to>
      <xdr:col>7</xdr:col>
      <xdr:colOff>31750</xdr:colOff>
      <xdr:row>81</xdr:row>
      <xdr:rowOff>95317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105494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ラスパイレス指数は人事院勧告に基づき適正に給与を引き上げたことにより、近年は類似団体平均と同等となっている。今後も引き続き国や他団体の動向を注視しながら、適正な給与水準の維持に努める。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980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た。市町村合併により人口が膨らむとともに職員数も膨れ上がったため、定員適正化計画を作成し、退職者補充の抑制、民間委託の推進、指定管理者制度の導入により計画的な職員数の削減に取り組んだことにより、近年はほぼ横ばいとなっている。今後も市民サービスの低下を招かないように人員の適正配置や職員の資質向上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114829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3266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114829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100754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1657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86678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250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51964</xdr:rowOff>
    </xdr:from>
    <xdr:to>
      <xdr:col>81</xdr:col>
      <xdr:colOff>95250</xdr:colOff>
      <xdr:row>62</xdr:row>
      <xdr:rowOff>153564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24041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64029</xdr:rowOff>
    </xdr:from>
    <xdr:to>
      <xdr:col>77</xdr:col>
      <xdr:colOff>95250</xdr:colOff>
      <xdr:row>62</xdr:row>
      <xdr:rowOff>165629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150406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ポイント増加となっており、類似団体の平均値より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ポイント高い状態である。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年度に借入した整備事業の償還が始まったことにより合併特例事業債等の元金償還額が増加したことが考えられる。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今後も普通建設事業の地方債の発行は避けられないため、普通建設事業の必要性を各々精査し、地方債の発行の抑制に努める。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139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155956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367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20083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23.4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ポイント減少となったが</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主な要因としては、地方債現在高の減少及び充当可能基金の増加によるものである。地方債の現在高は、令和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年度末時点で</a:t>
          </a:r>
          <a:r>
            <a:rPr kumimoji="1" lang="en-US" altLang="ja-JP" sz="1100" b="0" i="0" u="none" strike="noStrike" kern="0" cap="none" spc="0" normalizeH="0" baseline="0" noProof="0">
              <a:ln>
                <a:noFill/>
              </a:ln>
              <a:solidFill>
                <a:prstClr val="black"/>
              </a:solidFill>
              <a:effectLst/>
              <a:uLnTx/>
              <a:uFillTx/>
              <a:latin typeface="+mn-lt"/>
              <a:ea typeface="+mn-ea"/>
              <a:cs typeface="+mn-cs"/>
            </a:rPr>
            <a:t>528</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億円となり、合併特例事業債等の発行額が減少傾向にある。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今後も交付税算入率の高い有利な起債の借入や他の財源確保に努め、均衡ある事業の執行により公債費の健全化に努める。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9434</xdr:rowOff>
    </xdr:from>
    <xdr:to>
      <xdr:col>81</xdr:col>
      <xdr:colOff>44450</xdr:colOff>
      <xdr:row>15</xdr:row>
      <xdr:rowOff>106862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09734"/>
          <a:ext cx="838200" cy="2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165661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94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106862</xdr:rowOff>
    </xdr:from>
    <xdr:to>
      <xdr:col>77</xdr:col>
      <xdr:colOff>44450</xdr:colOff>
      <xdr:row>16</xdr:row>
      <xdr:rowOff>84788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7861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84788</xdr:rowOff>
    </xdr:from>
    <xdr:to>
      <xdr:col>72</xdr:col>
      <xdr:colOff>203200</xdr:colOff>
      <xdr:row>17</xdr:row>
      <xdr:rowOff>152340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27988"/>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152340</xdr:rowOff>
    </xdr:from>
    <xdr:to>
      <xdr:col>68</xdr:col>
      <xdr:colOff>152400</xdr:colOff>
      <xdr:row>18</xdr:row>
      <xdr:rowOff>127968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66990"/>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130084</xdr:rowOff>
    </xdr:from>
    <xdr:to>
      <xdr:col>81</xdr:col>
      <xdr:colOff>95250</xdr:colOff>
      <xdr:row>14</xdr:row>
      <xdr:rowOff>60234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51361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8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56062</xdr:rowOff>
    </xdr:from>
    <xdr:to>
      <xdr:col>77</xdr:col>
      <xdr:colOff>95250</xdr:colOff>
      <xdr:row>15</xdr:row>
      <xdr:rowOff>157662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142439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1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33988</xdr:rowOff>
    </xdr:from>
    <xdr:to>
      <xdr:col>73</xdr:col>
      <xdr:colOff>44450</xdr:colOff>
      <xdr:row>16</xdr:row>
      <xdr:rowOff>135588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120365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101540</xdr:rowOff>
    </xdr:from>
    <xdr:to>
      <xdr:col>68</xdr:col>
      <xdr:colOff>203200</xdr:colOff>
      <xdr:row>18</xdr:row>
      <xdr:rowOff>31690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77168</xdr:rowOff>
    </xdr:from>
    <xdr:to>
      <xdr:col>64</xdr:col>
      <xdr:colOff>152400</xdr:colOff>
      <xdr:row>19</xdr:row>
      <xdr:rowOff>7317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1632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163545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24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人件費に係る比率が上昇したのは、会計年度任用職員の処遇改善に伴う給料改定による増が要因と考えられる。今後も国に準じた適正な給与体系を維持するとともに、民間委託の推進、指定管理者制度の導入および効率的な行政組織体制の確立に取り組み、消防業務などの一部事務組合も含めた人件費関係経費全体について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158024</xdr:rowOff>
    </xdr:from>
    <xdr:to>
      <xdr:col>24</xdr:col>
      <xdr:colOff>25400</xdr:colOff>
      <xdr:row>36</xdr:row>
      <xdr:rowOff>32294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587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35</xdr:row>
      <xdr:rowOff>158024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65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065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6706"/>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152944</xdr:rowOff>
    </xdr:from>
    <xdr:to>
      <xdr:col>24</xdr:col>
      <xdr:colOff>76200</xdr:colOff>
      <xdr:row>36</xdr:row>
      <xdr:rowOff>83094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125021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2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107224</xdr:rowOff>
    </xdr:from>
    <xdr:to>
      <xdr:col>20</xdr:col>
      <xdr:colOff>38100</xdr:colOff>
      <xdr:row>36</xdr:row>
      <xdr:rowOff>37374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47551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107224</xdr:rowOff>
    </xdr:from>
    <xdr:to>
      <xdr:col>11</xdr:col>
      <xdr:colOff>60325</xdr:colOff>
      <xdr:row>36</xdr:row>
      <xdr:rowOff>37374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47551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56606</xdr:rowOff>
    </xdr:from>
    <xdr:to>
      <xdr:col>6</xdr:col>
      <xdr:colOff>171450</xdr:colOff>
      <xdr:row>34</xdr:row>
      <xdr:rowOff>158206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168383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ニーズにこたえるサービス向上とコスト削減を図るため、公の施設の指定管理者制度の導入や業務の民間委託を活用しているため物件費は増加傾向にあるが、施設の統廃合や使用料等の運用改善を検討し、物件費が著しく上昇し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35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3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5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2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％となった。子育て世帯への給付金事業は減少したが、子ども医療費助成や障害者訓練給付費等は上昇しており、住民税非課税世帯等臨時特別給付金も影響している。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今後も高齢化や幼児教育関連施策により扶助費を抑制することは難しいが、行政改革を通じて事務的経費の抑制に努める。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056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22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853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維持補修費、貸付金、繰出金等に係る比率は、前年度と比較して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％となり、類似団体平均より下回っている。今後、維持補修費について年々増加していく傾向にあるため、公共施設の管理形態なども含め施設運営などの改善を図る。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56</xdr:row>
      <xdr:rowOff>114300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2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101600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依然として類似団体平均より上回っている。要因として、消防業務及びごみ処理業務などを一部事務組合で行っていることや下水道、病院事業等の公営企業に対する負担が大きいことなどが挙げられる。縮減の取組として、補助金交付基準の見直しや廃止の検討を行うこと、また、公営企業としての独立採算制を前提として経営健全化の促進も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969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10414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42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38</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の平均を前年度に引き続き上回った。これは本庁舎施設整備事業や三国学校給食センター整備事業の償還開始による元利償還金増加が影響している。今後も大型整備事業の償還開始により比率の上昇が見込まれるため、中長期的な財政計画のもと、慎重な地方債の発行に努める必要がある。</a:t>
          </a:r>
          <a:endParaRPr kumimoji="1" lang="en-US" altLang="ja-JP" sz="6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53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143002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98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公債費以外の経費に係る比率は前年度と比較して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人件費、扶助費、物件費は類似団体平均より下回っているが、補助費等が平均を大きく上回っている。今後も定員適正化をはじめとする行財政改革を推進し、健全で持続可能な財政基盤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171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75</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17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98425</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57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36847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47625</xdr:rowOff>
    </xdr:from>
    <xdr:to>
      <xdr:col>69</xdr:col>
      <xdr:colOff>142875</xdr:colOff>
      <xdr:row>75</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33312</xdr:rowOff>
    </xdr:from>
    <xdr:to>
      <xdr:col>29</xdr:col>
      <xdr:colOff>127000</xdr:colOff>
      <xdr:row>15</xdr:row>
      <xdr:rowOff>108293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2687"/>
          <a:ext cx="647700" cy="7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108293</xdr:rowOff>
    </xdr:from>
    <xdr:to>
      <xdr:col>26</xdr:col>
      <xdr:colOff>50800</xdr:colOff>
      <xdr:row>15</xdr:row>
      <xdr:rowOff>120885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27668"/>
          <a:ext cx="6985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120885</xdr:rowOff>
    </xdr:from>
    <xdr:to>
      <xdr:col>22</xdr:col>
      <xdr:colOff>114300</xdr:colOff>
      <xdr:row>15</xdr:row>
      <xdr:rowOff>141516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0260"/>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141516</xdr:rowOff>
    </xdr:from>
    <xdr:to>
      <xdr:col>18</xdr:col>
      <xdr:colOff>177800</xdr:colOff>
      <xdr:row>16</xdr:row>
      <xdr:rowOff>61868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0891"/>
          <a:ext cx="698500" cy="91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153962</xdr:rowOff>
    </xdr:from>
    <xdr:to>
      <xdr:col>29</xdr:col>
      <xdr:colOff>177800</xdr:colOff>
      <xdr:row>15</xdr:row>
      <xdr:rowOff>84112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170489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57493</xdr:rowOff>
    </xdr:from>
    <xdr:to>
      <xdr:col>26</xdr:col>
      <xdr:colOff>101600</xdr:colOff>
      <xdr:row>15</xdr:row>
      <xdr:rowOff>159093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6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169270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70085</xdr:rowOff>
    </xdr:from>
    <xdr:to>
      <xdr:col>22</xdr:col>
      <xdr:colOff>165100</xdr:colOff>
      <xdr:row>16</xdr:row>
      <xdr:rowOff>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90716</xdr:rowOff>
    </xdr:from>
    <xdr:to>
      <xdr:col>19</xdr:col>
      <xdr:colOff>38100</xdr:colOff>
      <xdr:row>16</xdr:row>
      <xdr:rowOff>20866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31043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11068</xdr:rowOff>
    </xdr:from>
    <xdr:to>
      <xdr:col>15</xdr:col>
      <xdr:colOff>101600</xdr:colOff>
      <xdr:row>16</xdr:row>
      <xdr:rowOff>112668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1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122845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62436</xdr:rowOff>
    </xdr:from>
    <xdr:to>
      <xdr:col>29</xdr:col>
      <xdr:colOff>127000</xdr:colOff>
      <xdr:row>35</xdr:row>
      <xdr:rowOff>72561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72786"/>
          <a:ext cx="647700" cy="10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62436</xdr:rowOff>
    </xdr:from>
    <xdr:to>
      <xdr:col>26</xdr:col>
      <xdr:colOff>50800</xdr:colOff>
      <xdr:row>35</xdr:row>
      <xdr:rowOff>108287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72786"/>
          <a:ext cx="698500" cy="45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108287</xdr:rowOff>
    </xdr:from>
    <xdr:to>
      <xdr:col>22</xdr:col>
      <xdr:colOff>114300</xdr:colOff>
      <xdr:row>35</xdr:row>
      <xdr:rowOff>161780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18637"/>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161780</xdr:rowOff>
    </xdr:from>
    <xdr:to>
      <xdr:col>18</xdr:col>
      <xdr:colOff>177800</xdr:colOff>
      <xdr:row>35</xdr:row>
      <xdr:rowOff>273696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72130"/>
          <a:ext cx="698500" cy="11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21761</xdr:rowOff>
    </xdr:from>
    <xdr:to>
      <xdr:col>29</xdr:col>
      <xdr:colOff>177800</xdr:colOff>
      <xdr:row>35</xdr:row>
      <xdr:rowOff>123361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3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209738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7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11636</xdr:rowOff>
    </xdr:from>
    <xdr:to>
      <xdr:col>26</xdr:col>
      <xdr:colOff>101600</xdr:colOff>
      <xdr:row>35</xdr:row>
      <xdr:rowOff>113236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2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123414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0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57487</xdr:rowOff>
    </xdr:from>
    <xdr:to>
      <xdr:col>22</xdr:col>
      <xdr:colOff>165100</xdr:colOff>
      <xdr:row>35</xdr:row>
      <xdr:rowOff>159087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169264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3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110980</xdr:rowOff>
    </xdr:from>
    <xdr:to>
      <xdr:col>19</xdr:col>
      <xdr:colOff>38100</xdr:colOff>
      <xdr:row>35</xdr:row>
      <xdr:rowOff>212580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2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222757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222896</xdr:rowOff>
    </xdr:from>
    <xdr:to>
      <xdr:col>15</xdr:col>
      <xdr:colOff>101600</xdr:colOff>
      <xdr:row>35</xdr:row>
      <xdr:rowOff>324496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309273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61900</xdr:rowOff>
    </xdr:from>
    <xdr:to>
      <xdr:col>24</xdr:col>
      <xdr:colOff>63500</xdr:colOff>
      <xdr:row>35</xdr:row>
      <xdr:rowOff>113735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2650"/>
          <a:ext cx="838200" cy="5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113735</xdr:rowOff>
    </xdr:from>
    <xdr:to>
      <xdr:col>19</xdr:col>
      <xdr:colOff>177800</xdr:colOff>
      <xdr:row>35</xdr:row>
      <xdr:rowOff>122326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4485"/>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122326</xdr:rowOff>
    </xdr:from>
    <xdr:to>
      <xdr:col>15</xdr:col>
      <xdr:colOff>50800</xdr:colOff>
      <xdr:row>35</xdr:row>
      <xdr:rowOff>159626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3076"/>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159626</xdr:rowOff>
    </xdr:from>
    <xdr:to>
      <xdr:col>10</xdr:col>
      <xdr:colOff>114300</xdr:colOff>
      <xdr:row>37</xdr:row>
      <xdr:rowOff>80264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0376"/>
          <a:ext cx="889000" cy="2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11100</xdr:rowOff>
    </xdr:from>
    <xdr:to>
      <xdr:col>24</xdr:col>
      <xdr:colOff>114300</xdr:colOff>
      <xdr:row>35</xdr:row>
      <xdr:rowOff>112700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33977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62935</xdr:rowOff>
    </xdr:from>
    <xdr:to>
      <xdr:col>20</xdr:col>
      <xdr:colOff>38100</xdr:colOff>
      <xdr:row>35</xdr:row>
      <xdr:rowOff>164535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155662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71526</xdr:rowOff>
    </xdr:from>
    <xdr:to>
      <xdr:col>15</xdr:col>
      <xdr:colOff>101600</xdr:colOff>
      <xdr:row>36</xdr:row>
      <xdr:rowOff>1676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164253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108826</xdr:rowOff>
    </xdr:from>
    <xdr:to>
      <xdr:col>10</xdr:col>
      <xdr:colOff>165100</xdr:colOff>
      <xdr:row>36</xdr:row>
      <xdr:rowOff>38976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30103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77085</xdr:rowOff>
    </xdr:from>
    <xdr:to>
      <xdr:col>24</xdr:col>
      <xdr:colOff>63500</xdr:colOff>
      <xdr:row>56</xdr:row>
      <xdr:rowOff>163289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78285"/>
          <a:ext cx="8382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77085</xdr:rowOff>
    </xdr:from>
    <xdr:to>
      <xdr:col>19</xdr:col>
      <xdr:colOff>177800</xdr:colOff>
      <xdr:row>56</xdr:row>
      <xdr:rowOff>148550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8285"/>
          <a:ext cx="8890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148550</xdr:rowOff>
    </xdr:from>
    <xdr:to>
      <xdr:col>15</xdr:col>
      <xdr:colOff>50800</xdr:colOff>
      <xdr:row>57</xdr:row>
      <xdr:rowOff>6796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49750"/>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6796</xdr:rowOff>
    </xdr:from>
    <xdr:to>
      <xdr:col>10</xdr:col>
      <xdr:colOff>114300</xdr:colOff>
      <xdr:row>57</xdr:row>
      <xdr:rowOff>98606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9446"/>
          <a:ext cx="8890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112489</xdr:rowOff>
    </xdr:from>
    <xdr:to>
      <xdr:col>24</xdr:col>
      <xdr:colOff>114300</xdr:colOff>
      <xdr:row>57</xdr:row>
      <xdr:rowOff>42639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90916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26285</xdr:rowOff>
    </xdr:from>
    <xdr:to>
      <xdr:col>20</xdr:col>
      <xdr:colOff>38100</xdr:colOff>
      <xdr:row>56</xdr:row>
      <xdr:rowOff>127885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97750</xdr:rowOff>
    </xdr:from>
    <xdr:to>
      <xdr:col>15</xdr:col>
      <xdr:colOff>101600</xdr:colOff>
      <xdr:row>57</xdr:row>
      <xdr:rowOff>27900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44427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127446</xdr:rowOff>
    </xdr:from>
    <xdr:to>
      <xdr:col>10</xdr:col>
      <xdr:colOff>165100</xdr:colOff>
      <xdr:row>57</xdr:row>
      <xdr:rowOff>57596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74123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0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47806</xdr:rowOff>
    </xdr:from>
    <xdr:to>
      <xdr:col>6</xdr:col>
      <xdr:colOff>38100</xdr:colOff>
      <xdr:row>57</xdr:row>
      <xdr:rowOff>149406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140533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116246</xdr:rowOff>
    </xdr:from>
    <xdr:to>
      <xdr:col>24</xdr:col>
      <xdr:colOff>63500</xdr:colOff>
      <xdr:row>77</xdr:row>
      <xdr:rowOff>44328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46446"/>
          <a:ext cx="838200" cy="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116246</xdr:rowOff>
    </xdr:from>
    <xdr:to>
      <xdr:col>19</xdr:col>
      <xdr:colOff>177800</xdr:colOff>
      <xdr:row>77</xdr:row>
      <xdr:rowOff>108200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46446"/>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157851</xdr:rowOff>
    </xdr:from>
    <xdr:to>
      <xdr:col>15</xdr:col>
      <xdr:colOff>50800</xdr:colOff>
      <xdr:row>77</xdr:row>
      <xdr:rowOff>108200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88051"/>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157851</xdr:rowOff>
    </xdr:from>
    <xdr:to>
      <xdr:col>10</xdr:col>
      <xdr:colOff>114300</xdr:colOff>
      <xdr:row>78</xdr:row>
      <xdr:rowOff>36052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8051"/>
          <a:ext cx="889000" cy="2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164978</xdr:rowOff>
    </xdr:from>
    <xdr:to>
      <xdr:col>24</xdr:col>
      <xdr:colOff>114300</xdr:colOff>
      <xdr:row>77</xdr:row>
      <xdr:rowOff>95128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16405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65446</xdr:rowOff>
    </xdr:from>
    <xdr:to>
      <xdr:col>20</xdr:col>
      <xdr:colOff>38100</xdr:colOff>
      <xdr:row>76</xdr:row>
      <xdr:rowOff>167046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57400</xdr:rowOff>
    </xdr:from>
    <xdr:to>
      <xdr:col>15</xdr:col>
      <xdr:colOff>101600</xdr:colOff>
      <xdr:row>77</xdr:row>
      <xdr:rowOff>159000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150127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107051</xdr:rowOff>
    </xdr:from>
    <xdr:to>
      <xdr:col>10</xdr:col>
      <xdr:colOff>165100</xdr:colOff>
      <xdr:row>77</xdr:row>
      <xdr:rowOff>37201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53728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156702</xdr:rowOff>
    </xdr:from>
    <xdr:to>
      <xdr:col>6</xdr:col>
      <xdr:colOff>38100</xdr:colOff>
      <xdr:row>78</xdr:row>
      <xdr:rowOff>86852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77979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117797</xdr:rowOff>
    </xdr:from>
    <xdr:to>
      <xdr:col>24</xdr:col>
      <xdr:colOff>63500</xdr:colOff>
      <xdr:row>98</xdr:row>
      <xdr:rowOff>92523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48447"/>
          <a:ext cx="838200" cy="14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140914</xdr:rowOff>
    </xdr:from>
    <xdr:to>
      <xdr:col>19</xdr:col>
      <xdr:colOff>177800</xdr:colOff>
      <xdr:row>98</xdr:row>
      <xdr:rowOff>92523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00114"/>
          <a:ext cx="889000" cy="2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140914</xdr:rowOff>
    </xdr:from>
    <xdr:to>
      <xdr:col>15</xdr:col>
      <xdr:colOff>50800</xdr:colOff>
      <xdr:row>98</xdr:row>
      <xdr:rowOff>22471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00114"/>
          <a:ext cx="889000" cy="22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157902</xdr:rowOff>
    </xdr:from>
    <xdr:to>
      <xdr:col>10</xdr:col>
      <xdr:colOff>114300</xdr:colOff>
      <xdr:row>98</xdr:row>
      <xdr:rowOff>22471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88552"/>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66997</xdr:rowOff>
    </xdr:from>
    <xdr:to>
      <xdr:col>24</xdr:col>
      <xdr:colOff>114300</xdr:colOff>
      <xdr:row>97</xdr:row>
      <xdr:rowOff>168597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9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45424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41723</xdr:rowOff>
    </xdr:from>
    <xdr:to>
      <xdr:col>20</xdr:col>
      <xdr:colOff>38100</xdr:colOff>
      <xdr:row>98</xdr:row>
      <xdr:rowOff>143323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134450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90114</xdr:rowOff>
    </xdr:from>
    <xdr:to>
      <xdr:col>15</xdr:col>
      <xdr:colOff>101600</xdr:colOff>
      <xdr:row>97</xdr:row>
      <xdr:rowOff>20264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143121</xdr:rowOff>
    </xdr:from>
    <xdr:to>
      <xdr:col>10</xdr:col>
      <xdr:colOff>165100</xdr:colOff>
      <xdr:row>98</xdr:row>
      <xdr:rowOff>73271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64398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6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107102</xdr:rowOff>
    </xdr:from>
    <xdr:to>
      <xdr:col>6</xdr:col>
      <xdr:colOff>38100</xdr:colOff>
      <xdr:row>98</xdr:row>
      <xdr:rowOff>37252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28379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167551</xdr:rowOff>
    </xdr:from>
    <xdr:to>
      <xdr:col>55</xdr:col>
      <xdr:colOff>0</xdr:colOff>
      <xdr:row>35</xdr:row>
      <xdr:rowOff>7844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96851"/>
          <a:ext cx="8382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167551</xdr:rowOff>
    </xdr:from>
    <xdr:to>
      <xdr:col>50</xdr:col>
      <xdr:colOff>114300</xdr:colOff>
      <xdr:row>35</xdr:row>
      <xdr:rowOff>101044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96851"/>
          <a:ext cx="889000" cy="10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8354</xdr:rowOff>
    </xdr:from>
    <xdr:to>
      <xdr:col>45</xdr:col>
      <xdr:colOff>177800</xdr:colOff>
      <xdr:row>35</xdr:row>
      <xdr:rowOff>101044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23304"/>
          <a:ext cx="889000" cy="77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8354</xdr:rowOff>
    </xdr:from>
    <xdr:to>
      <xdr:col>41</xdr:col>
      <xdr:colOff>50800</xdr:colOff>
      <xdr:row>34</xdr:row>
      <xdr:rowOff>94643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23304"/>
          <a:ext cx="889000" cy="60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128494</xdr:rowOff>
    </xdr:from>
    <xdr:to>
      <xdr:col>55</xdr:col>
      <xdr:colOff>50800</xdr:colOff>
      <xdr:row>35</xdr:row>
      <xdr:rowOff>58644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151371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116751</xdr:rowOff>
    </xdr:from>
    <xdr:to>
      <xdr:col>50</xdr:col>
      <xdr:colOff>165100</xdr:colOff>
      <xdr:row>35</xdr:row>
      <xdr:rowOff>46901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63428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50244</xdr:rowOff>
    </xdr:from>
    <xdr:to>
      <xdr:col>46</xdr:col>
      <xdr:colOff>38100</xdr:colOff>
      <xdr:row>35</xdr:row>
      <xdr:rowOff>151844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168371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129004</xdr:rowOff>
    </xdr:from>
    <xdr:to>
      <xdr:col>41</xdr:col>
      <xdr:colOff>101600</xdr:colOff>
      <xdr:row>31</xdr:row>
      <xdr:rowOff>59154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75681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43843</xdr:rowOff>
    </xdr:from>
    <xdr:to>
      <xdr:col>36</xdr:col>
      <xdr:colOff>165100</xdr:colOff>
      <xdr:row>34</xdr:row>
      <xdr:rowOff>145443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8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161970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55205</xdr:rowOff>
    </xdr:from>
    <xdr:to>
      <xdr:col>55</xdr:col>
      <xdr:colOff>0</xdr:colOff>
      <xdr:row>56</xdr:row>
      <xdr:rowOff>60931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84955"/>
          <a:ext cx="838200" cy="1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155005</xdr:rowOff>
    </xdr:from>
    <xdr:to>
      <xdr:col>50</xdr:col>
      <xdr:colOff>114300</xdr:colOff>
      <xdr:row>56</xdr:row>
      <xdr:rowOff>60931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84755"/>
          <a:ext cx="889000" cy="7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136010</xdr:rowOff>
    </xdr:from>
    <xdr:to>
      <xdr:col>45</xdr:col>
      <xdr:colOff>177800</xdr:colOff>
      <xdr:row>55</xdr:row>
      <xdr:rowOff>155005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22860"/>
          <a:ext cx="889000" cy="3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108785</xdr:rowOff>
    </xdr:from>
    <xdr:to>
      <xdr:col>41</xdr:col>
      <xdr:colOff>50800</xdr:colOff>
      <xdr:row>53</xdr:row>
      <xdr:rowOff>136010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195635"/>
          <a:ext cx="8890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4405</xdr:rowOff>
    </xdr:from>
    <xdr:to>
      <xdr:col>55</xdr:col>
      <xdr:colOff>50800</xdr:colOff>
      <xdr:row>55</xdr:row>
      <xdr:rowOff>106005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27282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10131</xdr:rowOff>
    </xdr:from>
    <xdr:to>
      <xdr:col>50</xdr:col>
      <xdr:colOff>165100</xdr:colOff>
      <xdr:row>56</xdr:row>
      <xdr:rowOff>111731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102858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104205</xdr:rowOff>
    </xdr:from>
    <xdr:to>
      <xdr:col>46</xdr:col>
      <xdr:colOff>38100</xdr:colOff>
      <xdr:row>56</xdr:row>
      <xdr:rowOff>34355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85210</xdr:rowOff>
    </xdr:from>
    <xdr:to>
      <xdr:col>41</xdr:col>
      <xdr:colOff>101600</xdr:colOff>
      <xdr:row>54</xdr:row>
      <xdr:rowOff>15360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31887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57985</xdr:rowOff>
    </xdr:from>
    <xdr:to>
      <xdr:col>36</xdr:col>
      <xdr:colOff>165100</xdr:colOff>
      <xdr:row>53</xdr:row>
      <xdr:rowOff>159585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4662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38336</xdr:rowOff>
    </xdr:from>
    <xdr:to>
      <xdr:col>55</xdr:col>
      <xdr:colOff>0</xdr:colOff>
      <xdr:row>79</xdr:row>
      <xdr:rowOff>41859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2886"/>
          <a:ext cx="8382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38336</xdr:rowOff>
    </xdr:from>
    <xdr:to>
      <xdr:col>50</xdr:col>
      <xdr:colOff>114300</xdr:colOff>
      <xdr:row>79</xdr:row>
      <xdr:rowOff>43783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82886"/>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16827</xdr:rowOff>
    </xdr:from>
    <xdr:to>
      <xdr:col>45</xdr:col>
      <xdr:colOff>177800</xdr:colOff>
      <xdr:row>79</xdr:row>
      <xdr:rowOff>43783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61377"/>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16827</xdr:rowOff>
    </xdr:from>
    <xdr:to>
      <xdr:col>41</xdr:col>
      <xdr:colOff>50800</xdr:colOff>
      <xdr:row>79</xdr:row>
      <xdr:rowOff>25133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61377"/>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162509</xdr:rowOff>
    </xdr:from>
    <xdr:to>
      <xdr:col>55</xdr:col>
      <xdr:colOff>50800</xdr:colOff>
      <xdr:row>79</xdr:row>
      <xdr:rowOff>92659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77436</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5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158986</xdr:rowOff>
    </xdr:from>
    <xdr:to>
      <xdr:col>50</xdr:col>
      <xdr:colOff>165100</xdr:colOff>
      <xdr:row>79</xdr:row>
      <xdr:rowOff>89136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80263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4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164433</xdr:rowOff>
    </xdr:from>
    <xdr:to>
      <xdr:col>46</xdr:col>
      <xdr:colOff>38100</xdr:colOff>
      <xdr:row>79</xdr:row>
      <xdr:rowOff>94583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85710</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93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137477</xdr:rowOff>
    </xdr:from>
    <xdr:to>
      <xdr:col>41</xdr:col>
      <xdr:colOff>101600</xdr:colOff>
      <xdr:row>79</xdr:row>
      <xdr:rowOff>67627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0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145783</xdr:rowOff>
    </xdr:from>
    <xdr:to>
      <xdr:col>36</xdr:col>
      <xdr:colOff>165100</xdr:colOff>
      <xdr:row>79</xdr:row>
      <xdr:rowOff>75933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67060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1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59677</xdr:rowOff>
    </xdr:from>
    <xdr:to>
      <xdr:col>55</xdr:col>
      <xdr:colOff>0</xdr:colOff>
      <xdr:row>96</xdr:row>
      <xdr:rowOff>55969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47427"/>
          <a:ext cx="838200" cy="1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139331</xdr:rowOff>
    </xdr:from>
    <xdr:to>
      <xdr:col>50</xdr:col>
      <xdr:colOff>114300</xdr:colOff>
      <xdr:row>96</xdr:row>
      <xdr:rowOff>55969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27081"/>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37249</xdr:rowOff>
    </xdr:from>
    <xdr:to>
      <xdr:col>45</xdr:col>
      <xdr:colOff>177800</xdr:colOff>
      <xdr:row>95</xdr:row>
      <xdr:rowOff>139331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982099"/>
          <a:ext cx="889000" cy="4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37249</xdr:rowOff>
    </xdr:from>
    <xdr:to>
      <xdr:col>41</xdr:col>
      <xdr:colOff>50800</xdr:colOff>
      <xdr:row>94</xdr:row>
      <xdr:rowOff>51867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982099"/>
          <a:ext cx="889000" cy="1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8877</xdr:rowOff>
    </xdr:from>
    <xdr:to>
      <xdr:col>55</xdr:col>
      <xdr:colOff>50800</xdr:colOff>
      <xdr:row>95</xdr:row>
      <xdr:rowOff>110477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31754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5169</xdr:rowOff>
    </xdr:from>
    <xdr:to>
      <xdr:col>50</xdr:col>
      <xdr:colOff>165100</xdr:colOff>
      <xdr:row>96</xdr:row>
      <xdr:rowOff>106769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123296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88531</xdr:rowOff>
    </xdr:from>
    <xdr:to>
      <xdr:col>46</xdr:col>
      <xdr:colOff>38100</xdr:colOff>
      <xdr:row>96</xdr:row>
      <xdr:rowOff>18681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35208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157899</xdr:rowOff>
    </xdr:from>
    <xdr:to>
      <xdr:col>41</xdr:col>
      <xdr:colOff>101600</xdr:colOff>
      <xdr:row>93</xdr:row>
      <xdr:rowOff>88049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9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104576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7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1067</xdr:rowOff>
    </xdr:from>
    <xdr:to>
      <xdr:col>36</xdr:col>
      <xdr:colOff>165100</xdr:colOff>
      <xdr:row>94</xdr:row>
      <xdr:rowOff>102667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119194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137894</xdr:rowOff>
    </xdr:from>
    <xdr:to>
      <xdr:col>85</xdr:col>
      <xdr:colOff>127000</xdr:colOff>
      <xdr:row>38</xdr:row>
      <xdr:rowOff>138785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52994"/>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137048</xdr:rowOff>
    </xdr:from>
    <xdr:to>
      <xdr:col>81</xdr:col>
      <xdr:colOff>50800</xdr:colOff>
      <xdr:row>38</xdr:row>
      <xdr:rowOff>138785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214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137048</xdr:rowOff>
    </xdr:from>
    <xdr:to>
      <xdr:col>76</xdr:col>
      <xdr:colOff>114300</xdr:colOff>
      <xdr:row>38</xdr:row>
      <xdr:rowOff>137734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5214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133139</xdr:rowOff>
    </xdr:from>
    <xdr:to>
      <xdr:col>71</xdr:col>
      <xdr:colOff>177800</xdr:colOff>
      <xdr:row>38</xdr:row>
      <xdr:rowOff>137734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823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87094</xdr:rowOff>
    </xdr:from>
    <xdr:to>
      <xdr:col>85</xdr:col>
      <xdr:colOff>177800</xdr:colOff>
      <xdr:row>39</xdr:row>
      <xdr:rowOff>17244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87985</xdr:rowOff>
    </xdr:from>
    <xdr:to>
      <xdr:col>81</xdr:col>
      <xdr:colOff>101600</xdr:colOff>
      <xdr:row>39</xdr:row>
      <xdr:rowOff>18135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9262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86248</xdr:rowOff>
    </xdr:from>
    <xdr:to>
      <xdr:col>76</xdr:col>
      <xdr:colOff>165100</xdr:colOff>
      <xdr:row>39</xdr:row>
      <xdr:rowOff>16398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7525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86934</xdr:rowOff>
    </xdr:from>
    <xdr:to>
      <xdr:col>72</xdr:col>
      <xdr:colOff>38100</xdr:colOff>
      <xdr:row>39</xdr:row>
      <xdr:rowOff>17084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82339</xdr:rowOff>
    </xdr:from>
    <xdr:to>
      <xdr:col>67</xdr:col>
      <xdr:colOff>101600</xdr:colOff>
      <xdr:row>39</xdr:row>
      <xdr:rowOff>12489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3616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9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148566</xdr:rowOff>
    </xdr:from>
    <xdr:to>
      <xdr:col>85</xdr:col>
      <xdr:colOff>127000</xdr:colOff>
      <xdr:row>75</xdr:row>
      <xdr:rowOff>21203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358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21203</xdr:rowOff>
    </xdr:from>
    <xdr:to>
      <xdr:col>81</xdr:col>
      <xdr:colOff>50800</xdr:colOff>
      <xdr:row>75</xdr:row>
      <xdr:rowOff>50383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79953"/>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50383</xdr:rowOff>
    </xdr:from>
    <xdr:to>
      <xdr:col>76</xdr:col>
      <xdr:colOff>114300</xdr:colOff>
      <xdr:row>75</xdr:row>
      <xdr:rowOff>73634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09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73634</xdr:rowOff>
    </xdr:from>
    <xdr:to>
      <xdr:col>71</xdr:col>
      <xdr:colOff>177800</xdr:colOff>
      <xdr:row>75</xdr:row>
      <xdr:rowOff>136532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32384"/>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97766</xdr:rowOff>
    </xdr:from>
    <xdr:to>
      <xdr:col>85</xdr:col>
      <xdr:colOff>177800</xdr:colOff>
      <xdr:row>75</xdr:row>
      <xdr:rowOff>27916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120643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141853</xdr:rowOff>
    </xdr:from>
    <xdr:to>
      <xdr:col>81</xdr:col>
      <xdr:colOff>101600</xdr:colOff>
      <xdr:row>75</xdr:row>
      <xdr:rowOff>72003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88530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171033</xdr:rowOff>
    </xdr:from>
    <xdr:to>
      <xdr:col>76</xdr:col>
      <xdr:colOff>165100</xdr:colOff>
      <xdr:row>75</xdr:row>
      <xdr:rowOff>101183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117710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22834</xdr:rowOff>
    </xdr:from>
    <xdr:to>
      <xdr:col>72</xdr:col>
      <xdr:colOff>38100</xdr:colOff>
      <xdr:row>75</xdr:row>
      <xdr:rowOff>124434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140961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85732</xdr:rowOff>
    </xdr:from>
    <xdr:to>
      <xdr:col>67</xdr:col>
      <xdr:colOff>101600</xdr:colOff>
      <xdr:row>76</xdr:row>
      <xdr:rowOff>15881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44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7010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3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2494</xdr:rowOff>
    </xdr:from>
    <xdr:to>
      <xdr:col>85</xdr:col>
      <xdr:colOff>127000</xdr:colOff>
      <xdr:row>96</xdr:row>
      <xdr:rowOff>49009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290244"/>
          <a:ext cx="838200" cy="2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153763</xdr:rowOff>
    </xdr:from>
    <xdr:to>
      <xdr:col>81</xdr:col>
      <xdr:colOff>50800</xdr:colOff>
      <xdr:row>96</xdr:row>
      <xdr:rowOff>49009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1513"/>
          <a:ext cx="889000" cy="6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153763</xdr:rowOff>
    </xdr:from>
    <xdr:to>
      <xdr:col>76</xdr:col>
      <xdr:colOff>114300</xdr:colOff>
      <xdr:row>96</xdr:row>
      <xdr:rowOff>125436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41513"/>
          <a:ext cx="889000" cy="14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125436</xdr:rowOff>
    </xdr:from>
    <xdr:to>
      <xdr:col>71</xdr:col>
      <xdr:colOff>177800</xdr:colOff>
      <xdr:row>97</xdr:row>
      <xdr:rowOff>116839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84636"/>
          <a:ext cx="889000" cy="16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123144</xdr:rowOff>
    </xdr:from>
    <xdr:to>
      <xdr:col>85</xdr:col>
      <xdr:colOff>177800</xdr:colOff>
      <xdr:row>95</xdr:row>
      <xdr:rowOff>53294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2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146021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09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169659</xdr:rowOff>
    </xdr:from>
    <xdr:to>
      <xdr:col>81</xdr:col>
      <xdr:colOff>101600</xdr:colOff>
      <xdr:row>96</xdr:row>
      <xdr:rowOff>99809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5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116336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102963</xdr:rowOff>
    </xdr:from>
    <xdr:to>
      <xdr:col>76</xdr:col>
      <xdr:colOff>165100</xdr:colOff>
      <xdr:row>96</xdr:row>
      <xdr:rowOff>33113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49640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74636</xdr:rowOff>
    </xdr:from>
    <xdr:to>
      <xdr:col>72</xdr:col>
      <xdr:colOff>38100</xdr:colOff>
      <xdr:row>97</xdr:row>
      <xdr:rowOff>4786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21313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0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66039</xdr:rowOff>
    </xdr:from>
    <xdr:to>
      <xdr:col>67</xdr:col>
      <xdr:colOff>101600</xdr:colOff>
      <xdr:row>97</xdr:row>
      <xdr:rowOff>167639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12716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86848</xdr:rowOff>
    </xdr:from>
    <xdr:to>
      <xdr:col>116</xdr:col>
      <xdr:colOff>63500</xdr:colOff>
      <xdr:row>37</xdr:row>
      <xdr:rowOff>105639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30498"/>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86848</xdr:rowOff>
    </xdr:from>
    <xdr:to>
      <xdr:col>111</xdr:col>
      <xdr:colOff>177800</xdr:colOff>
      <xdr:row>37</xdr:row>
      <xdr:rowOff>107879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3049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107879</xdr:rowOff>
    </xdr:from>
    <xdr:to>
      <xdr:col>107</xdr:col>
      <xdr:colOff>50800</xdr:colOff>
      <xdr:row>38</xdr:row>
      <xdr:rowOff>43276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51529"/>
          <a:ext cx="889000" cy="1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38430</xdr:rowOff>
    </xdr:from>
    <xdr:to>
      <xdr:col>102</xdr:col>
      <xdr:colOff>114300</xdr:colOff>
      <xdr:row>38</xdr:row>
      <xdr:rowOff>43276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5353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54839</xdr:rowOff>
    </xdr:from>
    <xdr:to>
      <xdr:col>116</xdr:col>
      <xdr:colOff>114300</xdr:colOff>
      <xdr:row>37</xdr:row>
      <xdr:rowOff>156439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77716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36048</xdr:rowOff>
    </xdr:from>
    <xdr:to>
      <xdr:col>112</xdr:col>
      <xdr:colOff>38100</xdr:colOff>
      <xdr:row>37</xdr:row>
      <xdr:rowOff>137648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154175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5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57079</xdr:rowOff>
    </xdr:from>
    <xdr:to>
      <xdr:col>107</xdr:col>
      <xdr:colOff>101600</xdr:colOff>
      <xdr:row>37</xdr:row>
      <xdr:rowOff>158679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3756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7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163926</xdr:rowOff>
    </xdr:from>
    <xdr:to>
      <xdr:col>102</xdr:col>
      <xdr:colOff>165100</xdr:colOff>
      <xdr:row>38</xdr:row>
      <xdr:rowOff>94076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85203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159080</xdr:rowOff>
    </xdr:from>
    <xdr:to>
      <xdr:col>98</xdr:col>
      <xdr:colOff>38100</xdr:colOff>
      <xdr:row>38</xdr:row>
      <xdr:rowOff>89230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80357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53670</xdr:rowOff>
    </xdr:from>
    <xdr:to>
      <xdr:col>116</xdr:col>
      <xdr:colOff>63500</xdr:colOff>
      <xdr:row>58</xdr:row>
      <xdr:rowOff>53861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9777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34201</xdr:rowOff>
    </xdr:from>
    <xdr:to>
      <xdr:col>111</xdr:col>
      <xdr:colOff>177800</xdr:colOff>
      <xdr:row>58</xdr:row>
      <xdr:rowOff>53670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78301"/>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34201</xdr:rowOff>
    </xdr:from>
    <xdr:to>
      <xdr:col>107</xdr:col>
      <xdr:colOff>50800</xdr:colOff>
      <xdr:row>58</xdr:row>
      <xdr:rowOff>42621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78301"/>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32410</xdr:rowOff>
    </xdr:from>
    <xdr:to>
      <xdr:col>102</xdr:col>
      <xdr:colOff>114300</xdr:colOff>
      <xdr:row>58</xdr:row>
      <xdr:rowOff>42621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76510"/>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3061</xdr:rowOff>
    </xdr:from>
    <xdr:to>
      <xdr:col>116</xdr:col>
      <xdr:colOff>114300</xdr:colOff>
      <xdr:row>58</xdr:row>
      <xdr:rowOff>104661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152938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2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2870</xdr:rowOff>
    </xdr:from>
    <xdr:to>
      <xdr:col>112</xdr:col>
      <xdr:colOff>38100</xdr:colOff>
      <xdr:row>58</xdr:row>
      <xdr:rowOff>104470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95597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154851</xdr:rowOff>
    </xdr:from>
    <xdr:to>
      <xdr:col>107</xdr:col>
      <xdr:colOff>101600</xdr:colOff>
      <xdr:row>58</xdr:row>
      <xdr:rowOff>85001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101528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163271</xdr:rowOff>
    </xdr:from>
    <xdr:to>
      <xdr:col>102</xdr:col>
      <xdr:colOff>165100</xdr:colOff>
      <xdr:row>58</xdr:row>
      <xdr:rowOff>93421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84548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153060</xdr:rowOff>
    </xdr:from>
    <xdr:to>
      <xdr:col>98</xdr:col>
      <xdr:colOff>38100</xdr:colOff>
      <xdr:row>58</xdr:row>
      <xdr:rowOff>83210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74337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7409</xdr:rowOff>
    </xdr:from>
    <xdr:to>
      <xdr:col>116</xdr:col>
      <xdr:colOff>63500</xdr:colOff>
      <xdr:row>77</xdr:row>
      <xdr:rowOff>32350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09059"/>
          <a:ext cx="838200" cy="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30087</xdr:rowOff>
    </xdr:from>
    <xdr:to>
      <xdr:col>111</xdr:col>
      <xdr:colOff>177800</xdr:colOff>
      <xdr:row>77</xdr:row>
      <xdr:rowOff>32350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3173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30087</xdr:rowOff>
    </xdr:from>
    <xdr:to>
      <xdr:col>107</xdr:col>
      <xdr:colOff>50800</xdr:colOff>
      <xdr:row>77</xdr:row>
      <xdr:rowOff>50820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1737"/>
          <a:ext cx="8890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50820</xdr:rowOff>
    </xdr:from>
    <xdr:to>
      <xdr:col>102</xdr:col>
      <xdr:colOff>114300</xdr:colOff>
      <xdr:row>77</xdr:row>
      <xdr:rowOff>55164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5247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128059</xdr:rowOff>
    </xdr:from>
    <xdr:to>
      <xdr:col>116</xdr:col>
      <xdr:colOff>114300</xdr:colOff>
      <xdr:row>77</xdr:row>
      <xdr:rowOff>58209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106486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153000</xdr:rowOff>
    </xdr:from>
    <xdr:to>
      <xdr:col>112</xdr:col>
      <xdr:colOff>38100</xdr:colOff>
      <xdr:row>77</xdr:row>
      <xdr:rowOff>83150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74277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7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150737</xdr:rowOff>
    </xdr:from>
    <xdr:to>
      <xdr:col>107</xdr:col>
      <xdr:colOff>101600</xdr:colOff>
      <xdr:row>77</xdr:row>
      <xdr:rowOff>80887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72014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xdr:rowOff>
    </xdr:from>
    <xdr:to>
      <xdr:col>102</xdr:col>
      <xdr:colOff>165100</xdr:colOff>
      <xdr:row>77</xdr:row>
      <xdr:rowOff>101620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92747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4364</xdr:rowOff>
    </xdr:from>
    <xdr:to>
      <xdr:col>98</xdr:col>
      <xdr:colOff>38100</xdr:colOff>
      <xdr:row>77</xdr:row>
      <xdr:rowOff>105964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97091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562,429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44,843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75,084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円となっており、類似団体平均を上回った。　物件費については、住民一人当たり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71,333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円となっており、予防接種等委託料の減や電子決済サービス手数料減の影響により前年度と比較して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　維持補修費については住民一人当たり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円となっており、除排雪経費が減少したことにより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　扶助費については、住民一人当たり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85,533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円となっており、住民税非課税世帯等臨時特別給付金支給事業の影響により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　補助費等については、住民一人当たり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94,084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円となっており、新型コロナウイルスワクチン接種事業の減により、前年度と比較して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2,261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円の減となった。また、消防業務及びごみ処理業務などを一部事務組合で行っているため、例年、類似団体平均を上回っている状況となっている。　普通建設事業費については、住民一人当たり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67,012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円となっており、公営住宅新設工事費や学校施設改修工事費の増により、前年度と比較して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円増加した。今後も観光拠点整備事業などの大型事業が続くため、横ばいまたは増加していくことが予想される。　公債費については、住民一人当たり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49,457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円となっており、類似団体平均より上回ることとなった。近年の大型整備事業の影響で、今後も増加する見込みである。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88,986
87,121
209.67
51,211,702
50,048,271
741,813
24,194,392
52,769,659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64719</xdr:rowOff>
    </xdr:from>
    <xdr:to>
      <xdr:col>24</xdr:col>
      <xdr:colOff>63500</xdr:colOff>
      <xdr:row>36</xdr:row>
      <xdr:rowOff>98095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36919"/>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168961</xdr:rowOff>
    </xdr:from>
    <xdr:to>
      <xdr:col>19</xdr:col>
      <xdr:colOff>177800</xdr:colOff>
      <xdr:row>36</xdr:row>
      <xdr:rowOff>64719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971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168961</xdr:rowOff>
    </xdr:from>
    <xdr:to>
      <xdr:col>15</xdr:col>
      <xdr:colOff>50800</xdr:colOff>
      <xdr:row>36</xdr:row>
      <xdr:rowOff>24486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971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31801</xdr:rowOff>
    </xdr:from>
    <xdr:to>
      <xdr:col>10</xdr:col>
      <xdr:colOff>114300</xdr:colOff>
      <xdr:row>36</xdr:row>
      <xdr:rowOff>24486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1101"/>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47295</xdr:rowOff>
    </xdr:from>
    <xdr:to>
      <xdr:col>24</xdr:col>
      <xdr:colOff>114300</xdr:colOff>
      <xdr:row>36</xdr:row>
      <xdr:rowOff>148895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25722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13919</xdr:rowOff>
    </xdr:from>
    <xdr:to>
      <xdr:col>20</xdr:col>
      <xdr:colOff>38100</xdr:colOff>
      <xdr:row>36</xdr:row>
      <xdr:rowOff>115519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106646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118161</xdr:rowOff>
    </xdr:from>
    <xdr:to>
      <xdr:col>15</xdr:col>
      <xdr:colOff>101600</xdr:colOff>
      <xdr:row>36</xdr:row>
      <xdr:rowOff>48311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39438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145136</xdr:rowOff>
    </xdr:from>
    <xdr:to>
      <xdr:col>10</xdr:col>
      <xdr:colOff>165100</xdr:colOff>
      <xdr:row>36</xdr:row>
      <xdr:rowOff>75286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66413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152451</xdr:rowOff>
    </xdr:from>
    <xdr:to>
      <xdr:col>6</xdr:col>
      <xdr:colOff>38100</xdr:colOff>
      <xdr:row>34</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99128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141552</xdr:rowOff>
    </xdr:from>
    <xdr:to>
      <xdr:col>24</xdr:col>
      <xdr:colOff>63500</xdr:colOff>
      <xdr:row>56</xdr:row>
      <xdr:rowOff>76085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71302"/>
          <a:ext cx="838200" cy="10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46358</xdr:rowOff>
    </xdr:from>
    <xdr:to>
      <xdr:col>19</xdr:col>
      <xdr:colOff>177800</xdr:colOff>
      <xdr:row>56</xdr:row>
      <xdr:rowOff>76085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47558"/>
          <a:ext cx="8890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121568</xdr:rowOff>
    </xdr:from>
    <xdr:to>
      <xdr:col>15</xdr:col>
      <xdr:colOff>50800</xdr:colOff>
      <xdr:row>56</xdr:row>
      <xdr:rowOff>46358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036968"/>
          <a:ext cx="889000" cy="6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121568</xdr:rowOff>
    </xdr:from>
    <xdr:to>
      <xdr:col>10</xdr:col>
      <xdr:colOff>114300</xdr:colOff>
      <xdr:row>56</xdr:row>
      <xdr:rowOff>79226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36968"/>
          <a:ext cx="889000" cy="6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90752</xdr:rowOff>
    </xdr:from>
    <xdr:to>
      <xdr:col>24</xdr:col>
      <xdr:colOff>114300</xdr:colOff>
      <xdr:row>56</xdr:row>
      <xdr:rowOff>20902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113629</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7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25285</xdr:rowOff>
    </xdr:from>
    <xdr:to>
      <xdr:col>20</xdr:col>
      <xdr:colOff>38100</xdr:colOff>
      <xdr:row>56</xdr:row>
      <xdr:rowOff>126885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143412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0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167008</xdr:rowOff>
    </xdr:from>
    <xdr:to>
      <xdr:col>15</xdr:col>
      <xdr:colOff>101600</xdr:colOff>
      <xdr:row>56</xdr:row>
      <xdr:rowOff>97158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113685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70768</xdr:rowOff>
    </xdr:from>
    <xdr:to>
      <xdr:col>10</xdr:col>
      <xdr:colOff>165100</xdr:colOff>
      <xdr:row>53</xdr:row>
      <xdr:rowOff>918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17445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7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28426</xdr:rowOff>
    </xdr:from>
    <xdr:to>
      <xdr:col>6</xdr:col>
      <xdr:colOff>38100</xdr:colOff>
      <xdr:row>56</xdr:row>
      <xdr:rowOff>130026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2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146553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0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140037</xdr:rowOff>
    </xdr:from>
    <xdr:to>
      <xdr:col>24</xdr:col>
      <xdr:colOff>63500</xdr:colOff>
      <xdr:row>76</xdr:row>
      <xdr:rowOff>72351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8787"/>
          <a:ext cx="838200" cy="10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156116</xdr:rowOff>
    </xdr:from>
    <xdr:to>
      <xdr:col>19</xdr:col>
      <xdr:colOff>177800</xdr:colOff>
      <xdr:row>76</xdr:row>
      <xdr:rowOff>72351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14866"/>
          <a:ext cx="8890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156116</xdr:rowOff>
    </xdr:from>
    <xdr:to>
      <xdr:col>15</xdr:col>
      <xdr:colOff>50800</xdr:colOff>
      <xdr:row>77</xdr:row>
      <xdr:rowOff>40683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14866"/>
          <a:ext cx="889000" cy="2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40683</xdr:rowOff>
    </xdr:from>
    <xdr:to>
      <xdr:col>10</xdr:col>
      <xdr:colOff>114300</xdr:colOff>
      <xdr:row>77</xdr:row>
      <xdr:rowOff>88461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2333"/>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89237</xdr:rowOff>
    </xdr:from>
    <xdr:to>
      <xdr:col>24</xdr:col>
      <xdr:colOff>114300</xdr:colOff>
      <xdr:row>76</xdr:row>
      <xdr:rowOff>19388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7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112114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21551</xdr:rowOff>
    </xdr:from>
    <xdr:to>
      <xdr:col>20</xdr:col>
      <xdr:colOff>38100</xdr:colOff>
      <xdr:row>76</xdr:row>
      <xdr:rowOff>123151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139677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105315</xdr:rowOff>
    </xdr:from>
    <xdr:to>
      <xdr:col>15</xdr:col>
      <xdr:colOff>101600</xdr:colOff>
      <xdr:row>76</xdr:row>
      <xdr:rowOff>35465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51992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161333</xdr:rowOff>
    </xdr:from>
    <xdr:to>
      <xdr:col>10</xdr:col>
      <xdr:colOff>165100</xdr:colOff>
      <xdr:row>77</xdr:row>
      <xdr:rowOff>91483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108011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37661</xdr:rowOff>
    </xdr:from>
    <xdr:to>
      <xdr:col>6</xdr:col>
      <xdr:colOff>38100</xdr:colOff>
      <xdr:row>77</xdr:row>
      <xdr:rowOff>139261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155788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1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31268</xdr:rowOff>
    </xdr:from>
    <xdr:to>
      <xdr:col>24</xdr:col>
      <xdr:colOff>63500</xdr:colOff>
      <xdr:row>97</xdr:row>
      <xdr:rowOff>125585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1918"/>
          <a:ext cx="8382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31268</xdr:rowOff>
    </xdr:from>
    <xdr:to>
      <xdr:col>19</xdr:col>
      <xdr:colOff>177800</xdr:colOff>
      <xdr:row>97</xdr:row>
      <xdr:rowOff>71825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1918"/>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71825</xdr:rowOff>
    </xdr:from>
    <xdr:to>
      <xdr:col>15</xdr:col>
      <xdr:colOff>50800</xdr:colOff>
      <xdr:row>98</xdr:row>
      <xdr:rowOff>69862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02475"/>
          <a:ext cx="889000" cy="16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69862</xdr:rowOff>
    </xdr:from>
    <xdr:to>
      <xdr:col>10</xdr:col>
      <xdr:colOff>114300</xdr:colOff>
      <xdr:row>98</xdr:row>
      <xdr:rowOff>136767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71962"/>
          <a:ext cx="889000" cy="6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74785</xdr:rowOff>
    </xdr:from>
    <xdr:to>
      <xdr:col>24</xdr:col>
      <xdr:colOff>114300</xdr:colOff>
      <xdr:row>98</xdr:row>
      <xdr:rowOff>4935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53212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151918</xdr:rowOff>
    </xdr:from>
    <xdr:to>
      <xdr:col>20</xdr:col>
      <xdr:colOff>38100</xdr:colOff>
      <xdr:row>97</xdr:row>
      <xdr:rowOff>82068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73195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21025</xdr:rowOff>
    </xdr:from>
    <xdr:to>
      <xdr:col>15</xdr:col>
      <xdr:colOff>101600</xdr:colOff>
      <xdr:row>97</xdr:row>
      <xdr:rowOff>122625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113752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19062</xdr:rowOff>
    </xdr:from>
    <xdr:to>
      <xdr:col>10</xdr:col>
      <xdr:colOff>165100</xdr:colOff>
      <xdr:row>98</xdr:row>
      <xdr:rowOff>120662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111789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85967</xdr:rowOff>
    </xdr:from>
    <xdr:to>
      <xdr:col>6</xdr:col>
      <xdr:colOff>38100</xdr:colOff>
      <xdr:row>99</xdr:row>
      <xdr:rowOff>16117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82550</xdr:rowOff>
    </xdr:from>
    <xdr:to>
      <xdr:col>55</xdr:col>
      <xdr:colOff>0</xdr:colOff>
      <xdr:row>38</xdr:row>
      <xdr:rowOff>84744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7650"/>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59141</xdr:rowOff>
    </xdr:from>
    <xdr:to>
      <xdr:col>50</xdr:col>
      <xdr:colOff>114300</xdr:colOff>
      <xdr:row>38</xdr:row>
      <xdr:rowOff>82550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74241"/>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58044</xdr:rowOff>
    </xdr:from>
    <xdr:to>
      <xdr:col>45</xdr:col>
      <xdr:colOff>177800</xdr:colOff>
      <xdr:row>38</xdr:row>
      <xdr:rowOff>59141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314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58044</xdr:rowOff>
    </xdr:from>
    <xdr:to>
      <xdr:col>41</xdr:col>
      <xdr:colOff>50800</xdr:colOff>
      <xdr:row>38</xdr:row>
      <xdr:rowOff>59599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73144"/>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33944</xdr:rowOff>
    </xdr:from>
    <xdr:to>
      <xdr:col>55</xdr:col>
      <xdr:colOff>50800</xdr:colOff>
      <xdr:row>38</xdr:row>
      <xdr:rowOff>135544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31750</xdr:rowOff>
    </xdr:from>
    <xdr:to>
      <xdr:col>50</xdr:col>
      <xdr:colOff>165100</xdr:colOff>
      <xdr:row>38</xdr:row>
      <xdr:rowOff>133350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124477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8341</xdr:rowOff>
    </xdr:from>
    <xdr:to>
      <xdr:col>46</xdr:col>
      <xdr:colOff>38100</xdr:colOff>
      <xdr:row>38</xdr:row>
      <xdr:rowOff>109941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101068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6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7244</xdr:rowOff>
    </xdr:from>
    <xdr:to>
      <xdr:col>41</xdr:col>
      <xdr:colOff>101600</xdr:colOff>
      <xdr:row>38</xdr:row>
      <xdr:rowOff>108844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99971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1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8799</xdr:rowOff>
    </xdr:from>
    <xdr:to>
      <xdr:col>36</xdr:col>
      <xdr:colOff>165100</xdr:colOff>
      <xdr:row>38</xdr:row>
      <xdr:rowOff>110399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101526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49619</xdr:rowOff>
    </xdr:from>
    <xdr:to>
      <xdr:col>55</xdr:col>
      <xdr:colOff>0</xdr:colOff>
      <xdr:row>57</xdr:row>
      <xdr:rowOff>57976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22269"/>
          <a:ext cx="8382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28740</xdr:rowOff>
    </xdr:from>
    <xdr:to>
      <xdr:col>50</xdr:col>
      <xdr:colOff>114300</xdr:colOff>
      <xdr:row>57</xdr:row>
      <xdr:rowOff>57976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01390"/>
          <a:ext cx="889000" cy="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28740</xdr:rowOff>
    </xdr:from>
    <xdr:to>
      <xdr:col>45</xdr:col>
      <xdr:colOff>177800</xdr:colOff>
      <xdr:row>57</xdr:row>
      <xdr:rowOff>121386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01390"/>
          <a:ext cx="889000" cy="9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73876</xdr:rowOff>
    </xdr:from>
    <xdr:to>
      <xdr:col>41</xdr:col>
      <xdr:colOff>50800</xdr:colOff>
      <xdr:row>57</xdr:row>
      <xdr:rowOff>121386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160726"/>
          <a:ext cx="889000" cy="7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170269</xdr:rowOff>
    </xdr:from>
    <xdr:to>
      <xdr:col>55</xdr:col>
      <xdr:colOff>50800</xdr:colOff>
      <xdr:row>57</xdr:row>
      <xdr:rowOff>100419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21696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7176</xdr:rowOff>
    </xdr:from>
    <xdr:to>
      <xdr:col>50</xdr:col>
      <xdr:colOff>165100</xdr:colOff>
      <xdr:row>57</xdr:row>
      <xdr:rowOff>108776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125303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55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149390</xdr:rowOff>
    </xdr:from>
    <xdr:to>
      <xdr:col>46</xdr:col>
      <xdr:colOff>38100</xdr:colOff>
      <xdr:row>57</xdr:row>
      <xdr:rowOff>79540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96067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5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70586</xdr:rowOff>
    </xdr:from>
    <xdr:to>
      <xdr:col>41</xdr:col>
      <xdr:colOff>101600</xdr:colOff>
      <xdr:row>58</xdr:row>
      <xdr:rowOff>736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17263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23076</xdr:rowOff>
    </xdr:from>
    <xdr:to>
      <xdr:col>36</xdr:col>
      <xdr:colOff>165100</xdr:colOff>
      <xdr:row>53</xdr:row>
      <xdr:rowOff>124676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141203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88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70662</xdr:rowOff>
    </xdr:from>
    <xdr:to>
      <xdr:col>55</xdr:col>
      <xdr:colOff>0</xdr:colOff>
      <xdr:row>76</xdr:row>
      <xdr:rowOff>129412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00862"/>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129412</xdr:rowOff>
    </xdr:from>
    <xdr:to>
      <xdr:col>50</xdr:col>
      <xdr:colOff>114300</xdr:colOff>
      <xdr:row>76</xdr:row>
      <xdr:rowOff>162389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59612"/>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162389</xdr:rowOff>
    </xdr:from>
    <xdr:to>
      <xdr:col>45</xdr:col>
      <xdr:colOff>177800</xdr:colOff>
      <xdr:row>77</xdr:row>
      <xdr:rowOff>96513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92589"/>
          <a:ext cx="889000" cy="10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96513</xdr:rowOff>
    </xdr:from>
    <xdr:to>
      <xdr:col>41</xdr:col>
      <xdr:colOff>50800</xdr:colOff>
      <xdr:row>78</xdr:row>
      <xdr:rowOff>24200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98163"/>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19862</xdr:rowOff>
    </xdr:from>
    <xdr:to>
      <xdr:col>55</xdr:col>
      <xdr:colOff>50800</xdr:colOff>
      <xdr:row>76</xdr:row>
      <xdr:rowOff>121462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42740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78612</xdr:rowOff>
    </xdr:from>
    <xdr:to>
      <xdr:col>50</xdr:col>
      <xdr:colOff>165100</xdr:colOff>
      <xdr:row>77</xdr:row>
      <xdr:rowOff>8762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25290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8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111589</xdr:rowOff>
    </xdr:from>
    <xdr:to>
      <xdr:col>46</xdr:col>
      <xdr:colOff>38100</xdr:colOff>
      <xdr:row>77</xdr:row>
      <xdr:rowOff>41739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58266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45713</xdr:rowOff>
    </xdr:from>
    <xdr:to>
      <xdr:col>41</xdr:col>
      <xdr:colOff>101600</xdr:colOff>
      <xdr:row>77</xdr:row>
      <xdr:rowOff>147313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138440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144850</xdr:rowOff>
    </xdr:from>
    <xdr:to>
      <xdr:col>36</xdr:col>
      <xdr:colOff>165100</xdr:colOff>
      <xdr:row>78</xdr:row>
      <xdr:rowOff>75000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66127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160356</xdr:rowOff>
    </xdr:from>
    <xdr:to>
      <xdr:col>55</xdr:col>
      <xdr:colOff>0</xdr:colOff>
      <xdr:row>97</xdr:row>
      <xdr:rowOff>128205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19556"/>
          <a:ext cx="838200" cy="1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128205</xdr:rowOff>
    </xdr:from>
    <xdr:to>
      <xdr:col>50</xdr:col>
      <xdr:colOff>114300</xdr:colOff>
      <xdr:row>97</xdr:row>
      <xdr:rowOff>155392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58855"/>
          <a:ext cx="8890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155392</xdr:rowOff>
    </xdr:from>
    <xdr:to>
      <xdr:col>45</xdr:col>
      <xdr:colOff>177800</xdr:colOff>
      <xdr:row>97</xdr:row>
      <xdr:rowOff>158037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86042"/>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158037</xdr:rowOff>
    </xdr:from>
    <xdr:to>
      <xdr:col>41</xdr:col>
      <xdr:colOff>50800</xdr:colOff>
      <xdr:row>98</xdr:row>
      <xdr:rowOff>121771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88687"/>
          <a:ext cx="889000" cy="13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109556</xdr:rowOff>
    </xdr:from>
    <xdr:to>
      <xdr:col>55</xdr:col>
      <xdr:colOff>50800</xdr:colOff>
      <xdr:row>97</xdr:row>
      <xdr:rowOff>39706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132433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77405</xdr:rowOff>
    </xdr:from>
    <xdr:to>
      <xdr:col>50</xdr:col>
      <xdr:colOff>165100</xdr:colOff>
      <xdr:row>98</xdr:row>
      <xdr:rowOff>7555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170132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0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104592</xdr:rowOff>
    </xdr:from>
    <xdr:to>
      <xdr:col>46</xdr:col>
      <xdr:colOff>38100</xdr:colOff>
      <xdr:row>98</xdr:row>
      <xdr:rowOff>34742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25869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107237</xdr:rowOff>
    </xdr:from>
    <xdr:to>
      <xdr:col>41</xdr:col>
      <xdr:colOff>101600</xdr:colOff>
      <xdr:row>98</xdr:row>
      <xdr:rowOff>37387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28514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70971</xdr:rowOff>
    </xdr:from>
    <xdr:to>
      <xdr:col>36</xdr:col>
      <xdr:colOff>165100</xdr:colOff>
      <xdr:row>99</xdr:row>
      <xdr:rowOff>1121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163698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87762</xdr:rowOff>
    </xdr:from>
    <xdr:to>
      <xdr:col>85</xdr:col>
      <xdr:colOff>127000</xdr:colOff>
      <xdr:row>36</xdr:row>
      <xdr:rowOff>146375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59962"/>
          <a:ext cx="8382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126350</xdr:rowOff>
    </xdr:from>
    <xdr:to>
      <xdr:col>81</xdr:col>
      <xdr:colOff>50800</xdr:colOff>
      <xdr:row>36</xdr:row>
      <xdr:rowOff>146375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98550"/>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98323</xdr:rowOff>
    </xdr:from>
    <xdr:to>
      <xdr:col>76</xdr:col>
      <xdr:colOff>114300</xdr:colOff>
      <xdr:row>36</xdr:row>
      <xdr:rowOff>126350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70523"/>
          <a:ext cx="889000" cy="2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98323</xdr:rowOff>
    </xdr:from>
    <xdr:to>
      <xdr:col>71</xdr:col>
      <xdr:colOff>177800</xdr:colOff>
      <xdr:row>37</xdr:row>
      <xdr:rowOff>4369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70523"/>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36962</xdr:rowOff>
    </xdr:from>
    <xdr:to>
      <xdr:col>85</xdr:col>
      <xdr:colOff>177800</xdr:colOff>
      <xdr:row>36</xdr:row>
      <xdr:rowOff>138562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59839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95575</xdr:rowOff>
    </xdr:from>
    <xdr:to>
      <xdr:col>81</xdr:col>
      <xdr:colOff>101600</xdr:colOff>
      <xdr:row>37</xdr:row>
      <xdr:rowOff>25725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42252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75550</xdr:rowOff>
    </xdr:from>
    <xdr:to>
      <xdr:col>76</xdr:col>
      <xdr:colOff>165100</xdr:colOff>
      <xdr:row>37</xdr:row>
      <xdr:rowOff>5700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22227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47523</xdr:rowOff>
    </xdr:from>
    <xdr:to>
      <xdr:col>72</xdr:col>
      <xdr:colOff>38100</xdr:colOff>
      <xdr:row>36</xdr:row>
      <xdr:rowOff>149123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165650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125019</xdr:rowOff>
    </xdr:from>
    <xdr:to>
      <xdr:col>67</xdr:col>
      <xdr:colOff>101600</xdr:colOff>
      <xdr:row>37</xdr:row>
      <xdr:rowOff>55169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71696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7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104039</xdr:rowOff>
    </xdr:from>
    <xdr:to>
      <xdr:col>85</xdr:col>
      <xdr:colOff>127000</xdr:colOff>
      <xdr:row>56</xdr:row>
      <xdr:rowOff>115265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05239"/>
          <a:ext cx="838200" cy="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115265</xdr:rowOff>
    </xdr:from>
    <xdr:to>
      <xdr:col>81</xdr:col>
      <xdr:colOff>50800</xdr:colOff>
      <xdr:row>56</xdr:row>
      <xdr:rowOff>132677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6465"/>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40805</xdr:rowOff>
    </xdr:from>
    <xdr:to>
      <xdr:col>76</xdr:col>
      <xdr:colOff>114300</xdr:colOff>
      <xdr:row>56</xdr:row>
      <xdr:rowOff>132677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42005"/>
          <a:ext cx="889000" cy="9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40805</xdr:rowOff>
    </xdr:from>
    <xdr:to>
      <xdr:col>71</xdr:col>
      <xdr:colOff>177800</xdr:colOff>
      <xdr:row>57</xdr:row>
      <xdr:rowOff>36640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42005"/>
          <a:ext cx="889000" cy="1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53239</xdr:rowOff>
    </xdr:from>
    <xdr:to>
      <xdr:col>85</xdr:col>
      <xdr:colOff>177800</xdr:colOff>
      <xdr:row>56</xdr:row>
      <xdr:rowOff>154839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76116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64465</xdr:rowOff>
    </xdr:from>
    <xdr:to>
      <xdr:col>81</xdr:col>
      <xdr:colOff>101600</xdr:colOff>
      <xdr:row>56</xdr:row>
      <xdr:rowOff>166065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81877</xdr:rowOff>
    </xdr:from>
    <xdr:to>
      <xdr:col>76</xdr:col>
      <xdr:colOff>165100</xdr:colOff>
      <xdr:row>57</xdr:row>
      <xdr:rowOff>12027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28554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161455</xdr:rowOff>
    </xdr:from>
    <xdr:to>
      <xdr:col>72</xdr:col>
      <xdr:colOff>38100</xdr:colOff>
      <xdr:row>56</xdr:row>
      <xdr:rowOff>91605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108132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157290</xdr:rowOff>
    </xdr:from>
    <xdr:to>
      <xdr:col>67</xdr:col>
      <xdr:colOff>101600</xdr:colOff>
      <xdr:row>57</xdr:row>
      <xdr:rowOff>87440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103967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137894</xdr:rowOff>
    </xdr:from>
    <xdr:to>
      <xdr:col>85</xdr:col>
      <xdr:colOff>127000</xdr:colOff>
      <xdr:row>78</xdr:row>
      <xdr:rowOff>138785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10994"/>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137049</xdr:rowOff>
    </xdr:from>
    <xdr:to>
      <xdr:col>81</xdr:col>
      <xdr:colOff>50800</xdr:colOff>
      <xdr:row>78</xdr:row>
      <xdr:rowOff>138785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149"/>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137049</xdr:rowOff>
    </xdr:from>
    <xdr:to>
      <xdr:col>76</xdr:col>
      <xdr:colOff>114300</xdr:colOff>
      <xdr:row>78</xdr:row>
      <xdr:rowOff>137734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014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133139</xdr:rowOff>
    </xdr:from>
    <xdr:to>
      <xdr:col>71</xdr:col>
      <xdr:colOff>177800</xdr:colOff>
      <xdr:row>78</xdr:row>
      <xdr:rowOff>137734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623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87094</xdr:rowOff>
    </xdr:from>
    <xdr:to>
      <xdr:col>85</xdr:col>
      <xdr:colOff>177800</xdr:colOff>
      <xdr:row>79</xdr:row>
      <xdr:rowOff>17244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87985</xdr:rowOff>
    </xdr:from>
    <xdr:to>
      <xdr:col>81</xdr:col>
      <xdr:colOff>101600</xdr:colOff>
      <xdr:row>79</xdr:row>
      <xdr:rowOff>18135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9262</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86249</xdr:rowOff>
    </xdr:from>
    <xdr:to>
      <xdr:col>76</xdr:col>
      <xdr:colOff>165100</xdr:colOff>
      <xdr:row>79</xdr:row>
      <xdr:rowOff>16399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7526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86934</xdr:rowOff>
    </xdr:from>
    <xdr:to>
      <xdr:col>72</xdr:col>
      <xdr:colOff>38100</xdr:colOff>
      <xdr:row>79</xdr:row>
      <xdr:rowOff>17084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82339</xdr:rowOff>
    </xdr:from>
    <xdr:to>
      <xdr:col>67</xdr:col>
      <xdr:colOff>101600</xdr:colOff>
      <xdr:row>79</xdr:row>
      <xdr:rowOff>12489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3616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4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148566</xdr:rowOff>
    </xdr:from>
    <xdr:to>
      <xdr:col>85</xdr:col>
      <xdr:colOff>127000</xdr:colOff>
      <xdr:row>95</xdr:row>
      <xdr:rowOff>21203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648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21203</xdr:rowOff>
    </xdr:from>
    <xdr:to>
      <xdr:col>81</xdr:col>
      <xdr:colOff>50800</xdr:colOff>
      <xdr:row>95</xdr:row>
      <xdr:rowOff>50383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08953"/>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50383</xdr:rowOff>
    </xdr:from>
    <xdr:to>
      <xdr:col>76</xdr:col>
      <xdr:colOff>114300</xdr:colOff>
      <xdr:row>95</xdr:row>
      <xdr:rowOff>73634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38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73634</xdr:rowOff>
    </xdr:from>
    <xdr:to>
      <xdr:col>71</xdr:col>
      <xdr:colOff>177800</xdr:colOff>
      <xdr:row>95</xdr:row>
      <xdr:rowOff>136533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61384"/>
          <a:ext cx="889000" cy="6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97766</xdr:rowOff>
    </xdr:from>
    <xdr:to>
      <xdr:col>85</xdr:col>
      <xdr:colOff>177800</xdr:colOff>
      <xdr:row>95</xdr:row>
      <xdr:rowOff>27916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120643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6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141853</xdr:rowOff>
    </xdr:from>
    <xdr:to>
      <xdr:col>81</xdr:col>
      <xdr:colOff>101600</xdr:colOff>
      <xdr:row>95</xdr:row>
      <xdr:rowOff>72003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88530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171033</xdr:rowOff>
    </xdr:from>
    <xdr:to>
      <xdr:col>76</xdr:col>
      <xdr:colOff>165100</xdr:colOff>
      <xdr:row>95</xdr:row>
      <xdr:rowOff>101183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117710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6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22834</xdr:rowOff>
    </xdr:from>
    <xdr:to>
      <xdr:col>72</xdr:col>
      <xdr:colOff>38100</xdr:colOff>
      <xdr:row>95</xdr:row>
      <xdr:rowOff>124434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140961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85733</xdr:rowOff>
    </xdr:from>
    <xdr:to>
      <xdr:col>67</xdr:col>
      <xdr:colOff>101600</xdr:colOff>
      <xdr:row>96</xdr:row>
      <xdr:rowOff>15883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112,095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23,181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円増加した。主な要因として、結婚サポート事業や移住就職支援事業による増が挙げられる。　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179,219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円増加した。主な要因として、物価高騰対策事業給付金の影響が挙げられる。</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26,593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　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25,624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円増加した。主な要因として、丸岡城周辺整備事業の工事費の増が挙げられる。　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47,735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円となっており、除雪対策事業費は前年と比べ減少したものの、市営住宅団地新築や道路橋りょう維持工事に係る経費の増により、前年度と比較して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　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円となっており、前年度に比べて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龍昇博物館改修工事が完了し減となる一方、小学校改修に係る工事費の増により微増となっている。今後も小学校の大規模改造事業等が控えているため、横ばいもしくは増加していくことが予想される。　公債費は近年実施した大型整備事業の償還開始により増加傾向となっており、今後も増加することが予想される。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財政調整基金の残高は、決算余剰金の一部である</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8,857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万円を積み立て、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8,197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万円となった。将来の財源不足に備えるため、今後も計画的に積み立てを行う。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実質収支額については、望ましいとされる標準財政規模の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％を目標とし、翌年度の補正財源のため財政基盤の強化に努める。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実質単年度収支については、単年度収支の赤字や繰越財源の増の影響で赤字となり、前年度比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ポイント減となっている。引き続き歳出削減を図り、適正な賦課と徴収の強化による市税等自主財源の確保に努める。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mn-lt"/>
              <a:ea typeface="+mn-ea"/>
              <a:cs typeface="+mn-cs"/>
            </a:rPr>
            <a:t>　</a:t>
          </a:r>
          <a:r>
            <a:rPr kumimoji="1" lang="ja-JP" altLang="ja-JP" sz="1800" b="0" i="0" u="none" strike="noStrike" kern="0" cap="none" spc="0" normalizeH="0" baseline="0" noProof="0">
              <a:ln>
                <a:noFill/>
              </a:ln>
              <a:solidFill>
                <a:prstClr val="black"/>
              </a:solidFill>
              <a:effectLst/>
              <a:uLnTx/>
              <a:uFillTx/>
              <a:latin typeface="+mn-lt"/>
              <a:ea typeface="+mn-ea"/>
              <a:cs typeface="+mn-cs"/>
            </a:rPr>
            <a:t>すべての会計で赤字は生じていないが、</a:t>
          </a:r>
          <a:r>
            <a:rPr kumimoji="1" lang="ja-JP" altLang="en-US" sz="1800" b="0" i="0" u="none" strike="noStrike" kern="0" cap="none" spc="0" normalizeH="0" baseline="0" noProof="0">
              <a:ln>
                <a:noFill/>
              </a:ln>
              <a:solidFill>
                <a:prstClr val="black"/>
              </a:solidFill>
              <a:effectLst/>
              <a:uLnTx/>
              <a:uFillTx/>
              <a:latin typeface="+mn-lt"/>
              <a:ea typeface="+mn-ea"/>
              <a:cs typeface="+mn-cs"/>
            </a:rPr>
            <a:t>標準財政規模に占める構成比率は前年比で減少となった。大きく減少したのは一般会計（▲</a:t>
          </a:r>
          <a:r>
            <a:rPr kumimoji="1" lang="en-US" altLang="ja-JP" sz="1800" b="0" i="0" u="none" strike="noStrike" kern="0" cap="none" spc="0" normalizeH="0" baseline="0" noProof="0">
              <a:ln>
                <a:noFill/>
              </a:ln>
              <a:solidFill>
                <a:prstClr val="black"/>
              </a:solidFill>
              <a:effectLst/>
              <a:uLnTx/>
              <a:uFillTx/>
              <a:latin typeface="+mn-lt"/>
              <a:ea typeface="+mn-ea"/>
              <a:cs typeface="+mn-cs"/>
            </a:rPr>
            <a:t>3.7</a:t>
          </a:r>
          <a:r>
            <a:rPr kumimoji="1" lang="ja-JP" altLang="en-US" sz="1800" b="0" i="0" u="none" strike="noStrike" kern="0" cap="none" spc="0" normalizeH="0" baseline="0" noProof="0">
              <a:ln>
                <a:noFill/>
              </a:ln>
              <a:solidFill>
                <a:prstClr val="black"/>
              </a:solidFill>
              <a:effectLst/>
              <a:uLnTx/>
              <a:uFillTx/>
              <a:latin typeface="+mn-lt"/>
              <a:ea typeface="+mn-ea"/>
              <a:cs typeface="+mn-cs"/>
            </a:rPr>
            <a:t>ポイント）であり、経常一般財源の執行率が上昇したことに伴い実質収支が減少したことが主な要因である。</a:t>
          </a:r>
          <a:r>
            <a:rPr kumimoji="1" lang="ja-JP" altLang="ja-JP" sz="1800" b="0" i="0" u="none" strike="noStrike" kern="0" cap="none" spc="0" normalizeH="0" baseline="0" noProof="0">
              <a:ln>
                <a:noFill/>
              </a:ln>
              <a:solidFill>
                <a:prstClr val="black"/>
              </a:solidFill>
              <a:effectLst/>
              <a:uLnTx/>
              <a:uFillTx/>
              <a:latin typeface="+mn-lt"/>
              <a:ea typeface="+mn-ea"/>
              <a:cs typeface="+mn-cs"/>
            </a:rPr>
            <a:t>今後も各会計の実質収支額または資金不足・余剰額に注視し健全な財政運営に努める。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51211702</v>
      </c>
      <c r="BO4" s="384"/>
      <c r="BP4" s="384"/>
      <c r="BQ4" s="384"/>
      <c r="BR4" s="384"/>
      <c r="BS4" s="384"/>
      <c r="BT4" s="384"/>
      <c r="BU4" s="385"/>
      <c r="BV4" s="383">
        <v>48020469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3.1</v>
      </c>
      <c r="CU4" s="390"/>
      <c r="CV4" s="390"/>
      <c r="CW4" s="390"/>
      <c r="CX4" s="390"/>
      <c r="CY4" s="390"/>
      <c r="CZ4" s="390"/>
      <c r="DA4" s="391"/>
      <c r="DB4" s="389">
        <v>6.8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50048271</v>
      </c>
      <c r="BO5" s="421"/>
      <c r="BP5" s="421"/>
      <c r="BQ5" s="421"/>
      <c r="BR5" s="421"/>
      <c r="BS5" s="421"/>
      <c r="BT5" s="421"/>
      <c r="BU5" s="422"/>
      <c r="BV5" s="420">
        <v>46256167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95.4</v>
      </c>
      <c r="CU5" s="418"/>
      <c r="CV5" s="418"/>
      <c r="CW5" s="418"/>
      <c r="CX5" s="418"/>
      <c r="CY5" s="418"/>
      <c r="CZ5" s="418"/>
      <c r="DA5" s="419"/>
      <c r="DB5" s="417">
        <v>92.4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1163431</v>
      </c>
      <c r="BO6" s="421"/>
      <c r="BP6" s="421"/>
      <c r="BQ6" s="421"/>
      <c r="BR6" s="421"/>
      <c r="BS6" s="421"/>
      <c r="BT6" s="421"/>
      <c r="BU6" s="422"/>
      <c r="BV6" s="420">
        <v>1764302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96.2</v>
      </c>
      <c r="CU6" s="458"/>
      <c r="CV6" s="458"/>
      <c r="CW6" s="458"/>
      <c r="CX6" s="458"/>
      <c r="CY6" s="458"/>
      <c r="CZ6" s="458"/>
      <c r="DA6" s="459"/>
      <c r="DB6" s="457">
        <v>94.2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421618</v>
      </c>
      <c r="BO7" s="421"/>
      <c r="BP7" s="421"/>
      <c r="BQ7" s="421"/>
      <c r="BR7" s="421"/>
      <c r="BS7" s="421"/>
      <c r="BT7" s="421"/>
      <c r="BU7" s="422"/>
      <c r="BV7" s="420">
        <v>159252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24194392</v>
      </c>
      <c r="CU7" s="421"/>
      <c r="CV7" s="421"/>
      <c r="CW7" s="421"/>
      <c r="CX7" s="421"/>
      <c r="CY7" s="421"/>
      <c r="CZ7" s="421"/>
      <c r="DA7" s="422"/>
      <c r="DB7" s="420">
        <v>23742959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741813</v>
      </c>
      <c r="BO8" s="421"/>
      <c r="BP8" s="421"/>
      <c r="BQ8" s="421"/>
      <c r="BR8" s="421"/>
      <c r="BS8" s="421"/>
      <c r="BT8" s="421"/>
      <c r="BU8" s="422"/>
      <c r="BV8" s="420">
        <v>1605050</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0.6</v>
      </c>
      <c r="CU8" s="461"/>
      <c r="CV8" s="461"/>
      <c r="CW8" s="461"/>
      <c r="CX8" s="461"/>
      <c r="CY8" s="461"/>
      <c r="CZ8" s="461"/>
      <c r="DA8" s="462"/>
      <c r="DB8" s="460">
        <v>0.61</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88481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104</v>
      </c>
      <c r="AV9" s="453"/>
      <c r="AW9" s="453"/>
      <c r="AX9" s="453"/>
      <c r="AY9" s="454" t="s">
        <v>111</v>
      </c>
      <c r="AZ9" s="455"/>
      <c r="BA9" s="455"/>
      <c r="BB9" s="455"/>
      <c r="BC9" s="455"/>
      <c r="BD9" s="455"/>
      <c r="BE9" s="455"/>
      <c r="BF9" s="455"/>
      <c r="BG9" s="455"/>
      <c r="BH9" s="455"/>
      <c r="BI9" s="455"/>
      <c r="BJ9" s="455"/>
      <c r="BK9" s="455"/>
      <c r="BL9" s="455"/>
      <c r="BM9" s="456"/>
      <c r="BN9" s="420">
        <v>-863237</v>
      </c>
      <c r="BO9" s="421"/>
      <c r="BP9" s="421"/>
      <c r="BQ9" s="421"/>
      <c r="BR9" s="421"/>
      <c r="BS9" s="421"/>
      <c r="BT9" s="421"/>
      <c r="BU9" s="422"/>
      <c r="BV9" s="420">
        <v>-16484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13.2</v>
      </c>
      <c r="CU9" s="418"/>
      <c r="CV9" s="418"/>
      <c r="CW9" s="418"/>
      <c r="CX9" s="418"/>
      <c r="CY9" s="418"/>
      <c r="CZ9" s="418"/>
      <c r="DA9" s="419"/>
      <c r="DB9" s="417">
        <v>13.3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90280</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488573</v>
      </c>
      <c r="BO10" s="421"/>
      <c r="BP10" s="421"/>
      <c r="BQ10" s="421"/>
      <c r="BR10" s="421"/>
      <c r="BS10" s="421"/>
      <c r="BT10" s="421"/>
      <c r="BU10" s="422"/>
      <c r="BV10" s="420">
        <v>210158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88986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87121</v>
      </c>
      <c r="S13" s="505"/>
      <c r="T13" s="505"/>
      <c r="U13" s="505"/>
      <c r="V13" s="506"/>
      <c r="W13" s="436" t="s">
        <v>131</v>
      </c>
      <c r="X13" s="437"/>
      <c r="Y13" s="437"/>
      <c r="Z13" s="437"/>
      <c r="AA13" s="437"/>
      <c r="AB13" s="427"/>
      <c r="AC13" s="471">
        <v>1739</v>
      </c>
      <c r="AD13" s="472"/>
      <c r="AE13" s="472"/>
      <c r="AF13" s="472"/>
      <c r="AG13" s="514"/>
      <c r="AH13" s="471">
        <v>2050</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-374664</v>
      </c>
      <c r="BO13" s="421"/>
      <c r="BP13" s="421"/>
      <c r="BQ13" s="421"/>
      <c r="BR13" s="421"/>
      <c r="BS13" s="421"/>
      <c r="BT13" s="421"/>
      <c r="BU13" s="422"/>
      <c r="BV13" s="420">
        <v>193674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8.1</v>
      </c>
      <c r="CU13" s="418"/>
      <c r="CV13" s="418"/>
      <c r="CW13" s="418"/>
      <c r="CX13" s="418"/>
      <c r="CY13" s="418"/>
      <c r="CZ13" s="418"/>
      <c r="DA13" s="419"/>
      <c r="DB13" s="417">
        <v>7.8</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89369</v>
      </c>
      <c r="S14" s="505"/>
      <c r="T14" s="505"/>
      <c r="U14" s="505"/>
      <c r="V14" s="506"/>
      <c r="W14" s="410"/>
      <c r="X14" s="411"/>
      <c r="Y14" s="411"/>
      <c r="Z14" s="411"/>
      <c r="AA14" s="411"/>
      <c r="AB14" s="400"/>
      <c r="AC14" s="507">
        <v>3.8</v>
      </c>
      <c r="AD14" s="508"/>
      <c r="AE14" s="508"/>
      <c r="AF14" s="508"/>
      <c r="AG14" s="509"/>
      <c r="AH14" s="507">
        <v>4.3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8.4</v>
      </c>
      <c r="CU14" s="519"/>
      <c r="CV14" s="519"/>
      <c r="CW14" s="519"/>
      <c r="CX14" s="519"/>
      <c r="CY14" s="519"/>
      <c r="CZ14" s="519"/>
      <c r="DA14" s="520"/>
      <c r="DB14" s="518">
        <v>31.8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87781</v>
      </c>
      <c r="S15" s="505"/>
      <c r="T15" s="505"/>
      <c r="U15" s="505"/>
      <c r="V15" s="506"/>
      <c r="W15" s="436" t="s">
        <v>137</v>
      </c>
      <c r="X15" s="437"/>
      <c r="Y15" s="437"/>
      <c r="Z15" s="437"/>
      <c r="AA15" s="437"/>
      <c r="AB15" s="427"/>
      <c r="AC15" s="471">
        <v>15592</v>
      </c>
      <c r="AD15" s="472"/>
      <c r="AE15" s="472"/>
      <c r="AF15" s="472"/>
      <c r="AG15" s="514"/>
      <c r="AH15" s="471">
        <v>16003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12381487</v>
      </c>
      <c r="BO15" s="384"/>
      <c r="BP15" s="384"/>
      <c r="BQ15" s="384"/>
      <c r="BR15" s="384"/>
      <c r="BS15" s="384"/>
      <c r="BT15" s="384"/>
      <c r="BU15" s="385"/>
      <c r="BV15" s="383">
        <v>12014578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v>
      </c>
      <c r="AD16" s="508"/>
      <c r="AE16" s="508"/>
      <c r="AF16" s="508"/>
      <c r="AG16" s="509"/>
      <c r="AH16" s="507">
        <v>33.700000000000003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20731059</v>
      </c>
      <c r="BO16" s="421"/>
      <c r="BP16" s="421"/>
      <c r="BQ16" s="421"/>
      <c r="BR16" s="421"/>
      <c r="BS16" s="421"/>
      <c r="BT16" s="421"/>
      <c r="BU16" s="422"/>
      <c r="BV16" s="420">
        <v>19993074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28591</v>
      </c>
      <c r="AD17" s="472"/>
      <c r="AE17" s="472"/>
      <c r="AF17" s="472"/>
      <c r="AG17" s="514"/>
      <c r="AH17" s="471">
        <v>29388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15626669</v>
      </c>
      <c r="BO17" s="421"/>
      <c r="BP17" s="421"/>
      <c r="BQ17" s="421"/>
      <c r="BR17" s="421"/>
      <c r="BS17" s="421"/>
      <c r="BT17" s="421"/>
      <c r="BU17" s="422"/>
      <c r="BV17" s="420">
        <v>15167681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209.67</v>
      </c>
      <c r="M18" s="544"/>
      <c r="N18" s="544"/>
      <c r="O18" s="544"/>
      <c r="P18" s="544"/>
      <c r="Q18" s="544"/>
      <c r="R18" s="545"/>
      <c r="S18" s="545"/>
      <c r="T18" s="545"/>
      <c r="U18" s="545"/>
      <c r="V18" s="546"/>
      <c r="W18" s="438"/>
      <c r="X18" s="439"/>
      <c r="Y18" s="439"/>
      <c r="Z18" s="439"/>
      <c r="AA18" s="439"/>
      <c r="AB18" s="430"/>
      <c r="AC18" s="547">
        <v>62.3</v>
      </c>
      <c r="AD18" s="548"/>
      <c r="AE18" s="548"/>
      <c r="AF18" s="548"/>
      <c r="AG18" s="549"/>
      <c r="AH18" s="547">
        <v>61.9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23637617</v>
      </c>
      <c r="BO18" s="421"/>
      <c r="BP18" s="421"/>
      <c r="BQ18" s="421"/>
      <c r="BR18" s="421"/>
      <c r="BS18" s="421"/>
      <c r="BT18" s="421"/>
      <c r="BU18" s="422"/>
      <c r="BV18" s="420">
        <v>22669126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422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33056651</v>
      </c>
      <c r="BO19" s="421"/>
      <c r="BP19" s="421"/>
      <c r="BQ19" s="421"/>
      <c r="BR19" s="421"/>
      <c r="BS19" s="421"/>
      <c r="BT19" s="421"/>
      <c r="BU19" s="422"/>
      <c r="BV19" s="420">
        <v>31076676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31067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52769659</v>
      </c>
      <c r="BO22" s="384"/>
      <c r="BP22" s="384"/>
      <c r="BQ22" s="384"/>
      <c r="BR22" s="384"/>
      <c r="BS22" s="384"/>
      <c r="BT22" s="384"/>
      <c r="BU22" s="385"/>
      <c r="BV22" s="383">
        <v>54475747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35069343</v>
      </c>
      <c r="BO23" s="421"/>
      <c r="BP23" s="421"/>
      <c r="BQ23" s="421"/>
      <c r="BR23" s="421"/>
      <c r="BS23" s="421"/>
      <c r="BT23" s="421"/>
      <c r="BU23" s="422"/>
      <c r="BV23" s="420">
        <v>35615040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9500</v>
      </c>
      <c r="R24" s="472"/>
      <c r="S24" s="472"/>
      <c r="T24" s="472"/>
      <c r="U24" s="472"/>
      <c r="V24" s="514"/>
      <c r="W24" s="566"/>
      <c r="X24" s="567"/>
      <c r="Y24" s="568"/>
      <c r="Z24" s="470" t="s">
        <v>162</v>
      </c>
      <c r="AA24" s="450"/>
      <c r="AB24" s="450"/>
      <c r="AC24" s="450"/>
      <c r="AD24" s="450"/>
      <c r="AE24" s="450"/>
      <c r="AF24" s="450"/>
      <c r="AG24" s="451"/>
      <c r="AH24" s="471">
        <v>682</v>
      </c>
      <c r="AI24" s="472"/>
      <c r="AJ24" s="472"/>
      <c r="AK24" s="472"/>
      <c r="AL24" s="514"/>
      <c r="AM24" s="471">
        <v>2039862</v>
      </c>
      <c r="AN24" s="472"/>
      <c r="AO24" s="472"/>
      <c r="AP24" s="472"/>
      <c r="AQ24" s="472"/>
      <c r="AR24" s="514"/>
      <c r="AS24" s="471">
        <v>2991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37381170</v>
      </c>
      <c r="BO24" s="421"/>
      <c r="BP24" s="421"/>
      <c r="BQ24" s="421"/>
      <c r="BR24" s="421"/>
      <c r="BS24" s="421"/>
      <c r="BT24" s="421"/>
      <c r="BU24" s="422"/>
      <c r="BV24" s="420">
        <v>37750018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7800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3859496</v>
      </c>
      <c r="BO25" s="384"/>
      <c r="BP25" s="384"/>
      <c r="BQ25" s="384"/>
      <c r="BR25" s="384"/>
      <c r="BS25" s="384"/>
      <c r="BT25" s="384"/>
      <c r="BU25" s="385"/>
      <c r="BV25" s="383">
        <v>3106253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6700</v>
      </c>
      <c r="R26" s="472"/>
      <c r="S26" s="472"/>
      <c r="T26" s="472"/>
      <c r="U26" s="472"/>
      <c r="V26" s="514"/>
      <c r="W26" s="566"/>
      <c r="X26" s="567"/>
      <c r="Y26" s="568"/>
      <c r="Z26" s="470" t="s">
        <v>168</v>
      </c>
      <c r="AA26" s="572"/>
      <c r="AB26" s="572"/>
      <c r="AC26" s="572"/>
      <c r="AD26" s="572"/>
      <c r="AE26" s="572"/>
      <c r="AF26" s="572"/>
      <c r="AG26" s="573"/>
      <c r="AH26" s="471">
        <v>36</v>
      </c>
      <c r="AI26" s="472"/>
      <c r="AJ26" s="472"/>
      <c r="AK26" s="472"/>
      <c r="AL26" s="514"/>
      <c r="AM26" s="471">
        <v>106776</v>
      </c>
      <c r="AN26" s="472"/>
      <c r="AO26" s="472"/>
      <c r="AP26" s="472"/>
      <c r="AQ26" s="472"/>
      <c r="AR26" s="514"/>
      <c r="AS26" s="471">
        <v>2966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4000000</v>
      </c>
      <c r="BO26" s="421"/>
      <c r="BP26" s="421"/>
      <c r="BQ26" s="421"/>
      <c r="BR26" s="421"/>
      <c r="BS26" s="421"/>
      <c r="BT26" s="421"/>
      <c r="BU26" s="422"/>
      <c r="BV26" s="420">
        <v>2500000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4900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1865848</v>
      </c>
      <c r="BO27" s="540"/>
      <c r="BP27" s="540"/>
      <c r="BQ27" s="540"/>
      <c r="BR27" s="540"/>
      <c r="BS27" s="540"/>
      <c r="BT27" s="540"/>
      <c r="BU27" s="541"/>
      <c r="BV27" s="539">
        <v>1865779</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4200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4181968</v>
      </c>
      <c r="BO28" s="384"/>
      <c r="BP28" s="384"/>
      <c r="BQ28" s="384"/>
      <c r="BR28" s="384"/>
      <c r="BS28" s="384"/>
      <c r="BT28" s="384"/>
      <c r="BU28" s="385"/>
      <c r="BV28" s="383">
        <v>3693395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22</v>
      </c>
      <c r="M29" s="472"/>
      <c r="N29" s="472"/>
      <c r="O29" s="472"/>
      <c r="P29" s="514"/>
      <c r="Q29" s="471">
        <v>4000</v>
      </c>
      <c r="R29" s="472"/>
      <c r="S29" s="472"/>
      <c r="T29" s="472"/>
      <c r="U29" s="472"/>
      <c r="V29" s="514"/>
      <c r="W29" s="569"/>
      <c r="X29" s="570"/>
      <c r="Y29" s="571"/>
      <c r="Z29" s="470" t="s">
        <v>178</v>
      </c>
      <c r="AA29" s="450"/>
      <c r="AB29" s="450"/>
      <c r="AC29" s="450"/>
      <c r="AD29" s="450"/>
      <c r="AE29" s="450"/>
      <c r="AF29" s="450"/>
      <c r="AG29" s="451"/>
      <c r="AH29" s="471">
        <v>684</v>
      </c>
      <c r="AI29" s="472"/>
      <c r="AJ29" s="472"/>
      <c r="AK29" s="472"/>
      <c r="AL29" s="514"/>
      <c r="AM29" s="471">
        <v>2047474</v>
      </c>
      <c r="AN29" s="472"/>
      <c r="AO29" s="472"/>
      <c r="AP29" s="472"/>
      <c r="AQ29" s="472"/>
      <c r="AR29" s="514"/>
      <c r="AS29" s="471">
        <v>2993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607894</v>
      </c>
      <c r="BO29" s="421"/>
      <c r="BP29" s="421"/>
      <c r="BQ29" s="421"/>
      <c r="BR29" s="421"/>
      <c r="BS29" s="421"/>
      <c r="BT29" s="421"/>
      <c r="BU29" s="422"/>
      <c r="BV29" s="420">
        <v>492510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98.7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10792741</v>
      </c>
      <c r="BO30" s="540"/>
      <c r="BP30" s="540"/>
      <c r="BQ30" s="540"/>
      <c r="BR30" s="540"/>
      <c r="BS30" s="540"/>
      <c r="BT30" s="540"/>
      <c r="BU30" s="541"/>
      <c r="BV30" s="539">
        <v>8168489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4</v>
      </c>
      <c r="AN34" s="610"/>
      <c r="AO34" s="611" t="str">
        <f>IF('各会計、関係団体の財政状況及び健全化判断比率'!B30="","",'各会計、関係団体の財政状況及び健全化判断比率'!B30)</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福井県後期高齢者医療広域連合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坂井市農業公社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5</v>
      </c>
      <c r="AN35" s="610"/>
      <c r="AO35" s="611" t="str">
        <f>IF('各会計、関係団体の財政状況及び健全化判断比率'!B31="","",'各会計、関係団体の財政状況及び健全化判断比率'!B31)</f>
        <v>公共下水道事業会計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福井県後期高齢者医療広域連合（事業会計）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福井県下水道公社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f t="shared" si="0"/>
        <v>6</v>
      </c>
      <c r="AN36" s="610"/>
      <c r="AO36" s="611" t="str">
        <f>IF('各会計、関係団体の財政状況及び健全化判断比率'!B32="","",'各会計、関係団体の財政状況及び健全化判断比率'!B32)</f>
        <v>農業集落排水事業会計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福井県市町総合事務組合（普通会計分）</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坂井市スポーツ協会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7</v>
      </c>
      <c r="AN37" s="610"/>
      <c r="AO37" s="611" t="str">
        <f>IF('各会計、関係団体の財政状況及び健全化判断比率'!B33="","",'各会計、関係団体の財政状況及び健全化判断比率'!B33)</f>
        <v>病院事業会計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福井県市町総合事務組合（事業会計分）</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丸岡文化財団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福井県自治会館組合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坂井市文化振興事業団</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五領川公共下水道事務組合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坂井地区広域連合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坂井地区広域連合（事業会計）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越前三国競艇企業団</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福井坂井地区広域市町村圏事務組合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UYNvuCA4CNOA/ZxIkGBfNF/J6QgpeZloosM1odaOkGsIb05NMGA6Y6irSxWwJo5/dx6ZZuqVxilZ92KKRH8gYw==" saltValue="eigyhIQCf4diaonDhF5J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533</v>
      </c>
      <c r="D34" s="1162"/>
      <c r="E34" s="1163"/>
      <c r="F34" s="32">
        <v>10.19</v>
      </c>
      <c r="G34" s="33">
        <v>10.8</v>
      </c>
      <c r="H34" s="33">
        <v>11.26</v>
      </c>
      <c r="I34" s="33">
        <v>12</v>
      </c>
      <c r="J34" s="34">
        <v>12.4</v>
      </c>
      <c r="K34" s="22"/>
      <c r="L34" s="22"/>
      <c r="M34" s="22"/>
      <c r="N34" s="22"/>
      <c r="O34" s="22"/>
      <c r="P34" s="22"/>
    </row>
    <row r="35" spans="1:16" ht="39" customHeight="1" x14ac:dyDescent="0.2">
      <c r="A35" s="22"/>
      <c r="B35" s="35"/>
      <c r="C35" s="1158" t="s">
        <v>534</v>
      </c>
      <c r="D35" s="1158"/>
      <c r="E35" s="1159"/>
      <c r="F35" s="36">
        <v>0.06</v>
      </c>
      <c r="G35" s="37">
        <v>1.17</v>
      </c>
      <c r="H35" s="37">
        <v>1.96</v>
      </c>
      <c r="I35" s="37">
        <v>3.68</v>
      </c>
      <c r="J35" s="38">
        <v>3.43</v>
      </c>
      <c r="K35" s="22"/>
      <c r="L35" s="22"/>
      <c r="M35" s="22"/>
      <c r="N35" s="22"/>
      <c r="O35" s="22"/>
      <c r="P35" s="22"/>
    </row>
    <row r="36" spans="1:16" ht="39" customHeight="1" x14ac:dyDescent="0.2">
      <c r="A36" s="22"/>
      <c r="B36" s="35"/>
      <c r="C36" s="1158" t="s">
        <v>535</v>
      </c>
      <c r="D36" s="1158"/>
      <c r="E36" s="1159"/>
      <c r="F36" s="36">
        <v>6.48</v>
      </c>
      <c r="G36" s="37">
        <v>5.55</v>
      </c>
      <c r="H36" s="37">
        <v>6.73</v>
      </c>
      <c r="I36" s="37">
        <v>6.76</v>
      </c>
      <c r="J36" s="38">
        <v>3.06</v>
      </c>
      <c r="K36" s="22"/>
      <c r="L36" s="22"/>
      <c r="M36" s="22"/>
      <c r="N36" s="22"/>
      <c r="O36" s="22"/>
      <c r="P36" s="22"/>
    </row>
    <row r="37" spans="1:16" ht="39" customHeight="1" x14ac:dyDescent="0.2">
      <c r="A37" s="22"/>
      <c r="B37" s="35"/>
      <c r="C37" s="1158" t="s">
        <v>536</v>
      </c>
      <c r="D37" s="1158"/>
      <c r="E37" s="1159"/>
      <c r="F37" s="36">
        <v>4.1399999999999997</v>
      </c>
      <c r="G37" s="37">
        <v>2.88</v>
      </c>
      <c r="H37" s="37">
        <v>2.54</v>
      </c>
      <c r="I37" s="37">
        <v>2.86</v>
      </c>
      <c r="J37" s="38">
        <v>2.91</v>
      </c>
      <c r="K37" s="22"/>
      <c r="L37" s="22"/>
      <c r="M37" s="22"/>
      <c r="N37" s="22"/>
      <c r="O37" s="22"/>
      <c r="P37" s="22"/>
    </row>
    <row r="38" spans="1:16" ht="39" customHeight="1" x14ac:dyDescent="0.2">
      <c r="A38" s="22"/>
      <c r="B38" s="35"/>
      <c r="C38" s="1158" t="s">
        <v>537</v>
      </c>
      <c r="D38" s="1158"/>
      <c r="E38" s="1159"/>
      <c r="F38" s="36">
        <v>1.32</v>
      </c>
      <c r="G38" s="37">
        <v>1.57</v>
      </c>
      <c r="H38" s="37">
        <v>1.75</v>
      </c>
      <c r="I38" s="37">
        <v>1.77</v>
      </c>
      <c r="J38" s="38">
        <v>1.36</v>
      </c>
      <c r="K38" s="22"/>
      <c r="L38" s="22"/>
      <c r="M38" s="22"/>
      <c r="N38" s="22"/>
      <c r="O38" s="22"/>
      <c r="P38" s="22"/>
    </row>
    <row r="39" spans="1:16" ht="39" customHeight="1" x14ac:dyDescent="0.2">
      <c r="A39" s="22"/>
      <c r="B39" s="35"/>
      <c r="C39" s="1158" t="s">
        <v>538</v>
      </c>
      <c r="D39" s="1158"/>
      <c r="E39" s="1159"/>
      <c r="F39" s="36">
        <v>0.24</v>
      </c>
      <c r="G39" s="37">
        <v>0.22</v>
      </c>
      <c r="H39" s="37">
        <v>0.18</v>
      </c>
      <c r="I39" s="37">
        <v>0.17</v>
      </c>
      <c r="J39" s="38">
        <v>0.14000000000000001</v>
      </c>
      <c r="K39" s="22"/>
      <c r="L39" s="22"/>
      <c r="M39" s="22"/>
      <c r="N39" s="22"/>
      <c r="O39" s="22"/>
      <c r="P39" s="22"/>
    </row>
    <row r="40" spans="1:16" ht="39" customHeight="1" x14ac:dyDescent="0.2">
      <c r="A40" s="22"/>
      <c r="B40" s="35"/>
      <c r="C40" s="1158" t="s">
        <v>539</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aBKHkbGaG80RbHKiPe951R4pH7s0b9RMkAe2n5tLc3T/vMlFkF3Ie2MzuI2X7Lkx/D2/ciucH4C++W4o/ZjPg==" saltValue="DWvrnx/GOvno8GpBLmNQ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3627</v>
      </c>
      <c r="L45" s="58">
        <v>3955</v>
      </c>
      <c r="M45" s="58">
        <v>4046</v>
      </c>
      <c r="N45" s="58">
        <v>4179</v>
      </c>
      <c r="O45" s="59">
        <v>4401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1078</v>
      </c>
      <c r="L48" s="62">
        <v>1106</v>
      </c>
      <c r="M48" s="62">
        <v>1206</v>
      </c>
      <c r="N48" s="62">
        <v>1256</v>
      </c>
      <c r="O48" s="63">
        <v>1108</v>
      </c>
      <c r="P48" s="46"/>
      <c r="Q48" s="46"/>
      <c r="R48" s="46"/>
      <c r="S48" s="46"/>
      <c r="T48" s="46"/>
      <c r="U48" s="46"/>
    </row>
    <row r="49" spans="1:21" ht="30.75" customHeight="1" x14ac:dyDescent="0.2">
      <c r="A49" s="46"/>
      <c r="B49" s="1166"/>
      <c r="C49" s="1167"/>
      <c r="D49" s="60"/>
      <c r="E49" s="1172" t="s">
        <v>14</v>
      </c>
      <c r="F49" s="1172"/>
      <c r="G49" s="1172"/>
      <c r="H49" s="1172"/>
      <c r="I49" s="1172"/>
      <c r="J49" s="1173"/>
      <c r="K49" s="61">
        <v>145</v>
      </c>
      <c r="L49" s="62">
        <v>293</v>
      </c>
      <c r="M49" s="62">
        <v>279</v>
      </c>
      <c r="N49" s="62">
        <v>285</v>
      </c>
      <c r="O49" s="63">
        <v>315</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3729</v>
      </c>
      <c r="L52" s="62">
        <v>3930</v>
      </c>
      <c r="M52" s="62">
        <v>3971</v>
      </c>
      <c r="N52" s="62">
        <v>4045</v>
      </c>
      <c r="O52" s="63">
        <v>4184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1121</v>
      </c>
      <c r="L53" s="67">
        <v>1424</v>
      </c>
      <c r="M53" s="67">
        <v>1560</v>
      </c>
      <c r="N53" s="67">
        <v>1675</v>
      </c>
      <c r="O53" s="68">
        <v>1640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0" t="s">
        <v>24</v>
      </c>
      <c r="C58" s="1181"/>
      <c r="D58" s="1186" t="s">
        <v>25</v>
      </c>
      <c r="E58" s="1187"/>
      <c r="F58" s="1187"/>
      <c r="G58" s="1187"/>
      <c r="H58" s="1187"/>
      <c r="I58" s="1187"/>
      <c r="J58" s="1188"/>
      <c r="K58" s="81">
        <v>0</v>
      </c>
      <c r="L58" s="82">
        <v>0</v>
      </c>
      <c r="M58" s="82">
        <v>0</v>
      </c>
      <c r="N58" s="82">
        <v>0</v>
      </c>
      <c r="O58" s="83">
        <v>0</v>
      </c>
    </row>
    <row r="59" spans="1:21" ht="31.5" customHeight="1" x14ac:dyDescent="0.2">
      <c r="B59" s="1182"/>
      <c r="C59" s="1183"/>
      <c r="D59" s="1189" t="s">
        <v>26</v>
      </c>
      <c r="E59" s="1190"/>
      <c r="F59" s="1190"/>
      <c r="G59" s="1190"/>
      <c r="H59" s="1190"/>
      <c r="I59" s="1190"/>
      <c r="J59" s="1191"/>
      <c r="K59" s="84">
        <v>0</v>
      </c>
      <c r="L59" s="85">
        <v>0</v>
      </c>
      <c r="M59" s="85">
        <v>0</v>
      </c>
      <c r="N59" s="85">
        <v>0</v>
      </c>
      <c r="O59" s="86">
        <v>0</v>
      </c>
    </row>
    <row r="60" spans="1:21" ht="31.5" customHeight="1" thickBot="1" x14ac:dyDescent="0.25">
      <c r="B60" s="1184"/>
      <c r="C60" s="1185"/>
      <c r="D60" s="1192" t="s">
        <v>27</v>
      </c>
      <c r="E60" s="1193"/>
      <c r="F60" s="1193"/>
      <c r="G60" s="1193"/>
      <c r="H60" s="1193"/>
      <c r="I60" s="1193"/>
      <c r="J60" s="1194"/>
      <c r="K60" s="87">
        <v>0</v>
      </c>
      <c r="L60" s="88">
        <v>0</v>
      </c>
      <c r="M60" s="88">
        <v>0</v>
      </c>
      <c r="N60" s="88">
        <v>0</v>
      </c>
      <c r="O60" s="89">
        <v>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ekxY51VgnF2jWC7qkBnl6MlP7yXtk+xiROAUBJvrABLIxu841KgZMjBiuCQScFwMQpsAuzIbq9M4MnIT0zNHg==" saltValue="AJ+ZlFkHsj5nfyb+iALP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5" t="s">
        <v>30</v>
      </c>
      <c r="C41" s="1196"/>
      <c r="D41" s="103"/>
      <c r="E41" s="1201" t="s">
        <v>31</v>
      </c>
      <c r="F41" s="1201"/>
      <c r="G41" s="1201"/>
      <c r="H41" s="1202"/>
      <c r="I41" s="342">
        <v>53814</v>
      </c>
      <c r="J41" s="343">
        <v>56920</v>
      </c>
      <c r="K41" s="343">
        <v>56318</v>
      </c>
      <c r="L41" s="343">
        <v>54476</v>
      </c>
      <c r="M41" s="344">
        <v>52770</v>
      </c>
    </row>
    <row r="42" spans="2:13" ht="27.75" customHeight="1" x14ac:dyDescent="0.2">
      <c r="B42" s="1197"/>
      <c r="C42" s="1198"/>
      <c r="D42" s="104"/>
      <c r="E42" s="1203" t="s">
        <v>32</v>
      </c>
      <c r="F42" s="1203"/>
      <c r="G42" s="1203"/>
      <c r="H42" s="1204"/>
      <c r="I42" s="345" t="s">
        <v>487</v>
      </c>
      <c r="J42" s="346" t="s">
        <v>487</v>
      </c>
      <c r="K42" s="346" t="s">
        <v>487</v>
      </c>
      <c r="L42" s="346" t="s">
        <v>487</v>
      </c>
      <c r="M42" s="347" t="s">
        <v>487</v>
      </c>
    </row>
    <row r="43" spans="2:13" ht="27.75" customHeight="1" x14ac:dyDescent="0.2">
      <c r="B43" s="1197"/>
      <c r="C43" s="1198"/>
      <c r="D43" s="104"/>
      <c r="E43" s="1203" t="s">
        <v>33</v>
      </c>
      <c r="F43" s="1203"/>
      <c r="G43" s="1203"/>
      <c r="H43" s="1204"/>
      <c r="I43" s="345">
        <v>15790</v>
      </c>
      <c r="J43" s="346">
        <v>14489</v>
      </c>
      <c r="K43" s="346">
        <v>13369</v>
      </c>
      <c r="L43" s="346">
        <v>13144</v>
      </c>
      <c r="M43" s="347">
        <v>12365</v>
      </c>
    </row>
    <row r="44" spans="2:13" ht="27.75" customHeight="1" x14ac:dyDescent="0.2">
      <c r="B44" s="1197"/>
      <c r="C44" s="1198"/>
      <c r="D44" s="104"/>
      <c r="E44" s="1203" t="s">
        <v>34</v>
      </c>
      <c r="F44" s="1203"/>
      <c r="G44" s="1203"/>
      <c r="H44" s="1204"/>
      <c r="I44" s="345">
        <v>2375</v>
      </c>
      <c r="J44" s="346">
        <v>2476</v>
      </c>
      <c r="K44" s="346">
        <v>2313</v>
      </c>
      <c r="L44" s="346">
        <v>2186</v>
      </c>
      <c r="M44" s="347">
        <v>2094</v>
      </c>
    </row>
    <row r="45" spans="2:13" ht="27.75" customHeight="1" x14ac:dyDescent="0.2">
      <c r="B45" s="1197"/>
      <c r="C45" s="1198"/>
      <c r="D45" s="104"/>
      <c r="E45" s="1203" t="s">
        <v>35</v>
      </c>
      <c r="F45" s="1203"/>
      <c r="G45" s="1203"/>
      <c r="H45" s="1204"/>
      <c r="I45" s="345">
        <v>4461</v>
      </c>
      <c r="J45" s="346">
        <v>4304</v>
      </c>
      <c r="K45" s="346">
        <v>4067</v>
      </c>
      <c r="L45" s="346">
        <v>3813</v>
      </c>
      <c r="M45" s="347">
        <v>3559</v>
      </c>
    </row>
    <row r="46" spans="2:13" ht="27.75" customHeight="1" x14ac:dyDescent="0.2">
      <c r="B46" s="1197"/>
      <c r="C46" s="1198"/>
      <c r="D46" s="105"/>
      <c r="E46" s="1203" t="s">
        <v>36</v>
      </c>
      <c r="F46" s="1203"/>
      <c r="G46" s="1203"/>
      <c r="H46" s="1204"/>
      <c r="I46" s="345" t="s">
        <v>487</v>
      </c>
      <c r="J46" s="346" t="s">
        <v>487</v>
      </c>
      <c r="K46" s="346" t="s">
        <v>487</v>
      </c>
      <c r="L46" s="346" t="s">
        <v>487</v>
      </c>
      <c r="M46" s="347" t="s">
        <v>487</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6327</v>
      </c>
      <c r="J50" s="346">
        <v>8238</v>
      </c>
      <c r="K50" s="346">
        <v>11054</v>
      </c>
      <c r="L50" s="346">
        <v>13015</v>
      </c>
      <c r="M50" s="347">
        <v>16300</v>
      </c>
    </row>
    <row r="51" spans="2:13" ht="27.75" customHeight="1" x14ac:dyDescent="0.2">
      <c r="B51" s="1197"/>
      <c r="C51" s="1198"/>
      <c r="D51" s="104"/>
      <c r="E51" s="1203" t="s">
        <v>42</v>
      </c>
      <c r="F51" s="1203"/>
      <c r="G51" s="1203"/>
      <c r="H51" s="1204"/>
      <c r="I51" s="345">
        <v>418</v>
      </c>
      <c r="J51" s="346">
        <v>362</v>
      </c>
      <c r="K51" s="346">
        <v>323</v>
      </c>
      <c r="L51" s="346">
        <v>302</v>
      </c>
      <c r="M51" s="347">
        <v>766</v>
      </c>
    </row>
    <row r="52" spans="2:13" ht="27.75" customHeight="1" x14ac:dyDescent="0.2">
      <c r="B52" s="1199"/>
      <c r="C52" s="1200"/>
      <c r="D52" s="104"/>
      <c r="E52" s="1203" t="s">
        <v>43</v>
      </c>
      <c r="F52" s="1203"/>
      <c r="G52" s="1203"/>
      <c r="H52" s="1204"/>
      <c r="I52" s="345">
        <v>55121</v>
      </c>
      <c r="J52" s="346">
        <v>56937</v>
      </c>
      <c r="K52" s="346">
        <v>55636</v>
      </c>
      <c r="L52" s="346">
        <v>54008</v>
      </c>
      <c r="M52" s="347">
        <v>52036</v>
      </c>
    </row>
    <row r="53" spans="2:13" ht="27.75" customHeight="1" thickBot="1" x14ac:dyDescent="0.25">
      <c r="B53" s="1210" t="s">
        <v>19</v>
      </c>
      <c r="C53" s="1211"/>
      <c r="D53" s="108"/>
      <c r="E53" s="1212" t="s">
        <v>44</v>
      </c>
      <c r="F53" s="1212"/>
      <c r="G53" s="1212"/>
      <c r="H53" s="1213"/>
      <c r="I53" s="348">
        <v>14574</v>
      </c>
      <c r="J53" s="349">
        <v>12652</v>
      </c>
      <c r="K53" s="349">
        <v>9054</v>
      </c>
      <c r="L53" s="349">
        <v>6294</v>
      </c>
      <c r="M53" s="350">
        <v>1686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OjnDnDe0B0z+3gSx+iYd6an2rjcIAZDJp7Vr9+jl7pJqvsr7/u70x8nItrZUY5RJpdbhQ1TPuVcHYmLb/YRAg==" saltValue="pdNFw+oScrBnvg6HZjT+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22" t="s">
        <v>46</v>
      </c>
      <c r="D55" s="1222"/>
      <c r="E55" s="1223"/>
      <c r="F55" s="120">
        <v>3483</v>
      </c>
      <c r="G55" s="120">
        <v>3693</v>
      </c>
      <c r="H55" s="121">
        <v>4182</v>
      </c>
    </row>
    <row r="56" spans="2:8" ht="52.5" customHeight="1" x14ac:dyDescent="0.2">
      <c r="B56" s="122"/>
      <c r="C56" s="1224" t="s">
        <v>47</v>
      </c>
      <c r="D56" s="1224"/>
      <c r="E56" s="1225"/>
      <c r="F56" s="123">
        <v>493</v>
      </c>
      <c r="G56" s="123">
        <v>493</v>
      </c>
      <c r="H56" s="124">
        <v>608</v>
      </c>
    </row>
    <row r="57" spans="2:8" ht="53.25" customHeight="1" x14ac:dyDescent="0.2">
      <c r="B57" s="122"/>
      <c r="C57" s="1226" t="s">
        <v>48</v>
      </c>
      <c r="D57" s="1226"/>
      <c r="E57" s="1227"/>
      <c r="F57" s="125">
        <v>6903</v>
      </c>
      <c r="G57" s="125">
        <v>8168</v>
      </c>
      <c r="H57" s="126">
        <v>10793</v>
      </c>
    </row>
    <row r="58" spans="2:8" ht="45.75" customHeight="1" x14ac:dyDescent="0.2">
      <c r="B58" s="127"/>
      <c r="C58" s="1214" t="s">
        <v>566</v>
      </c>
      <c r="D58" s="1215"/>
      <c r="E58" s="1216"/>
      <c r="F58" s="128">
        <v>3972</v>
      </c>
      <c r="G58" s="128">
        <v>5316</v>
      </c>
      <c r="H58" s="129">
        <v>7628</v>
      </c>
    </row>
    <row r="59" spans="2:8" ht="45.75" customHeight="1" x14ac:dyDescent="0.2">
      <c r="B59" s="127"/>
      <c r="C59" s="1214" t="s">
        <v>567</v>
      </c>
      <c r="D59" s="1215"/>
      <c r="E59" s="1216"/>
      <c r="F59" s="128">
        <v>1911</v>
      </c>
      <c r="G59" s="128">
        <v>2309</v>
      </c>
      <c r="H59" s="129">
        <v>2631</v>
      </c>
    </row>
    <row r="60" spans="2:8" ht="45.75" customHeight="1" x14ac:dyDescent="0.2">
      <c r="B60" s="127"/>
      <c r="C60" s="1214" t="s">
        <v>568</v>
      </c>
      <c r="D60" s="1215"/>
      <c r="E60" s="1216"/>
      <c r="F60" s="128">
        <v>184</v>
      </c>
      <c r="G60" s="128">
        <v>184</v>
      </c>
      <c r="H60" s="129">
        <v>184</v>
      </c>
    </row>
    <row r="61" spans="2:8" ht="45.75" customHeight="1" x14ac:dyDescent="0.2">
      <c r="B61" s="127"/>
      <c r="C61" s="1214" t="s">
        <v>569</v>
      </c>
      <c r="D61" s="1215"/>
      <c r="E61" s="1216"/>
      <c r="F61" s="128">
        <v>75</v>
      </c>
      <c r="G61" s="128">
        <v>78</v>
      </c>
      <c r="H61" s="129">
        <v>79</v>
      </c>
    </row>
    <row r="62" spans="2:8" ht="45.75" customHeight="1" thickBot="1" x14ac:dyDescent="0.25">
      <c r="B62" s="130"/>
      <c r="C62" s="1217" t="s">
        <v>570</v>
      </c>
      <c r="D62" s="1218"/>
      <c r="E62" s="1219"/>
      <c r="F62" s="131">
        <v>64</v>
      </c>
      <c r="G62" s="131">
        <v>63</v>
      </c>
      <c r="H62" s="132">
        <v>62</v>
      </c>
    </row>
    <row r="63" spans="2:8" ht="52.5" customHeight="1" thickBot="1" x14ac:dyDescent="0.25">
      <c r="B63" s="133"/>
      <c r="C63" s="1220" t="s">
        <v>49</v>
      </c>
      <c r="D63" s="1220"/>
      <c r="E63" s="1221"/>
      <c r="F63" s="134">
        <v>10879</v>
      </c>
      <c r="G63" s="134">
        <v>12354</v>
      </c>
      <c r="H63" s="135">
        <v>15583</v>
      </c>
    </row>
    <row r="64" spans="2:8" ht="13.2" x14ac:dyDescent="0.2"/>
  </sheetData>
  <sheetProtection algorithmName="SHA-512" hashValue="Hjsb8pD0+PaxjWzCjebqkAc+/8PPLzsbudu0sGNOROUnebK058CrQNR6sC4fLwF3kK6EYwGI/Ms3tiNwG1t1+A==" saltValue="JEcQLxSuVaF1ZA56w1BU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EF7F2-7430-4A28-AF85-59783D641AD8}">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576</v>
      </c>
      <c r="AO51" s="1231"/>
      <c r="AP51" s="1231"/>
      <c r="AQ51" s="1231"/>
      <c r="AR51" s="1231"/>
      <c r="AS51" s="1231"/>
      <c r="AT51" s="1231"/>
      <c r="AU51" s="1231"/>
      <c r="AV51" s="1231"/>
      <c r="AW51" s="1231"/>
      <c r="AX51" s="1231"/>
      <c r="AY51" s="1231"/>
      <c r="AZ51" s="1231"/>
      <c r="BA51" s="1231"/>
      <c r="BB51" s="1231" t="s">
        <v>577</v>
      </c>
      <c r="BC51" s="1231"/>
      <c r="BD51" s="1231"/>
      <c r="BE51" s="1231"/>
      <c r="BF51" s="1231"/>
      <c r="BG51" s="1231"/>
      <c r="BH51" s="1231"/>
      <c r="BI51" s="1231"/>
      <c r="BJ51" s="1231"/>
      <c r="BK51" s="1231"/>
      <c r="BL51" s="1231"/>
      <c r="BM51" s="1231"/>
      <c r="BN51" s="1231"/>
      <c r="BO51" s="1231"/>
      <c r="BP51" s="1228">
        <v>78.400000000000006</v>
      </c>
      <c r="BQ51" s="1228"/>
      <c r="BR51" s="1228"/>
      <c r="BS51" s="1228"/>
      <c r="BT51" s="1228"/>
      <c r="BU51" s="1228"/>
      <c r="BV51" s="1228"/>
      <c r="BW51" s="1228"/>
      <c r="BX51" s="1228">
        <v>65.599999999999994</v>
      </c>
      <c r="BY51" s="1228"/>
      <c r="BZ51" s="1228"/>
      <c r="CA51" s="1228"/>
      <c r="CB51" s="1228"/>
      <c r="CC51" s="1228"/>
      <c r="CD51" s="1228"/>
      <c r="CE51" s="1228"/>
      <c r="CF51" s="1228">
        <v>44.8</v>
      </c>
      <c r="CG51" s="1228"/>
      <c r="CH51" s="1228"/>
      <c r="CI51" s="1228"/>
      <c r="CJ51" s="1228"/>
      <c r="CK51" s="1228"/>
      <c r="CL51" s="1228"/>
      <c r="CM51" s="1228"/>
      <c r="CN51" s="1228">
        <v>31.8</v>
      </c>
      <c r="CO51" s="1228"/>
      <c r="CP51" s="1228"/>
      <c r="CQ51" s="1228"/>
      <c r="CR51" s="1228"/>
      <c r="CS51" s="1228"/>
      <c r="CT51" s="1228"/>
      <c r="CU51" s="1228"/>
      <c r="CV51" s="1228">
        <v>8.4</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578</v>
      </c>
      <c r="BC53" s="1231"/>
      <c r="BD53" s="1231"/>
      <c r="BE53" s="1231"/>
      <c r="BF53" s="1231"/>
      <c r="BG53" s="1231"/>
      <c r="BH53" s="1231"/>
      <c r="BI53" s="1231"/>
      <c r="BJ53" s="1231"/>
      <c r="BK53" s="1231"/>
      <c r="BL53" s="1231"/>
      <c r="BM53" s="1231"/>
      <c r="BN53" s="1231"/>
      <c r="BO53" s="1231"/>
      <c r="BP53" s="1228">
        <v>61.1</v>
      </c>
      <c r="BQ53" s="1228"/>
      <c r="BR53" s="1228"/>
      <c r="BS53" s="1228"/>
      <c r="BT53" s="1228"/>
      <c r="BU53" s="1228"/>
      <c r="BV53" s="1228"/>
      <c r="BW53" s="1228"/>
      <c r="BX53" s="1228">
        <v>61.1</v>
      </c>
      <c r="BY53" s="1228"/>
      <c r="BZ53" s="1228"/>
      <c r="CA53" s="1228"/>
      <c r="CB53" s="1228"/>
      <c r="CC53" s="1228"/>
      <c r="CD53" s="1228"/>
      <c r="CE53" s="1228"/>
      <c r="CF53" s="1228">
        <v>62.5</v>
      </c>
      <c r="CG53" s="1228"/>
      <c r="CH53" s="1228"/>
      <c r="CI53" s="1228"/>
      <c r="CJ53" s="1228"/>
      <c r="CK53" s="1228"/>
      <c r="CL53" s="1228"/>
      <c r="CM53" s="1228"/>
      <c r="CN53" s="1228">
        <v>64.2</v>
      </c>
      <c r="CO53" s="1228"/>
      <c r="CP53" s="1228"/>
      <c r="CQ53" s="1228"/>
      <c r="CR53" s="1228"/>
      <c r="CS53" s="1228"/>
      <c r="CT53" s="1228"/>
      <c r="CU53" s="1228"/>
      <c r="CV53" s="1228">
        <v>65.7</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579</v>
      </c>
      <c r="AO55" s="1233"/>
      <c r="AP55" s="1233"/>
      <c r="AQ55" s="1233"/>
      <c r="AR55" s="1233"/>
      <c r="AS55" s="1233"/>
      <c r="AT55" s="1233"/>
      <c r="AU55" s="1233"/>
      <c r="AV55" s="1233"/>
      <c r="AW55" s="1233"/>
      <c r="AX55" s="1233"/>
      <c r="AY55" s="1233"/>
      <c r="AZ55" s="1233"/>
      <c r="BA55" s="1233"/>
      <c r="BB55" s="1231" t="s">
        <v>577</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578</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580</v>
      </c>
    </row>
    <row r="64" spans="1:109" ht="13.2" x14ac:dyDescent="0.2">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581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576</v>
      </c>
      <c r="AO73" s="1231"/>
      <c r="AP73" s="1231"/>
      <c r="AQ73" s="1231"/>
      <c r="AR73" s="1231"/>
      <c r="AS73" s="1231"/>
      <c r="AT73" s="1231"/>
      <c r="AU73" s="1231"/>
      <c r="AV73" s="1231"/>
      <c r="AW73" s="1231"/>
      <c r="AX73" s="1231"/>
      <c r="AY73" s="1231"/>
      <c r="AZ73" s="1231"/>
      <c r="BA73" s="1231"/>
      <c r="BB73" s="1231" t="s">
        <v>577</v>
      </c>
      <c r="BC73" s="1231"/>
      <c r="BD73" s="1231"/>
      <c r="BE73" s="1231"/>
      <c r="BF73" s="1231"/>
      <c r="BG73" s="1231"/>
      <c r="BH73" s="1231"/>
      <c r="BI73" s="1231"/>
      <c r="BJ73" s="1231"/>
      <c r="BK73" s="1231"/>
      <c r="BL73" s="1231"/>
      <c r="BM73" s="1231"/>
      <c r="BN73" s="1231"/>
      <c r="BO73" s="1231"/>
      <c r="BP73" s="1228">
        <v>78.400000000000006</v>
      </c>
      <c r="BQ73" s="1228"/>
      <c r="BR73" s="1228"/>
      <c r="BS73" s="1228"/>
      <c r="BT73" s="1228"/>
      <c r="BU73" s="1228"/>
      <c r="BV73" s="1228"/>
      <c r="BW73" s="1228"/>
      <c r="BX73" s="1228">
        <v>65.599999999999994</v>
      </c>
      <c r="BY73" s="1228"/>
      <c r="BZ73" s="1228"/>
      <c r="CA73" s="1228"/>
      <c r="CB73" s="1228"/>
      <c r="CC73" s="1228"/>
      <c r="CD73" s="1228"/>
      <c r="CE73" s="1228"/>
      <c r="CF73" s="1228">
        <v>44.8</v>
      </c>
      <c r="CG73" s="1228"/>
      <c r="CH73" s="1228"/>
      <c r="CI73" s="1228"/>
      <c r="CJ73" s="1228"/>
      <c r="CK73" s="1228"/>
      <c r="CL73" s="1228"/>
      <c r="CM73" s="1228"/>
      <c r="CN73" s="1228">
        <v>31.8</v>
      </c>
      <c r="CO73" s="1228"/>
      <c r="CP73" s="1228"/>
      <c r="CQ73" s="1228"/>
      <c r="CR73" s="1228"/>
      <c r="CS73" s="1228"/>
      <c r="CT73" s="1228"/>
      <c r="CU73" s="1228"/>
      <c r="CV73" s="1228">
        <v>8.4</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582</v>
      </c>
      <c r="BC75" s="1231"/>
      <c r="BD75" s="1231"/>
      <c r="BE75" s="1231"/>
      <c r="BF75" s="1231"/>
      <c r="BG75" s="1231"/>
      <c r="BH75" s="1231"/>
      <c r="BI75" s="1231"/>
      <c r="BJ75" s="1231"/>
      <c r="BK75" s="1231"/>
      <c r="BL75" s="1231"/>
      <c r="BM75" s="1231"/>
      <c r="BN75" s="1231"/>
      <c r="BO75" s="1231"/>
      <c r="BP75" s="1228">
        <v>6.3</v>
      </c>
      <c r="BQ75" s="1228"/>
      <c r="BR75" s="1228"/>
      <c r="BS75" s="1228"/>
      <c r="BT75" s="1228"/>
      <c r="BU75" s="1228"/>
      <c r="BV75" s="1228"/>
      <c r="BW75" s="1228"/>
      <c r="BX75" s="1228">
        <v>6.5</v>
      </c>
      <c r="BY75" s="1228"/>
      <c r="BZ75" s="1228"/>
      <c r="CA75" s="1228"/>
      <c r="CB75" s="1228"/>
      <c r="CC75" s="1228"/>
      <c r="CD75" s="1228"/>
      <c r="CE75" s="1228"/>
      <c r="CF75" s="1228">
        <v>7</v>
      </c>
      <c r="CG75" s="1228"/>
      <c r="CH75" s="1228"/>
      <c r="CI75" s="1228"/>
      <c r="CJ75" s="1228"/>
      <c r="CK75" s="1228"/>
      <c r="CL75" s="1228"/>
      <c r="CM75" s="1228"/>
      <c r="CN75" s="1228">
        <v>7.8</v>
      </c>
      <c r="CO75" s="1228"/>
      <c r="CP75" s="1228"/>
      <c r="CQ75" s="1228"/>
      <c r="CR75" s="1228"/>
      <c r="CS75" s="1228"/>
      <c r="CT75" s="1228"/>
      <c r="CU75" s="1228"/>
      <c r="CV75" s="1228">
        <v>8.1</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579</v>
      </c>
      <c r="AO77" s="1233"/>
      <c r="AP77" s="1233"/>
      <c r="AQ77" s="1233"/>
      <c r="AR77" s="1233"/>
      <c r="AS77" s="1233"/>
      <c r="AT77" s="1233"/>
      <c r="AU77" s="1233"/>
      <c r="AV77" s="1233"/>
      <c r="AW77" s="1233"/>
      <c r="AX77" s="1233"/>
      <c r="AY77" s="1233"/>
      <c r="AZ77" s="1233"/>
      <c r="BA77" s="1233"/>
      <c r="BB77" s="1231" t="s">
        <v>577</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582</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puQWuEq7Vd4azCGX1OnlgxxRKhKP99C5/UGV/Jt//YUpccxaO68SYPFnTSfE7MiftMsIUGYU4u8RvQFH67aVw==" saltValue="bvh9Id2QVDjCltCXHicB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7F2D7-6E2F-4B5D-AC21-F213C88C830F}">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gzzNNhgzqSctd5fPESgYMTL4uKX6OPjfIepC0llFjBZfPHUdpvUulOhOQhk/JK+Cj06OhdJbdZGxGGofdUk/AQ==" saltValue="KIh/B1PVFFvm/kAKQu62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42848-8D70-4361-A4D7-7588868BCAAE}">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cqeY0kLTjtq62tR8RdT73bz5Yl/rkvuLXF6JhlLjoY5dY9TksW2FYJKy4v8mYiVrRj1UZVSRnGSukYsUt+2XGQ==" saltValue="euDNR2kyDa7HtoJMyrQP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93590</v>
      </c>
      <c r="E3" s="154"/>
      <c r="F3" s="155">
        <v>62383</v>
      </c>
      <c r="G3" s="156"/>
      <c r="H3" s="157"/>
    </row>
    <row r="4" spans="1:8" x14ac:dyDescent="0.2">
      <c r="A4" s="158"/>
      <c r="B4" s="159"/>
      <c r="C4" s="160"/>
      <c r="D4" s="161">
        <v>52616</v>
      </c>
      <c r="E4" s="162"/>
      <c r="F4" s="163">
        <v>35325</v>
      </c>
      <c r="G4" s="164"/>
      <c r="H4" s="165"/>
    </row>
    <row r="5" spans="1:8" x14ac:dyDescent="0.2">
      <c r="A5" s="146" t="s">
        <v>520</v>
      </c>
      <c r="B5" s="151"/>
      <c r="C5" s="152"/>
      <c r="D5" s="153">
        <v>91089</v>
      </c>
      <c r="E5" s="154"/>
      <c r="F5" s="155">
        <v>63812</v>
      </c>
      <c r="G5" s="156"/>
      <c r="H5" s="157"/>
    </row>
    <row r="6" spans="1:8" x14ac:dyDescent="0.2">
      <c r="A6" s="158"/>
      <c r="B6" s="159"/>
      <c r="C6" s="160"/>
      <c r="D6" s="161">
        <v>69490</v>
      </c>
      <c r="E6" s="162"/>
      <c r="F6" s="163">
        <v>33848</v>
      </c>
      <c r="G6" s="164"/>
      <c r="H6" s="165"/>
    </row>
    <row r="7" spans="1:8" x14ac:dyDescent="0.2">
      <c r="A7" s="146" t="s">
        <v>521</v>
      </c>
      <c r="B7" s="151"/>
      <c r="C7" s="152"/>
      <c r="D7" s="153">
        <v>57844</v>
      </c>
      <c r="E7" s="154"/>
      <c r="F7" s="155">
        <v>54225</v>
      </c>
      <c r="G7" s="156"/>
      <c r="H7" s="157"/>
    </row>
    <row r="8" spans="1:8" x14ac:dyDescent="0.2">
      <c r="A8" s="158"/>
      <c r="B8" s="159"/>
      <c r="C8" s="160"/>
      <c r="D8" s="161">
        <v>35371</v>
      </c>
      <c r="E8" s="162"/>
      <c r="F8" s="163">
        <v>27337</v>
      </c>
      <c r="G8" s="164"/>
      <c r="H8" s="165"/>
    </row>
    <row r="9" spans="1:8" x14ac:dyDescent="0.2">
      <c r="A9" s="146" t="s">
        <v>522</v>
      </c>
      <c r="B9" s="151"/>
      <c r="C9" s="152"/>
      <c r="D9" s="153">
        <v>50736</v>
      </c>
      <c r="E9" s="154"/>
      <c r="F9" s="155">
        <v>54016</v>
      </c>
      <c r="G9" s="156"/>
      <c r="H9" s="157"/>
    </row>
    <row r="10" spans="1:8" x14ac:dyDescent="0.2">
      <c r="A10" s="158"/>
      <c r="B10" s="159"/>
      <c r="C10" s="160"/>
      <c r="D10" s="161">
        <v>26779</v>
      </c>
      <c r="E10" s="162"/>
      <c r="F10" s="163">
        <v>28078</v>
      </c>
      <c r="G10" s="164"/>
      <c r="H10" s="165"/>
    </row>
    <row r="11" spans="1:8" x14ac:dyDescent="0.2">
      <c r="A11" s="146" t="s">
        <v>523</v>
      </c>
      <c r="B11" s="151"/>
      <c r="C11" s="152"/>
      <c r="D11" s="153">
        <v>67012</v>
      </c>
      <c r="E11" s="154"/>
      <c r="F11" s="155">
        <v>52786</v>
      </c>
      <c r="G11" s="156"/>
      <c r="H11" s="157"/>
    </row>
    <row r="12" spans="1:8" x14ac:dyDescent="0.2">
      <c r="A12" s="158"/>
      <c r="B12" s="159"/>
      <c r="C12" s="166"/>
      <c r="D12" s="161">
        <v>27624</v>
      </c>
      <c r="E12" s="162"/>
      <c r="F12" s="163">
        <v>28742</v>
      </c>
      <c r="G12" s="164"/>
      <c r="H12" s="165"/>
    </row>
    <row r="13" spans="1:8" x14ac:dyDescent="0.2">
      <c r="A13" s="146"/>
      <c r="B13" s="151"/>
      <c r="C13" s="152"/>
      <c r="D13" s="153">
        <v>72054</v>
      </c>
      <c r="E13" s="154"/>
      <c r="F13" s="155">
        <v>57444</v>
      </c>
      <c r="G13" s="167"/>
      <c r="H13" s="157"/>
    </row>
    <row r="14" spans="1:8" x14ac:dyDescent="0.2">
      <c r="A14" s="158"/>
      <c r="B14" s="159"/>
      <c r="C14" s="160"/>
      <c r="D14" s="161">
        <v>42376</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6.49</v>
      </c>
      <c r="C19" s="168">
        <f>ROUND(VALUE(SUBSTITUTE(実質収支比率等に係る経年分析!G$48,"▲","-")),2)</f>
        <v>5.55</v>
      </c>
      <c r="D19" s="168">
        <f>ROUND(VALUE(SUBSTITUTE(実質収支比率等に係る経年分析!H$48,"▲","-")),2)</f>
        <v>6.73</v>
      </c>
      <c r="E19" s="168">
        <f>ROUND(VALUE(SUBSTITUTE(実質収支比率等に係る経年分析!I$48,"▲","-")),2)</f>
        <v>6.76</v>
      </c>
      <c r="F19" s="168">
        <f>ROUND(VALUE(SUBSTITUTE(実質収支比率等に係る経年分析!J$48,"▲","-")),2)</f>
        <v>3.07</v>
      </c>
    </row>
    <row r="20" spans="1:11" x14ac:dyDescent="0.2">
      <c r="A20" s="168" t="s">
        <v>53</v>
      </c>
      <c r="B20" s="168">
        <f>ROUND(VALUE(SUBSTITUTE(実質収支比率等に係る経年分析!F$47,"▲","-")),2)</f>
        <v>14.21</v>
      </c>
      <c r="C20" s="168">
        <f>ROUND(VALUE(SUBSTITUTE(実質収支比率等に係る経年分析!G$47,"▲","-")),2)</f>
        <v>13.13</v>
      </c>
      <c r="D20" s="168">
        <f>ROUND(VALUE(SUBSTITUTE(実質収支比率等に係る経年分析!H$47,"▲","-")),2)</f>
        <v>14.46</v>
      </c>
      <c r="E20" s="168">
        <f>ROUND(VALUE(SUBSTITUTE(実質収支比率等に係る経年分析!I$47,"▲","-")),2)</f>
        <v>15.56</v>
      </c>
      <c r="F20" s="168">
        <f>ROUND(VALUE(SUBSTITUTE(実質収支比率等に係る経年分析!J$47,"▲","-")),2)</f>
        <v>17.28</v>
      </c>
    </row>
    <row r="21" spans="1:11" x14ac:dyDescent="0.2">
      <c r="A21" s="168" t="s">
        <v>54</v>
      </c>
      <c r="B21" s="168">
        <f>IF(ISNUMBER(VALUE(SUBSTITUTE(実質収支比率等に係る経年分析!F$49,"▲","-"))),ROUND(VALUE(SUBSTITUTE(実質収支比率等に係る経年分析!F$49,"▲","-")),2),NA())</f>
        <v>2.2400000000000002</v>
      </c>
      <c r="C21" s="168">
        <f>IF(ISNUMBER(VALUE(SUBSTITUTE(実質収支比率等に係る経年分析!G$49,"▲","-"))),ROUND(VALUE(SUBSTITUTE(実質収支比率等に係る経年分析!G$49,"▲","-")),2),NA())</f>
        <v>-1.22</v>
      </c>
      <c r="D21" s="168">
        <f>IF(ISNUMBER(VALUE(SUBSTITUTE(実質収支比率等に係る経年分析!H$49,"▲","-"))),ROUND(VALUE(SUBSTITUTE(実質収支比率等に係る経年分析!H$49,"▲","-")),2),NA())</f>
        <v>3.24</v>
      </c>
      <c r="E21" s="168">
        <f>IF(ISNUMBER(VALUE(SUBSTITUTE(実質収支比率等に係る経年分析!I$49,"▲","-"))),ROUND(VALUE(SUBSTITUTE(実質収支比率等に係る経年分析!I$49,"▲","-")),2),NA())</f>
        <v>0.82</v>
      </c>
      <c r="F21" s="168">
        <f>IF(ISNUMBER(VALUE(SUBSTITUTE(実質収支比率等に係る経年分析!J$49,"▲","-"))),ROUND(VALUE(SUBSTITUTE(実質収支比率等に係る経年分析!J$49,"▲","-")),2),NA())</f>
        <v>-1.55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1.77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1.36</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4.1399999999999997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2.86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2.91</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3.06</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3.43</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3729</v>
      </c>
      <c r="E42" s="170"/>
      <c r="F42" s="170"/>
      <c r="G42" s="170">
        <f>'実質公債費比率（分子）の構造'!L$52</f>
        <v>3930</v>
      </c>
      <c r="H42" s="170"/>
      <c r="I42" s="170"/>
      <c r="J42" s="170">
        <f>'実質公債費比率（分子）の構造'!M$52</f>
        <v>3971</v>
      </c>
      <c r="K42" s="170"/>
      <c r="L42" s="170"/>
      <c r="M42" s="170">
        <f>'実質公債費比率（分子）の構造'!N$52</f>
        <v>4045</v>
      </c>
      <c r="N42" s="170"/>
      <c r="O42" s="170"/>
      <c r="P42" s="170">
        <f>'実質公債費比率（分子）の構造'!O$52</f>
        <v>4184</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145</v>
      </c>
      <c r="C45" s="170"/>
      <c r="D45" s="170"/>
      <c r="E45" s="170">
        <f>'実質公債費比率（分子）の構造'!L$49</f>
        <v>293</v>
      </c>
      <c r="F45" s="170"/>
      <c r="G45" s="170"/>
      <c r="H45" s="170">
        <f>'実質公債費比率（分子）の構造'!M$49</f>
        <v>279</v>
      </c>
      <c r="I45" s="170"/>
      <c r="J45" s="170"/>
      <c r="K45" s="170">
        <f>'実質公債費比率（分子）の構造'!N$49</f>
        <v>285</v>
      </c>
      <c r="L45" s="170"/>
      <c r="M45" s="170"/>
      <c r="N45" s="170">
        <f>'実質公債費比率（分子）の構造'!O$49</f>
        <v>315</v>
      </c>
      <c r="O45" s="170"/>
      <c r="P45" s="170"/>
    </row>
    <row r="46" spans="1:16" x14ac:dyDescent="0.2">
      <c r="A46" s="170" t="s">
        <v>64</v>
      </c>
      <c r="B46" s="170">
        <f>'実質公債費比率（分子）の構造'!K$48</f>
        <v>1078</v>
      </c>
      <c r="C46" s="170"/>
      <c r="D46" s="170"/>
      <c r="E46" s="170">
        <f>'実質公債費比率（分子）の構造'!L$48</f>
        <v>1106</v>
      </c>
      <c r="F46" s="170"/>
      <c r="G46" s="170"/>
      <c r="H46" s="170">
        <f>'実質公債費比率（分子）の構造'!M$48</f>
        <v>1206</v>
      </c>
      <c r="I46" s="170"/>
      <c r="J46" s="170"/>
      <c r="K46" s="170">
        <f>'実質公債費比率（分子）の構造'!N$48</f>
        <v>1256</v>
      </c>
      <c r="L46" s="170"/>
      <c r="M46" s="170"/>
      <c r="N46" s="170">
        <f>'実質公債費比率（分子）の構造'!O$48</f>
        <v>1108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3627</v>
      </c>
      <c r="C49" s="170"/>
      <c r="D49" s="170"/>
      <c r="E49" s="170">
        <f>'実質公債費比率（分子）の構造'!L$45</f>
        <v>3955</v>
      </c>
      <c r="F49" s="170"/>
      <c r="G49" s="170"/>
      <c r="H49" s="170">
        <f>'実質公債費比率（分子）の構造'!M$45</f>
        <v>4046</v>
      </c>
      <c r="I49" s="170"/>
      <c r="J49" s="170"/>
      <c r="K49" s="170">
        <f>'実質公債費比率（分子）の構造'!N$45</f>
        <v>4179</v>
      </c>
      <c r="L49" s="170"/>
      <c r="M49" s="170"/>
      <c r="N49" s="170">
        <f>'実質公債費比率（分子）の構造'!O$45</f>
        <v>4401</v>
      </c>
      <c r="O49" s="170"/>
      <c r="P49" s="170"/>
    </row>
    <row r="50" spans="1:16" x14ac:dyDescent="0.2">
      <c r="A50" s="170" t="s">
        <v>67</v>
      </c>
      <c r="B50" s="170" t="e">
        <f>NA()</f>
        <v>#N/A</v>
      </c>
      <c r="C50" s="170">
        <f>IF(ISNUMBER('実質公債費比率（分子）の構造'!K$53),'実質公債費比率（分子）の構造'!K$53,NA())</f>
        <v>1121</v>
      </c>
      <c r="D50" s="170" t="e">
        <f>NA()</f>
        <v>#N/A</v>
      </c>
      <c r="E50" s="170" t="e">
        <f>NA()</f>
        <v>#N/A</v>
      </c>
      <c r="F50" s="170">
        <f>IF(ISNUMBER('実質公債費比率（分子）の構造'!L$53),'実質公債費比率（分子）の構造'!L$53,NA())</f>
        <v>1424</v>
      </c>
      <c r="G50" s="170" t="e">
        <f>NA()</f>
        <v>#N/A</v>
      </c>
      <c r="H50" s="170" t="e">
        <f>NA()</f>
        <v>#N/A</v>
      </c>
      <c r="I50" s="170">
        <f>IF(ISNUMBER('実質公債費比率（分子）の構造'!M$53),'実質公債費比率（分子）の構造'!M$53,NA())</f>
        <v>1560</v>
      </c>
      <c r="J50" s="170" t="e">
        <f>NA()</f>
        <v>#N/A</v>
      </c>
      <c r="K50" s="170" t="e">
        <f>NA()</f>
        <v>#N/A</v>
      </c>
      <c r="L50" s="170">
        <f>IF(ISNUMBER('実質公債費比率（分子）の構造'!N$53),'実質公債費比率（分子）の構造'!N$53,NA())</f>
        <v>1675</v>
      </c>
      <c r="M50" s="170" t="e">
        <f>NA()</f>
        <v>#N/A</v>
      </c>
      <c r="N50" s="170" t="e">
        <f>NA()</f>
        <v>#N/A</v>
      </c>
      <c r="O50" s="170">
        <f>IF(ISNUMBER('実質公債費比率（分子）の構造'!O$53),'実質公債費比率（分子）の構造'!O$53,NA())</f>
        <v>1640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55121</v>
      </c>
      <c r="E56" s="169"/>
      <c r="F56" s="169"/>
      <c r="G56" s="169">
        <f>'将来負担比率（分子）の構造'!J$52</f>
        <v>56937</v>
      </c>
      <c r="H56" s="169"/>
      <c r="I56" s="169"/>
      <c r="J56" s="169">
        <f>'将来負担比率（分子）の構造'!K$52</f>
        <v>55636</v>
      </c>
      <c r="K56" s="169"/>
      <c r="L56" s="169"/>
      <c r="M56" s="169">
        <f>'将来負担比率（分子）の構造'!L$52</f>
        <v>54008</v>
      </c>
      <c r="N56" s="169"/>
      <c r="O56" s="169"/>
      <c r="P56" s="169">
        <f>'将来負担比率（分子）の構造'!M$52</f>
        <v>52036</v>
      </c>
    </row>
    <row r="57" spans="1:16" x14ac:dyDescent="0.2">
      <c r="A57" s="169" t="s">
        <v>42</v>
      </c>
      <c r="B57" s="169"/>
      <c r="C57" s="169"/>
      <c r="D57" s="169">
        <f>'将来負担比率（分子）の構造'!I$51</f>
        <v>418</v>
      </c>
      <c r="E57" s="169"/>
      <c r="F57" s="169"/>
      <c r="G57" s="169">
        <f>'将来負担比率（分子）の構造'!J$51</f>
        <v>362</v>
      </c>
      <c r="H57" s="169"/>
      <c r="I57" s="169"/>
      <c r="J57" s="169">
        <f>'将来負担比率（分子）の構造'!K$51</f>
        <v>323</v>
      </c>
      <c r="K57" s="169"/>
      <c r="L57" s="169"/>
      <c r="M57" s="169">
        <f>'将来負担比率（分子）の構造'!L$51</f>
        <v>302</v>
      </c>
      <c r="N57" s="169"/>
      <c r="O57" s="169"/>
      <c r="P57" s="169">
        <f>'将来負担比率（分子）の構造'!M$51</f>
        <v>766</v>
      </c>
    </row>
    <row r="58" spans="1:16" x14ac:dyDescent="0.2">
      <c r="A58" s="169" t="s">
        <v>41</v>
      </c>
      <c r="B58" s="169"/>
      <c r="C58" s="169"/>
      <c r="D58" s="169">
        <f>'将来負担比率（分子）の構造'!I$50</f>
        <v>6327</v>
      </c>
      <c r="E58" s="169"/>
      <c r="F58" s="169"/>
      <c r="G58" s="169">
        <f>'将来負担比率（分子）の構造'!J$50</f>
        <v>8238</v>
      </c>
      <c r="H58" s="169"/>
      <c r="I58" s="169"/>
      <c r="J58" s="169">
        <f>'将来負担比率（分子）の構造'!K$50</f>
        <v>11054</v>
      </c>
      <c r="K58" s="169"/>
      <c r="L58" s="169"/>
      <c r="M58" s="169">
        <f>'将来負担比率（分子）の構造'!L$50</f>
        <v>13015</v>
      </c>
      <c r="N58" s="169"/>
      <c r="O58" s="169"/>
      <c r="P58" s="169">
        <f>'将来負担比率（分子）の構造'!M$50</f>
        <v>16300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4461</v>
      </c>
      <c r="C62" s="169"/>
      <c r="D62" s="169"/>
      <c r="E62" s="169">
        <f>'将来負担比率（分子）の構造'!J$45</f>
        <v>4304</v>
      </c>
      <c r="F62" s="169"/>
      <c r="G62" s="169"/>
      <c r="H62" s="169">
        <f>'将来負担比率（分子）の構造'!K$45</f>
        <v>4067</v>
      </c>
      <c r="I62" s="169"/>
      <c r="J62" s="169"/>
      <c r="K62" s="169">
        <f>'将来負担比率（分子）の構造'!L$45</f>
        <v>3813</v>
      </c>
      <c r="L62" s="169"/>
      <c r="M62" s="169"/>
      <c r="N62" s="169">
        <f>'将来負担比率（分子）の構造'!M$45</f>
        <v>3559</v>
      </c>
      <c r="O62" s="169"/>
      <c r="P62" s="169"/>
    </row>
    <row r="63" spans="1:16" x14ac:dyDescent="0.2">
      <c r="A63" s="169" t="s">
        <v>34</v>
      </c>
      <c r="B63" s="169">
        <f>'将来負担比率（分子）の構造'!I$44</f>
        <v>2375</v>
      </c>
      <c r="C63" s="169"/>
      <c r="D63" s="169"/>
      <c r="E63" s="169">
        <f>'将来負担比率（分子）の構造'!J$44</f>
        <v>2476</v>
      </c>
      <c r="F63" s="169"/>
      <c r="G63" s="169"/>
      <c r="H63" s="169">
        <f>'将来負担比率（分子）の構造'!K$44</f>
        <v>2313</v>
      </c>
      <c r="I63" s="169"/>
      <c r="J63" s="169"/>
      <c r="K63" s="169">
        <f>'将来負担比率（分子）の構造'!L$44</f>
        <v>2186</v>
      </c>
      <c r="L63" s="169"/>
      <c r="M63" s="169"/>
      <c r="N63" s="169">
        <f>'将来負担比率（分子）の構造'!M$44</f>
        <v>2094</v>
      </c>
      <c r="O63" s="169"/>
      <c r="P63" s="169"/>
    </row>
    <row r="64" spans="1:16" x14ac:dyDescent="0.2">
      <c r="A64" s="169" t="s">
        <v>33</v>
      </c>
      <c r="B64" s="169">
        <f>'将来負担比率（分子）の構造'!I$43</f>
        <v>15790</v>
      </c>
      <c r="C64" s="169"/>
      <c r="D64" s="169"/>
      <c r="E64" s="169">
        <f>'将来負担比率（分子）の構造'!J$43</f>
        <v>14489</v>
      </c>
      <c r="F64" s="169"/>
      <c r="G64" s="169"/>
      <c r="H64" s="169">
        <f>'将来負担比率（分子）の構造'!K$43</f>
        <v>13369</v>
      </c>
      <c r="I64" s="169"/>
      <c r="J64" s="169"/>
      <c r="K64" s="169">
        <f>'将来負担比率（分子）の構造'!L$43</f>
        <v>13144</v>
      </c>
      <c r="L64" s="169"/>
      <c r="M64" s="169"/>
      <c r="N64" s="169">
        <f>'将来負担比率（分子）の構造'!M$43</f>
        <v>12365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53814</v>
      </c>
      <c r="C66" s="169"/>
      <c r="D66" s="169"/>
      <c r="E66" s="169">
        <f>'将来負担比率（分子）の構造'!J$41</f>
        <v>56920</v>
      </c>
      <c r="F66" s="169"/>
      <c r="G66" s="169"/>
      <c r="H66" s="169">
        <f>'将来負担比率（分子）の構造'!K$41</f>
        <v>56318</v>
      </c>
      <c r="I66" s="169"/>
      <c r="J66" s="169"/>
      <c r="K66" s="169">
        <f>'将来負担比率（分子）の構造'!L$41</f>
        <v>54476</v>
      </c>
      <c r="L66" s="169"/>
      <c r="M66" s="169"/>
      <c r="N66" s="169">
        <f>'将来負担比率（分子）の構造'!M$41</f>
        <v>52770</v>
      </c>
      <c r="O66" s="169"/>
      <c r="P66" s="169"/>
    </row>
    <row r="67" spans="1:16" x14ac:dyDescent="0.2">
      <c r="A67" s="169" t="s">
        <v>71</v>
      </c>
      <c r="B67" s="169" t="e">
        <f>NA()</f>
        <v>#N/A</v>
      </c>
      <c r="C67" s="169">
        <f>IF(ISNUMBER('将来負担比率（分子）の構造'!I$53), IF('将来負担比率（分子）の構造'!I$53 &lt; 0, 0, '将来負担比率（分子）の構造'!I$53), NA())</f>
        <v>14574</v>
      </c>
      <c r="D67" s="169" t="e">
        <f>NA()</f>
        <v>#N/A</v>
      </c>
      <c r="E67" s="169" t="e">
        <f>NA()</f>
        <v>#N/A</v>
      </c>
      <c r="F67" s="169">
        <f>IF(ISNUMBER('将来負担比率（分子）の構造'!J$53), IF('将来負担比率（分子）の構造'!J$53 &lt; 0, 0, '将来負担比率（分子）の構造'!J$53), NA())</f>
        <v>12652</v>
      </c>
      <c r="G67" s="169" t="e">
        <f>NA()</f>
        <v>#N/A</v>
      </c>
      <c r="H67" s="169" t="e">
        <f>NA()</f>
        <v>#N/A</v>
      </c>
      <c r="I67" s="169">
        <f>IF(ISNUMBER('将来負担比率（分子）の構造'!K$53), IF('将来負担比率（分子）の構造'!K$53 &lt; 0, 0, '将来負担比率（分子）の構造'!K$53), NA())</f>
        <v>9054</v>
      </c>
      <c r="J67" s="169" t="e">
        <f>NA()</f>
        <v>#N/A</v>
      </c>
      <c r="K67" s="169" t="e">
        <f>NA()</f>
        <v>#N/A</v>
      </c>
      <c r="L67" s="169">
        <f>IF(ISNUMBER('将来負担比率（分子）の構造'!L$53), IF('将来負担比率（分子）の構造'!L$53 &lt; 0, 0, '将来負担比率（分子）の構造'!L$53), NA())</f>
        <v>6294</v>
      </c>
      <c r="M67" s="169" t="e">
        <f>NA()</f>
        <v>#N/A</v>
      </c>
      <c r="N67" s="169" t="e">
        <f>NA()</f>
        <v>#N/A</v>
      </c>
      <c r="O67" s="169">
        <f>IF(ISNUMBER('将来負担比率（分子）の構造'!M$53), IF('将来負担比率（分子）の構造'!M$53 &lt; 0, 0, '将来負担比率（分子）の構造'!M$53), NA())</f>
        <v>1686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3483</v>
      </c>
      <c r="C72" s="173">
        <f>基金残高に係る経年分析!G55</f>
        <v>3693</v>
      </c>
      <c r="D72" s="173">
        <f>基金残高に係る経年分析!H55</f>
        <v>4182</v>
      </c>
    </row>
    <row r="73" spans="1:16" x14ac:dyDescent="0.2">
      <c r="A73" s="172" t="s">
        <v>74</v>
      </c>
      <c r="B73" s="173">
        <f>基金残高に係る経年分析!F56</f>
        <v>493</v>
      </c>
      <c r="C73" s="173">
        <f>基金残高に係る経年分析!G56</f>
        <v>493</v>
      </c>
      <c r="D73" s="173">
        <f>基金残高に係る経年分析!H56</f>
        <v>608</v>
      </c>
    </row>
    <row r="74" spans="1:16" x14ac:dyDescent="0.2">
      <c r="A74" s="172" t="s">
        <v>75</v>
      </c>
      <c r="B74" s="173">
        <f>基金残高に係る経年分析!F57</f>
        <v>6903</v>
      </c>
      <c r="C74" s="173">
        <f>基金残高に係る経年分析!G57</f>
        <v>8168</v>
      </c>
      <c r="D74" s="173">
        <f>基金残高に係る経年分析!H57</f>
        <v>10793</v>
      </c>
    </row>
  </sheetData>
  <sheetProtection algorithmName="SHA-512" hashValue="4SVbvUX5yXyXVHm/jeiEpja++AMPRric7EIlUxbH8rbJFIYULr8ztgJmZh/Pp37l19Lk8R17Sziglzq/PTL1+w==" saltValue="DpuI3Vlw8lVcA6KXrW0p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12982257</v>
      </c>
      <c r="S5" s="626"/>
      <c r="T5" s="626"/>
      <c r="U5" s="626"/>
      <c r="V5" s="626"/>
      <c r="W5" s="626"/>
      <c r="X5" s="626"/>
      <c r="Y5" s="627"/>
      <c r="Z5" s="628">
        <v>25.4</v>
      </c>
      <c r="AA5" s="628"/>
      <c r="AB5" s="628"/>
      <c r="AC5" s="628"/>
      <c r="AD5" s="629">
        <v>12982257</v>
      </c>
      <c r="AE5" s="629"/>
      <c r="AF5" s="629"/>
      <c r="AG5" s="629"/>
      <c r="AH5" s="629"/>
      <c r="AI5" s="629"/>
      <c r="AJ5" s="629"/>
      <c r="AK5" s="629"/>
      <c r="AL5" s="630">
        <v>52.9</v>
      </c>
      <c r="AM5" s="631"/>
      <c r="AN5" s="631"/>
      <c r="AO5" s="632"/>
      <c r="AP5" s="622" t="s">
        <v>217</v>
      </c>
      <c r="AQ5" s="623"/>
      <c r="AR5" s="623"/>
      <c r="AS5" s="623"/>
      <c r="AT5" s="623"/>
      <c r="AU5" s="623"/>
      <c r="AV5" s="623"/>
      <c r="AW5" s="623"/>
      <c r="AX5" s="623"/>
      <c r="AY5" s="623"/>
      <c r="AZ5" s="623"/>
      <c r="BA5" s="623"/>
      <c r="BB5" s="623"/>
      <c r="BC5" s="623"/>
      <c r="BD5" s="623"/>
      <c r="BE5" s="623"/>
      <c r="BF5" s="624"/>
      <c r="BG5" s="636">
        <v>12907005</v>
      </c>
      <c r="BH5" s="637"/>
      <c r="BI5" s="637"/>
      <c r="BJ5" s="637"/>
      <c r="BK5" s="637"/>
      <c r="BL5" s="637"/>
      <c r="BM5" s="637"/>
      <c r="BN5" s="638"/>
      <c r="BO5" s="639">
        <v>99.4</v>
      </c>
      <c r="BP5" s="639"/>
      <c r="BQ5" s="639"/>
      <c r="BR5" s="639"/>
      <c r="BS5" s="640">
        <v>223377</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340432</v>
      </c>
      <c r="S6" s="637"/>
      <c r="T6" s="637"/>
      <c r="U6" s="637"/>
      <c r="V6" s="637"/>
      <c r="W6" s="637"/>
      <c r="X6" s="637"/>
      <c r="Y6" s="638"/>
      <c r="Z6" s="639">
        <v>0.7</v>
      </c>
      <c r="AA6" s="639"/>
      <c r="AB6" s="639"/>
      <c r="AC6" s="639"/>
      <c r="AD6" s="640">
        <v>340432</v>
      </c>
      <c r="AE6" s="640"/>
      <c r="AF6" s="640"/>
      <c r="AG6" s="640"/>
      <c r="AH6" s="640"/>
      <c r="AI6" s="640"/>
      <c r="AJ6" s="640"/>
      <c r="AK6" s="640"/>
      <c r="AL6" s="641">
        <v>1.4</v>
      </c>
      <c r="AM6" s="642"/>
      <c r="AN6" s="642"/>
      <c r="AO6" s="643"/>
      <c r="AP6" s="633" t="s">
        <v>222</v>
      </c>
      <c r="AQ6" s="634"/>
      <c r="AR6" s="634"/>
      <c r="AS6" s="634"/>
      <c r="AT6" s="634"/>
      <c r="AU6" s="634"/>
      <c r="AV6" s="634"/>
      <c r="AW6" s="634"/>
      <c r="AX6" s="634"/>
      <c r="AY6" s="634"/>
      <c r="AZ6" s="634"/>
      <c r="BA6" s="634"/>
      <c r="BB6" s="634"/>
      <c r="BC6" s="634"/>
      <c r="BD6" s="634"/>
      <c r="BE6" s="634"/>
      <c r="BF6" s="635"/>
      <c r="BG6" s="636">
        <v>12907005</v>
      </c>
      <c r="BH6" s="637"/>
      <c r="BI6" s="637"/>
      <c r="BJ6" s="637"/>
      <c r="BK6" s="637"/>
      <c r="BL6" s="637"/>
      <c r="BM6" s="637"/>
      <c r="BN6" s="638"/>
      <c r="BO6" s="639">
        <v>99.4</v>
      </c>
      <c r="BP6" s="639"/>
      <c r="BQ6" s="639"/>
      <c r="BR6" s="639"/>
      <c r="BS6" s="640">
        <v>223377</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252791</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252617</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4117</v>
      </c>
      <c r="S7" s="637"/>
      <c r="T7" s="637"/>
      <c r="U7" s="637"/>
      <c r="V7" s="637"/>
      <c r="W7" s="637"/>
      <c r="X7" s="637"/>
      <c r="Y7" s="638"/>
      <c r="Z7" s="639">
        <v>0</v>
      </c>
      <c r="AA7" s="639"/>
      <c r="AB7" s="639"/>
      <c r="AC7" s="639"/>
      <c r="AD7" s="640">
        <v>4117</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5694874</v>
      </c>
      <c r="BH7" s="637"/>
      <c r="BI7" s="637"/>
      <c r="BJ7" s="637"/>
      <c r="BK7" s="637"/>
      <c r="BL7" s="637"/>
      <c r="BM7" s="637"/>
      <c r="BN7" s="638"/>
      <c r="BO7" s="639">
        <v>43.9</v>
      </c>
      <c r="BP7" s="639"/>
      <c r="BQ7" s="639"/>
      <c r="BR7" s="639"/>
      <c r="BS7" s="640">
        <v>223377</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9974914</v>
      </c>
      <c r="CS7" s="637"/>
      <c r="CT7" s="637"/>
      <c r="CU7" s="637"/>
      <c r="CV7" s="637"/>
      <c r="CW7" s="637"/>
      <c r="CX7" s="637"/>
      <c r="CY7" s="638"/>
      <c r="CZ7" s="639">
        <v>19.899999999999999</v>
      </c>
      <c r="DA7" s="639"/>
      <c r="DB7" s="639"/>
      <c r="DC7" s="639"/>
      <c r="DD7" s="645">
        <v>61479</v>
      </c>
      <c r="DE7" s="637"/>
      <c r="DF7" s="637"/>
      <c r="DG7" s="637"/>
      <c r="DH7" s="637"/>
      <c r="DI7" s="637"/>
      <c r="DJ7" s="637"/>
      <c r="DK7" s="637"/>
      <c r="DL7" s="637"/>
      <c r="DM7" s="637"/>
      <c r="DN7" s="637"/>
      <c r="DO7" s="637"/>
      <c r="DP7" s="638"/>
      <c r="DQ7" s="645">
        <v>7819228</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83166</v>
      </c>
      <c r="S8" s="637"/>
      <c r="T8" s="637"/>
      <c r="U8" s="637"/>
      <c r="V8" s="637"/>
      <c r="W8" s="637"/>
      <c r="X8" s="637"/>
      <c r="Y8" s="638"/>
      <c r="Z8" s="639">
        <v>0.2</v>
      </c>
      <c r="AA8" s="639"/>
      <c r="AB8" s="639"/>
      <c r="AC8" s="639"/>
      <c r="AD8" s="640">
        <v>83166</v>
      </c>
      <c r="AE8" s="640"/>
      <c r="AF8" s="640"/>
      <c r="AG8" s="640"/>
      <c r="AH8" s="640"/>
      <c r="AI8" s="640"/>
      <c r="AJ8" s="640"/>
      <c r="AK8" s="640"/>
      <c r="AL8" s="641">
        <v>0.3</v>
      </c>
      <c r="AM8" s="642"/>
      <c r="AN8" s="642"/>
      <c r="AO8" s="643"/>
      <c r="AP8" s="633" t="s">
        <v>228</v>
      </c>
      <c r="AQ8" s="634"/>
      <c r="AR8" s="634"/>
      <c r="AS8" s="634"/>
      <c r="AT8" s="634"/>
      <c r="AU8" s="634"/>
      <c r="AV8" s="634"/>
      <c r="AW8" s="634"/>
      <c r="AX8" s="634"/>
      <c r="AY8" s="634"/>
      <c r="AZ8" s="634"/>
      <c r="BA8" s="634"/>
      <c r="BB8" s="634"/>
      <c r="BC8" s="634"/>
      <c r="BD8" s="634"/>
      <c r="BE8" s="634"/>
      <c r="BF8" s="635"/>
      <c r="BG8" s="636">
        <v>175365</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15947980</v>
      </c>
      <c r="CS8" s="637"/>
      <c r="CT8" s="637"/>
      <c r="CU8" s="637"/>
      <c r="CV8" s="637"/>
      <c r="CW8" s="637"/>
      <c r="CX8" s="637"/>
      <c r="CY8" s="638"/>
      <c r="CZ8" s="639">
        <v>31.9</v>
      </c>
      <c r="DA8" s="639"/>
      <c r="DB8" s="639"/>
      <c r="DC8" s="639"/>
      <c r="DD8" s="645">
        <v>321651</v>
      </c>
      <c r="DE8" s="637"/>
      <c r="DF8" s="637"/>
      <c r="DG8" s="637"/>
      <c r="DH8" s="637"/>
      <c r="DI8" s="637"/>
      <c r="DJ8" s="637"/>
      <c r="DK8" s="637"/>
      <c r="DL8" s="637"/>
      <c r="DM8" s="637"/>
      <c r="DN8" s="637"/>
      <c r="DO8" s="637"/>
      <c r="DP8" s="638"/>
      <c r="DQ8" s="645">
        <v>8476015</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87571</v>
      </c>
      <c r="S9" s="637"/>
      <c r="T9" s="637"/>
      <c r="U9" s="637"/>
      <c r="V9" s="637"/>
      <c r="W9" s="637"/>
      <c r="X9" s="637"/>
      <c r="Y9" s="638"/>
      <c r="Z9" s="639">
        <v>0.2</v>
      </c>
      <c r="AA9" s="639"/>
      <c r="AB9" s="639"/>
      <c r="AC9" s="639"/>
      <c r="AD9" s="640">
        <v>87571</v>
      </c>
      <c r="AE9" s="640"/>
      <c r="AF9" s="640"/>
      <c r="AG9" s="640"/>
      <c r="AH9" s="640"/>
      <c r="AI9" s="640"/>
      <c r="AJ9" s="640"/>
      <c r="AK9" s="640"/>
      <c r="AL9" s="641">
        <v>0.4</v>
      </c>
      <c r="AM9" s="642"/>
      <c r="AN9" s="642"/>
      <c r="AO9" s="643"/>
      <c r="AP9" s="633" t="s">
        <v>231</v>
      </c>
      <c r="AQ9" s="634"/>
      <c r="AR9" s="634"/>
      <c r="AS9" s="634"/>
      <c r="AT9" s="634"/>
      <c r="AU9" s="634"/>
      <c r="AV9" s="634"/>
      <c r="AW9" s="634"/>
      <c r="AX9" s="634"/>
      <c r="AY9" s="634"/>
      <c r="AZ9" s="634"/>
      <c r="BA9" s="634"/>
      <c r="BB9" s="634"/>
      <c r="BC9" s="634"/>
      <c r="BD9" s="634"/>
      <c r="BE9" s="634"/>
      <c r="BF9" s="635"/>
      <c r="BG9" s="636">
        <v>4605292</v>
      </c>
      <c r="BH9" s="637"/>
      <c r="BI9" s="637"/>
      <c r="BJ9" s="637"/>
      <c r="BK9" s="637"/>
      <c r="BL9" s="637"/>
      <c r="BM9" s="637"/>
      <c r="BN9" s="638"/>
      <c r="BO9" s="639">
        <v>35.5</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3002441</v>
      </c>
      <c r="CS9" s="637"/>
      <c r="CT9" s="637"/>
      <c r="CU9" s="637"/>
      <c r="CV9" s="637"/>
      <c r="CW9" s="637"/>
      <c r="CX9" s="637"/>
      <c r="CY9" s="638"/>
      <c r="CZ9" s="639">
        <v>6</v>
      </c>
      <c r="DA9" s="639"/>
      <c r="DB9" s="639"/>
      <c r="DC9" s="639"/>
      <c r="DD9" s="645">
        <v>19747</v>
      </c>
      <c r="DE9" s="637"/>
      <c r="DF9" s="637"/>
      <c r="DG9" s="637"/>
      <c r="DH9" s="637"/>
      <c r="DI9" s="637"/>
      <c r="DJ9" s="637"/>
      <c r="DK9" s="637"/>
      <c r="DL9" s="637"/>
      <c r="DM9" s="637"/>
      <c r="DN9" s="637"/>
      <c r="DO9" s="637"/>
      <c r="DP9" s="638"/>
      <c r="DQ9" s="645">
        <v>2204299</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303013</v>
      </c>
      <c r="BH10" s="637"/>
      <c r="BI10" s="637"/>
      <c r="BJ10" s="637"/>
      <c r="BK10" s="637"/>
      <c r="BL10" s="637"/>
      <c r="BM10" s="637"/>
      <c r="BN10" s="638"/>
      <c r="BO10" s="639">
        <v>2.2999999999999998</v>
      </c>
      <c r="BP10" s="639"/>
      <c r="BQ10" s="639"/>
      <c r="BR10" s="639"/>
      <c r="BS10" s="640">
        <v>50330</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53507</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25007</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2129840</v>
      </c>
      <c r="S11" s="637"/>
      <c r="T11" s="637"/>
      <c r="U11" s="637"/>
      <c r="V11" s="637"/>
      <c r="W11" s="637"/>
      <c r="X11" s="637"/>
      <c r="Y11" s="638"/>
      <c r="Z11" s="641">
        <v>4.2</v>
      </c>
      <c r="AA11" s="642"/>
      <c r="AB11" s="642"/>
      <c r="AC11" s="648"/>
      <c r="AD11" s="645">
        <v>2129840</v>
      </c>
      <c r="AE11" s="637"/>
      <c r="AF11" s="637"/>
      <c r="AG11" s="637"/>
      <c r="AH11" s="637"/>
      <c r="AI11" s="637"/>
      <c r="AJ11" s="637"/>
      <c r="AK11" s="638"/>
      <c r="AL11" s="641">
        <v>8.6999999999999993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611204</v>
      </c>
      <c r="BH11" s="637"/>
      <c r="BI11" s="637"/>
      <c r="BJ11" s="637"/>
      <c r="BK11" s="637"/>
      <c r="BL11" s="637"/>
      <c r="BM11" s="637"/>
      <c r="BN11" s="638"/>
      <c r="BO11" s="639">
        <v>4.7</v>
      </c>
      <c r="BP11" s="639"/>
      <c r="BQ11" s="639"/>
      <c r="BR11" s="639"/>
      <c r="BS11" s="640">
        <v>173047</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2366368</v>
      </c>
      <c r="CS11" s="637"/>
      <c r="CT11" s="637"/>
      <c r="CU11" s="637"/>
      <c r="CV11" s="637"/>
      <c r="CW11" s="637"/>
      <c r="CX11" s="637"/>
      <c r="CY11" s="638"/>
      <c r="CZ11" s="639">
        <v>4.7</v>
      </c>
      <c r="DA11" s="639"/>
      <c r="DB11" s="639"/>
      <c r="DC11" s="639"/>
      <c r="DD11" s="645">
        <v>977574</v>
      </c>
      <c r="DE11" s="637"/>
      <c r="DF11" s="637"/>
      <c r="DG11" s="637"/>
      <c r="DH11" s="637"/>
      <c r="DI11" s="637"/>
      <c r="DJ11" s="637"/>
      <c r="DK11" s="637"/>
      <c r="DL11" s="637"/>
      <c r="DM11" s="637"/>
      <c r="DN11" s="637"/>
      <c r="DO11" s="637"/>
      <c r="DP11" s="638"/>
      <c r="DQ11" s="645">
        <v>859160</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19892</v>
      </c>
      <c r="S12" s="637"/>
      <c r="T12" s="637"/>
      <c r="U12" s="637"/>
      <c r="V12" s="637"/>
      <c r="W12" s="637"/>
      <c r="X12" s="637"/>
      <c r="Y12" s="638"/>
      <c r="Z12" s="639">
        <v>0</v>
      </c>
      <c r="AA12" s="639"/>
      <c r="AB12" s="639"/>
      <c r="AC12" s="639"/>
      <c r="AD12" s="640">
        <v>19892</v>
      </c>
      <c r="AE12" s="640"/>
      <c r="AF12" s="640"/>
      <c r="AG12" s="640"/>
      <c r="AH12" s="640"/>
      <c r="AI12" s="640"/>
      <c r="AJ12" s="640"/>
      <c r="AK12" s="640"/>
      <c r="AL12" s="641">
        <v>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6271051</v>
      </c>
      <c r="BH12" s="637"/>
      <c r="BI12" s="637"/>
      <c r="BJ12" s="637"/>
      <c r="BK12" s="637"/>
      <c r="BL12" s="637"/>
      <c r="BM12" s="637"/>
      <c r="BN12" s="638"/>
      <c r="BO12" s="639">
        <v>48.3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2280189</v>
      </c>
      <c r="CS12" s="637"/>
      <c r="CT12" s="637"/>
      <c r="CU12" s="637"/>
      <c r="CV12" s="637"/>
      <c r="CW12" s="637"/>
      <c r="CX12" s="637"/>
      <c r="CY12" s="638"/>
      <c r="CZ12" s="639">
        <v>4.5999999999999996</v>
      </c>
      <c r="DA12" s="639"/>
      <c r="DB12" s="639"/>
      <c r="DC12" s="639"/>
      <c r="DD12" s="645">
        <v>1061606</v>
      </c>
      <c r="DE12" s="637"/>
      <c r="DF12" s="637"/>
      <c r="DG12" s="637"/>
      <c r="DH12" s="637"/>
      <c r="DI12" s="637"/>
      <c r="DJ12" s="637"/>
      <c r="DK12" s="637"/>
      <c r="DL12" s="637"/>
      <c r="DM12" s="637"/>
      <c r="DN12" s="637"/>
      <c r="DO12" s="637"/>
      <c r="DP12" s="638"/>
      <c r="DQ12" s="645">
        <v>861442</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6181150</v>
      </c>
      <c r="BH13" s="637"/>
      <c r="BI13" s="637"/>
      <c r="BJ13" s="637"/>
      <c r="BK13" s="637"/>
      <c r="BL13" s="637"/>
      <c r="BM13" s="637"/>
      <c r="BN13" s="638"/>
      <c r="BO13" s="639">
        <v>47.6</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4247737</v>
      </c>
      <c r="CS13" s="637"/>
      <c r="CT13" s="637"/>
      <c r="CU13" s="637"/>
      <c r="CV13" s="637"/>
      <c r="CW13" s="637"/>
      <c r="CX13" s="637"/>
      <c r="CY13" s="638"/>
      <c r="CZ13" s="639">
        <v>8.5</v>
      </c>
      <c r="DA13" s="639"/>
      <c r="DB13" s="639"/>
      <c r="DC13" s="639"/>
      <c r="DD13" s="645">
        <v>2108952</v>
      </c>
      <c r="DE13" s="637"/>
      <c r="DF13" s="637"/>
      <c r="DG13" s="637"/>
      <c r="DH13" s="637"/>
      <c r="DI13" s="637"/>
      <c r="DJ13" s="637"/>
      <c r="DK13" s="637"/>
      <c r="DL13" s="637"/>
      <c r="DM13" s="637"/>
      <c r="DN13" s="637"/>
      <c r="DO13" s="637"/>
      <c r="DP13" s="638"/>
      <c r="DQ13" s="645">
        <v>2215244</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3553</v>
      </c>
      <c r="S14" s="637"/>
      <c r="T14" s="637"/>
      <c r="U14" s="637"/>
      <c r="V14" s="637"/>
      <c r="W14" s="637"/>
      <c r="X14" s="637"/>
      <c r="Y14" s="638"/>
      <c r="Z14" s="639">
        <v>0</v>
      </c>
      <c r="AA14" s="639"/>
      <c r="AB14" s="639"/>
      <c r="AC14" s="639"/>
      <c r="AD14" s="640">
        <v>3553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327540</v>
      </c>
      <c r="BH14" s="637"/>
      <c r="BI14" s="637"/>
      <c r="BJ14" s="637"/>
      <c r="BK14" s="637"/>
      <c r="BL14" s="637"/>
      <c r="BM14" s="637"/>
      <c r="BN14" s="638"/>
      <c r="BO14" s="639">
        <v>2.5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1658349</v>
      </c>
      <c r="CS14" s="637"/>
      <c r="CT14" s="637"/>
      <c r="CU14" s="637"/>
      <c r="CV14" s="637"/>
      <c r="CW14" s="637"/>
      <c r="CX14" s="637"/>
      <c r="CY14" s="638"/>
      <c r="CZ14" s="639">
        <v>3.3</v>
      </c>
      <c r="DA14" s="639"/>
      <c r="DB14" s="639"/>
      <c r="DC14" s="639"/>
      <c r="DD14" s="645" t="s">
        <v>122</v>
      </c>
      <c r="DE14" s="637"/>
      <c r="DF14" s="637"/>
      <c r="DG14" s="637"/>
      <c r="DH14" s="637"/>
      <c r="DI14" s="637"/>
      <c r="DJ14" s="637"/>
      <c r="DK14" s="637"/>
      <c r="DL14" s="637"/>
      <c r="DM14" s="637"/>
      <c r="DN14" s="637"/>
      <c r="DO14" s="637"/>
      <c r="DP14" s="638"/>
      <c r="DQ14" s="645">
        <v>1639773</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613540</v>
      </c>
      <c r="BH15" s="637"/>
      <c r="BI15" s="637"/>
      <c r="BJ15" s="637"/>
      <c r="BK15" s="637"/>
      <c r="BL15" s="637"/>
      <c r="BM15" s="637"/>
      <c r="BN15" s="638"/>
      <c r="BO15" s="639">
        <v>4.7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5855987</v>
      </c>
      <c r="CS15" s="637"/>
      <c r="CT15" s="637"/>
      <c r="CU15" s="637"/>
      <c r="CV15" s="637"/>
      <c r="CW15" s="637"/>
      <c r="CX15" s="637"/>
      <c r="CY15" s="638"/>
      <c r="CZ15" s="639">
        <v>11.7</v>
      </c>
      <c r="DA15" s="639"/>
      <c r="DB15" s="639"/>
      <c r="DC15" s="639"/>
      <c r="DD15" s="645">
        <v>1412093</v>
      </c>
      <c r="DE15" s="637"/>
      <c r="DF15" s="637"/>
      <c r="DG15" s="637"/>
      <c r="DH15" s="637"/>
      <c r="DI15" s="637"/>
      <c r="DJ15" s="637"/>
      <c r="DK15" s="637"/>
      <c r="DL15" s="637"/>
      <c r="DM15" s="637"/>
      <c r="DN15" s="637"/>
      <c r="DO15" s="637"/>
      <c r="DP15" s="638"/>
      <c r="DQ15" s="645">
        <v>3186962</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40685</v>
      </c>
      <c r="S16" s="637"/>
      <c r="T16" s="637"/>
      <c r="U16" s="637"/>
      <c r="V16" s="637"/>
      <c r="W16" s="637"/>
      <c r="X16" s="637"/>
      <c r="Y16" s="638"/>
      <c r="Z16" s="639">
        <v>0.1</v>
      </c>
      <c r="AA16" s="639"/>
      <c r="AB16" s="639"/>
      <c r="AC16" s="639"/>
      <c r="AD16" s="640">
        <v>40685</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7062</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2562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264312</v>
      </c>
      <c r="S17" s="637"/>
      <c r="T17" s="637"/>
      <c r="U17" s="637"/>
      <c r="V17" s="637"/>
      <c r="W17" s="637"/>
      <c r="X17" s="637"/>
      <c r="Y17" s="638"/>
      <c r="Z17" s="639">
        <v>0.5</v>
      </c>
      <c r="AA17" s="639"/>
      <c r="AB17" s="639"/>
      <c r="AC17" s="639"/>
      <c r="AD17" s="640">
        <v>264312</v>
      </c>
      <c r="AE17" s="640"/>
      <c r="AF17" s="640"/>
      <c r="AG17" s="640"/>
      <c r="AH17" s="640"/>
      <c r="AI17" s="640"/>
      <c r="AJ17" s="640"/>
      <c r="AK17" s="640"/>
      <c r="AL17" s="641">
        <v>1.1000000000000001</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4400946</v>
      </c>
      <c r="CS17" s="637"/>
      <c r="CT17" s="637"/>
      <c r="CU17" s="637"/>
      <c r="CV17" s="637"/>
      <c r="CW17" s="637"/>
      <c r="CX17" s="637"/>
      <c r="CY17" s="638"/>
      <c r="CZ17" s="639">
        <v>8.8000000000000007</v>
      </c>
      <c r="DA17" s="639"/>
      <c r="DB17" s="639"/>
      <c r="DC17" s="639"/>
      <c r="DD17" s="645" t="s">
        <v>122</v>
      </c>
      <c r="DE17" s="637"/>
      <c r="DF17" s="637"/>
      <c r="DG17" s="637"/>
      <c r="DH17" s="637"/>
      <c r="DI17" s="637"/>
      <c r="DJ17" s="637"/>
      <c r="DK17" s="637"/>
      <c r="DL17" s="637"/>
      <c r="DM17" s="637"/>
      <c r="DN17" s="637"/>
      <c r="DO17" s="637"/>
      <c r="DP17" s="638"/>
      <c r="DQ17" s="645">
        <v>4350911</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148855</v>
      </c>
      <c r="S18" s="637"/>
      <c r="T18" s="637"/>
      <c r="U18" s="637"/>
      <c r="V18" s="637"/>
      <c r="W18" s="637"/>
      <c r="X18" s="637"/>
      <c r="Y18" s="638"/>
      <c r="Z18" s="639">
        <v>0.3</v>
      </c>
      <c r="AA18" s="639"/>
      <c r="AB18" s="639"/>
      <c r="AC18" s="639"/>
      <c r="AD18" s="640">
        <v>148855</v>
      </c>
      <c r="AE18" s="640"/>
      <c r="AF18" s="640"/>
      <c r="AG18" s="640"/>
      <c r="AH18" s="640"/>
      <c r="AI18" s="640"/>
      <c r="AJ18" s="640"/>
      <c r="AK18" s="640"/>
      <c r="AL18" s="641">
        <v>0.6</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95618</v>
      </c>
      <c r="S19" s="637"/>
      <c r="T19" s="637"/>
      <c r="U19" s="637"/>
      <c r="V19" s="637"/>
      <c r="W19" s="637"/>
      <c r="X19" s="637"/>
      <c r="Y19" s="638"/>
      <c r="Z19" s="639">
        <v>0.2</v>
      </c>
      <c r="AA19" s="639"/>
      <c r="AB19" s="639"/>
      <c r="AC19" s="639"/>
      <c r="AD19" s="640">
        <v>95618</v>
      </c>
      <c r="AE19" s="640"/>
      <c r="AF19" s="640"/>
      <c r="AG19" s="640"/>
      <c r="AH19" s="640"/>
      <c r="AI19" s="640"/>
      <c r="AJ19" s="640"/>
      <c r="AK19" s="640"/>
      <c r="AL19" s="641">
        <v>0.4</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75252</v>
      </c>
      <c r="BH19" s="637"/>
      <c r="BI19" s="637"/>
      <c r="BJ19" s="637"/>
      <c r="BK19" s="637"/>
      <c r="BL19" s="637"/>
      <c r="BM19" s="637"/>
      <c r="BN19" s="638"/>
      <c r="BO19" s="639">
        <v>0.6</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53237</v>
      </c>
      <c r="S20" s="637"/>
      <c r="T20" s="637"/>
      <c r="U20" s="637"/>
      <c r="V20" s="637"/>
      <c r="W20" s="637"/>
      <c r="X20" s="637"/>
      <c r="Y20" s="638"/>
      <c r="Z20" s="639">
        <v>0.1</v>
      </c>
      <c r="AA20" s="639"/>
      <c r="AB20" s="639"/>
      <c r="AC20" s="639"/>
      <c r="AD20" s="640">
        <v>53237</v>
      </c>
      <c r="AE20" s="640"/>
      <c r="AF20" s="640"/>
      <c r="AG20" s="640"/>
      <c r="AH20" s="640"/>
      <c r="AI20" s="640"/>
      <c r="AJ20" s="640"/>
      <c r="AK20" s="640"/>
      <c r="AL20" s="641">
        <v>0.2</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75252</v>
      </c>
      <c r="BH20" s="637"/>
      <c r="BI20" s="637"/>
      <c r="BJ20" s="637"/>
      <c r="BK20" s="637"/>
      <c r="BL20" s="637"/>
      <c r="BM20" s="637"/>
      <c r="BN20" s="638"/>
      <c r="BO20" s="639">
        <v>0.6</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50048271</v>
      </c>
      <c r="CS20" s="637"/>
      <c r="CT20" s="637"/>
      <c r="CU20" s="637"/>
      <c r="CV20" s="637"/>
      <c r="CW20" s="637"/>
      <c r="CX20" s="637"/>
      <c r="CY20" s="638"/>
      <c r="CZ20" s="639">
        <v>100</v>
      </c>
      <c r="DA20" s="639"/>
      <c r="DB20" s="639"/>
      <c r="DC20" s="639"/>
      <c r="DD20" s="645">
        <v>5963102</v>
      </c>
      <c r="DE20" s="637"/>
      <c r="DF20" s="637"/>
      <c r="DG20" s="637"/>
      <c r="DH20" s="637"/>
      <c r="DI20" s="637"/>
      <c r="DJ20" s="637"/>
      <c r="DK20" s="637"/>
      <c r="DL20" s="637"/>
      <c r="DM20" s="637"/>
      <c r="DN20" s="637"/>
      <c r="DO20" s="637"/>
      <c r="DP20" s="638"/>
      <c r="DQ20" s="645">
        <v>31893220</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9237634</v>
      </c>
      <c r="S21" s="637"/>
      <c r="T21" s="637"/>
      <c r="U21" s="637"/>
      <c r="V21" s="637"/>
      <c r="W21" s="637"/>
      <c r="X21" s="637"/>
      <c r="Y21" s="638"/>
      <c r="Z21" s="639">
        <v>18</v>
      </c>
      <c r="AA21" s="639"/>
      <c r="AB21" s="639"/>
      <c r="AC21" s="639"/>
      <c r="AD21" s="640">
        <v>8349578</v>
      </c>
      <c r="AE21" s="640"/>
      <c r="AF21" s="640"/>
      <c r="AG21" s="640"/>
      <c r="AH21" s="640"/>
      <c r="AI21" s="640"/>
      <c r="AJ21" s="640"/>
      <c r="AK21" s="640"/>
      <c r="AL21" s="641">
        <v>34</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75252</v>
      </c>
      <c r="BH21" s="637"/>
      <c r="BI21" s="637"/>
      <c r="BJ21" s="637"/>
      <c r="BK21" s="637"/>
      <c r="BL21" s="637"/>
      <c r="BM21" s="637"/>
      <c r="BN21" s="638"/>
      <c r="BO21" s="639">
        <v>0.6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8349578</v>
      </c>
      <c r="S22" s="637"/>
      <c r="T22" s="637"/>
      <c r="U22" s="637"/>
      <c r="V22" s="637"/>
      <c r="W22" s="637"/>
      <c r="X22" s="637"/>
      <c r="Y22" s="638"/>
      <c r="Z22" s="639">
        <v>16.3</v>
      </c>
      <c r="AA22" s="639"/>
      <c r="AB22" s="639"/>
      <c r="AC22" s="639"/>
      <c r="AD22" s="640">
        <v>8349578</v>
      </c>
      <c r="AE22" s="640"/>
      <c r="AF22" s="640"/>
      <c r="AG22" s="640"/>
      <c r="AH22" s="640"/>
      <c r="AI22" s="640"/>
      <c r="AJ22" s="640"/>
      <c r="AK22" s="640"/>
      <c r="AL22" s="641">
        <v>34</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888056</v>
      </c>
      <c r="S23" s="637"/>
      <c r="T23" s="637"/>
      <c r="U23" s="637"/>
      <c r="V23" s="637"/>
      <c r="W23" s="637"/>
      <c r="X23" s="637"/>
      <c r="Y23" s="638"/>
      <c r="Z23" s="639">
        <v>1.7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18693560</v>
      </c>
      <c r="CS24" s="626"/>
      <c r="CT24" s="626"/>
      <c r="CU24" s="626"/>
      <c r="CV24" s="626"/>
      <c r="CW24" s="626"/>
      <c r="CX24" s="626"/>
      <c r="CY24" s="627"/>
      <c r="CZ24" s="630">
        <v>37.4</v>
      </c>
      <c r="DA24" s="631"/>
      <c r="DB24" s="631"/>
      <c r="DC24" s="647"/>
      <c r="DD24" s="666">
        <v>13162304</v>
      </c>
      <c r="DE24" s="626"/>
      <c r="DF24" s="626"/>
      <c r="DG24" s="626"/>
      <c r="DH24" s="626"/>
      <c r="DI24" s="626"/>
      <c r="DJ24" s="626"/>
      <c r="DK24" s="627"/>
      <c r="DL24" s="666">
        <v>12225971</v>
      </c>
      <c r="DM24" s="626"/>
      <c r="DN24" s="626"/>
      <c r="DO24" s="626"/>
      <c r="DP24" s="626"/>
      <c r="DQ24" s="626"/>
      <c r="DR24" s="626"/>
      <c r="DS24" s="626"/>
      <c r="DT24" s="626"/>
      <c r="DU24" s="626"/>
      <c r="DV24" s="627"/>
      <c r="DW24" s="630">
        <v>49.3</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25342314</v>
      </c>
      <c r="S25" s="637"/>
      <c r="T25" s="637"/>
      <c r="U25" s="637"/>
      <c r="V25" s="637"/>
      <c r="W25" s="637"/>
      <c r="X25" s="637"/>
      <c r="Y25" s="638"/>
      <c r="Z25" s="639">
        <v>49.5</v>
      </c>
      <c r="AA25" s="639"/>
      <c r="AB25" s="639"/>
      <c r="AC25" s="639"/>
      <c r="AD25" s="640">
        <v>24454258</v>
      </c>
      <c r="AE25" s="640"/>
      <c r="AF25" s="640"/>
      <c r="AG25" s="640"/>
      <c r="AH25" s="640"/>
      <c r="AI25" s="640"/>
      <c r="AJ25" s="640"/>
      <c r="AK25" s="640"/>
      <c r="AL25" s="641">
        <v>99.6</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6681415</v>
      </c>
      <c r="CS25" s="669"/>
      <c r="CT25" s="669"/>
      <c r="CU25" s="669"/>
      <c r="CV25" s="669"/>
      <c r="CW25" s="669"/>
      <c r="CX25" s="669"/>
      <c r="CY25" s="670"/>
      <c r="CZ25" s="641">
        <v>13.3</v>
      </c>
      <c r="DA25" s="667"/>
      <c r="DB25" s="667"/>
      <c r="DC25" s="671"/>
      <c r="DD25" s="645">
        <v>6107902</v>
      </c>
      <c r="DE25" s="669"/>
      <c r="DF25" s="669"/>
      <c r="DG25" s="669"/>
      <c r="DH25" s="669"/>
      <c r="DI25" s="669"/>
      <c r="DJ25" s="669"/>
      <c r="DK25" s="670"/>
      <c r="DL25" s="645">
        <v>6017121</v>
      </c>
      <c r="DM25" s="669"/>
      <c r="DN25" s="669"/>
      <c r="DO25" s="669"/>
      <c r="DP25" s="669"/>
      <c r="DQ25" s="669"/>
      <c r="DR25" s="669"/>
      <c r="DS25" s="669"/>
      <c r="DT25" s="669"/>
      <c r="DU25" s="669"/>
      <c r="DV25" s="670"/>
      <c r="DW25" s="641">
        <v>24.3</v>
      </c>
      <c r="DX25" s="667"/>
      <c r="DY25" s="667"/>
      <c r="DZ25" s="667"/>
      <c r="EA25" s="667"/>
      <c r="EB25" s="667"/>
      <c r="EC25" s="668"/>
    </row>
    <row r="26" spans="2:133" ht="11.25" customHeight="1" x14ac:dyDescent="0.2">
      <c r="B26" s="633" t="s">
        <v>284</v>
      </c>
      <c r="C26" s="634"/>
      <c r="D26" s="634"/>
      <c r="E26" s="634"/>
      <c r="F26" s="634"/>
      <c r="G26" s="634"/>
      <c r="H26" s="634"/>
      <c r="I26" s="634"/>
      <c r="J26" s="634"/>
      <c r="K26" s="634"/>
      <c r="L26" s="634"/>
      <c r="M26" s="634"/>
      <c r="N26" s="634"/>
      <c r="O26" s="634"/>
      <c r="P26" s="634"/>
      <c r="Q26" s="635"/>
      <c r="R26" s="636">
        <v>7447</v>
      </c>
      <c r="S26" s="637"/>
      <c r="T26" s="637"/>
      <c r="U26" s="637"/>
      <c r="V26" s="637"/>
      <c r="W26" s="637"/>
      <c r="X26" s="637"/>
      <c r="Y26" s="638"/>
      <c r="Z26" s="639">
        <v>0</v>
      </c>
      <c r="AA26" s="639"/>
      <c r="AB26" s="639"/>
      <c r="AC26" s="639"/>
      <c r="AD26" s="640">
        <v>7447</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4261174</v>
      </c>
      <c r="CS26" s="637"/>
      <c r="CT26" s="637"/>
      <c r="CU26" s="637"/>
      <c r="CV26" s="637"/>
      <c r="CW26" s="637"/>
      <c r="CX26" s="637"/>
      <c r="CY26" s="638"/>
      <c r="CZ26" s="641">
        <v>8.5</v>
      </c>
      <c r="DA26" s="667"/>
      <c r="DB26" s="667"/>
      <c r="DC26" s="671"/>
      <c r="DD26" s="645">
        <v>3937106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287</v>
      </c>
      <c r="C27" s="634"/>
      <c r="D27" s="634"/>
      <c r="E27" s="634"/>
      <c r="F27" s="634"/>
      <c r="G27" s="634"/>
      <c r="H27" s="634"/>
      <c r="I27" s="634"/>
      <c r="J27" s="634"/>
      <c r="K27" s="634"/>
      <c r="L27" s="634"/>
      <c r="M27" s="634"/>
      <c r="N27" s="634"/>
      <c r="O27" s="634"/>
      <c r="P27" s="634"/>
      <c r="Q27" s="635"/>
      <c r="R27" s="636">
        <v>361326</v>
      </c>
      <c r="S27" s="637"/>
      <c r="T27" s="637"/>
      <c r="U27" s="637"/>
      <c r="V27" s="637"/>
      <c r="W27" s="637"/>
      <c r="X27" s="637"/>
      <c r="Y27" s="638"/>
      <c r="Z27" s="639">
        <v>0.7</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12982257</v>
      </c>
      <c r="BH27" s="637"/>
      <c r="BI27" s="637"/>
      <c r="BJ27" s="637"/>
      <c r="BK27" s="637"/>
      <c r="BL27" s="637"/>
      <c r="BM27" s="637"/>
      <c r="BN27" s="638"/>
      <c r="BO27" s="639">
        <v>100</v>
      </c>
      <c r="BP27" s="639"/>
      <c r="BQ27" s="639"/>
      <c r="BR27" s="639"/>
      <c r="BS27" s="640">
        <v>223377</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7611199</v>
      </c>
      <c r="CS27" s="669"/>
      <c r="CT27" s="669"/>
      <c r="CU27" s="669"/>
      <c r="CV27" s="669"/>
      <c r="CW27" s="669"/>
      <c r="CX27" s="669"/>
      <c r="CY27" s="670"/>
      <c r="CZ27" s="641">
        <v>15.2</v>
      </c>
      <c r="DA27" s="667"/>
      <c r="DB27" s="667"/>
      <c r="DC27" s="671"/>
      <c r="DD27" s="645">
        <v>2703491</v>
      </c>
      <c r="DE27" s="669"/>
      <c r="DF27" s="669"/>
      <c r="DG27" s="669"/>
      <c r="DH27" s="669"/>
      <c r="DI27" s="669"/>
      <c r="DJ27" s="669"/>
      <c r="DK27" s="670"/>
      <c r="DL27" s="645">
        <v>1857939</v>
      </c>
      <c r="DM27" s="669"/>
      <c r="DN27" s="669"/>
      <c r="DO27" s="669"/>
      <c r="DP27" s="669"/>
      <c r="DQ27" s="669"/>
      <c r="DR27" s="669"/>
      <c r="DS27" s="669"/>
      <c r="DT27" s="669"/>
      <c r="DU27" s="669"/>
      <c r="DV27" s="670"/>
      <c r="DW27" s="641">
        <v>7.5</v>
      </c>
      <c r="DX27" s="667"/>
      <c r="DY27" s="667"/>
      <c r="DZ27" s="667"/>
      <c r="EA27" s="667"/>
      <c r="EB27" s="667"/>
      <c r="EC27" s="668"/>
    </row>
    <row r="28" spans="2:133" ht="11.25" customHeight="1" x14ac:dyDescent="0.2">
      <c r="B28" s="633" t="s">
        <v>290</v>
      </c>
      <c r="C28" s="634"/>
      <c r="D28" s="634"/>
      <c r="E28" s="634"/>
      <c r="F28" s="634"/>
      <c r="G28" s="634"/>
      <c r="H28" s="634"/>
      <c r="I28" s="634"/>
      <c r="J28" s="634"/>
      <c r="K28" s="634"/>
      <c r="L28" s="634"/>
      <c r="M28" s="634"/>
      <c r="N28" s="634"/>
      <c r="O28" s="634"/>
      <c r="P28" s="634"/>
      <c r="Q28" s="635"/>
      <c r="R28" s="636">
        <v>278709</v>
      </c>
      <c r="S28" s="637"/>
      <c r="T28" s="637"/>
      <c r="U28" s="637"/>
      <c r="V28" s="637"/>
      <c r="W28" s="637"/>
      <c r="X28" s="637"/>
      <c r="Y28" s="638"/>
      <c r="Z28" s="639">
        <v>0.5</v>
      </c>
      <c r="AA28" s="639"/>
      <c r="AB28" s="639"/>
      <c r="AC28" s="639"/>
      <c r="AD28" s="640">
        <v>28985</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4400946</v>
      </c>
      <c r="CS28" s="637"/>
      <c r="CT28" s="637"/>
      <c r="CU28" s="637"/>
      <c r="CV28" s="637"/>
      <c r="CW28" s="637"/>
      <c r="CX28" s="637"/>
      <c r="CY28" s="638"/>
      <c r="CZ28" s="641">
        <v>8.8000000000000007</v>
      </c>
      <c r="DA28" s="667"/>
      <c r="DB28" s="667"/>
      <c r="DC28" s="671"/>
      <c r="DD28" s="645">
        <v>4350911</v>
      </c>
      <c r="DE28" s="637"/>
      <c r="DF28" s="637"/>
      <c r="DG28" s="637"/>
      <c r="DH28" s="637"/>
      <c r="DI28" s="637"/>
      <c r="DJ28" s="637"/>
      <c r="DK28" s="638"/>
      <c r="DL28" s="645">
        <v>4350911</v>
      </c>
      <c r="DM28" s="637"/>
      <c r="DN28" s="637"/>
      <c r="DO28" s="637"/>
      <c r="DP28" s="637"/>
      <c r="DQ28" s="637"/>
      <c r="DR28" s="637"/>
      <c r="DS28" s="637"/>
      <c r="DT28" s="637"/>
      <c r="DU28" s="637"/>
      <c r="DV28" s="638"/>
      <c r="DW28" s="641">
        <v>17.600000000000001</v>
      </c>
      <c r="DX28" s="667"/>
      <c r="DY28" s="667"/>
      <c r="DZ28" s="667"/>
      <c r="EA28" s="667"/>
      <c r="EB28" s="667"/>
      <c r="EC28" s="668"/>
    </row>
    <row r="29" spans="2:133" ht="11.25" customHeight="1" x14ac:dyDescent="0.2">
      <c r="B29" s="633" t="s">
        <v>292</v>
      </c>
      <c r="C29" s="634"/>
      <c r="D29" s="634"/>
      <c r="E29" s="634"/>
      <c r="F29" s="634"/>
      <c r="G29" s="634"/>
      <c r="H29" s="634"/>
      <c r="I29" s="634"/>
      <c r="J29" s="634"/>
      <c r="K29" s="634"/>
      <c r="L29" s="634"/>
      <c r="M29" s="634"/>
      <c r="N29" s="634"/>
      <c r="O29" s="634"/>
      <c r="P29" s="634"/>
      <c r="Q29" s="635"/>
      <c r="R29" s="636">
        <v>212025</v>
      </c>
      <c r="S29" s="637"/>
      <c r="T29" s="637"/>
      <c r="U29" s="637"/>
      <c r="V29" s="637"/>
      <c r="W29" s="637"/>
      <c r="X29" s="637"/>
      <c r="Y29" s="638"/>
      <c r="Z29" s="639">
        <v>0.4</v>
      </c>
      <c r="AA29" s="639"/>
      <c r="AB29" s="639"/>
      <c r="AC29" s="639"/>
      <c r="AD29" s="640">
        <v>423</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4400946</v>
      </c>
      <c r="CS29" s="669"/>
      <c r="CT29" s="669"/>
      <c r="CU29" s="669"/>
      <c r="CV29" s="669"/>
      <c r="CW29" s="669"/>
      <c r="CX29" s="669"/>
      <c r="CY29" s="670"/>
      <c r="CZ29" s="641">
        <v>8.8000000000000007</v>
      </c>
      <c r="DA29" s="667"/>
      <c r="DB29" s="667"/>
      <c r="DC29" s="671"/>
      <c r="DD29" s="645">
        <v>4350911</v>
      </c>
      <c r="DE29" s="669"/>
      <c r="DF29" s="669"/>
      <c r="DG29" s="669"/>
      <c r="DH29" s="669"/>
      <c r="DI29" s="669"/>
      <c r="DJ29" s="669"/>
      <c r="DK29" s="670"/>
      <c r="DL29" s="645">
        <v>4350911</v>
      </c>
      <c r="DM29" s="669"/>
      <c r="DN29" s="669"/>
      <c r="DO29" s="669"/>
      <c r="DP29" s="669"/>
      <c r="DQ29" s="669"/>
      <c r="DR29" s="669"/>
      <c r="DS29" s="669"/>
      <c r="DT29" s="669"/>
      <c r="DU29" s="669"/>
      <c r="DV29" s="670"/>
      <c r="DW29" s="641">
        <v>17.600000000000001</v>
      </c>
      <c r="DX29" s="667"/>
      <c r="DY29" s="667"/>
      <c r="DZ29" s="667"/>
      <c r="EA29" s="667"/>
      <c r="EB29" s="667"/>
      <c r="EC29" s="668"/>
    </row>
    <row r="30" spans="2:133" ht="11.25" customHeight="1" x14ac:dyDescent="0.2">
      <c r="B30" s="633" t="s">
        <v>294</v>
      </c>
      <c r="C30" s="634"/>
      <c r="D30" s="634"/>
      <c r="E30" s="634"/>
      <c r="F30" s="634"/>
      <c r="G30" s="634"/>
      <c r="H30" s="634"/>
      <c r="I30" s="634"/>
      <c r="J30" s="634"/>
      <c r="K30" s="634"/>
      <c r="L30" s="634"/>
      <c r="M30" s="634"/>
      <c r="N30" s="634"/>
      <c r="O30" s="634"/>
      <c r="P30" s="634"/>
      <c r="Q30" s="635"/>
      <c r="R30" s="636">
        <v>6774159</v>
      </c>
      <c r="S30" s="637"/>
      <c r="T30" s="637"/>
      <c r="U30" s="637"/>
      <c r="V30" s="637"/>
      <c r="W30" s="637"/>
      <c r="X30" s="637"/>
      <c r="Y30" s="638"/>
      <c r="Z30" s="639">
        <v>13.2</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4253133</v>
      </c>
      <c r="CS30" s="637"/>
      <c r="CT30" s="637"/>
      <c r="CU30" s="637"/>
      <c r="CV30" s="637"/>
      <c r="CW30" s="637"/>
      <c r="CX30" s="637"/>
      <c r="CY30" s="638"/>
      <c r="CZ30" s="641">
        <v>8.5</v>
      </c>
      <c r="DA30" s="667"/>
      <c r="DB30" s="667"/>
      <c r="DC30" s="671"/>
      <c r="DD30" s="645">
        <v>4203098</v>
      </c>
      <c r="DE30" s="637"/>
      <c r="DF30" s="637"/>
      <c r="DG30" s="637"/>
      <c r="DH30" s="637"/>
      <c r="DI30" s="637"/>
      <c r="DJ30" s="637"/>
      <c r="DK30" s="638"/>
      <c r="DL30" s="645">
        <v>4203098</v>
      </c>
      <c r="DM30" s="637"/>
      <c r="DN30" s="637"/>
      <c r="DO30" s="637"/>
      <c r="DP30" s="637"/>
      <c r="DQ30" s="637"/>
      <c r="DR30" s="637"/>
      <c r="DS30" s="637"/>
      <c r="DT30" s="637"/>
      <c r="DU30" s="637"/>
      <c r="DV30" s="638"/>
      <c r="DW30" s="641">
        <v>17</v>
      </c>
      <c r="DX30" s="667"/>
      <c r="DY30" s="667"/>
      <c r="DZ30" s="667"/>
      <c r="EA30" s="667"/>
      <c r="EB30" s="667"/>
      <c r="EC30" s="668"/>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99.6</v>
      </c>
      <c r="BH31" s="680"/>
      <c r="BI31" s="680"/>
      <c r="BJ31" s="680"/>
      <c r="BK31" s="680"/>
      <c r="BL31" s="680"/>
      <c r="BM31" s="631">
        <v>98.5</v>
      </c>
      <c r="BN31" s="680"/>
      <c r="BO31" s="680"/>
      <c r="BP31" s="680"/>
      <c r="BQ31" s="681"/>
      <c r="BR31" s="692">
        <v>99.6</v>
      </c>
      <c r="BS31" s="680"/>
      <c r="BT31" s="680"/>
      <c r="BU31" s="680"/>
      <c r="BV31" s="680"/>
      <c r="BW31" s="680"/>
      <c r="BX31" s="631">
        <v>98.3</v>
      </c>
      <c r="BY31" s="680"/>
      <c r="BZ31" s="680"/>
      <c r="CA31" s="680"/>
      <c r="CB31" s="681"/>
      <c r="CD31" s="674"/>
      <c r="CE31" s="675"/>
      <c r="CF31" s="633" t="s">
        <v>301</v>
      </c>
      <c r="CG31" s="634"/>
      <c r="CH31" s="634"/>
      <c r="CI31" s="634"/>
      <c r="CJ31" s="634"/>
      <c r="CK31" s="634"/>
      <c r="CL31" s="634"/>
      <c r="CM31" s="634"/>
      <c r="CN31" s="634"/>
      <c r="CO31" s="634"/>
      <c r="CP31" s="634"/>
      <c r="CQ31" s="635"/>
      <c r="CR31" s="636">
        <v>147813</v>
      </c>
      <c r="CS31" s="669"/>
      <c r="CT31" s="669"/>
      <c r="CU31" s="669"/>
      <c r="CV31" s="669"/>
      <c r="CW31" s="669"/>
      <c r="CX31" s="669"/>
      <c r="CY31" s="670"/>
      <c r="CZ31" s="641">
        <v>0.3</v>
      </c>
      <c r="DA31" s="667"/>
      <c r="DB31" s="667"/>
      <c r="DC31" s="671"/>
      <c r="DD31" s="645">
        <v>147813</v>
      </c>
      <c r="DE31" s="669"/>
      <c r="DF31" s="669"/>
      <c r="DG31" s="669"/>
      <c r="DH31" s="669"/>
      <c r="DI31" s="669"/>
      <c r="DJ31" s="669"/>
      <c r="DK31" s="670"/>
      <c r="DL31" s="645">
        <v>147813</v>
      </c>
      <c r="DM31" s="669"/>
      <c r="DN31" s="669"/>
      <c r="DO31" s="669"/>
      <c r="DP31" s="669"/>
      <c r="DQ31" s="669"/>
      <c r="DR31" s="669"/>
      <c r="DS31" s="669"/>
      <c r="DT31" s="669"/>
      <c r="DU31" s="669"/>
      <c r="DV31" s="670"/>
      <c r="DW31" s="641">
        <v>0.6</v>
      </c>
      <c r="DX31" s="667"/>
      <c r="DY31" s="667"/>
      <c r="DZ31" s="667"/>
      <c r="EA31" s="667"/>
      <c r="EB31" s="667"/>
      <c r="EC31" s="668"/>
    </row>
    <row r="32" spans="2:133" ht="11.25" customHeight="1" x14ac:dyDescent="0.2">
      <c r="B32" s="633" t="s">
        <v>302</v>
      </c>
      <c r="C32" s="634"/>
      <c r="D32" s="634"/>
      <c r="E32" s="634"/>
      <c r="F32" s="634"/>
      <c r="G32" s="634"/>
      <c r="H32" s="634"/>
      <c r="I32" s="634"/>
      <c r="J32" s="634"/>
      <c r="K32" s="634"/>
      <c r="L32" s="634"/>
      <c r="M32" s="634"/>
      <c r="N32" s="634"/>
      <c r="O32" s="634"/>
      <c r="P32" s="634"/>
      <c r="Q32" s="635"/>
      <c r="R32" s="636">
        <v>3911509</v>
      </c>
      <c r="S32" s="637"/>
      <c r="T32" s="637"/>
      <c r="U32" s="637"/>
      <c r="V32" s="637"/>
      <c r="W32" s="637"/>
      <c r="X32" s="637"/>
      <c r="Y32" s="638"/>
      <c r="Z32" s="639">
        <v>7.6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99.6</v>
      </c>
      <c r="BH32" s="669"/>
      <c r="BI32" s="669"/>
      <c r="BJ32" s="669"/>
      <c r="BK32" s="669"/>
      <c r="BL32" s="669"/>
      <c r="BM32" s="642">
        <v>99</v>
      </c>
      <c r="BN32" s="669"/>
      <c r="BO32" s="669"/>
      <c r="BP32" s="669"/>
      <c r="BQ32" s="691"/>
      <c r="BR32" s="693">
        <v>99.6</v>
      </c>
      <c r="BS32" s="669"/>
      <c r="BT32" s="669"/>
      <c r="BU32" s="669"/>
      <c r="BV32" s="669"/>
      <c r="BW32" s="669"/>
      <c r="BX32" s="642">
        <v>98.9</v>
      </c>
      <c r="BY32" s="669"/>
      <c r="BZ32" s="669"/>
      <c r="CA32" s="669"/>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306</v>
      </c>
      <c r="C33" s="634"/>
      <c r="D33" s="634"/>
      <c r="E33" s="634"/>
      <c r="F33" s="634"/>
      <c r="G33" s="634"/>
      <c r="H33" s="634"/>
      <c r="I33" s="634"/>
      <c r="J33" s="634"/>
      <c r="K33" s="634"/>
      <c r="L33" s="634"/>
      <c r="M33" s="634"/>
      <c r="N33" s="634"/>
      <c r="O33" s="634"/>
      <c r="P33" s="634"/>
      <c r="Q33" s="635"/>
      <c r="R33" s="636">
        <v>167600</v>
      </c>
      <c r="S33" s="637"/>
      <c r="T33" s="637"/>
      <c r="U33" s="637"/>
      <c r="V33" s="637"/>
      <c r="W33" s="637"/>
      <c r="X33" s="637"/>
      <c r="Y33" s="638"/>
      <c r="Z33" s="639">
        <v>0.3</v>
      </c>
      <c r="AA33" s="639"/>
      <c r="AB33" s="639"/>
      <c r="AC33" s="639"/>
      <c r="AD33" s="640">
        <v>47645</v>
      </c>
      <c r="AE33" s="640"/>
      <c r="AF33" s="640"/>
      <c r="AG33" s="640"/>
      <c r="AH33" s="640"/>
      <c r="AI33" s="640"/>
      <c r="AJ33" s="640"/>
      <c r="AK33" s="640"/>
      <c r="AL33" s="641">
        <v>0.2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99.6</v>
      </c>
      <c r="BH33" s="695"/>
      <c r="BI33" s="695"/>
      <c r="BJ33" s="695"/>
      <c r="BK33" s="695"/>
      <c r="BL33" s="695"/>
      <c r="BM33" s="696">
        <v>97.8</v>
      </c>
      <c r="BN33" s="695"/>
      <c r="BO33" s="695"/>
      <c r="BP33" s="695"/>
      <c r="BQ33" s="697"/>
      <c r="BR33" s="694">
        <v>99.6</v>
      </c>
      <c r="BS33" s="695"/>
      <c r="BT33" s="695"/>
      <c r="BU33" s="695"/>
      <c r="BV33" s="695"/>
      <c r="BW33" s="695"/>
      <c r="BX33" s="696">
        <v>97.5</v>
      </c>
      <c r="BY33" s="695"/>
      <c r="BZ33" s="695"/>
      <c r="CA33" s="695"/>
      <c r="CB33" s="697"/>
      <c r="CD33" s="633" t="s">
        <v>308</v>
      </c>
      <c r="CE33" s="634"/>
      <c r="CF33" s="634"/>
      <c r="CG33" s="634"/>
      <c r="CH33" s="634"/>
      <c r="CI33" s="634"/>
      <c r="CJ33" s="634"/>
      <c r="CK33" s="634"/>
      <c r="CL33" s="634"/>
      <c r="CM33" s="634"/>
      <c r="CN33" s="634"/>
      <c r="CO33" s="634"/>
      <c r="CP33" s="634"/>
      <c r="CQ33" s="635"/>
      <c r="CR33" s="636">
        <v>25384547</v>
      </c>
      <c r="CS33" s="669"/>
      <c r="CT33" s="669"/>
      <c r="CU33" s="669"/>
      <c r="CV33" s="669"/>
      <c r="CW33" s="669"/>
      <c r="CX33" s="669"/>
      <c r="CY33" s="670"/>
      <c r="CZ33" s="641">
        <v>50.7</v>
      </c>
      <c r="DA33" s="667"/>
      <c r="DB33" s="667"/>
      <c r="DC33" s="671"/>
      <c r="DD33" s="645">
        <v>17827818</v>
      </c>
      <c r="DE33" s="669"/>
      <c r="DF33" s="669"/>
      <c r="DG33" s="669"/>
      <c r="DH33" s="669"/>
      <c r="DI33" s="669"/>
      <c r="DJ33" s="669"/>
      <c r="DK33" s="670"/>
      <c r="DL33" s="645">
        <v>11411646</v>
      </c>
      <c r="DM33" s="669"/>
      <c r="DN33" s="669"/>
      <c r="DO33" s="669"/>
      <c r="DP33" s="669"/>
      <c r="DQ33" s="669"/>
      <c r="DR33" s="669"/>
      <c r="DS33" s="669"/>
      <c r="DT33" s="669"/>
      <c r="DU33" s="669"/>
      <c r="DV33" s="670"/>
      <c r="DW33" s="641">
        <v>46.1</v>
      </c>
      <c r="DX33" s="667"/>
      <c r="DY33" s="667"/>
      <c r="DZ33" s="667"/>
      <c r="EA33" s="667"/>
      <c r="EB33" s="667"/>
      <c r="EC33" s="668"/>
    </row>
    <row r="34" spans="2:133" ht="11.25" customHeight="1" x14ac:dyDescent="0.2">
      <c r="B34" s="633" t="s">
        <v>309</v>
      </c>
      <c r="C34" s="634"/>
      <c r="D34" s="634"/>
      <c r="E34" s="634"/>
      <c r="F34" s="634"/>
      <c r="G34" s="634"/>
      <c r="H34" s="634"/>
      <c r="I34" s="634"/>
      <c r="J34" s="634"/>
      <c r="K34" s="634"/>
      <c r="L34" s="634"/>
      <c r="M34" s="634"/>
      <c r="N34" s="634"/>
      <c r="O34" s="634"/>
      <c r="P34" s="634"/>
      <c r="Q34" s="635"/>
      <c r="R34" s="636">
        <v>1718468</v>
      </c>
      <c r="S34" s="637"/>
      <c r="T34" s="637"/>
      <c r="U34" s="637"/>
      <c r="V34" s="637"/>
      <c r="W34" s="637"/>
      <c r="X34" s="637"/>
      <c r="Y34" s="638"/>
      <c r="Z34" s="639">
        <v>3.4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6347609</v>
      </c>
      <c r="CS34" s="637"/>
      <c r="CT34" s="637"/>
      <c r="CU34" s="637"/>
      <c r="CV34" s="637"/>
      <c r="CW34" s="637"/>
      <c r="CX34" s="637"/>
      <c r="CY34" s="638"/>
      <c r="CZ34" s="641">
        <v>12.7</v>
      </c>
      <c r="DA34" s="667"/>
      <c r="DB34" s="667"/>
      <c r="DC34" s="671"/>
      <c r="DD34" s="645">
        <v>3660798</v>
      </c>
      <c r="DE34" s="637"/>
      <c r="DF34" s="637"/>
      <c r="DG34" s="637"/>
      <c r="DH34" s="637"/>
      <c r="DI34" s="637"/>
      <c r="DJ34" s="637"/>
      <c r="DK34" s="638"/>
      <c r="DL34" s="645">
        <v>3319911</v>
      </c>
      <c r="DM34" s="637"/>
      <c r="DN34" s="637"/>
      <c r="DO34" s="637"/>
      <c r="DP34" s="637"/>
      <c r="DQ34" s="637"/>
      <c r="DR34" s="637"/>
      <c r="DS34" s="637"/>
      <c r="DT34" s="637"/>
      <c r="DU34" s="637"/>
      <c r="DV34" s="638"/>
      <c r="DW34" s="641">
        <v>13.4</v>
      </c>
      <c r="DX34" s="667"/>
      <c r="DY34" s="667"/>
      <c r="DZ34" s="667"/>
      <c r="EA34" s="667"/>
      <c r="EB34" s="667"/>
      <c r="EC34" s="668"/>
    </row>
    <row r="35" spans="2:133" ht="11.25" customHeight="1" x14ac:dyDescent="0.2">
      <c r="B35" s="633" t="s">
        <v>311</v>
      </c>
      <c r="C35" s="634"/>
      <c r="D35" s="634"/>
      <c r="E35" s="634"/>
      <c r="F35" s="634"/>
      <c r="G35" s="634"/>
      <c r="H35" s="634"/>
      <c r="I35" s="634"/>
      <c r="J35" s="634"/>
      <c r="K35" s="634"/>
      <c r="L35" s="634"/>
      <c r="M35" s="634"/>
      <c r="N35" s="634"/>
      <c r="O35" s="634"/>
      <c r="P35" s="634"/>
      <c r="Q35" s="635"/>
      <c r="R35" s="636">
        <v>3112520</v>
      </c>
      <c r="S35" s="637"/>
      <c r="T35" s="637"/>
      <c r="U35" s="637"/>
      <c r="V35" s="637"/>
      <c r="W35" s="637"/>
      <c r="X35" s="637"/>
      <c r="Y35" s="638"/>
      <c r="Z35" s="639">
        <v>6.1</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519322</v>
      </c>
      <c r="CS35" s="669"/>
      <c r="CT35" s="669"/>
      <c r="CU35" s="669"/>
      <c r="CV35" s="669"/>
      <c r="CW35" s="669"/>
      <c r="CX35" s="669"/>
      <c r="CY35" s="670"/>
      <c r="CZ35" s="641">
        <v>1</v>
      </c>
      <c r="DA35" s="667"/>
      <c r="DB35" s="667"/>
      <c r="DC35" s="671"/>
      <c r="DD35" s="645">
        <v>360958</v>
      </c>
      <c r="DE35" s="669"/>
      <c r="DF35" s="669"/>
      <c r="DG35" s="669"/>
      <c r="DH35" s="669"/>
      <c r="DI35" s="669"/>
      <c r="DJ35" s="669"/>
      <c r="DK35" s="670"/>
      <c r="DL35" s="645">
        <v>253574</v>
      </c>
      <c r="DM35" s="669"/>
      <c r="DN35" s="669"/>
      <c r="DO35" s="669"/>
      <c r="DP35" s="669"/>
      <c r="DQ35" s="669"/>
      <c r="DR35" s="669"/>
      <c r="DS35" s="669"/>
      <c r="DT35" s="669"/>
      <c r="DU35" s="669"/>
      <c r="DV35" s="670"/>
      <c r="DW35" s="641">
        <v>1</v>
      </c>
      <c r="DX35" s="667"/>
      <c r="DY35" s="667"/>
      <c r="DZ35" s="667"/>
      <c r="EA35" s="667"/>
      <c r="EB35" s="667"/>
      <c r="EC35" s="668"/>
    </row>
    <row r="36" spans="2:133" ht="11.25" customHeight="1" x14ac:dyDescent="0.2">
      <c r="B36" s="633" t="s">
        <v>315</v>
      </c>
      <c r="C36" s="634"/>
      <c r="D36" s="634"/>
      <c r="E36" s="634"/>
      <c r="F36" s="634"/>
      <c r="G36" s="634"/>
      <c r="H36" s="634"/>
      <c r="I36" s="634"/>
      <c r="J36" s="634"/>
      <c r="K36" s="634"/>
      <c r="L36" s="634"/>
      <c r="M36" s="634"/>
      <c r="N36" s="634"/>
      <c r="O36" s="634"/>
      <c r="P36" s="634"/>
      <c r="Q36" s="635"/>
      <c r="R36" s="636">
        <v>1764302</v>
      </c>
      <c r="S36" s="637"/>
      <c r="T36" s="637"/>
      <c r="U36" s="637"/>
      <c r="V36" s="637"/>
      <c r="W36" s="637"/>
      <c r="X36" s="637"/>
      <c r="Y36" s="638"/>
      <c r="Z36" s="639">
        <v>3.4</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4882279</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329233</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8436266</v>
      </c>
      <c r="CS36" s="637"/>
      <c r="CT36" s="637"/>
      <c r="CU36" s="637"/>
      <c r="CV36" s="637"/>
      <c r="CW36" s="637"/>
      <c r="CX36" s="637"/>
      <c r="CY36" s="638"/>
      <c r="CZ36" s="641">
        <v>16.899999999999999</v>
      </c>
      <c r="DA36" s="667"/>
      <c r="DB36" s="667"/>
      <c r="DC36" s="671"/>
      <c r="DD36" s="645">
        <v>6266270</v>
      </c>
      <c r="DE36" s="637"/>
      <c r="DF36" s="637"/>
      <c r="DG36" s="637"/>
      <c r="DH36" s="637"/>
      <c r="DI36" s="637"/>
      <c r="DJ36" s="637"/>
      <c r="DK36" s="638"/>
      <c r="DL36" s="645">
        <v>5357728</v>
      </c>
      <c r="DM36" s="637"/>
      <c r="DN36" s="637"/>
      <c r="DO36" s="637"/>
      <c r="DP36" s="637"/>
      <c r="DQ36" s="637"/>
      <c r="DR36" s="637"/>
      <c r="DS36" s="637"/>
      <c r="DT36" s="637"/>
      <c r="DU36" s="637"/>
      <c r="DV36" s="638"/>
      <c r="DW36" s="641">
        <v>21.6</v>
      </c>
      <c r="DX36" s="667"/>
      <c r="DY36" s="667"/>
      <c r="DZ36" s="667"/>
      <c r="EA36" s="667"/>
      <c r="EB36" s="667"/>
      <c r="EC36" s="668"/>
    </row>
    <row r="37" spans="2:133" ht="11.25" customHeight="1" x14ac:dyDescent="0.2">
      <c r="B37" s="633" t="s">
        <v>319</v>
      </c>
      <c r="C37" s="634"/>
      <c r="D37" s="634"/>
      <c r="E37" s="634"/>
      <c r="F37" s="634"/>
      <c r="G37" s="634"/>
      <c r="H37" s="634"/>
      <c r="I37" s="634"/>
      <c r="J37" s="634"/>
      <c r="K37" s="634"/>
      <c r="L37" s="634"/>
      <c r="M37" s="634"/>
      <c r="N37" s="634"/>
      <c r="O37" s="634"/>
      <c r="P37" s="634"/>
      <c r="Q37" s="635"/>
      <c r="R37" s="636">
        <v>5014278</v>
      </c>
      <c r="S37" s="637"/>
      <c r="T37" s="637"/>
      <c r="U37" s="637"/>
      <c r="V37" s="637"/>
      <c r="W37" s="637"/>
      <c r="X37" s="637"/>
      <c r="Y37" s="638"/>
      <c r="Z37" s="639">
        <v>9.8000000000000007</v>
      </c>
      <c r="AA37" s="639"/>
      <c r="AB37" s="639"/>
      <c r="AC37" s="639"/>
      <c r="AD37" s="640">
        <v>23346</v>
      </c>
      <c r="AE37" s="640"/>
      <c r="AF37" s="640"/>
      <c r="AG37" s="640"/>
      <c r="AH37" s="640"/>
      <c r="AI37" s="640"/>
      <c r="AJ37" s="640"/>
      <c r="AK37" s="640"/>
      <c r="AL37" s="641">
        <v>0.1</v>
      </c>
      <c r="AM37" s="642"/>
      <c r="AN37" s="642"/>
      <c r="AO37" s="643"/>
      <c r="AQ37" s="699" t="s">
        <v>320</v>
      </c>
      <c r="AR37" s="700"/>
      <c r="AS37" s="700"/>
      <c r="AT37" s="700"/>
      <c r="AU37" s="700"/>
      <c r="AV37" s="700"/>
      <c r="AW37" s="700"/>
      <c r="AX37" s="700"/>
      <c r="AY37" s="701"/>
      <c r="AZ37" s="636">
        <v>1374449</v>
      </c>
      <c r="BA37" s="637"/>
      <c r="BB37" s="637"/>
      <c r="BC37" s="637"/>
      <c r="BD37" s="669"/>
      <c r="BE37" s="669"/>
      <c r="BF37" s="691"/>
      <c r="BG37" s="633" t="s">
        <v>321</v>
      </c>
      <c r="BH37" s="634"/>
      <c r="BI37" s="634"/>
      <c r="BJ37" s="634"/>
      <c r="BK37" s="634"/>
      <c r="BL37" s="634"/>
      <c r="BM37" s="634"/>
      <c r="BN37" s="634"/>
      <c r="BO37" s="634"/>
      <c r="BP37" s="634"/>
      <c r="BQ37" s="634"/>
      <c r="BR37" s="634"/>
      <c r="BS37" s="634"/>
      <c r="BT37" s="634"/>
      <c r="BU37" s="635"/>
      <c r="BV37" s="636">
        <v>301401</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2669272</v>
      </c>
      <c r="CS37" s="669"/>
      <c r="CT37" s="669"/>
      <c r="CU37" s="669"/>
      <c r="CV37" s="669"/>
      <c r="CW37" s="669"/>
      <c r="CX37" s="669"/>
      <c r="CY37" s="670"/>
      <c r="CZ37" s="641">
        <v>5.3</v>
      </c>
      <c r="DA37" s="667"/>
      <c r="DB37" s="667"/>
      <c r="DC37" s="671"/>
      <c r="DD37" s="645">
        <v>2554791</v>
      </c>
      <c r="DE37" s="669"/>
      <c r="DF37" s="669"/>
      <c r="DG37" s="669"/>
      <c r="DH37" s="669"/>
      <c r="DI37" s="669"/>
      <c r="DJ37" s="669"/>
      <c r="DK37" s="670"/>
      <c r="DL37" s="645">
        <v>2501674</v>
      </c>
      <c r="DM37" s="669"/>
      <c r="DN37" s="669"/>
      <c r="DO37" s="669"/>
      <c r="DP37" s="669"/>
      <c r="DQ37" s="669"/>
      <c r="DR37" s="669"/>
      <c r="DS37" s="669"/>
      <c r="DT37" s="669"/>
      <c r="DU37" s="669"/>
      <c r="DV37" s="670"/>
      <c r="DW37" s="641">
        <v>10.1</v>
      </c>
      <c r="DX37" s="667"/>
      <c r="DY37" s="667"/>
      <c r="DZ37" s="667"/>
      <c r="EA37" s="667"/>
      <c r="EB37" s="667"/>
      <c r="EC37" s="668"/>
    </row>
    <row r="38" spans="2:133" ht="11.25" customHeight="1" x14ac:dyDescent="0.2">
      <c r="B38" s="633" t="s">
        <v>323</v>
      </c>
      <c r="C38" s="634"/>
      <c r="D38" s="634"/>
      <c r="E38" s="634"/>
      <c r="F38" s="634"/>
      <c r="G38" s="634"/>
      <c r="H38" s="634"/>
      <c r="I38" s="634"/>
      <c r="J38" s="634"/>
      <c r="K38" s="634"/>
      <c r="L38" s="634"/>
      <c r="M38" s="634"/>
      <c r="N38" s="634"/>
      <c r="O38" s="634"/>
      <c r="P38" s="634"/>
      <c r="Q38" s="635"/>
      <c r="R38" s="636">
        <v>2547045</v>
      </c>
      <c r="S38" s="637"/>
      <c r="T38" s="637"/>
      <c r="U38" s="637"/>
      <c r="V38" s="637"/>
      <c r="W38" s="637"/>
      <c r="X38" s="637"/>
      <c r="Y38" s="638"/>
      <c r="Z38" s="639">
        <v>5</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500000</v>
      </c>
      <c r="BA38" s="637"/>
      <c r="BB38" s="637"/>
      <c r="BC38" s="637"/>
      <c r="BD38" s="669"/>
      <c r="BE38" s="669"/>
      <c r="BF38" s="691"/>
      <c r="BG38" s="633" t="s">
        <v>325</v>
      </c>
      <c r="BH38" s="634"/>
      <c r="BI38" s="634"/>
      <c r="BJ38" s="634"/>
      <c r="BK38" s="634"/>
      <c r="BL38" s="634"/>
      <c r="BM38" s="634"/>
      <c r="BN38" s="634"/>
      <c r="BO38" s="634"/>
      <c r="BP38" s="634"/>
      <c r="BQ38" s="634"/>
      <c r="BR38" s="634"/>
      <c r="BS38" s="634"/>
      <c r="BT38" s="634"/>
      <c r="BU38" s="635"/>
      <c r="BV38" s="636">
        <v>9216</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2962121</v>
      </c>
      <c r="CS38" s="637"/>
      <c r="CT38" s="637"/>
      <c r="CU38" s="637"/>
      <c r="CV38" s="637"/>
      <c r="CW38" s="637"/>
      <c r="CX38" s="637"/>
      <c r="CY38" s="638"/>
      <c r="CZ38" s="641">
        <v>5.9</v>
      </c>
      <c r="DA38" s="667"/>
      <c r="DB38" s="667"/>
      <c r="DC38" s="671"/>
      <c r="DD38" s="645">
        <v>2514971</v>
      </c>
      <c r="DE38" s="637"/>
      <c r="DF38" s="637"/>
      <c r="DG38" s="637"/>
      <c r="DH38" s="637"/>
      <c r="DI38" s="637"/>
      <c r="DJ38" s="637"/>
      <c r="DK38" s="638"/>
      <c r="DL38" s="645">
        <v>2480433</v>
      </c>
      <c r="DM38" s="637"/>
      <c r="DN38" s="637"/>
      <c r="DO38" s="637"/>
      <c r="DP38" s="637"/>
      <c r="DQ38" s="637"/>
      <c r="DR38" s="637"/>
      <c r="DS38" s="637"/>
      <c r="DT38" s="637"/>
      <c r="DU38" s="637"/>
      <c r="DV38" s="638"/>
      <c r="DW38" s="641">
        <v>10</v>
      </c>
      <c r="DX38" s="667"/>
      <c r="DY38" s="667"/>
      <c r="DZ38" s="667"/>
      <c r="EA38" s="667"/>
      <c r="EB38" s="667"/>
      <c r="EC38" s="668"/>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45709</v>
      </c>
      <c r="BA39" s="637"/>
      <c r="BB39" s="637"/>
      <c r="BC39" s="637"/>
      <c r="BD39" s="669"/>
      <c r="BE39" s="669"/>
      <c r="BF39" s="691"/>
      <c r="BG39" s="633" t="s">
        <v>329</v>
      </c>
      <c r="BH39" s="634"/>
      <c r="BI39" s="634"/>
      <c r="BJ39" s="634"/>
      <c r="BK39" s="634"/>
      <c r="BL39" s="634"/>
      <c r="BM39" s="634"/>
      <c r="BN39" s="634"/>
      <c r="BO39" s="634"/>
      <c r="BP39" s="634"/>
      <c r="BQ39" s="634"/>
      <c r="BR39" s="634"/>
      <c r="BS39" s="634"/>
      <c r="BT39" s="634"/>
      <c r="BU39" s="635"/>
      <c r="BV39" s="636">
        <v>13662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6340729</v>
      </c>
      <c r="CS39" s="669"/>
      <c r="CT39" s="669"/>
      <c r="CU39" s="669"/>
      <c r="CV39" s="669"/>
      <c r="CW39" s="669"/>
      <c r="CX39" s="669"/>
      <c r="CY39" s="670"/>
      <c r="CZ39" s="641">
        <v>12.7</v>
      </c>
      <c r="DA39" s="667"/>
      <c r="DB39" s="667"/>
      <c r="DC39" s="671"/>
      <c r="DD39" s="645">
        <v>4624821</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331</v>
      </c>
      <c r="C40" s="634"/>
      <c r="D40" s="634"/>
      <c r="E40" s="634"/>
      <c r="F40" s="634"/>
      <c r="G40" s="634"/>
      <c r="H40" s="634"/>
      <c r="I40" s="634"/>
      <c r="J40" s="634"/>
      <c r="K40" s="634"/>
      <c r="L40" s="634"/>
      <c r="M40" s="634"/>
      <c r="N40" s="634"/>
      <c r="O40" s="634"/>
      <c r="P40" s="634"/>
      <c r="Q40" s="635"/>
      <c r="R40" s="636">
        <v>218145</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9"/>
      <c r="BE40" s="669"/>
      <c r="BF40" s="691"/>
      <c r="BG40" s="684" t="s">
        <v>333</v>
      </c>
      <c r="BH40" s="685"/>
      <c r="BI40" s="685"/>
      <c r="BJ40" s="685"/>
      <c r="BK40" s="685"/>
      <c r="BL40" s="214"/>
      <c r="BM40" s="634" t="s">
        <v>334</v>
      </c>
      <c r="BN40" s="634"/>
      <c r="BO40" s="634"/>
      <c r="BP40" s="634"/>
      <c r="BQ40" s="634"/>
      <c r="BR40" s="634"/>
      <c r="BS40" s="634"/>
      <c r="BT40" s="634"/>
      <c r="BU40" s="635"/>
      <c r="BV40" s="636">
        <v>109</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778500</v>
      </c>
      <c r="CS40" s="637"/>
      <c r="CT40" s="637"/>
      <c r="CU40" s="637"/>
      <c r="CV40" s="637"/>
      <c r="CW40" s="637"/>
      <c r="CX40" s="637"/>
      <c r="CY40" s="638"/>
      <c r="CZ40" s="641">
        <v>1.6</v>
      </c>
      <c r="DA40" s="667"/>
      <c r="DB40" s="667"/>
      <c r="DC40" s="671"/>
      <c r="DD40" s="645">
        <v>400000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336</v>
      </c>
      <c r="C41" s="658"/>
      <c r="D41" s="658"/>
      <c r="E41" s="658"/>
      <c r="F41" s="658"/>
      <c r="G41" s="658"/>
      <c r="H41" s="658"/>
      <c r="I41" s="658"/>
      <c r="J41" s="658"/>
      <c r="K41" s="658"/>
      <c r="L41" s="658"/>
      <c r="M41" s="658"/>
      <c r="N41" s="658"/>
      <c r="O41" s="658"/>
      <c r="P41" s="658"/>
      <c r="Q41" s="659"/>
      <c r="R41" s="708">
        <v>51211702</v>
      </c>
      <c r="S41" s="709"/>
      <c r="T41" s="709"/>
      <c r="U41" s="709"/>
      <c r="V41" s="709"/>
      <c r="W41" s="709"/>
      <c r="X41" s="709"/>
      <c r="Y41" s="713"/>
      <c r="Z41" s="714">
        <v>100</v>
      </c>
      <c r="AA41" s="714"/>
      <c r="AB41" s="714"/>
      <c r="AC41" s="714"/>
      <c r="AD41" s="715">
        <v>24562104</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516077</v>
      </c>
      <c r="BA41" s="637"/>
      <c r="BB41" s="637"/>
      <c r="BC41" s="637"/>
      <c r="BD41" s="669"/>
      <c r="BE41" s="669"/>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2446044</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427</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5970164</v>
      </c>
      <c r="CS42" s="669"/>
      <c r="CT42" s="669"/>
      <c r="CU42" s="669"/>
      <c r="CV42" s="669"/>
      <c r="CW42" s="669"/>
      <c r="CX42" s="669"/>
      <c r="CY42" s="670"/>
      <c r="CZ42" s="641">
        <v>11.9</v>
      </c>
      <c r="DA42" s="667"/>
      <c r="DB42" s="667"/>
      <c r="DC42" s="671"/>
      <c r="DD42" s="645">
        <v>903098</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117176</v>
      </c>
      <c r="CS43" s="669"/>
      <c r="CT43" s="669"/>
      <c r="CU43" s="669"/>
      <c r="CV43" s="669"/>
      <c r="CW43" s="669"/>
      <c r="CX43" s="669"/>
      <c r="CY43" s="670"/>
      <c r="CZ43" s="641">
        <v>0.2</v>
      </c>
      <c r="DA43" s="667"/>
      <c r="DB43" s="667"/>
      <c r="DC43" s="671"/>
      <c r="DD43" s="645">
        <v>117176</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5963102</v>
      </c>
      <c r="CS44" s="637"/>
      <c r="CT44" s="637"/>
      <c r="CU44" s="637"/>
      <c r="CV44" s="637"/>
      <c r="CW44" s="637"/>
      <c r="CX44" s="637"/>
      <c r="CY44" s="638"/>
      <c r="CZ44" s="641">
        <v>11.9</v>
      </c>
      <c r="DA44" s="642"/>
      <c r="DB44" s="642"/>
      <c r="DC44" s="648"/>
      <c r="DD44" s="645">
        <v>900536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3275557</v>
      </c>
      <c r="CS45" s="669"/>
      <c r="CT45" s="669"/>
      <c r="CU45" s="669"/>
      <c r="CV45" s="669"/>
      <c r="CW45" s="669"/>
      <c r="CX45" s="669"/>
      <c r="CY45" s="670"/>
      <c r="CZ45" s="641">
        <v>6.5</v>
      </c>
      <c r="DA45" s="667"/>
      <c r="DB45" s="667"/>
      <c r="DC45" s="671"/>
      <c r="DD45" s="645">
        <v>141330</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2458109</v>
      </c>
      <c r="CS46" s="637"/>
      <c r="CT46" s="637"/>
      <c r="CU46" s="637"/>
      <c r="CV46" s="637"/>
      <c r="CW46" s="637"/>
      <c r="CX46" s="637"/>
      <c r="CY46" s="638"/>
      <c r="CZ46" s="641">
        <v>4.9000000000000004</v>
      </c>
      <c r="DA46" s="642"/>
      <c r="DB46" s="642"/>
      <c r="DC46" s="648"/>
      <c r="DD46" s="645">
        <v>713970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7062</v>
      </c>
      <c r="CS47" s="669"/>
      <c r="CT47" s="669"/>
      <c r="CU47" s="669"/>
      <c r="CV47" s="669"/>
      <c r="CW47" s="669"/>
      <c r="CX47" s="669"/>
      <c r="CY47" s="670"/>
      <c r="CZ47" s="641">
        <v>0</v>
      </c>
      <c r="DA47" s="667"/>
      <c r="DB47" s="667"/>
      <c r="DC47" s="671"/>
      <c r="DD47" s="645">
        <v>2562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50048271</v>
      </c>
      <c r="CS49" s="695"/>
      <c r="CT49" s="695"/>
      <c r="CU49" s="695"/>
      <c r="CV49" s="695"/>
      <c r="CW49" s="695"/>
      <c r="CX49" s="695"/>
      <c r="CY49" s="724"/>
      <c r="CZ49" s="716">
        <v>100</v>
      </c>
      <c r="DA49" s="725"/>
      <c r="DB49" s="725"/>
      <c r="DC49" s="726"/>
      <c r="DD49" s="727">
        <v>31893220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4p4HlsptGyiJDwSiQOd43qBvM86gVGZPTxzGWhZBvFSsXHIb5r9CQ/2O7n8+nq2oiLMaDs1utK/CrvTf/vgXg==" saltValue="3iYb9gofMVRoxmTY5Gdc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51236</v>
      </c>
      <c r="R7" s="766"/>
      <c r="S7" s="766"/>
      <c r="T7" s="766"/>
      <c r="U7" s="766"/>
      <c r="V7" s="766">
        <v>50072</v>
      </c>
      <c r="W7" s="766"/>
      <c r="X7" s="766"/>
      <c r="Y7" s="766"/>
      <c r="Z7" s="766"/>
      <c r="AA7" s="766">
        <v>1164</v>
      </c>
      <c r="AB7" s="766"/>
      <c r="AC7" s="766"/>
      <c r="AD7" s="766"/>
      <c r="AE7" s="767"/>
      <c r="AF7" s="768">
        <v>742</v>
      </c>
      <c r="AG7" s="769"/>
      <c r="AH7" s="769"/>
      <c r="AI7" s="769"/>
      <c r="AJ7" s="770"/>
      <c r="AK7" s="771">
        <v>3113</v>
      </c>
      <c r="AL7" s="772"/>
      <c r="AM7" s="772"/>
      <c r="AN7" s="772"/>
      <c r="AO7" s="772"/>
      <c r="AP7" s="772">
        <v>52770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561</v>
      </c>
      <c r="BT7" s="760"/>
      <c r="BU7" s="760"/>
      <c r="BV7" s="760"/>
      <c r="BW7" s="760"/>
      <c r="BX7" s="760"/>
      <c r="BY7" s="760"/>
      <c r="BZ7" s="760"/>
      <c r="CA7" s="760"/>
      <c r="CB7" s="760"/>
      <c r="CC7" s="760"/>
      <c r="CD7" s="760"/>
      <c r="CE7" s="760"/>
      <c r="CF7" s="760"/>
      <c r="CG7" s="775"/>
      <c r="CH7" s="756">
        <v>0</v>
      </c>
      <c r="CI7" s="757"/>
      <c r="CJ7" s="757"/>
      <c r="CK7" s="757"/>
      <c r="CL7" s="758"/>
      <c r="CM7" s="756">
        <v>12</v>
      </c>
      <c r="CN7" s="757"/>
      <c r="CO7" s="757"/>
      <c r="CP7" s="757"/>
      <c r="CQ7" s="758"/>
      <c r="CR7" s="756">
        <v>30</v>
      </c>
      <c r="CS7" s="757"/>
      <c r="CT7" s="757"/>
      <c r="CU7" s="757"/>
      <c r="CV7" s="758"/>
      <c r="CW7" s="756">
        <v>0</v>
      </c>
      <c r="CX7" s="757"/>
      <c r="CY7" s="757"/>
      <c r="CZ7" s="757"/>
      <c r="DA7" s="758"/>
      <c r="DB7" s="756" t="s">
        <v>560</v>
      </c>
      <c r="DC7" s="757"/>
      <c r="DD7" s="757"/>
      <c r="DE7" s="757"/>
      <c r="DF7" s="758"/>
      <c r="DG7" s="756" t="s">
        <v>560</v>
      </c>
      <c r="DH7" s="757"/>
      <c r="DI7" s="757"/>
      <c r="DJ7" s="757"/>
      <c r="DK7" s="758"/>
      <c r="DL7" s="756" t="s">
        <v>560</v>
      </c>
      <c r="DM7" s="757"/>
      <c r="DN7" s="757"/>
      <c r="DO7" s="757"/>
      <c r="DP7" s="758"/>
      <c r="DQ7" s="756" t="s">
        <v>560</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562</v>
      </c>
      <c r="BT8" s="787"/>
      <c r="BU8" s="787"/>
      <c r="BV8" s="787"/>
      <c r="BW8" s="787"/>
      <c r="BX8" s="787"/>
      <c r="BY8" s="787"/>
      <c r="BZ8" s="787"/>
      <c r="CA8" s="787"/>
      <c r="CB8" s="787"/>
      <c r="CC8" s="787"/>
      <c r="CD8" s="787"/>
      <c r="CE8" s="787"/>
      <c r="CF8" s="787"/>
      <c r="CG8" s="788"/>
      <c r="CH8" s="789">
        <v>0</v>
      </c>
      <c r="CI8" s="790"/>
      <c r="CJ8" s="790"/>
      <c r="CK8" s="790"/>
      <c r="CL8" s="791"/>
      <c r="CM8" s="789">
        <v>11</v>
      </c>
      <c r="CN8" s="790"/>
      <c r="CO8" s="790"/>
      <c r="CP8" s="790"/>
      <c r="CQ8" s="791"/>
      <c r="CR8" s="789">
        <v>3</v>
      </c>
      <c r="CS8" s="790"/>
      <c r="CT8" s="790"/>
      <c r="CU8" s="790"/>
      <c r="CV8" s="791"/>
      <c r="CW8" s="789" t="s">
        <v>571</v>
      </c>
      <c r="CX8" s="790"/>
      <c r="CY8" s="790"/>
      <c r="CZ8" s="790"/>
      <c r="DA8" s="791"/>
      <c r="DB8" s="789" t="s">
        <v>560</v>
      </c>
      <c r="DC8" s="790"/>
      <c r="DD8" s="790"/>
      <c r="DE8" s="790"/>
      <c r="DF8" s="791"/>
      <c r="DG8" s="789" t="s">
        <v>560</v>
      </c>
      <c r="DH8" s="790"/>
      <c r="DI8" s="790"/>
      <c r="DJ8" s="790"/>
      <c r="DK8" s="791"/>
      <c r="DL8" s="789" t="s">
        <v>560</v>
      </c>
      <c r="DM8" s="790"/>
      <c r="DN8" s="790"/>
      <c r="DO8" s="790"/>
      <c r="DP8" s="791"/>
      <c r="DQ8" s="789" t="s">
        <v>560</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563</v>
      </c>
      <c r="BT9" s="787"/>
      <c r="BU9" s="787"/>
      <c r="BV9" s="787"/>
      <c r="BW9" s="787"/>
      <c r="BX9" s="787"/>
      <c r="BY9" s="787"/>
      <c r="BZ9" s="787"/>
      <c r="CA9" s="787"/>
      <c r="CB9" s="787"/>
      <c r="CC9" s="787"/>
      <c r="CD9" s="787"/>
      <c r="CE9" s="787"/>
      <c r="CF9" s="787"/>
      <c r="CG9" s="788"/>
      <c r="CH9" s="789">
        <v>334</v>
      </c>
      <c r="CI9" s="790"/>
      <c r="CJ9" s="790"/>
      <c r="CK9" s="790"/>
      <c r="CL9" s="791"/>
      <c r="CM9" s="789">
        <v>68</v>
      </c>
      <c r="CN9" s="790"/>
      <c r="CO9" s="790"/>
      <c r="CP9" s="790"/>
      <c r="CQ9" s="791"/>
      <c r="CR9" s="789">
        <v>10</v>
      </c>
      <c r="CS9" s="790"/>
      <c r="CT9" s="790"/>
      <c r="CU9" s="790"/>
      <c r="CV9" s="791"/>
      <c r="CW9" s="789">
        <v>94</v>
      </c>
      <c r="CX9" s="790"/>
      <c r="CY9" s="790"/>
      <c r="CZ9" s="790"/>
      <c r="DA9" s="791"/>
      <c r="DB9" s="789" t="s">
        <v>560</v>
      </c>
      <c r="DC9" s="790"/>
      <c r="DD9" s="790"/>
      <c r="DE9" s="790"/>
      <c r="DF9" s="791"/>
      <c r="DG9" s="789" t="s">
        <v>560</v>
      </c>
      <c r="DH9" s="790"/>
      <c r="DI9" s="790"/>
      <c r="DJ9" s="790"/>
      <c r="DK9" s="791"/>
      <c r="DL9" s="789" t="s">
        <v>560</v>
      </c>
      <c r="DM9" s="790"/>
      <c r="DN9" s="790"/>
      <c r="DO9" s="790"/>
      <c r="DP9" s="791"/>
      <c r="DQ9" s="789" t="s">
        <v>560</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564</v>
      </c>
      <c r="BT10" s="787"/>
      <c r="BU10" s="787"/>
      <c r="BV10" s="787"/>
      <c r="BW10" s="787"/>
      <c r="BX10" s="787"/>
      <c r="BY10" s="787"/>
      <c r="BZ10" s="787"/>
      <c r="CA10" s="787"/>
      <c r="CB10" s="787"/>
      <c r="CC10" s="787"/>
      <c r="CD10" s="787"/>
      <c r="CE10" s="787"/>
      <c r="CF10" s="787"/>
      <c r="CG10" s="788"/>
      <c r="CH10" s="789">
        <v>-7</v>
      </c>
      <c r="CI10" s="790"/>
      <c r="CJ10" s="790"/>
      <c r="CK10" s="790"/>
      <c r="CL10" s="791"/>
      <c r="CM10" s="789">
        <v>106</v>
      </c>
      <c r="CN10" s="790"/>
      <c r="CO10" s="790"/>
      <c r="CP10" s="790"/>
      <c r="CQ10" s="791"/>
      <c r="CR10" s="789">
        <v>50</v>
      </c>
      <c r="CS10" s="790"/>
      <c r="CT10" s="790"/>
      <c r="CU10" s="790"/>
      <c r="CV10" s="791"/>
      <c r="CW10" s="789">
        <v>57</v>
      </c>
      <c r="CX10" s="790"/>
      <c r="CY10" s="790"/>
      <c r="CZ10" s="790"/>
      <c r="DA10" s="791"/>
      <c r="DB10" s="789" t="s">
        <v>560</v>
      </c>
      <c r="DC10" s="790"/>
      <c r="DD10" s="790"/>
      <c r="DE10" s="790"/>
      <c r="DF10" s="791"/>
      <c r="DG10" s="789" t="s">
        <v>560</v>
      </c>
      <c r="DH10" s="790"/>
      <c r="DI10" s="790"/>
      <c r="DJ10" s="790"/>
      <c r="DK10" s="791"/>
      <c r="DL10" s="789" t="s">
        <v>560</v>
      </c>
      <c r="DM10" s="790"/>
      <c r="DN10" s="790"/>
      <c r="DO10" s="790"/>
      <c r="DP10" s="791"/>
      <c r="DQ10" s="789" t="s">
        <v>560</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565</v>
      </c>
      <c r="BT11" s="787"/>
      <c r="BU11" s="787"/>
      <c r="BV11" s="787"/>
      <c r="BW11" s="787"/>
      <c r="BX11" s="787"/>
      <c r="BY11" s="787"/>
      <c r="BZ11" s="787"/>
      <c r="CA11" s="787"/>
      <c r="CB11" s="787"/>
      <c r="CC11" s="787"/>
      <c r="CD11" s="787"/>
      <c r="CE11" s="787"/>
      <c r="CF11" s="787"/>
      <c r="CG11" s="788"/>
      <c r="CH11" s="789">
        <v>4</v>
      </c>
      <c r="CI11" s="790"/>
      <c r="CJ11" s="790"/>
      <c r="CK11" s="790"/>
      <c r="CL11" s="791"/>
      <c r="CM11" s="789">
        <v>145</v>
      </c>
      <c r="CN11" s="790"/>
      <c r="CO11" s="790"/>
      <c r="CP11" s="790"/>
      <c r="CQ11" s="791"/>
      <c r="CR11" s="789">
        <v>100</v>
      </c>
      <c r="CS11" s="790"/>
      <c r="CT11" s="790"/>
      <c r="CU11" s="790"/>
      <c r="CV11" s="791"/>
      <c r="CW11" s="789">
        <v>76</v>
      </c>
      <c r="CX11" s="790"/>
      <c r="CY11" s="790"/>
      <c r="CZ11" s="790"/>
      <c r="DA11" s="791"/>
      <c r="DB11" s="789" t="s">
        <v>560</v>
      </c>
      <c r="DC11" s="790"/>
      <c r="DD11" s="790"/>
      <c r="DE11" s="790"/>
      <c r="DF11" s="791"/>
      <c r="DG11" s="789" t="s">
        <v>560</v>
      </c>
      <c r="DH11" s="790"/>
      <c r="DI11" s="790"/>
      <c r="DJ11" s="790"/>
      <c r="DK11" s="791"/>
      <c r="DL11" s="789" t="s">
        <v>560</v>
      </c>
      <c r="DM11" s="790"/>
      <c r="DN11" s="790"/>
      <c r="DO11" s="790"/>
      <c r="DP11" s="791"/>
      <c r="DQ11" s="789" t="s">
        <v>560</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742</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8415</v>
      </c>
      <c r="R28" s="836"/>
      <c r="S28" s="836"/>
      <c r="T28" s="836"/>
      <c r="U28" s="836"/>
      <c r="V28" s="836">
        <v>8086</v>
      </c>
      <c r="W28" s="836"/>
      <c r="X28" s="836"/>
      <c r="Y28" s="836"/>
      <c r="Z28" s="836"/>
      <c r="AA28" s="836">
        <v>329</v>
      </c>
      <c r="AB28" s="836"/>
      <c r="AC28" s="836"/>
      <c r="AD28" s="836"/>
      <c r="AE28" s="837"/>
      <c r="AF28" s="838">
        <v>329</v>
      </c>
      <c r="AG28" s="836"/>
      <c r="AH28" s="836"/>
      <c r="AI28" s="836"/>
      <c r="AJ28" s="839"/>
      <c r="AK28" s="840">
        <v>516</v>
      </c>
      <c r="AL28" s="841"/>
      <c r="AM28" s="841"/>
      <c r="AN28" s="841"/>
      <c r="AO28" s="841"/>
      <c r="AP28" s="841" t="s">
        <v>547</v>
      </c>
      <c r="AQ28" s="841"/>
      <c r="AR28" s="841"/>
      <c r="AS28" s="841"/>
      <c r="AT28" s="841"/>
      <c r="AU28" s="841" t="s">
        <v>547</v>
      </c>
      <c r="AV28" s="841"/>
      <c r="AW28" s="841"/>
      <c r="AX28" s="841"/>
      <c r="AY28" s="841"/>
      <c r="AZ28" s="842" t="s">
        <v>547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1305</v>
      </c>
      <c r="R29" s="797"/>
      <c r="S29" s="797"/>
      <c r="T29" s="797"/>
      <c r="U29" s="797"/>
      <c r="V29" s="797">
        <v>1305</v>
      </c>
      <c r="W29" s="797"/>
      <c r="X29" s="797"/>
      <c r="Y29" s="797"/>
      <c r="Z29" s="797"/>
      <c r="AA29" s="797">
        <v>0</v>
      </c>
      <c r="AB29" s="797"/>
      <c r="AC29" s="797"/>
      <c r="AD29" s="797"/>
      <c r="AE29" s="798"/>
      <c r="AF29" s="799">
        <v>0</v>
      </c>
      <c r="AG29" s="800"/>
      <c r="AH29" s="800"/>
      <c r="AI29" s="800"/>
      <c r="AJ29" s="801"/>
      <c r="AK29" s="847">
        <v>0</v>
      </c>
      <c r="AL29" s="843"/>
      <c r="AM29" s="843"/>
      <c r="AN29" s="843"/>
      <c r="AO29" s="843"/>
      <c r="AP29" s="843" t="s">
        <v>547</v>
      </c>
      <c r="AQ29" s="843"/>
      <c r="AR29" s="843"/>
      <c r="AS29" s="843"/>
      <c r="AT29" s="843"/>
      <c r="AU29" s="843" t="s">
        <v>547</v>
      </c>
      <c r="AV29" s="843"/>
      <c r="AW29" s="843"/>
      <c r="AX29" s="843"/>
      <c r="AY29" s="843"/>
      <c r="AZ29" s="844" t="s">
        <v>547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1627</v>
      </c>
      <c r="R30" s="797"/>
      <c r="S30" s="797"/>
      <c r="T30" s="797"/>
      <c r="U30" s="797"/>
      <c r="V30" s="797">
        <v>1654</v>
      </c>
      <c r="W30" s="797"/>
      <c r="X30" s="797"/>
      <c r="Y30" s="797"/>
      <c r="Z30" s="797"/>
      <c r="AA30" s="797">
        <v>-27</v>
      </c>
      <c r="AB30" s="797"/>
      <c r="AC30" s="797"/>
      <c r="AD30" s="797"/>
      <c r="AE30" s="798"/>
      <c r="AF30" s="799">
        <v>3000</v>
      </c>
      <c r="AG30" s="800"/>
      <c r="AH30" s="800"/>
      <c r="AI30" s="800"/>
      <c r="AJ30" s="801"/>
      <c r="AK30" s="847">
        <v>46</v>
      </c>
      <c r="AL30" s="843"/>
      <c r="AM30" s="843"/>
      <c r="AN30" s="843"/>
      <c r="AO30" s="843"/>
      <c r="AP30" s="843">
        <v>4770</v>
      </c>
      <c r="AQ30" s="843"/>
      <c r="AR30" s="843"/>
      <c r="AS30" s="843"/>
      <c r="AT30" s="843"/>
      <c r="AU30" s="843">
        <v>210</v>
      </c>
      <c r="AV30" s="843"/>
      <c r="AW30" s="843"/>
      <c r="AX30" s="843"/>
      <c r="AY30" s="843"/>
      <c r="AZ30" s="844" t="s">
        <v>547</v>
      </c>
      <c r="BA30" s="844"/>
      <c r="BB30" s="844"/>
      <c r="BC30" s="844"/>
      <c r="BD30" s="844"/>
      <c r="BE30" s="845" t="s">
        <v>392</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2826</v>
      </c>
      <c r="R31" s="797"/>
      <c r="S31" s="797"/>
      <c r="T31" s="797"/>
      <c r="U31" s="797"/>
      <c r="V31" s="797">
        <v>2736</v>
      </c>
      <c r="W31" s="797"/>
      <c r="X31" s="797"/>
      <c r="Y31" s="797"/>
      <c r="Z31" s="797"/>
      <c r="AA31" s="797">
        <v>90</v>
      </c>
      <c r="AB31" s="797"/>
      <c r="AC31" s="797"/>
      <c r="AD31" s="797"/>
      <c r="AE31" s="798"/>
      <c r="AF31" s="799">
        <v>706</v>
      </c>
      <c r="AG31" s="800"/>
      <c r="AH31" s="800"/>
      <c r="AI31" s="800"/>
      <c r="AJ31" s="801"/>
      <c r="AK31" s="847">
        <v>1301</v>
      </c>
      <c r="AL31" s="843"/>
      <c r="AM31" s="843"/>
      <c r="AN31" s="843"/>
      <c r="AO31" s="843"/>
      <c r="AP31" s="843">
        <v>19281</v>
      </c>
      <c r="AQ31" s="843"/>
      <c r="AR31" s="843"/>
      <c r="AS31" s="843"/>
      <c r="AT31" s="843"/>
      <c r="AU31" s="843">
        <v>11183</v>
      </c>
      <c r="AV31" s="843"/>
      <c r="AW31" s="843"/>
      <c r="AX31" s="843"/>
      <c r="AY31" s="843"/>
      <c r="AZ31" s="844" t="s">
        <v>547</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32</v>
      </c>
      <c r="R32" s="797"/>
      <c r="S32" s="797"/>
      <c r="T32" s="797"/>
      <c r="U32" s="797"/>
      <c r="V32" s="797">
        <v>36</v>
      </c>
      <c r="W32" s="797"/>
      <c r="X32" s="797"/>
      <c r="Y32" s="797"/>
      <c r="Z32" s="797"/>
      <c r="AA32" s="797">
        <v>-4</v>
      </c>
      <c r="AB32" s="797"/>
      <c r="AC32" s="797"/>
      <c r="AD32" s="797"/>
      <c r="AE32" s="798"/>
      <c r="AF32" s="799">
        <v>34</v>
      </c>
      <c r="AG32" s="800"/>
      <c r="AH32" s="800"/>
      <c r="AI32" s="800"/>
      <c r="AJ32" s="801"/>
      <c r="AK32" s="847">
        <v>20</v>
      </c>
      <c r="AL32" s="843"/>
      <c r="AM32" s="843"/>
      <c r="AN32" s="843"/>
      <c r="AO32" s="843"/>
      <c r="AP32" s="843">
        <v>49</v>
      </c>
      <c r="AQ32" s="843"/>
      <c r="AR32" s="843"/>
      <c r="AS32" s="843"/>
      <c r="AT32" s="843"/>
      <c r="AU32" s="843">
        <v>49</v>
      </c>
      <c r="AV32" s="843"/>
      <c r="AW32" s="843"/>
      <c r="AX32" s="843"/>
      <c r="AY32" s="843"/>
      <c r="AZ32" s="844" t="s">
        <v>547</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2239</v>
      </c>
      <c r="R33" s="797"/>
      <c r="S33" s="797"/>
      <c r="T33" s="797"/>
      <c r="U33" s="797"/>
      <c r="V33" s="797">
        <v>2309</v>
      </c>
      <c r="W33" s="797"/>
      <c r="X33" s="797"/>
      <c r="Y33" s="797"/>
      <c r="Z33" s="797"/>
      <c r="AA33" s="797">
        <v>-70</v>
      </c>
      <c r="AB33" s="797"/>
      <c r="AC33" s="797"/>
      <c r="AD33" s="797"/>
      <c r="AE33" s="798"/>
      <c r="AF33" s="799">
        <v>831</v>
      </c>
      <c r="AG33" s="800"/>
      <c r="AH33" s="800"/>
      <c r="AI33" s="800"/>
      <c r="AJ33" s="801"/>
      <c r="AK33" s="847">
        <v>500</v>
      </c>
      <c r="AL33" s="843"/>
      <c r="AM33" s="843"/>
      <c r="AN33" s="843"/>
      <c r="AO33" s="843"/>
      <c r="AP33" s="843">
        <v>923</v>
      </c>
      <c r="AQ33" s="843"/>
      <c r="AR33" s="843"/>
      <c r="AS33" s="843"/>
      <c r="AT33" s="843"/>
      <c r="AU33" s="843">
        <v>923</v>
      </c>
      <c r="AV33" s="843"/>
      <c r="AW33" s="843"/>
      <c r="AX33" s="843"/>
      <c r="AY33" s="843"/>
      <c r="AZ33" s="844" t="s">
        <v>547</v>
      </c>
      <c r="BA33" s="844"/>
      <c r="BB33" s="844"/>
      <c r="BC33" s="844"/>
      <c r="BD33" s="844"/>
      <c r="BE33" s="845" t="s">
        <v>392</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4901</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400</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548</v>
      </c>
      <c r="C68" s="883"/>
      <c r="D68" s="883"/>
      <c r="E68" s="883"/>
      <c r="F68" s="883"/>
      <c r="G68" s="883"/>
      <c r="H68" s="883"/>
      <c r="I68" s="883"/>
      <c r="J68" s="883"/>
      <c r="K68" s="883"/>
      <c r="L68" s="883"/>
      <c r="M68" s="883"/>
      <c r="N68" s="883"/>
      <c r="O68" s="883"/>
      <c r="P68" s="884"/>
      <c r="Q68" s="885">
        <v>510</v>
      </c>
      <c r="R68" s="879"/>
      <c r="S68" s="879"/>
      <c r="T68" s="879"/>
      <c r="U68" s="879"/>
      <c r="V68" s="879">
        <v>455</v>
      </c>
      <c r="W68" s="879"/>
      <c r="X68" s="879"/>
      <c r="Y68" s="879"/>
      <c r="Z68" s="879"/>
      <c r="AA68" s="879">
        <v>55</v>
      </c>
      <c r="AB68" s="879"/>
      <c r="AC68" s="879"/>
      <c r="AD68" s="879"/>
      <c r="AE68" s="879"/>
      <c r="AF68" s="879">
        <v>55</v>
      </c>
      <c r="AG68" s="879"/>
      <c r="AH68" s="879"/>
      <c r="AI68" s="879"/>
      <c r="AJ68" s="879"/>
      <c r="AK68" s="879" t="s">
        <v>559</v>
      </c>
      <c r="AL68" s="879"/>
      <c r="AM68" s="879"/>
      <c r="AN68" s="879"/>
      <c r="AO68" s="879"/>
      <c r="AP68" s="879" t="s">
        <v>560</v>
      </c>
      <c r="AQ68" s="879"/>
      <c r="AR68" s="879"/>
      <c r="AS68" s="879"/>
      <c r="AT68" s="879"/>
      <c r="AU68" s="879" t="s">
        <v>560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549</v>
      </c>
      <c r="C69" s="887"/>
      <c r="D69" s="887"/>
      <c r="E69" s="887"/>
      <c r="F69" s="887"/>
      <c r="G69" s="887"/>
      <c r="H69" s="887"/>
      <c r="I69" s="887"/>
      <c r="J69" s="887"/>
      <c r="K69" s="887"/>
      <c r="L69" s="887"/>
      <c r="M69" s="887"/>
      <c r="N69" s="887"/>
      <c r="O69" s="887"/>
      <c r="P69" s="888"/>
      <c r="Q69" s="889">
        <v>113047</v>
      </c>
      <c r="R69" s="843"/>
      <c r="S69" s="843"/>
      <c r="T69" s="843"/>
      <c r="U69" s="843"/>
      <c r="V69" s="843">
        <v>111097</v>
      </c>
      <c r="W69" s="843"/>
      <c r="X69" s="843"/>
      <c r="Y69" s="843"/>
      <c r="Z69" s="843"/>
      <c r="AA69" s="843">
        <v>1950</v>
      </c>
      <c r="AB69" s="843"/>
      <c r="AC69" s="843"/>
      <c r="AD69" s="843"/>
      <c r="AE69" s="843"/>
      <c r="AF69" s="843">
        <v>1949</v>
      </c>
      <c r="AG69" s="843"/>
      <c r="AH69" s="843"/>
      <c r="AI69" s="843"/>
      <c r="AJ69" s="843"/>
      <c r="AK69" s="843">
        <v>42</v>
      </c>
      <c r="AL69" s="843"/>
      <c r="AM69" s="843"/>
      <c r="AN69" s="843"/>
      <c r="AO69" s="843"/>
      <c r="AP69" s="843" t="s">
        <v>560</v>
      </c>
      <c r="AQ69" s="843"/>
      <c r="AR69" s="843"/>
      <c r="AS69" s="843"/>
      <c r="AT69" s="843"/>
      <c r="AU69" s="843" t="s">
        <v>560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550</v>
      </c>
      <c r="C70" s="887"/>
      <c r="D70" s="887"/>
      <c r="E70" s="887"/>
      <c r="F70" s="887"/>
      <c r="G70" s="887"/>
      <c r="H70" s="887"/>
      <c r="I70" s="887"/>
      <c r="J70" s="887"/>
      <c r="K70" s="887"/>
      <c r="L70" s="887"/>
      <c r="M70" s="887"/>
      <c r="N70" s="887"/>
      <c r="O70" s="887"/>
      <c r="P70" s="888"/>
      <c r="Q70" s="889">
        <v>4853</v>
      </c>
      <c r="R70" s="843"/>
      <c r="S70" s="843"/>
      <c r="T70" s="843"/>
      <c r="U70" s="843"/>
      <c r="V70" s="843">
        <v>3922</v>
      </c>
      <c r="W70" s="843"/>
      <c r="X70" s="843"/>
      <c r="Y70" s="843"/>
      <c r="Z70" s="843"/>
      <c r="AA70" s="843">
        <v>931</v>
      </c>
      <c r="AB70" s="843"/>
      <c r="AC70" s="843"/>
      <c r="AD70" s="843"/>
      <c r="AE70" s="843"/>
      <c r="AF70" s="843">
        <v>931</v>
      </c>
      <c r="AG70" s="843"/>
      <c r="AH70" s="843"/>
      <c r="AI70" s="843"/>
      <c r="AJ70" s="843"/>
      <c r="AK70" s="843" t="s">
        <v>559</v>
      </c>
      <c r="AL70" s="843"/>
      <c r="AM70" s="843"/>
      <c r="AN70" s="843"/>
      <c r="AO70" s="843"/>
      <c r="AP70" s="843" t="s">
        <v>559</v>
      </c>
      <c r="AQ70" s="843"/>
      <c r="AR70" s="843"/>
      <c r="AS70" s="843"/>
      <c r="AT70" s="843"/>
      <c r="AU70" s="843" t="s">
        <v>559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551</v>
      </c>
      <c r="C71" s="887"/>
      <c r="D71" s="887"/>
      <c r="E71" s="887"/>
      <c r="F71" s="887"/>
      <c r="G71" s="887"/>
      <c r="H71" s="887"/>
      <c r="I71" s="887"/>
      <c r="J71" s="887"/>
      <c r="K71" s="887"/>
      <c r="L71" s="887"/>
      <c r="M71" s="887"/>
      <c r="N71" s="887"/>
      <c r="O71" s="887"/>
      <c r="P71" s="888"/>
      <c r="Q71" s="889">
        <v>78</v>
      </c>
      <c r="R71" s="843"/>
      <c r="S71" s="843"/>
      <c r="T71" s="843"/>
      <c r="U71" s="843"/>
      <c r="V71" s="843">
        <v>74</v>
      </c>
      <c r="W71" s="843"/>
      <c r="X71" s="843"/>
      <c r="Y71" s="843"/>
      <c r="Z71" s="843"/>
      <c r="AA71" s="843">
        <v>4</v>
      </c>
      <c r="AB71" s="843"/>
      <c r="AC71" s="843"/>
      <c r="AD71" s="843"/>
      <c r="AE71" s="843"/>
      <c r="AF71" s="843">
        <v>4</v>
      </c>
      <c r="AG71" s="843"/>
      <c r="AH71" s="843"/>
      <c r="AI71" s="843"/>
      <c r="AJ71" s="843"/>
      <c r="AK71" s="843" t="s">
        <v>559</v>
      </c>
      <c r="AL71" s="843"/>
      <c r="AM71" s="843"/>
      <c r="AN71" s="843"/>
      <c r="AO71" s="843"/>
      <c r="AP71" s="843" t="s">
        <v>559</v>
      </c>
      <c r="AQ71" s="843"/>
      <c r="AR71" s="843"/>
      <c r="AS71" s="843"/>
      <c r="AT71" s="843"/>
      <c r="AU71" s="843" t="s">
        <v>559</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552</v>
      </c>
      <c r="C72" s="887"/>
      <c r="D72" s="887"/>
      <c r="E72" s="887"/>
      <c r="F72" s="887"/>
      <c r="G72" s="887"/>
      <c r="H72" s="887"/>
      <c r="I72" s="887"/>
      <c r="J72" s="887"/>
      <c r="K72" s="887"/>
      <c r="L72" s="887"/>
      <c r="M72" s="887"/>
      <c r="N72" s="887"/>
      <c r="O72" s="887"/>
      <c r="P72" s="888"/>
      <c r="Q72" s="889">
        <v>116</v>
      </c>
      <c r="R72" s="843"/>
      <c r="S72" s="843"/>
      <c r="T72" s="843"/>
      <c r="U72" s="843"/>
      <c r="V72" s="843">
        <v>111</v>
      </c>
      <c r="W72" s="843"/>
      <c r="X72" s="843"/>
      <c r="Y72" s="843"/>
      <c r="Z72" s="843"/>
      <c r="AA72" s="843">
        <v>5</v>
      </c>
      <c r="AB72" s="843"/>
      <c r="AC72" s="843"/>
      <c r="AD72" s="843"/>
      <c r="AE72" s="843"/>
      <c r="AF72" s="843">
        <v>5</v>
      </c>
      <c r="AG72" s="843"/>
      <c r="AH72" s="843"/>
      <c r="AI72" s="843"/>
      <c r="AJ72" s="843"/>
      <c r="AK72" s="843">
        <v>5</v>
      </c>
      <c r="AL72" s="843"/>
      <c r="AM72" s="843"/>
      <c r="AN72" s="843"/>
      <c r="AO72" s="843"/>
      <c r="AP72" s="843" t="s">
        <v>560</v>
      </c>
      <c r="AQ72" s="843"/>
      <c r="AR72" s="843"/>
      <c r="AS72" s="843"/>
      <c r="AT72" s="843"/>
      <c r="AU72" s="843" t="s">
        <v>560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553</v>
      </c>
      <c r="C73" s="887"/>
      <c r="D73" s="887"/>
      <c r="E73" s="887"/>
      <c r="F73" s="887"/>
      <c r="G73" s="887"/>
      <c r="H73" s="887"/>
      <c r="I73" s="887"/>
      <c r="J73" s="887"/>
      <c r="K73" s="887"/>
      <c r="L73" s="887"/>
      <c r="M73" s="887"/>
      <c r="N73" s="887"/>
      <c r="O73" s="887"/>
      <c r="P73" s="888"/>
      <c r="Q73" s="889">
        <v>469</v>
      </c>
      <c r="R73" s="843"/>
      <c r="S73" s="843"/>
      <c r="T73" s="843"/>
      <c r="U73" s="843"/>
      <c r="V73" s="843">
        <v>432</v>
      </c>
      <c r="W73" s="843"/>
      <c r="X73" s="843"/>
      <c r="Y73" s="843"/>
      <c r="Z73" s="843"/>
      <c r="AA73" s="843">
        <v>37</v>
      </c>
      <c r="AB73" s="843"/>
      <c r="AC73" s="843"/>
      <c r="AD73" s="843"/>
      <c r="AE73" s="843"/>
      <c r="AF73" s="843" t="s">
        <v>560</v>
      </c>
      <c r="AG73" s="843"/>
      <c r="AH73" s="843"/>
      <c r="AI73" s="843"/>
      <c r="AJ73" s="843"/>
      <c r="AK73" s="843">
        <v>138</v>
      </c>
      <c r="AL73" s="843"/>
      <c r="AM73" s="843"/>
      <c r="AN73" s="843"/>
      <c r="AO73" s="843"/>
      <c r="AP73" s="843">
        <v>1745</v>
      </c>
      <c r="AQ73" s="843"/>
      <c r="AR73" s="843"/>
      <c r="AS73" s="843"/>
      <c r="AT73" s="843"/>
      <c r="AU73" s="843">
        <v>697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554</v>
      </c>
      <c r="C74" s="887"/>
      <c r="D74" s="887"/>
      <c r="E74" s="887"/>
      <c r="F74" s="887"/>
      <c r="G74" s="887"/>
      <c r="H74" s="887"/>
      <c r="I74" s="887"/>
      <c r="J74" s="887"/>
      <c r="K74" s="887"/>
      <c r="L74" s="887"/>
      <c r="M74" s="887"/>
      <c r="N74" s="887"/>
      <c r="O74" s="887"/>
      <c r="P74" s="888"/>
      <c r="Q74" s="889">
        <v>677</v>
      </c>
      <c r="R74" s="843"/>
      <c r="S74" s="843"/>
      <c r="T74" s="843"/>
      <c r="U74" s="843"/>
      <c r="V74" s="843">
        <v>652</v>
      </c>
      <c r="W74" s="843"/>
      <c r="X74" s="843"/>
      <c r="Y74" s="843"/>
      <c r="Z74" s="843"/>
      <c r="AA74" s="843">
        <v>25</v>
      </c>
      <c r="AB74" s="843"/>
      <c r="AC74" s="843"/>
      <c r="AD74" s="843"/>
      <c r="AE74" s="843"/>
      <c r="AF74" s="843">
        <v>25</v>
      </c>
      <c r="AG74" s="843"/>
      <c r="AH74" s="843"/>
      <c r="AI74" s="843"/>
      <c r="AJ74" s="843"/>
      <c r="AK74" s="843">
        <v>100</v>
      </c>
      <c r="AL74" s="843"/>
      <c r="AM74" s="843"/>
      <c r="AN74" s="843"/>
      <c r="AO74" s="843"/>
      <c r="AP74" s="843" t="s">
        <v>560</v>
      </c>
      <c r="AQ74" s="843"/>
      <c r="AR74" s="843"/>
      <c r="AS74" s="843"/>
      <c r="AT74" s="843"/>
      <c r="AU74" s="843" t="s">
        <v>560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555</v>
      </c>
      <c r="C75" s="887"/>
      <c r="D75" s="887"/>
      <c r="E75" s="887"/>
      <c r="F75" s="887"/>
      <c r="G75" s="887"/>
      <c r="H75" s="887"/>
      <c r="I75" s="887"/>
      <c r="J75" s="887"/>
      <c r="K75" s="887"/>
      <c r="L75" s="887"/>
      <c r="M75" s="887"/>
      <c r="N75" s="887"/>
      <c r="O75" s="887"/>
      <c r="P75" s="888"/>
      <c r="Q75" s="890">
        <v>12005</v>
      </c>
      <c r="R75" s="891"/>
      <c r="S75" s="891"/>
      <c r="T75" s="891"/>
      <c r="U75" s="847"/>
      <c r="V75" s="892">
        <v>11638</v>
      </c>
      <c r="W75" s="891"/>
      <c r="X75" s="891"/>
      <c r="Y75" s="891"/>
      <c r="Z75" s="847"/>
      <c r="AA75" s="892">
        <v>367</v>
      </c>
      <c r="AB75" s="891"/>
      <c r="AC75" s="891"/>
      <c r="AD75" s="891"/>
      <c r="AE75" s="847"/>
      <c r="AF75" s="892">
        <v>367</v>
      </c>
      <c r="AG75" s="891"/>
      <c r="AH75" s="891"/>
      <c r="AI75" s="891"/>
      <c r="AJ75" s="847"/>
      <c r="AK75" s="892" t="s">
        <v>559</v>
      </c>
      <c r="AL75" s="891"/>
      <c r="AM75" s="891"/>
      <c r="AN75" s="891"/>
      <c r="AO75" s="847"/>
      <c r="AP75" s="892" t="s">
        <v>560</v>
      </c>
      <c r="AQ75" s="891"/>
      <c r="AR75" s="891"/>
      <c r="AS75" s="891"/>
      <c r="AT75" s="847"/>
      <c r="AU75" s="892" t="s">
        <v>560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556</v>
      </c>
      <c r="C76" s="887"/>
      <c r="D76" s="887"/>
      <c r="E76" s="887"/>
      <c r="F76" s="887"/>
      <c r="G76" s="887"/>
      <c r="H76" s="887"/>
      <c r="I76" s="887"/>
      <c r="J76" s="887"/>
      <c r="K76" s="887"/>
      <c r="L76" s="887"/>
      <c r="M76" s="887"/>
      <c r="N76" s="887"/>
      <c r="O76" s="887"/>
      <c r="P76" s="888"/>
      <c r="Q76" s="890">
        <v>85186</v>
      </c>
      <c r="R76" s="891"/>
      <c r="S76" s="891"/>
      <c r="T76" s="891"/>
      <c r="U76" s="847"/>
      <c r="V76" s="892">
        <v>84480</v>
      </c>
      <c r="W76" s="891"/>
      <c r="X76" s="891"/>
      <c r="Y76" s="891"/>
      <c r="Z76" s="847"/>
      <c r="AA76" s="892">
        <v>706</v>
      </c>
      <c r="AB76" s="891"/>
      <c r="AC76" s="891"/>
      <c r="AD76" s="891"/>
      <c r="AE76" s="847"/>
      <c r="AF76" s="892">
        <v>706</v>
      </c>
      <c r="AG76" s="891"/>
      <c r="AH76" s="891"/>
      <c r="AI76" s="891"/>
      <c r="AJ76" s="847"/>
      <c r="AK76" s="892" t="s">
        <v>560</v>
      </c>
      <c r="AL76" s="891"/>
      <c r="AM76" s="891"/>
      <c r="AN76" s="891"/>
      <c r="AO76" s="847"/>
      <c r="AP76" s="892" t="s">
        <v>560</v>
      </c>
      <c r="AQ76" s="891"/>
      <c r="AR76" s="891"/>
      <c r="AS76" s="891"/>
      <c r="AT76" s="847"/>
      <c r="AU76" s="892" t="s">
        <v>560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557</v>
      </c>
      <c r="C77" s="887"/>
      <c r="D77" s="887"/>
      <c r="E77" s="887"/>
      <c r="F77" s="887"/>
      <c r="G77" s="887"/>
      <c r="H77" s="887"/>
      <c r="I77" s="887"/>
      <c r="J77" s="887"/>
      <c r="K77" s="887"/>
      <c r="L77" s="887"/>
      <c r="M77" s="887"/>
      <c r="N77" s="887"/>
      <c r="O77" s="887"/>
      <c r="P77" s="888"/>
      <c r="Q77" s="890">
        <v>2547</v>
      </c>
      <c r="R77" s="891"/>
      <c r="S77" s="891"/>
      <c r="T77" s="891"/>
      <c r="U77" s="847"/>
      <c r="V77" s="892">
        <v>2460</v>
      </c>
      <c r="W77" s="891"/>
      <c r="X77" s="891"/>
      <c r="Y77" s="891"/>
      <c r="Z77" s="847"/>
      <c r="AA77" s="892">
        <v>87</v>
      </c>
      <c r="AB77" s="891"/>
      <c r="AC77" s="891"/>
      <c r="AD77" s="891"/>
      <c r="AE77" s="847"/>
      <c r="AF77" s="892">
        <v>87</v>
      </c>
      <c r="AG77" s="891"/>
      <c r="AH77" s="891"/>
      <c r="AI77" s="891"/>
      <c r="AJ77" s="847"/>
      <c r="AK77" s="892" t="s">
        <v>559</v>
      </c>
      <c r="AL77" s="891"/>
      <c r="AM77" s="891"/>
      <c r="AN77" s="891"/>
      <c r="AO77" s="847"/>
      <c r="AP77" s="892">
        <v>1083</v>
      </c>
      <c r="AQ77" s="891"/>
      <c r="AR77" s="891"/>
      <c r="AS77" s="891"/>
      <c r="AT77" s="847"/>
      <c r="AU77" s="892">
        <v>427</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558</v>
      </c>
      <c r="C78" s="887"/>
      <c r="D78" s="887"/>
      <c r="E78" s="887"/>
      <c r="F78" s="887"/>
      <c r="G78" s="887"/>
      <c r="H78" s="887"/>
      <c r="I78" s="887"/>
      <c r="J78" s="887"/>
      <c r="K78" s="887"/>
      <c r="L78" s="887"/>
      <c r="M78" s="887"/>
      <c r="N78" s="887"/>
      <c r="O78" s="887"/>
      <c r="P78" s="888"/>
      <c r="Q78" s="889">
        <v>2397</v>
      </c>
      <c r="R78" s="843"/>
      <c r="S78" s="843"/>
      <c r="T78" s="843"/>
      <c r="U78" s="843"/>
      <c r="V78" s="843">
        <v>2359</v>
      </c>
      <c r="W78" s="843"/>
      <c r="X78" s="843"/>
      <c r="Y78" s="843"/>
      <c r="Z78" s="843"/>
      <c r="AA78" s="843">
        <v>38</v>
      </c>
      <c r="AB78" s="843"/>
      <c r="AC78" s="843"/>
      <c r="AD78" s="843"/>
      <c r="AE78" s="843"/>
      <c r="AF78" s="843">
        <v>38</v>
      </c>
      <c r="AG78" s="843"/>
      <c r="AH78" s="843"/>
      <c r="AI78" s="843"/>
      <c r="AJ78" s="843"/>
      <c r="AK78" s="843" t="s">
        <v>560</v>
      </c>
      <c r="AL78" s="843"/>
      <c r="AM78" s="843"/>
      <c r="AN78" s="843"/>
      <c r="AO78" s="843"/>
      <c r="AP78" s="843">
        <v>1286</v>
      </c>
      <c r="AQ78" s="843"/>
      <c r="AR78" s="843"/>
      <c r="AS78" s="843"/>
      <c r="AT78" s="843"/>
      <c r="AU78" s="843">
        <v>970</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295</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295</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295</v>
      </c>
      <c r="DR109" s="906"/>
      <c r="DS109" s="906"/>
      <c r="DT109" s="906"/>
      <c r="DU109" s="907"/>
      <c r="DV109" s="905" t="s">
        <v>412</v>
      </c>
      <c r="DW109" s="906"/>
      <c r="DX109" s="906"/>
      <c r="DY109" s="906"/>
      <c r="DZ109" s="908"/>
    </row>
    <row r="110" spans="1:131" s="224"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4045548</v>
      </c>
      <c r="AB110" s="913"/>
      <c r="AC110" s="913"/>
      <c r="AD110" s="913"/>
      <c r="AE110" s="914"/>
      <c r="AF110" s="915">
        <v>4178588</v>
      </c>
      <c r="AG110" s="913"/>
      <c r="AH110" s="913"/>
      <c r="AI110" s="913"/>
      <c r="AJ110" s="914"/>
      <c r="AK110" s="915">
        <v>4400946</v>
      </c>
      <c r="AL110" s="913"/>
      <c r="AM110" s="913"/>
      <c r="AN110" s="913"/>
      <c r="AO110" s="914"/>
      <c r="AP110" s="916">
        <v>21.9</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56318220</v>
      </c>
      <c r="BR110" s="944"/>
      <c r="BS110" s="944"/>
      <c r="BT110" s="944"/>
      <c r="BU110" s="944"/>
      <c r="BV110" s="944">
        <v>54475747</v>
      </c>
      <c r="BW110" s="944"/>
      <c r="BX110" s="944"/>
      <c r="BY110" s="944"/>
      <c r="BZ110" s="944"/>
      <c r="CA110" s="944">
        <v>52769659</v>
      </c>
      <c r="CB110" s="944"/>
      <c r="CC110" s="944"/>
      <c r="CD110" s="944"/>
      <c r="CE110" s="944"/>
      <c r="CF110" s="957">
        <v>263.10000000000002</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13368544</v>
      </c>
      <c r="BR112" s="939"/>
      <c r="BS112" s="939"/>
      <c r="BT112" s="939"/>
      <c r="BU112" s="939"/>
      <c r="BV112" s="939">
        <v>13143693</v>
      </c>
      <c r="BW112" s="939"/>
      <c r="BX112" s="939"/>
      <c r="BY112" s="939"/>
      <c r="BZ112" s="939"/>
      <c r="CA112" s="939">
        <v>12365260</v>
      </c>
      <c r="CB112" s="939"/>
      <c r="CC112" s="939"/>
      <c r="CD112" s="939"/>
      <c r="CE112" s="939"/>
      <c r="CF112" s="933">
        <v>61.6</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1205748</v>
      </c>
      <c r="AB113" s="951"/>
      <c r="AC113" s="951"/>
      <c r="AD113" s="951"/>
      <c r="AE113" s="952"/>
      <c r="AF113" s="953">
        <v>1255589</v>
      </c>
      <c r="AG113" s="951"/>
      <c r="AH113" s="951"/>
      <c r="AI113" s="951"/>
      <c r="AJ113" s="952"/>
      <c r="AK113" s="953">
        <v>1108473</v>
      </c>
      <c r="AL113" s="951"/>
      <c r="AM113" s="951"/>
      <c r="AN113" s="951"/>
      <c r="AO113" s="952"/>
      <c r="AP113" s="954">
        <v>5.5</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2312546</v>
      </c>
      <c r="BR113" s="939"/>
      <c r="BS113" s="939"/>
      <c r="BT113" s="939"/>
      <c r="BU113" s="939"/>
      <c r="BV113" s="939">
        <v>2185862</v>
      </c>
      <c r="BW113" s="939"/>
      <c r="BX113" s="939"/>
      <c r="BY113" s="939"/>
      <c r="BZ113" s="939"/>
      <c r="CA113" s="939">
        <v>2094464</v>
      </c>
      <c r="CB113" s="939"/>
      <c r="CC113" s="939"/>
      <c r="CD113" s="939"/>
      <c r="CE113" s="939"/>
      <c r="CF113" s="933">
        <v>10.4</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278569</v>
      </c>
      <c r="AB114" s="972"/>
      <c r="AC114" s="972"/>
      <c r="AD114" s="972"/>
      <c r="AE114" s="973"/>
      <c r="AF114" s="974">
        <v>285340</v>
      </c>
      <c r="AG114" s="972"/>
      <c r="AH114" s="972"/>
      <c r="AI114" s="972"/>
      <c r="AJ114" s="973"/>
      <c r="AK114" s="974">
        <v>314575</v>
      </c>
      <c r="AL114" s="972"/>
      <c r="AM114" s="972"/>
      <c r="AN114" s="972"/>
      <c r="AO114" s="973"/>
      <c r="AP114" s="975">
        <v>1.6</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4067458</v>
      </c>
      <c r="BR114" s="939"/>
      <c r="BS114" s="939"/>
      <c r="BT114" s="939"/>
      <c r="BU114" s="939"/>
      <c r="BV114" s="939">
        <v>3813032</v>
      </c>
      <c r="BW114" s="939"/>
      <c r="BX114" s="939"/>
      <c r="BY114" s="939"/>
      <c r="BZ114" s="939"/>
      <c r="CA114" s="939">
        <v>3559142</v>
      </c>
      <c r="CB114" s="939"/>
      <c r="CC114" s="939"/>
      <c r="CD114" s="939"/>
      <c r="CE114" s="939"/>
      <c r="CF114" s="933">
        <v>17.7</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7</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5529872</v>
      </c>
      <c r="AB117" s="992"/>
      <c r="AC117" s="992"/>
      <c r="AD117" s="992"/>
      <c r="AE117" s="993"/>
      <c r="AF117" s="994">
        <v>5719517</v>
      </c>
      <c r="AG117" s="992"/>
      <c r="AH117" s="992"/>
      <c r="AI117" s="992"/>
      <c r="AJ117" s="993"/>
      <c r="AK117" s="994">
        <v>5823994</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295</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442</v>
      </c>
      <c r="BP119" s="1018"/>
      <c r="BQ119" s="1012">
        <v>76066768</v>
      </c>
      <c r="BR119" s="1013"/>
      <c r="BS119" s="1013"/>
      <c r="BT119" s="1013"/>
      <c r="BU119" s="1013"/>
      <c r="BV119" s="1013">
        <v>73618334</v>
      </c>
      <c r="BW119" s="1013"/>
      <c r="BX119" s="1013"/>
      <c r="BY119" s="1013"/>
      <c r="BZ119" s="1013"/>
      <c r="CA119" s="1013">
        <v>70788525</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11054067</v>
      </c>
      <c r="BR120" s="944"/>
      <c r="BS120" s="944"/>
      <c r="BT120" s="944"/>
      <c r="BU120" s="944"/>
      <c r="BV120" s="944">
        <v>13014657</v>
      </c>
      <c r="BW120" s="944"/>
      <c r="BX120" s="944"/>
      <c r="BY120" s="944"/>
      <c r="BZ120" s="944"/>
      <c r="CA120" s="944">
        <v>16300380</v>
      </c>
      <c r="CB120" s="944"/>
      <c r="CC120" s="944"/>
      <c r="CD120" s="944"/>
      <c r="CE120" s="944"/>
      <c r="CF120" s="957">
        <v>81.3</v>
      </c>
      <c r="CG120" s="958"/>
      <c r="CH120" s="958"/>
      <c r="CI120" s="958"/>
      <c r="CJ120" s="958"/>
      <c r="CK120" s="1019" t="s">
        <v>446</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11770785</v>
      </c>
      <c r="DH120" s="944"/>
      <c r="DI120" s="944"/>
      <c r="DJ120" s="944"/>
      <c r="DK120" s="944"/>
      <c r="DL120" s="944">
        <v>11710729</v>
      </c>
      <c r="DM120" s="944"/>
      <c r="DN120" s="944"/>
      <c r="DO120" s="944"/>
      <c r="DP120" s="944"/>
      <c r="DQ120" s="944">
        <v>11182803</v>
      </c>
      <c r="DR120" s="944"/>
      <c r="DS120" s="944"/>
      <c r="DT120" s="944"/>
      <c r="DU120" s="944"/>
      <c r="DV120" s="945">
        <v>55.7</v>
      </c>
      <c r="DW120" s="945"/>
      <c r="DX120" s="945"/>
      <c r="DY120" s="945"/>
      <c r="DZ120" s="946"/>
    </row>
    <row r="121" spans="1:130" s="224"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322644</v>
      </c>
      <c r="BR121" s="939"/>
      <c r="BS121" s="939"/>
      <c r="BT121" s="939"/>
      <c r="BU121" s="939"/>
      <c r="BV121" s="939">
        <v>301840</v>
      </c>
      <c r="BW121" s="939"/>
      <c r="BX121" s="939"/>
      <c r="BY121" s="939"/>
      <c r="BZ121" s="939"/>
      <c r="CA121" s="939">
        <v>766081</v>
      </c>
      <c r="CB121" s="939"/>
      <c r="CC121" s="939"/>
      <c r="CD121" s="939"/>
      <c r="CE121" s="939"/>
      <c r="CF121" s="933">
        <v>3.8</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1387103</v>
      </c>
      <c r="DH121" s="939"/>
      <c r="DI121" s="939"/>
      <c r="DJ121" s="939"/>
      <c r="DK121" s="939"/>
      <c r="DL121" s="939">
        <v>1147012</v>
      </c>
      <c r="DM121" s="939"/>
      <c r="DN121" s="939"/>
      <c r="DO121" s="939"/>
      <c r="DP121" s="939"/>
      <c r="DQ121" s="939">
        <v>923156</v>
      </c>
      <c r="DR121" s="939"/>
      <c r="DS121" s="939"/>
      <c r="DT121" s="939"/>
      <c r="DU121" s="939"/>
      <c r="DV121" s="940">
        <v>4.5999999999999996</v>
      </c>
      <c r="DW121" s="940"/>
      <c r="DX121" s="940"/>
      <c r="DY121" s="940"/>
      <c r="DZ121" s="941"/>
    </row>
    <row r="122" spans="1:130" s="224"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55635726</v>
      </c>
      <c r="BR122" s="1013"/>
      <c r="BS122" s="1013"/>
      <c r="BT122" s="1013"/>
      <c r="BU122" s="1013"/>
      <c r="BV122" s="1013">
        <v>54007886</v>
      </c>
      <c r="BW122" s="1013"/>
      <c r="BX122" s="1013"/>
      <c r="BY122" s="1013"/>
      <c r="BZ122" s="1013"/>
      <c r="CA122" s="1013">
        <v>52035608</v>
      </c>
      <c r="CB122" s="1013"/>
      <c r="CC122" s="1013"/>
      <c r="CD122" s="1013"/>
      <c r="CE122" s="1013"/>
      <c r="CF122" s="1030">
        <v>259.39999999999998</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v>153270</v>
      </c>
      <c r="DH122" s="939"/>
      <c r="DI122" s="939"/>
      <c r="DJ122" s="939"/>
      <c r="DK122" s="939"/>
      <c r="DL122" s="939">
        <v>227279</v>
      </c>
      <c r="DM122" s="939"/>
      <c r="DN122" s="939"/>
      <c r="DO122" s="939"/>
      <c r="DP122" s="939"/>
      <c r="DQ122" s="939">
        <v>209879</v>
      </c>
      <c r="DR122" s="939"/>
      <c r="DS122" s="939"/>
      <c r="DT122" s="939"/>
      <c r="DU122" s="939"/>
      <c r="DV122" s="940">
        <v>1</v>
      </c>
      <c r="DW122" s="940"/>
      <c r="DX122" s="940"/>
      <c r="DY122" s="940"/>
      <c r="DZ122" s="941"/>
    </row>
    <row r="123" spans="1:130" s="224"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450</v>
      </c>
      <c r="BP123" s="1018"/>
      <c r="BQ123" s="1076">
        <v>67012437</v>
      </c>
      <c r="BR123" s="1077"/>
      <c r="BS123" s="1077"/>
      <c r="BT123" s="1077"/>
      <c r="BU123" s="1077"/>
      <c r="BV123" s="1077">
        <v>67324383</v>
      </c>
      <c r="BW123" s="1077"/>
      <c r="BX123" s="1077"/>
      <c r="BY123" s="1077"/>
      <c r="BZ123" s="1077"/>
      <c r="CA123" s="1077">
        <v>69102069</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v>57386</v>
      </c>
      <c r="DH123" s="972"/>
      <c r="DI123" s="972"/>
      <c r="DJ123" s="972"/>
      <c r="DK123" s="973"/>
      <c r="DL123" s="974">
        <v>58673</v>
      </c>
      <c r="DM123" s="972"/>
      <c r="DN123" s="972"/>
      <c r="DO123" s="972"/>
      <c r="DP123" s="973"/>
      <c r="DQ123" s="974">
        <v>49422</v>
      </c>
      <c r="DR123" s="972"/>
      <c r="DS123" s="972"/>
      <c r="DT123" s="972"/>
      <c r="DU123" s="973"/>
      <c r="DV123" s="975">
        <v>0.2</v>
      </c>
      <c r="DW123" s="976"/>
      <c r="DX123" s="976"/>
      <c r="DY123" s="976"/>
      <c r="DZ123" s="977"/>
    </row>
    <row r="124" spans="1:130" s="224"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44.8</v>
      </c>
      <c r="BR124" s="1040"/>
      <c r="BS124" s="1040"/>
      <c r="BT124" s="1040"/>
      <c r="BU124" s="1040"/>
      <c r="BV124" s="1040">
        <v>31.8</v>
      </c>
      <c r="BW124" s="1040"/>
      <c r="BX124" s="1040"/>
      <c r="BY124" s="1040"/>
      <c r="BZ124" s="1040"/>
      <c r="CA124" s="1040">
        <v>8.4</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54234</v>
      </c>
      <c r="AB128" s="1059"/>
      <c r="AC128" s="1059"/>
      <c r="AD128" s="1059"/>
      <c r="AE128" s="1060"/>
      <c r="AF128" s="1061">
        <v>53467</v>
      </c>
      <c r="AG128" s="1059"/>
      <c r="AH128" s="1059"/>
      <c r="AI128" s="1059"/>
      <c r="AJ128" s="1060"/>
      <c r="AK128" s="1061">
        <v>51180</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12.14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24083015</v>
      </c>
      <c r="AB129" s="972"/>
      <c r="AC129" s="972"/>
      <c r="AD129" s="972"/>
      <c r="AE129" s="973"/>
      <c r="AF129" s="974">
        <v>23742959</v>
      </c>
      <c r="AG129" s="972"/>
      <c r="AH129" s="972"/>
      <c r="AI129" s="972"/>
      <c r="AJ129" s="973"/>
      <c r="AK129" s="974">
        <v>24194392</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17.14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3917250</v>
      </c>
      <c r="AB130" s="972"/>
      <c r="AC130" s="972"/>
      <c r="AD130" s="972"/>
      <c r="AE130" s="973"/>
      <c r="AF130" s="974">
        <v>3992423</v>
      </c>
      <c r="AG130" s="972"/>
      <c r="AH130" s="972"/>
      <c r="AI130" s="972"/>
      <c r="AJ130" s="973"/>
      <c r="AK130" s="974">
        <v>4133923</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8.1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20165765</v>
      </c>
      <c r="AB131" s="999"/>
      <c r="AC131" s="999"/>
      <c r="AD131" s="999"/>
      <c r="AE131" s="1000"/>
      <c r="AF131" s="998">
        <v>19750536</v>
      </c>
      <c r="AG131" s="999"/>
      <c r="AH131" s="999"/>
      <c r="AI131" s="999"/>
      <c r="AJ131" s="1000"/>
      <c r="AK131" s="998">
        <v>20060469</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8.4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7.7278893210000001</v>
      </c>
      <c r="AB132" s="1110"/>
      <c r="AC132" s="1110"/>
      <c r="AD132" s="1110"/>
      <c r="AE132" s="1111"/>
      <c r="AF132" s="1112">
        <v>8.4738307860000006</v>
      </c>
      <c r="AG132" s="1110"/>
      <c r="AH132" s="1110"/>
      <c r="AI132" s="1110"/>
      <c r="AJ132" s="1111"/>
      <c r="AK132" s="1112">
        <v>8.1697521890000004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7</v>
      </c>
      <c r="AB133" s="1093"/>
      <c r="AC133" s="1093"/>
      <c r="AD133" s="1093"/>
      <c r="AE133" s="1094"/>
      <c r="AF133" s="1092">
        <v>7.8</v>
      </c>
      <c r="AG133" s="1093"/>
      <c r="AH133" s="1093"/>
      <c r="AI133" s="1093"/>
      <c r="AJ133" s="1094"/>
      <c r="AK133" s="1092">
        <v>8.1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IkSAXjkUKUzxE0D9vs5jyeb9XGoAPdiasJjGGgoHup4/Bb7FzN5KsYP9RTrgpyzM8PHLaKGv/Y7dBwjMfZvcw==" saltValue="FXypPMDc9vaEwtYfeH54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6AQoDhYgYFNDne6fmasiX9HJ0b7rV+3UxdUGM018mblBSdvRYHKP3hsbin07xSOBCIzZrNyd/5BsfI+ibPJEUQ==" saltValue="wiyWIE0cBqeSGfVtMhHs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BEvJ0Da1UVirm3qbTsm0vlyEgJaiXwusUBiAOJjblj4qjzfVUvhphvKIngCWBU7PUr0YfHQfs+pn3gtzeoUjQ==" saltValue="8+trVX0cgEDkeTqwMWcs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27" t="s">
        <v>479</v>
      </c>
      <c r="AP7" s="265"/>
      <c r="AQ7" s="266" t="s">
        <v>480</v>
      </c>
      <c r="AR7" s="267"/>
    </row>
    <row r="8" spans="1:46" ht="13.2" x14ac:dyDescent="0.2">
      <c r="A8" s="259"/>
      <c r="AK8" s="268"/>
      <c r="AL8" s="269"/>
      <c r="AM8" s="269"/>
      <c r="AN8" s="270"/>
      <c r="AO8" s="1128"/>
      <c r="AP8" s="271" t="s">
        <v>481</v>
      </c>
      <c r="AQ8" s="272" t="s">
        <v>482</v>
      </c>
      <c r="AR8" s="273" t="s">
        <v>483</v>
      </c>
    </row>
    <row r="9" spans="1:46" ht="13.2" x14ac:dyDescent="0.2">
      <c r="A9" s="259"/>
      <c r="AK9" s="1129" t="s">
        <v>484</v>
      </c>
      <c r="AL9" s="1130"/>
      <c r="AM9" s="1130"/>
      <c r="AN9" s="1131"/>
      <c r="AO9" s="274">
        <v>6681415</v>
      </c>
      <c r="AP9" s="274">
        <v>75084</v>
      </c>
      <c r="AQ9" s="275">
        <v>73824</v>
      </c>
      <c r="AR9" s="276">
        <v>1.7</v>
      </c>
    </row>
    <row r="10" spans="1:46" ht="13.5" customHeight="1" x14ac:dyDescent="0.2">
      <c r="A10" s="259"/>
      <c r="AK10" s="1129" t="s">
        <v>485</v>
      </c>
      <c r="AL10" s="1130"/>
      <c r="AM10" s="1130"/>
      <c r="AN10" s="1131"/>
      <c r="AO10" s="277">
        <v>1322914</v>
      </c>
      <c r="AP10" s="277">
        <v>14867</v>
      </c>
      <c r="AQ10" s="278">
        <v>6244</v>
      </c>
      <c r="AR10" s="279">
        <v>138.1</v>
      </c>
    </row>
    <row r="11" spans="1:46" ht="13.5" customHeight="1" x14ac:dyDescent="0.2">
      <c r="A11" s="259"/>
      <c r="AK11" s="1129" t="s">
        <v>486</v>
      </c>
      <c r="AL11" s="1130"/>
      <c r="AM11" s="1130"/>
      <c r="AN11" s="1131"/>
      <c r="AO11" s="277" t="s">
        <v>487</v>
      </c>
      <c r="AP11" s="277" t="s">
        <v>487</v>
      </c>
      <c r="AQ11" s="278">
        <v>1048</v>
      </c>
      <c r="AR11" s="279" t="s">
        <v>487</v>
      </c>
    </row>
    <row r="12" spans="1:46" ht="13.5" customHeight="1" x14ac:dyDescent="0.2">
      <c r="A12" s="259"/>
      <c r="AK12" s="1129" t="s">
        <v>488</v>
      </c>
      <c r="AL12" s="1130"/>
      <c r="AM12" s="1130"/>
      <c r="AN12" s="1131"/>
      <c r="AO12" s="277" t="s">
        <v>487</v>
      </c>
      <c r="AP12" s="277" t="s">
        <v>487</v>
      </c>
      <c r="AQ12" s="278">
        <v>8</v>
      </c>
      <c r="AR12" s="279" t="s">
        <v>487</v>
      </c>
    </row>
    <row r="13" spans="1:46" ht="13.5" customHeight="1" x14ac:dyDescent="0.2">
      <c r="A13" s="259"/>
      <c r="AK13" s="1129" t="s">
        <v>489</v>
      </c>
      <c r="AL13" s="1130"/>
      <c r="AM13" s="1130"/>
      <c r="AN13" s="1131"/>
      <c r="AO13" s="277">
        <v>195859</v>
      </c>
      <c r="AP13" s="277">
        <v>2201</v>
      </c>
      <c r="AQ13" s="278">
        <v>2350</v>
      </c>
      <c r="AR13" s="279">
        <v>-6.3</v>
      </c>
    </row>
    <row r="14" spans="1:46" ht="13.5" customHeight="1" x14ac:dyDescent="0.2">
      <c r="A14" s="259"/>
      <c r="AK14" s="1129" t="s">
        <v>490</v>
      </c>
      <c r="AL14" s="1130"/>
      <c r="AM14" s="1130"/>
      <c r="AN14" s="1131"/>
      <c r="AO14" s="277">
        <v>117176</v>
      </c>
      <c r="AP14" s="277">
        <v>1317</v>
      </c>
      <c r="AQ14" s="278">
        <v>1698</v>
      </c>
      <c r="AR14" s="279">
        <v>-22.4</v>
      </c>
    </row>
    <row r="15" spans="1:46" ht="13.5" customHeight="1" x14ac:dyDescent="0.2">
      <c r="A15" s="259"/>
      <c r="AK15" s="1132" t="s">
        <v>491</v>
      </c>
      <c r="AL15" s="1133"/>
      <c r="AM15" s="1133"/>
      <c r="AN15" s="1134"/>
      <c r="AO15" s="277">
        <v>-538403</v>
      </c>
      <c r="AP15" s="277">
        <v>-6050</v>
      </c>
      <c r="AQ15" s="278">
        <v>-3564</v>
      </c>
      <c r="AR15" s="279">
        <v>69.8</v>
      </c>
    </row>
    <row r="16" spans="1:46" ht="13.2" x14ac:dyDescent="0.2">
      <c r="A16" s="259"/>
      <c r="AK16" s="1132" t="s">
        <v>178</v>
      </c>
      <c r="AL16" s="1133"/>
      <c r="AM16" s="1133"/>
      <c r="AN16" s="1134"/>
      <c r="AO16" s="277">
        <v>7778961</v>
      </c>
      <c r="AP16" s="277">
        <v>87418</v>
      </c>
      <c r="AQ16" s="278">
        <v>81608</v>
      </c>
      <c r="AR16" s="279">
        <v>7.1</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35" t="s">
        <v>496</v>
      </c>
      <c r="AL21" s="1136"/>
      <c r="AM21" s="1136"/>
      <c r="AN21" s="1137"/>
      <c r="AO21" s="289">
        <v>7.69</v>
      </c>
      <c r="AP21" s="290">
        <v>7.59</v>
      </c>
      <c r="AQ21" s="291">
        <v>0.1</v>
      </c>
      <c r="AS21" s="292"/>
      <c r="AT21" s="288"/>
    </row>
    <row r="22" spans="1:46" s="260" customFormat="1" ht="13.2" x14ac:dyDescent="0.2">
      <c r="A22" s="288"/>
      <c r="AK22" s="1135" t="s">
        <v>497</v>
      </c>
      <c r="AL22" s="1136"/>
      <c r="AM22" s="1136"/>
      <c r="AN22" s="1137"/>
      <c r="AO22" s="293">
        <v>98.7</v>
      </c>
      <c r="AP22" s="294">
        <v>98.2</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27" t="s">
        <v>479</v>
      </c>
      <c r="AP30" s="265"/>
      <c r="AQ30" s="266" t="s">
        <v>480</v>
      </c>
      <c r="AR30" s="267"/>
    </row>
    <row r="31" spans="1:46" ht="13.2" x14ac:dyDescent="0.2">
      <c r="A31" s="259"/>
      <c r="AK31" s="268"/>
      <c r="AL31" s="269"/>
      <c r="AM31" s="269"/>
      <c r="AN31" s="270"/>
      <c r="AO31" s="1128"/>
      <c r="AP31" s="271" t="s">
        <v>481</v>
      </c>
      <c r="AQ31" s="272" t="s">
        <v>482</v>
      </c>
      <c r="AR31" s="273" t="s">
        <v>483</v>
      </c>
    </row>
    <row r="32" spans="1:46" ht="27" customHeight="1" x14ac:dyDescent="0.2">
      <c r="A32" s="259"/>
      <c r="AK32" s="1143" t="s">
        <v>501</v>
      </c>
      <c r="AL32" s="1144"/>
      <c r="AM32" s="1144"/>
      <c r="AN32" s="1145"/>
      <c r="AO32" s="303">
        <v>4400946</v>
      </c>
      <c r="AP32" s="303">
        <v>49457</v>
      </c>
      <c r="AQ32" s="304">
        <v>42992</v>
      </c>
      <c r="AR32" s="305">
        <v>15</v>
      </c>
    </row>
    <row r="33" spans="1:46" ht="13.5" customHeight="1" x14ac:dyDescent="0.2">
      <c r="A33" s="259"/>
      <c r="AK33" s="1143" t="s">
        <v>502</v>
      </c>
      <c r="AL33" s="1144"/>
      <c r="AM33" s="1144"/>
      <c r="AN33" s="1145"/>
      <c r="AO33" s="303" t="s">
        <v>487</v>
      </c>
      <c r="AP33" s="303" t="s">
        <v>487</v>
      </c>
      <c r="AQ33" s="304" t="s">
        <v>487</v>
      </c>
      <c r="AR33" s="305" t="s">
        <v>487</v>
      </c>
    </row>
    <row r="34" spans="1:46" ht="27" customHeight="1" x14ac:dyDescent="0.2">
      <c r="A34" s="259"/>
      <c r="AK34" s="1143" t="s">
        <v>503</v>
      </c>
      <c r="AL34" s="1144"/>
      <c r="AM34" s="1144"/>
      <c r="AN34" s="1145"/>
      <c r="AO34" s="303" t="s">
        <v>487</v>
      </c>
      <c r="AP34" s="303" t="s">
        <v>487</v>
      </c>
      <c r="AQ34" s="304">
        <v>43</v>
      </c>
      <c r="AR34" s="305" t="s">
        <v>487</v>
      </c>
    </row>
    <row r="35" spans="1:46" ht="27" customHeight="1" x14ac:dyDescent="0.2">
      <c r="A35" s="259"/>
      <c r="AK35" s="1143" t="s">
        <v>504</v>
      </c>
      <c r="AL35" s="1144"/>
      <c r="AM35" s="1144"/>
      <c r="AN35" s="1145"/>
      <c r="AO35" s="303">
        <v>1108473</v>
      </c>
      <c r="AP35" s="303">
        <v>12457</v>
      </c>
      <c r="AQ35" s="304">
        <v>11969</v>
      </c>
      <c r="AR35" s="305">
        <v>4.0999999999999996</v>
      </c>
    </row>
    <row r="36" spans="1:46" ht="27" customHeight="1" x14ac:dyDescent="0.2">
      <c r="A36" s="259"/>
      <c r="AK36" s="1143" t="s">
        <v>505</v>
      </c>
      <c r="AL36" s="1144"/>
      <c r="AM36" s="1144"/>
      <c r="AN36" s="1145"/>
      <c r="AO36" s="303">
        <v>314575</v>
      </c>
      <c r="AP36" s="303">
        <v>3535</v>
      </c>
      <c r="AQ36" s="304">
        <v>2138</v>
      </c>
      <c r="AR36" s="305">
        <v>65.3</v>
      </c>
    </row>
    <row r="37" spans="1:46" ht="13.5" customHeight="1" x14ac:dyDescent="0.2">
      <c r="A37" s="259"/>
      <c r="AK37" s="1143" t="s">
        <v>506</v>
      </c>
      <c r="AL37" s="1144"/>
      <c r="AM37" s="1144"/>
      <c r="AN37" s="1145"/>
      <c r="AO37" s="303" t="s">
        <v>487</v>
      </c>
      <c r="AP37" s="303" t="s">
        <v>487</v>
      </c>
      <c r="AQ37" s="304">
        <v>592</v>
      </c>
      <c r="AR37" s="305" t="s">
        <v>487</v>
      </c>
    </row>
    <row r="38" spans="1:46" ht="27" customHeight="1" x14ac:dyDescent="0.2">
      <c r="A38" s="259"/>
      <c r="AK38" s="1146" t="s">
        <v>507</v>
      </c>
      <c r="AL38" s="1147"/>
      <c r="AM38" s="1147"/>
      <c r="AN38" s="1148"/>
      <c r="AO38" s="306" t="s">
        <v>487</v>
      </c>
      <c r="AP38" s="306" t="s">
        <v>487</v>
      </c>
      <c r="AQ38" s="307">
        <v>2</v>
      </c>
      <c r="AR38" s="295" t="s">
        <v>487</v>
      </c>
      <c r="AS38" s="302"/>
    </row>
    <row r="39" spans="1:46" ht="13.2" x14ac:dyDescent="0.2">
      <c r="A39" s="259"/>
      <c r="AK39" s="1146" t="s">
        <v>508</v>
      </c>
      <c r="AL39" s="1147"/>
      <c r="AM39" s="1147"/>
      <c r="AN39" s="1148"/>
      <c r="AO39" s="303">
        <v>-51180</v>
      </c>
      <c r="AP39" s="303">
        <v>-575</v>
      </c>
      <c r="AQ39" s="304">
        <v>-5777</v>
      </c>
      <c r="AR39" s="305">
        <v>-90</v>
      </c>
      <c r="AS39" s="302"/>
    </row>
    <row r="40" spans="1:46" ht="27" customHeight="1" x14ac:dyDescent="0.2">
      <c r="A40" s="259"/>
      <c r="AK40" s="1143" t="s">
        <v>509</v>
      </c>
      <c r="AL40" s="1144"/>
      <c r="AM40" s="1144"/>
      <c r="AN40" s="1145"/>
      <c r="AO40" s="303">
        <v>-4133923</v>
      </c>
      <c r="AP40" s="303">
        <v>-46456</v>
      </c>
      <c r="AQ40" s="304">
        <v>-36457</v>
      </c>
      <c r="AR40" s="305">
        <v>27.4</v>
      </c>
      <c r="AS40" s="302"/>
    </row>
    <row r="41" spans="1:46" ht="13.2" x14ac:dyDescent="0.2">
      <c r="A41" s="259"/>
      <c r="AK41" s="1149" t="s">
        <v>288</v>
      </c>
      <c r="AL41" s="1150"/>
      <c r="AM41" s="1150"/>
      <c r="AN41" s="1151"/>
      <c r="AO41" s="303">
        <v>1638891</v>
      </c>
      <c r="AP41" s="303">
        <v>18417</v>
      </c>
      <c r="AQ41" s="304">
        <v>15502</v>
      </c>
      <c r="AR41" s="305">
        <v>18.8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38" t="s">
        <v>479</v>
      </c>
      <c r="AN49" s="1140" t="s">
        <v>512</v>
      </c>
      <c r="AO49" s="1141"/>
      <c r="AP49" s="1141"/>
      <c r="AQ49" s="1141"/>
      <c r="AR49" s="1142"/>
    </row>
    <row r="50" spans="1:44" ht="13.2" x14ac:dyDescent="0.2">
      <c r="A50" s="259"/>
      <c r="AK50" s="317"/>
      <c r="AL50" s="318"/>
      <c r="AM50" s="1139"/>
      <c r="AN50" s="319" t="s">
        <v>513</v>
      </c>
      <c r="AO50" s="320" t="s">
        <v>514</v>
      </c>
      <c r="AP50" s="321" t="s">
        <v>515</v>
      </c>
      <c r="AQ50" s="322" t="s">
        <v>516</v>
      </c>
      <c r="AR50" s="323" t="s">
        <v>517</v>
      </c>
    </row>
    <row r="51" spans="1:44" ht="13.2" x14ac:dyDescent="0.2">
      <c r="A51" s="259"/>
      <c r="AK51" s="315" t="s">
        <v>518</v>
      </c>
      <c r="AL51" s="316"/>
      <c r="AM51" s="324">
        <v>8551844</v>
      </c>
      <c r="AN51" s="325">
        <v>93590</v>
      </c>
      <c r="AO51" s="326">
        <v>49.3</v>
      </c>
      <c r="AP51" s="327">
        <v>62383</v>
      </c>
      <c r="AQ51" s="328">
        <v>14.1</v>
      </c>
      <c r="AR51" s="329">
        <v>35.200000000000003</v>
      </c>
    </row>
    <row r="52" spans="1:44" ht="13.2" x14ac:dyDescent="0.2">
      <c r="A52" s="259"/>
      <c r="AK52" s="330"/>
      <c r="AL52" s="331" t="s">
        <v>519</v>
      </c>
      <c r="AM52" s="332">
        <v>4807872</v>
      </c>
      <c r="AN52" s="333">
        <v>52616</v>
      </c>
      <c r="AO52" s="334">
        <v>24.7</v>
      </c>
      <c r="AP52" s="335">
        <v>35325</v>
      </c>
      <c r="AQ52" s="336">
        <v>7.6</v>
      </c>
      <c r="AR52" s="337">
        <v>17.100000000000001</v>
      </c>
    </row>
    <row r="53" spans="1:44" ht="13.2" x14ac:dyDescent="0.2">
      <c r="A53" s="259"/>
      <c r="AK53" s="315" t="s">
        <v>520</v>
      </c>
      <c r="AL53" s="316"/>
      <c r="AM53" s="324">
        <v>8272219</v>
      </c>
      <c r="AN53" s="325">
        <v>91089</v>
      </c>
      <c r="AO53" s="326">
        <v>-2.7</v>
      </c>
      <c r="AP53" s="327">
        <v>63812</v>
      </c>
      <c r="AQ53" s="328">
        <v>2.2999999999999998</v>
      </c>
      <c r="AR53" s="329">
        <v>-5</v>
      </c>
    </row>
    <row r="54" spans="1:44" ht="13.2" x14ac:dyDescent="0.2">
      <c r="A54" s="259"/>
      <c r="AK54" s="330"/>
      <c r="AL54" s="331" t="s">
        <v>519</v>
      </c>
      <c r="AM54" s="332">
        <v>6310726</v>
      </c>
      <c r="AN54" s="333">
        <v>69490</v>
      </c>
      <c r="AO54" s="334">
        <v>32.1</v>
      </c>
      <c r="AP54" s="335">
        <v>33848</v>
      </c>
      <c r="AQ54" s="336">
        <v>-4.2</v>
      </c>
      <c r="AR54" s="337">
        <v>36.299999999999997</v>
      </c>
    </row>
    <row r="55" spans="1:44" ht="13.2" x14ac:dyDescent="0.2">
      <c r="A55" s="259"/>
      <c r="AK55" s="315" t="s">
        <v>521</v>
      </c>
      <c r="AL55" s="316"/>
      <c r="AM55" s="324">
        <v>5203698</v>
      </c>
      <c r="AN55" s="325">
        <v>57844</v>
      </c>
      <c r="AO55" s="326">
        <v>-36.5</v>
      </c>
      <c r="AP55" s="327">
        <v>54225</v>
      </c>
      <c r="AQ55" s="328">
        <v>-15</v>
      </c>
      <c r="AR55" s="329">
        <v>-21.5</v>
      </c>
    </row>
    <row r="56" spans="1:44" ht="13.2" x14ac:dyDescent="0.2">
      <c r="A56" s="259"/>
      <c r="AK56" s="330"/>
      <c r="AL56" s="331" t="s">
        <v>519</v>
      </c>
      <c r="AM56" s="332">
        <v>3181989</v>
      </c>
      <c r="AN56" s="333">
        <v>35371</v>
      </c>
      <c r="AO56" s="334">
        <v>-49.1</v>
      </c>
      <c r="AP56" s="335">
        <v>27337</v>
      </c>
      <c r="AQ56" s="336">
        <v>-19.2</v>
      </c>
      <c r="AR56" s="337">
        <v>-29.9</v>
      </c>
    </row>
    <row r="57" spans="1:44" ht="13.2" x14ac:dyDescent="0.2">
      <c r="A57" s="259"/>
      <c r="AK57" s="315" t="s">
        <v>522</v>
      </c>
      <c r="AL57" s="316"/>
      <c r="AM57" s="324">
        <v>4534243</v>
      </c>
      <c r="AN57" s="325">
        <v>50736</v>
      </c>
      <c r="AO57" s="326">
        <v>-12.3</v>
      </c>
      <c r="AP57" s="327">
        <v>54016</v>
      </c>
      <c r="AQ57" s="328">
        <v>-0.4</v>
      </c>
      <c r="AR57" s="329">
        <v>-11.9</v>
      </c>
    </row>
    <row r="58" spans="1:44" ht="13.2" x14ac:dyDescent="0.2">
      <c r="A58" s="259"/>
      <c r="AK58" s="330"/>
      <c r="AL58" s="331" t="s">
        <v>519</v>
      </c>
      <c r="AM58" s="332">
        <v>2393210</v>
      </c>
      <c r="AN58" s="333">
        <v>26779</v>
      </c>
      <c r="AO58" s="334">
        <v>-24.3</v>
      </c>
      <c r="AP58" s="335">
        <v>28078</v>
      </c>
      <c r="AQ58" s="336">
        <v>2.7</v>
      </c>
      <c r="AR58" s="337">
        <v>-27</v>
      </c>
    </row>
    <row r="59" spans="1:44" ht="13.2" x14ac:dyDescent="0.2">
      <c r="A59" s="259"/>
      <c r="AK59" s="315" t="s">
        <v>523</v>
      </c>
      <c r="AL59" s="316"/>
      <c r="AM59" s="324">
        <v>5963102</v>
      </c>
      <c r="AN59" s="325">
        <v>67012</v>
      </c>
      <c r="AO59" s="326">
        <v>32.1</v>
      </c>
      <c r="AP59" s="327">
        <v>52786</v>
      </c>
      <c r="AQ59" s="328">
        <v>-2.2999999999999998</v>
      </c>
      <c r="AR59" s="329">
        <v>34.4</v>
      </c>
    </row>
    <row r="60" spans="1:44" ht="13.2" x14ac:dyDescent="0.2">
      <c r="A60" s="259"/>
      <c r="AK60" s="330"/>
      <c r="AL60" s="331" t="s">
        <v>519</v>
      </c>
      <c r="AM60" s="332">
        <v>2458109</v>
      </c>
      <c r="AN60" s="333">
        <v>27624</v>
      </c>
      <c r="AO60" s="334">
        <v>3.2</v>
      </c>
      <c r="AP60" s="335">
        <v>28742</v>
      </c>
      <c r="AQ60" s="336">
        <v>2.4</v>
      </c>
      <c r="AR60" s="337">
        <v>0.8</v>
      </c>
    </row>
    <row r="61" spans="1:44" ht="13.2" x14ac:dyDescent="0.2">
      <c r="A61" s="259"/>
      <c r="AK61" s="315" t="s">
        <v>524</v>
      </c>
      <c r="AL61" s="338"/>
      <c r="AM61" s="324">
        <v>6505021</v>
      </c>
      <c r="AN61" s="325">
        <v>72054</v>
      </c>
      <c r="AO61" s="326">
        <v>6</v>
      </c>
      <c r="AP61" s="327">
        <v>57444</v>
      </c>
      <c r="AQ61" s="339">
        <v>-0.3</v>
      </c>
      <c r="AR61" s="329">
        <v>6.3</v>
      </c>
    </row>
    <row r="62" spans="1:44" ht="13.2" x14ac:dyDescent="0.2">
      <c r="A62" s="259"/>
      <c r="AK62" s="330"/>
      <c r="AL62" s="331" t="s">
        <v>519</v>
      </c>
      <c r="AM62" s="332">
        <v>3830381</v>
      </c>
      <c r="AN62" s="333">
        <v>42376</v>
      </c>
      <c r="AO62" s="334">
        <v>-2.7</v>
      </c>
      <c r="AP62" s="335">
        <v>30666</v>
      </c>
      <c r="AQ62" s="336">
        <v>-2.1</v>
      </c>
      <c r="AR62" s="337">
        <v>-0.6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kT7p/Xwp1XiPZyDeR8OUIf6vzTmvujfbjZ+uuMBoCb9WXH1yMAtpFH3ha26Xw9gWvCiYb4OcMWY4yU3yL5gTA==" saltValue="JyaaOpqUG/A476+WmWJF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Xab1j/wfXDgU60OuZl/QQNpbCOxwg4bvh9QSAWZmqh2Q5zVNuOr2iT6mmcyWAzAlRmKq3t5leZDblBPFZwxf4Q==" saltValue="Fo16NINamh7OiRrM/9Wh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9A9MuC772b9r+ylEaVsSMPFUBc7SeK/dI4E8d88ZyIsjzBmb9wcYRgI6e1tSsjhmtuJgQFE6T6D/2r4qMA7pog==" saltValue="JOifM+MH/fOup5raPWwV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14.21</v>
      </c>
      <c r="G47" s="12">
        <v>13.13</v>
      </c>
      <c r="H47" s="12">
        <v>14.46</v>
      </c>
      <c r="I47" s="12">
        <v>15.56</v>
      </c>
      <c r="J47" s="13">
        <v>17.28</v>
      </c>
    </row>
    <row r="48" spans="2:10" ht="57.75" customHeight="1" x14ac:dyDescent="0.2">
      <c r="B48" s="14"/>
      <c r="C48" s="1154" t="s">
        <v>4</v>
      </c>
      <c r="D48" s="1154"/>
      <c r="E48" s="1155"/>
      <c r="F48" s="15">
        <v>6.49</v>
      </c>
      <c r="G48" s="16">
        <v>5.55</v>
      </c>
      <c r="H48" s="16">
        <v>6.73</v>
      </c>
      <c r="I48" s="16">
        <v>6.76</v>
      </c>
      <c r="J48" s="17">
        <v>3.07</v>
      </c>
    </row>
    <row r="49" spans="2:10" ht="57.75" customHeight="1" thickBot="1" x14ac:dyDescent="0.25">
      <c r="B49" s="18"/>
      <c r="C49" s="1156" t="s">
        <v>5</v>
      </c>
      <c r="D49" s="1156"/>
      <c r="E49" s="1157"/>
      <c r="F49" s="19">
        <v>2.2400000000000002</v>
      </c>
      <c r="G49" s="20" t="s">
        <v>531</v>
      </c>
      <c r="H49" s="20">
        <v>3.24</v>
      </c>
      <c r="I49" s="20">
        <v>0.82</v>
      </c>
      <c r="J49" s="21" t="s">
        <v>532</v>
      </c>
    </row>
    <row r="50" spans="2:10" ht="13.2" x14ac:dyDescent="0.2"/>
  </sheetData>
  <sheetProtection algorithmName="SHA-512" hashValue="2bZlnuYFRyqer5sJYj25AOaDQLb01ZmrQQRHFg0sv0JYaMuTHD41JxTCcRIogD3wb4yJbTQEJBy4ijLNxhiEpw==" saltValue="UX1oX4BMutp1JagA86Ny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dcterms:created xsi:type="dcterms:W3CDTF">2025-02-19T02:18:37Z</dcterms:created>
  <dcterms:modified xsi:type="dcterms:W3CDTF">2025-09-29T00:14:36Z</dcterms:modified>
  <cp:category/>
</cp:coreProperties>
</file>